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Todd L. Cooper, Jr\2020 Elections\110320\Canvass\"/>
    </mc:Choice>
  </mc:AlternateContent>
  <xr:revisionPtr revIDLastSave="0" documentId="13_ncr:1_{E3C59445-02FE-401E-81A0-D20918D6F5A9}" xr6:coauthVersionLast="36" xr6:coauthVersionMax="36" xr10:uidLastSave="{00000000-0000-0000-0000-000000000000}"/>
  <bookViews>
    <workbookView xWindow="0" yWindow="0" windowWidth="28800" windowHeight="12225" activeTab="1" xr2:uid="{D0412D65-63EA-4D15-8D02-BFA92562DE32}"/>
  </bookViews>
  <sheets>
    <sheet name="Candidates" sheetId="1" r:id="rId1"/>
    <sheet name="Issu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66" i="1" l="1"/>
  <c r="BA566" i="1" l="1"/>
  <c r="BA567" i="1" s="1"/>
  <c r="AZ566" i="1"/>
  <c r="AY566" i="1"/>
  <c r="AY567" i="1" s="1"/>
  <c r="AX566" i="1"/>
  <c r="AX567" i="1" s="1"/>
  <c r="AW566" i="1"/>
  <c r="AW567" i="1" s="1"/>
  <c r="AV566" i="1"/>
  <c r="AV567" i="1" s="1"/>
  <c r="AU566" i="1"/>
  <c r="AU567" i="1" s="1"/>
  <c r="AT566" i="1"/>
  <c r="AT567" i="1" s="1"/>
  <c r="AS566" i="1"/>
  <c r="AS567" i="1" s="1"/>
  <c r="AR566" i="1"/>
  <c r="AR567" i="1" s="1"/>
  <c r="AQ566" i="1"/>
  <c r="AQ567" i="1" s="1"/>
  <c r="AP566" i="1"/>
  <c r="AP567" i="1" s="1"/>
  <c r="AO566" i="1"/>
  <c r="AO567" i="1" s="1"/>
  <c r="AN566" i="1"/>
  <c r="AN567" i="1" s="1"/>
  <c r="AM566" i="1"/>
  <c r="AM567" i="1" s="1"/>
  <c r="AL566" i="1"/>
  <c r="AL567" i="1" s="1"/>
  <c r="AK566" i="1"/>
  <c r="AK567" i="1" s="1"/>
  <c r="CE566" i="1"/>
  <c r="CE567" i="1" s="1"/>
  <c r="CD566" i="1"/>
  <c r="CD567" i="1" s="1"/>
  <c r="CC566" i="1"/>
  <c r="CC567" i="1" s="1"/>
  <c r="CB566" i="1"/>
  <c r="CB567" i="1" s="1"/>
  <c r="CA566" i="1"/>
  <c r="CA567" i="1" s="1"/>
  <c r="BZ566" i="1"/>
  <c r="BZ567" i="1" s="1"/>
  <c r="BY566" i="1"/>
  <c r="BY567" i="1" s="1"/>
  <c r="BX566" i="1"/>
  <c r="BX567" i="1" s="1"/>
  <c r="BW566" i="1"/>
  <c r="BW567" i="1" s="1"/>
  <c r="BV566" i="1"/>
  <c r="BV567" i="1" s="1"/>
  <c r="BU566" i="1"/>
  <c r="BU567" i="1" s="1"/>
  <c r="BT566" i="1"/>
  <c r="BT567" i="1" s="1"/>
  <c r="BS566" i="1"/>
  <c r="BS567" i="1" s="1"/>
  <c r="BR566" i="1"/>
  <c r="BR567" i="1" s="1"/>
  <c r="BQ566" i="1"/>
  <c r="BQ567" i="1" s="1"/>
  <c r="BP566" i="1"/>
  <c r="BP567" i="1" s="1"/>
  <c r="BO566" i="1"/>
  <c r="BO567" i="1" s="1"/>
  <c r="BN566" i="1"/>
  <c r="BN567" i="1" s="1"/>
  <c r="BM566" i="1"/>
  <c r="BM567" i="1" s="1"/>
  <c r="BL566" i="1"/>
  <c r="BL567" i="1" s="1"/>
  <c r="BK566" i="1"/>
  <c r="BK567" i="1" s="1"/>
  <c r="BJ566" i="1"/>
  <c r="BJ567" i="1" s="1"/>
  <c r="BI566" i="1"/>
  <c r="BI567" i="1" s="1"/>
  <c r="BH566" i="1"/>
  <c r="BH567" i="1" s="1"/>
  <c r="AJ566" i="1"/>
  <c r="AJ567" i="1" s="1"/>
  <c r="AI567" i="1"/>
  <c r="AH566" i="1"/>
  <c r="AH567" i="1" s="1"/>
  <c r="AG566" i="1"/>
  <c r="AG567" i="1" s="1"/>
  <c r="AF566" i="1"/>
  <c r="AF567" i="1" s="1"/>
  <c r="AE566" i="1"/>
  <c r="AE567" i="1" s="1"/>
  <c r="AD566" i="1"/>
  <c r="AD567" i="1" s="1"/>
  <c r="AC566" i="1"/>
  <c r="AC567" i="1" s="1"/>
  <c r="AB566" i="1"/>
  <c r="AB567" i="1" s="1"/>
  <c r="AA566" i="1"/>
  <c r="AA567" i="1" s="1"/>
  <c r="Z566" i="1"/>
  <c r="Z567" i="1" s="1"/>
  <c r="Y566" i="1"/>
  <c r="Y567" i="1" s="1"/>
  <c r="X566" i="1"/>
  <c r="X567" i="1" s="1"/>
  <c r="W566" i="1"/>
  <c r="W567" i="1" s="1"/>
  <c r="BG566" i="1"/>
  <c r="BG567" i="1" s="1"/>
  <c r="BF566" i="1"/>
  <c r="BF567" i="1" s="1"/>
  <c r="BE566" i="1"/>
  <c r="BE567" i="1" s="1"/>
  <c r="BD566" i="1"/>
  <c r="BD567" i="1" s="1"/>
  <c r="BC566" i="1"/>
  <c r="BC567" i="1" s="1"/>
  <c r="BB566" i="1"/>
  <c r="BB567" i="1" s="1"/>
  <c r="V566" i="1"/>
  <c r="V567" i="1" s="1"/>
  <c r="U566" i="1"/>
  <c r="U567" i="1" s="1"/>
  <c r="T566" i="1"/>
  <c r="T567" i="1" s="1"/>
  <c r="S566" i="1"/>
  <c r="S567" i="1" s="1"/>
  <c r="R566" i="1"/>
  <c r="R567" i="1" s="1"/>
  <c r="Q566" i="1"/>
  <c r="Q567" i="1" s="1"/>
  <c r="P566" i="1"/>
  <c r="P567" i="1" s="1"/>
  <c r="O566" i="1"/>
  <c r="O567" i="1" s="1"/>
  <c r="N566" i="1"/>
  <c r="N567" i="1" s="1"/>
  <c r="M566" i="1"/>
  <c r="M567" i="1" s="1"/>
  <c r="L566" i="1"/>
  <c r="L567" i="1" s="1"/>
  <c r="K566" i="1"/>
  <c r="K567" i="1" s="1"/>
  <c r="J566" i="1"/>
  <c r="J567" i="1" s="1"/>
  <c r="I566" i="1"/>
  <c r="I567" i="1" s="1"/>
  <c r="H566" i="1"/>
  <c r="H567" i="1" s="1"/>
  <c r="G566" i="1"/>
  <c r="G567" i="1" s="1"/>
  <c r="F566" i="1"/>
  <c r="F567" i="1" s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AY668" i="1" l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W668" i="1"/>
  <c r="AW667" i="1"/>
  <c r="AW666" i="1"/>
  <c r="AW665" i="1"/>
  <c r="AW664" i="1"/>
  <c r="AW663" i="1"/>
  <c r="AW662" i="1"/>
  <c r="AW661" i="1"/>
  <c r="AW660" i="1"/>
  <c r="AW659" i="1"/>
  <c r="AW658" i="1"/>
  <c r="AW657" i="1"/>
  <c r="AW656" i="1"/>
  <c r="AW655" i="1"/>
  <c r="AW654" i="1"/>
  <c r="AW653" i="1"/>
  <c r="AW652" i="1"/>
  <c r="AW651" i="1"/>
  <c r="AW650" i="1"/>
  <c r="AW649" i="1"/>
  <c r="AW648" i="1"/>
  <c r="AW647" i="1"/>
  <c r="AW646" i="1"/>
  <c r="AW645" i="1"/>
  <c r="AW644" i="1"/>
  <c r="AW643" i="1"/>
  <c r="AW642" i="1"/>
  <c r="AW641" i="1"/>
  <c r="AW640" i="1"/>
  <c r="AW639" i="1"/>
  <c r="AW638" i="1"/>
  <c r="AW637" i="1"/>
  <c r="AW636" i="1"/>
  <c r="AW635" i="1"/>
  <c r="AW634" i="1"/>
  <c r="AW633" i="1"/>
  <c r="AW632" i="1"/>
  <c r="AW631" i="1"/>
  <c r="AW630" i="1"/>
  <c r="AW629" i="1"/>
  <c r="AW628" i="1"/>
  <c r="AW627" i="1"/>
  <c r="AW626" i="1"/>
  <c r="AW625" i="1"/>
  <c r="AW624" i="1"/>
  <c r="AW623" i="1"/>
  <c r="AW622" i="1"/>
  <c r="AW621" i="1"/>
  <c r="AW620" i="1"/>
  <c r="AW619" i="1"/>
  <c r="AW618" i="1"/>
  <c r="AW617" i="1"/>
  <c r="AW616" i="1"/>
  <c r="AW615" i="1"/>
  <c r="AW614" i="1"/>
  <c r="AW613" i="1"/>
  <c r="AW612" i="1"/>
  <c r="AW611" i="1"/>
  <c r="AW610" i="1"/>
  <c r="AW609" i="1"/>
  <c r="AW608" i="1"/>
  <c r="AW607" i="1"/>
  <c r="AW606" i="1"/>
  <c r="AW605" i="1"/>
  <c r="AW604" i="1"/>
  <c r="AW603" i="1"/>
  <c r="AW602" i="1"/>
  <c r="AW601" i="1"/>
  <c r="AW600" i="1"/>
  <c r="AW599" i="1"/>
  <c r="AW598" i="1"/>
  <c r="AW597" i="1"/>
  <c r="AW596" i="1"/>
  <c r="AW595" i="1"/>
  <c r="AW594" i="1"/>
  <c r="AW593" i="1"/>
  <c r="AW592" i="1"/>
  <c r="AW591" i="1"/>
  <c r="AW590" i="1"/>
  <c r="AW589" i="1"/>
  <c r="AW588" i="1"/>
  <c r="AW587" i="1"/>
  <c r="AW586" i="1"/>
  <c r="AW585" i="1"/>
  <c r="AW584" i="1"/>
  <c r="AW583" i="1"/>
  <c r="AW582" i="1"/>
  <c r="AW581" i="1"/>
  <c r="AW580" i="1"/>
  <c r="AW579" i="1"/>
  <c r="AW578" i="1"/>
  <c r="AW577" i="1"/>
  <c r="AW576" i="1"/>
  <c r="AW575" i="1"/>
  <c r="AW574" i="1"/>
  <c r="AW573" i="1"/>
  <c r="AW572" i="1"/>
  <c r="AW571" i="1"/>
  <c r="AW570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S668" i="1"/>
  <c r="AS667" i="1"/>
  <c r="AS666" i="1"/>
  <c r="AS665" i="1"/>
  <c r="AS664" i="1"/>
  <c r="AS663" i="1"/>
  <c r="AS662" i="1"/>
  <c r="AS661" i="1"/>
  <c r="AS660" i="1"/>
  <c r="AS659" i="1"/>
  <c r="AS658" i="1"/>
  <c r="AS657" i="1"/>
  <c r="AS656" i="1"/>
  <c r="AS655" i="1"/>
  <c r="AS654" i="1"/>
  <c r="AS653" i="1"/>
  <c r="AS652" i="1"/>
  <c r="AS651" i="1"/>
  <c r="AS650" i="1"/>
  <c r="AS649" i="1"/>
  <c r="AS648" i="1"/>
  <c r="AS647" i="1"/>
  <c r="AS646" i="1"/>
  <c r="AS645" i="1"/>
  <c r="AS644" i="1"/>
  <c r="AS643" i="1"/>
  <c r="AS642" i="1"/>
  <c r="AS641" i="1"/>
  <c r="AS640" i="1"/>
  <c r="AS639" i="1"/>
  <c r="AS638" i="1"/>
  <c r="AS637" i="1"/>
  <c r="AS636" i="1"/>
  <c r="AS635" i="1"/>
  <c r="AS634" i="1"/>
  <c r="AS633" i="1"/>
  <c r="AS632" i="1"/>
  <c r="AS631" i="1"/>
  <c r="AS630" i="1"/>
  <c r="AS629" i="1"/>
  <c r="AS628" i="1"/>
  <c r="AS627" i="1"/>
  <c r="AS626" i="1"/>
  <c r="AS625" i="1"/>
  <c r="AS624" i="1"/>
  <c r="AS623" i="1"/>
  <c r="AS622" i="1"/>
  <c r="AS621" i="1"/>
  <c r="AS620" i="1"/>
  <c r="AS619" i="1"/>
  <c r="AS618" i="1"/>
  <c r="AS617" i="1"/>
  <c r="AS616" i="1"/>
  <c r="AS615" i="1"/>
  <c r="AS614" i="1"/>
  <c r="AS613" i="1"/>
  <c r="AS612" i="1"/>
  <c r="AS611" i="1"/>
  <c r="AS610" i="1"/>
  <c r="AS609" i="1"/>
  <c r="AS608" i="1"/>
  <c r="AS607" i="1"/>
  <c r="AS606" i="1"/>
  <c r="AS605" i="1"/>
  <c r="AS604" i="1"/>
  <c r="AS603" i="1"/>
  <c r="AS602" i="1"/>
  <c r="AS601" i="1"/>
  <c r="AS600" i="1"/>
  <c r="AS599" i="1"/>
  <c r="AS598" i="1"/>
  <c r="AS597" i="1"/>
  <c r="AS596" i="1"/>
  <c r="AS595" i="1"/>
  <c r="AS594" i="1"/>
  <c r="AS593" i="1"/>
  <c r="AS592" i="1"/>
  <c r="AS591" i="1"/>
  <c r="AS590" i="1"/>
  <c r="AS589" i="1"/>
  <c r="AS588" i="1"/>
  <c r="AS587" i="1"/>
  <c r="AS586" i="1"/>
  <c r="AS585" i="1"/>
  <c r="AS584" i="1"/>
  <c r="AS583" i="1"/>
  <c r="AS582" i="1"/>
  <c r="AS581" i="1"/>
  <c r="AS580" i="1"/>
  <c r="AS579" i="1"/>
  <c r="AS578" i="1"/>
  <c r="AS577" i="1"/>
  <c r="AS576" i="1"/>
  <c r="AS575" i="1"/>
  <c r="AS574" i="1"/>
  <c r="AS573" i="1"/>
  <c r="AS572" i="1"/>
  <c r="AS571" i="1"/>
  <c r="AS570" i="1"/>
  <c r="AQ668" i="1"/>
  <c r="AQ667" i="1"/>
  <c r="AQ666" i="1"/>
  <c r="AQ665" i="1"/>
  <c r="AQ664" i="1"/>
  <c r="AQ663" i="1"/>
  <c r="AQ662" i="1"/>
  <c r="AQ661" i="1"/>
  <c r="AQ660" i="1"/>
  <c r="AQ659" i="1"/>
  <c r="AQ658" i="1"/>
  <c r="AQ657" i="1"/>
  <c r="AQ656" i="1"/>
  <c r="AQ655" i="1"/>
  <c r="AQ654" i="1"/>
  <c r="AQ653" i="1"/>
  <c r="AQ652" i="1"/>
  <c r="AQ651" i="1"/>
  <c r="AQ650" i="1"/>
  <c r="AQ649" i="1"/>
  <c r="AQ648" i="1"/>
  <c r="AQ647" i="1"/>
  <c r="AQ646" i="1"/>
  <c r="AQ645" i="1"/>
  <c r="AQ644" i="1"/>
  <c r="AQ643" i="1"/>
  <c r="AQ642" i="1"/>
  <c r="AQ641" i="1"/>
  <c r="AQ640" i="1"/>
  <c r="AQ639" i="1"/>
  <c r="AQ638" i="1"/>
  <c r="AQ637" i="1"/>
  <c r="AQ636" i="1"/>
  <c r="AQ635" i="1"/>
  <c r="AQ634" i="1"/>
  <c r="AQ633" i="1"/>
  <c r="AQ632" i="1"/>
  <c r="AQ631" i="1"/>
  <c r="AQ630" i="1"/>
  <c r="AQ629" i="1"/>
  <c r="AQ628" i="1"/>
  <c r="AQ627" i="1"/>
  <c r="AQ626" i="1"/>
  <c r="AQ625" i="1"/>
  <c r="AQ624" i="1"/>
  <c r="AQ623" i="1"/>
  <c r="AQ622" i="1"/>
  <c r="AQ621" i="1"/>
  <c r="AQ620" i="1"/>
  <c r="AQ619" i="1"/>
  <c r="AQ618" i="1"/>
  <c r="AQ617" i="1"/>
  <c r="AQ616" i="1"/>
  <c r="AQ615" i="1"/>
  <c r="AQ614" i="1"/>
  <c r="AQ613" i="1"/>
  <c r="AQ612" i="1"/>
  <c r="AQ611" i="1"/>
  <c r="AQ610" i="1"/>
  <c r="AQ609" i="1"/>
  <c r="AQ608" i="1"/>
  <c r="AQ607" i="1"/>
  <c r="AQ606" i="1"/>
  <c r="AQ605" i="1"/>
  <c r="AQ604" i="1"/>
  <c r="AQ603" i="1"/>
  <c r="AQ602" i="1"/>
  <c r="AQ601" i="1"/>
  <c r="AQ600" i="1"/>
  <c r="AQ599" i="1"/>
  <c r="AQ598" i="1"/>
  <c r="AQ597" i="1"/>
  <c r="AQ596" i="1"/>
  <c r="AQ595" i="1"/>
  <c r="AQ594" i="1"/>
  <c r="AQ593" i="1"/>
  <c r="AQ592" i="1"/>
  <c r="AQ591" i="1"/>
  <c r="AQ590" i="1"/>
  <c r="AQ589" i="1"/>
  <c r="AQ588" i="1"/>
  <c r="AQ587" i="1"/>
  <c r="AQ586" i="1"/>
  <c r="AQ585" i="1"/>
  <c r="AQ584" i="1"/>
  <c r="AQ583" i="1"/>
  <c r="AQ582" i="1"/>
  <c r="AQ581" i="1"/>
  <c r="AQ580" i="1"/>
  <c r="AQ579" i="1"/>
  <c r="AQ578" i="1"/>
  <c r="AQ577" i="1"/>
  <c r="AQ576" i="1"/>
  <c r="AQ575" i="1"/>
  <c r="AQ574" i="1"/>
  <c r="AQ573" i="1"/>
  <c r="AQ572" i="1"/>
  <c r="AQ571" i="1"/>
  <c r="AQ570" i="1"/>
  <c r="AO668" i="1"/>
  <c r="AO667" i="1"/>
  <c r="AO666" i="1"/>
  <c r="AO665" i="1"/>
  <c r="AO664" i="1"/>
  <c r="AO663" i="1"/>
  <c r="AO662" i="1"/>
  <c r="AO661" i="1"/>
  <c r="AO660" i="1"/>
  <c r="AO659" i="1"/>
  <c r="AO658" i="1"/>
  <c r="AO657" i="1"/>
  <c r="AO656" i="1"/>
  <c r="AO655" i="1"/>
  <c r="AO654" i="1"/>
  <c r="AO653" i="1"/>
  <c r="AO652" i="1"/>
  <c r="AO651" i="1"/>
  <c r="AO650" i="1"/>
  <c r="AO649" i="1"/>
  <c r="AO648" i="1"/>
  <c r="AO647" i="1"/>
  <c r="AO646" i="1"/>
  <c r="AO645" i="1"/>
  <c r="AO644" i="1"/>
  <c r="AO643" i="1"/>
  <c r="AO642" i="1"/>
  <c r="AO641" i="1"/>
  <c r="AO640" i="1"/>
  <c r="AO639" i="1"/>
  <c r="AO638" i="1"/>
  <c r="AO637" i="1"/>
  <c r="AO636" i="1"/>
  <c r="AO635" i="1"/>
  <c r="AO634" i="1"/>
  <c r="AO633" i="1"/>
  <c r="AO632" i="1"/>
  <c r="AO631" i="1"/>
  <c r="AO630" i="1"/>
  <c r="AO629" i="1"/>
  <c r="AO628" i="1"/>
  <c r="AO627" i="1"/>
  <c r="AO626" i="1"/>
  <c r="AO625" i="1"/>
  <c r="AO624" i="1"/>
  <c r="AO623" i="1"/>
  <c r="AO622" i="1"/>
  <c r="AO621" i="1"/>
  <c r="AO620" i="1"/>
  <c r="AO619" i="1"/>
  <c r="AO618" i="1"/>
  <c r="AO617" i="1"/>
  <c r="AO616" i="1"/>
  <c r="AO615" i="1"/>
  <c r="AO614" i="1"/>
  <c r="AO613" i="1"/>
  <c r="AO612" i="1"/>
  <c r="AO611" i="1"/>
  <c r="AO610" i="1"/>
  <c r="AO609" i="1"/>
  <c r="AO608" i="1"/>
  <c r="AO607" i="1"/>
  <c r="AO606" i="1"/>
  <c r="AO605" i="1"/>
  <c r="AO604" i="1"/>
  <c r="AO603" i="1"/>
  <c r="AO602" i="1"/>
  <c r="AO601" i="1"/>
  <c r="AO600" i="1"/>
  <c r="AO599" i="1"/>
  <c r="AO598" i="1"/>
  <c r="AO597" i="1"/>
  <c r="AO596" i="1"/>
  <c r="AO595" i="1"/>
  <c r="AO594" i="1"/>
  <c r="AO593" i="1"/>
  <c r="AO592" i="1"/>
  <c r="AO591" i="1"/>
  <c r="AO590" i="1"/>
  <c r="AO589" i="1"/>
  <c r="AO588" i="1"/>
  <c r="AO587" i="1"/>
  <c r="AO586" i="1"/>
  <c r="AO585" i="1"/>
  <c r="AO584" i="1"/>
  <c r="AO583" i="1"/>
  <c r="AO582" i="1"/>
  <c r="AO581" i="1"/>
  <c r="AO580" i="1"/>
  <c r="AO579" i="1"/>
  <c r="AO578" i="1"/>
  <c r="AO577" i="1"/>
  <c r="AO576" i="1"/>
  <c r="AO575" i="1"/>
  <c r="AO574" i="1"/>
  <c r="AO573" i="1"/>
  <c r="AO572" i="1"/>
  <c r="AO571" i="1"/>
  <c r="AO570" i="1"/>
  <c r="AM668" i="1"/>
  <c r="AM667" i="1"/>
  <c r="AM666" i="1"/>
  <c r="AM665" i="1"/>
  <c r="AM664" i="1"/>
  <c r="AM663" i="1"/>
  <c r="AM662" i="1"/>
  <c r="AM661" i="1"/>
  <c r="AM660" i="1"/>
  <c r="AM659" i="1"/>
  <c r="AM658" i="1"/>
  <c r="AM657" i="1"/>
  <c r="AM656" i="1"/>
  <c r="AM655" i="1"/>
  <c r="AM654" i="1"/>
  <c r="AM653" i="1"/>
  <c r="AM652" i="1"/>
  <c r="AM651" i="1"/>
  <c r="AM650" i="1"/>
  <c r="AM649" i="1"/>
  <c r="AM648" i="1"/>
  <c r="AM647" i="1"/>
  <c r="AM646" i="1"/>
  <c r="AM645" i="1"/>
  <c r="AM644" i="1"/>
  <c r="AM643" i="1"/>
  <c r="AM642" i="1"/>
  <c r="AM641" i="1"/>
  <c r="AM640" i="1"/>
  <c r="AM639" i="1"/>
  <c r="AM638" i="1"/>
  <c r="AM637" i="1"/>
  <c r="AM636" i="1"/>
  <c r="AM635" i="1"/>
  <c r="AM634" i="1"/>
  <c r="AM633" i="1"/>
  <c r="AM632" i="1"/>
  <c r="AM631" i="1"/>
  <c r="AM630" i="1"/>
  <c r="AM629" i="1"/>
  <c r="AM628" i="1"/>
  <c r="AM627" i="1"/>
  <c r="AM626" i="1"/>
  <c r="AM625" i="1"/>
  <c r="AM624" i="1"/>
  <c r="AM623" i="1"/>
  <c r="AM622" i="1"/>
  <c r="AM621" i="1"/>
  <c r="AM620" i="1"/>
  <c r="AM619" i="1"/>
  <c r="AM618" i="1"/>
  <c r="AM617" i="1"/>
  <c r="AM616" i="1"/>
  <c r="AM615" i="1"/>
  <c r="AM614" i="1"/>
  <c r="AM613" i="1"/>
  <c r="AM612" i="1"/>
  <c r="AM611" i="1"/>
  <c r="AM610" i="1"/>
  <c r="AM609" i="1"/>
  <c r="AM608" i="1"/>
  <c r="AM607" i="1"/>
  <c r="AM606" i="1"/>
  <c r="AM605" i="1"/>
  <c r="AM604" i="1"/>
  <c r="AM603" i="1"/>
  <c r="AM602" i="1"/>
  <c r="AM601" i="1"/>
  <c r="AM600" i="1"/>
  <c r="AM599" i="1"/>
  <c r="AM598" i="1"/>
  <c r="AM597" i="1"/>
  <c r="AM596" i="1"/>
  <c r="AM595" i="1"/>
  <c r="AM594" i="1"/>
  <c r="AM593" i="1"/>
  <c r="AM592" i="1"/>
  <c r="AM591" i="1"/>
  <c r="AM590" i="1"/>
  <c r="AM589" i="1"/>
  <c r="AM588" i="1"/>
  <c r="AM587" i="1"/>
  <c r="AM586" i="1"/>
  <c r="AM585" i="1"/>
  <c r="AM584" i="1"/>
  <c r="AM583" i="1"/>
  <c r="AM582" i="1"/>
  <c r="AM581" i="1"/>
  <c r="AM580" i="1"/>
  <c r="AM579" i="1"/>
  <c r="AM578" i="1"/>
  <c r="AM577" i="1"/>
  <c r="AM576" i="1"/>
  <c r="AM575" i="1"/>
  <c r="AM574" i="1"/>
  <c r="AM573" i="1"/>
  <c r="AM572" i="1"/>
  <c r="AM571" i="1"/>
  <c r="AM570" i="1"/>
  <c r="CE668" i="1"/>
  <c r="CE667" i="1"/>
  <c r="CE666" i="1"/>
  <c r="CE665" i="1"/>
  <c r="CE664" i="1"/>
  <c r="CE663" i="1"/>
  <c r="CE662" i="1"/>
  <c r="CE661" i="1"/>
  <c r="CE660" i="1"/>
  <c r="CE659" i="1"/>
  <c r="CE658" i="1"/>
  <c r="CE657" i="1"/>
  <c r="CE656" i="1"/>
  <c r="CE655" i="1"/>
  <c r="CE654" i="1"/>
  <c r="CE653" i="1"/>
  <c r="CE652" i="1"/>
  <c r="CE651" i="1"/>
  <c r="CE650" i="1"/>
  <c r="CE649" i="1"/>
  <c r="CE648" i="1"/>
  <c r="CE647" i="1"/>
  <c r="CE646" i="1"/>
  <c r="CE645" i="1"/>
  <c r="CE644" i="1"/>
  <c r="CE643" i="1"/>
  <c r="CE642" i="1"/>
  <c r="CE641" i="1"/>
  <c r="CE640" i="1"/>
  <c r="CE639" i="1"/>
  <c r="CE638" i="1"/>
  <c r="CE637" i="1"/>
  <c r="CE636" i="1"/>
  <c r="CE635" i="1"/>
  <c r="CE634" i="1"/>
  <c r="CE633" i="1"/>
  <c r="CE632" i="1"/>
  <c r="CE631" i="1"/>
  <c r="CE630" i="1"/>
  <c r="CE629" i="1"/>
  <c r="CE628" i="1"/>
  <c r="CE627" i="1"/>
  <c r="CE626" i="1"/>
  <c r="CE625" i="1"/>
  <c r="CE624" i="1"/>
  <c r="CE623" i="1"/>
  <c r="CE622" i="1"/>
  <c r="CE621" i="1"/>
  <c r="CE620" i="1"/>
  <c r="CE619" i="1"/>
  <c r="CE618" i="1"/>
  <c r="CE617" i="1"/>
  <c r="CE616" i="1"/>
  <c r="CE615" i="1"/>
  <c r="CE614" i="1"/>
  <c r="CE613" i="1"/>
  <c r="CE612" i="1"/>
  <c r="CE611" i="1"/>
  <c r="CE610" i="1"/>
  <c r="CE609" i="1"/>
  <c r="CE608" i="1"/>
  <c r="CE607" i="1"/>
  <c r="CE606" i="1"/>
  <c r="CE605" i="1"/>
  <c r="CE604" i="1"/>
  <c r="CE603" i="1"/>
  <c r="CE602" i="1"/>
  <c r="CE601" i="1"/>
  <c r="CE600" i="1"/>
  <c r="CE599" i="1"/>
  <c r="CE598" i="1"/>
  <c r="CE597" i="1"/>
  <c r="CE596" i="1"/>
  <c r="CE595" i="1"/>
  <c r="CE594" i="1"/>
  <c r="CE593" i="1"/>
  <c r="CE592" i="1"/>
  <c r="CE591" i="1"/>
  <c r="CE590" i="1"/>
  <c r="CE589" i="1"/>
  <c r="CE588" i="1"/>
  <c r="CE587" i="1"/>
  <c r="CE586" i="1"/>
  <c r="CE585" i="1"/>
  <c r="CE584" i="1"/>
  <c r="CE583" i="1"/>
  <c r="CE582" i="1"/>
  <c r="CE581" i="1"/>
  <c r="CE580" i="1"/>
  <c r="CE579" i="1"/>
  <c r="CE578" i="1"/>
  <c r="CE577" i="1"/>
  <c r="CE576" i="1"/>
  <c r="CE575" i="1"/>
  <c r="CE574" i="1"/>
  <c r="CE573" i="1"/>
  <c r="CE572" i="1"/>
  <c r="CE571" i="1"/>
  <c r="CE570" i="1"/>
  <c r="CC668" i="1"/>
  <c r="CC667" i="1"/>
  <c r="CC666" i="1"/>
  <c r="CC665" i="1"/>
  <c r="CC664" i="1"/>
  <c r="CC663" i="1"/>
  <c r="CC662" i="1"/>
  <c r="CC661" i="1"/>
  <c r="CC660" i="1"/>
  <c r="CC659" i="1"/>
  <c r="CC658" i="1"/>
  <c r="CC657" i="1"/>
  <c r="CC656" i="1"/>
  <c r="CC655" i="1"/>
  <c r="CC654" i="1"/>
  <c r="CC653" i="1"/>
  <c r="CC652" i="1"/>
  <c r="CC651" i="1"/>
  <c r="CC650" i="1"/>
  <c r="CC649" i="1"/>
  <c r="CC648" i="1"/>
  <c r="CC647" i="1"/>
  <c r="CC646" i="1"/>
  <c r="CC645" i="1"/>
  <c r="CC644" i="1"/>
  <c r="CC643" i="1"/>
  <c r="CC642" i="1"/>
  <c r="CC641" i="1"/>
  <c r="CC640" i="1"/>
  <c r="CC639" i="1"/>
  <c r="CC638" i="1"/>
  <c r="CC637" i="1"/>
  <c r="CC636" i="1"/>
  <c r="CC635" i="1"/>
  <c r="CC634" i="1"/>
  <c r="CC633" i="1"/>
  <c r="CC632" i="1"/>
  <c r="CC631" i="1"/>
  <c r="CC630" i="1"/>
  <c r="CC629" i="1"/>
  <c r="CC628" i="1"/>
  <c r="CC627" i="1"/>
  <c r="CC626" i="1"/>
  <c r="CC625" i="1"/>
  <c r="CC624" i="1"/>
  <c r="CC623" i="1"/>
  <c r="CC622" i="1"/>
  <c r="CC621" i="1"/>
  <c r="CC620" i="1"/>
  <c r="CC619" i="1"/>
  <c r="CC618" i="1"/>
  <c r="CC617" i="1"/>
  <c r="CC616" i="1"/>
  <c r="CC615" i="1"/>
  <c r="CC614" i="1"/>
  <c r="CC613" i="1"/>
  <c r="CC612" i="1"/>
  <c r="CC611" i="1"/>
  <c r="CC610" i="1"/>
  <c r="CC609" i="1"/>
  <c r="CC608" i="1"/>
  <c r="CC607" i="1"/>
  <c r="CC606" i="1"/>
  <c r="CC605" i="1"/>
  <c r="CC604" i="1"/>
  <c r="CC603" i="1"/>
  <c r="CC602" i="1"/>
  <c r="CC601" i="1"/>
  <c r="CC600" i="1"/>
  <c r="CC599" i="1"/>
  <c r="CC598" i="1"/>
  <c r="CC597" i="1"/>
  <c r="CC596" i="1"/>
  <c r="CC595" i="1"/>
  <c r="CC594" i="1"/>
  <c r="CC593" i="1"/>
  <c r="CC592" i="1"/>
  <c r="CC591" i="1"/>
  <c r="CC590" i="1"/>
  <c r="CC589" i="1"/>
  <c r="CC588" i="1"/>
  <c r="CC587" i="1"/>
  <c r="CC586" i="1"/>
  <c r="CC585" i="1"/>
  <c r="CC584" i="1"/>
  <c r="CC583" i="1"/>
  <c r="CC582" i="1"/>
  <c r="CC581" i="1"/>
  <c r="CC580" i="1"/>
  <c r="CC579" i="1"/>
  <c r="CC578" i="1"/>
  <c r="CC577" i="1"/>
  <c r="CC576" i="1"/>
  <c r="CC575" i="1"/>
  <c r="CC574" i="1"/>
  <c r="CC573" i="1"/>
  <c r="CC572" i="1"/>
  <c r="CC571" i="1"/>
  <c r="CC570" i="1"/>
  <c r="CA668" i="1"/>
  <c r="CA667" i="1"/>
  <c r="CA666" i="1"/>
  <c r="CA665" i="1"/>
  <c r="CA664" i="1"/>
  <c r="CA663" i="1"/>
  <c r="CA662" i="1"/>
  <c r="CA661" i="1"/>
  <c r="CA660" i="1"/>
  <c r="CA659" i="1"/>
  <c r="CA658" i="1"/>
  <c r="CA657" i="1"/>
  <c r="CA656" i="1"/>
  <c r="CA655" i="1"/>
  <c r="CA654" i="1"/>
  <c r="CA653" i="1"/>
  <c r="CA652" i="1"/>
  <c r="CA651" i="1"/>
  <c r="CA650" i="1"/>
  <c r="CA649" i="1"/>
  <c r="CA648" i="1"/>
  <c r="CA647" i="1"/>
  <c r="CA646" i="1"/>
  <c r="CA645" i="1"/>
  <c r="CA644" i="1"/>
  <c r="CA643" i="1"/>
  <c r="CA642" i="1"/>
  <c r="CA641" i="1"/>
  <c r="CA640" i="1"/>
  <c r="CA639" i="1"/>
  <c r="CA638" i="1"/>
  <c r="CA637" i="1"/>
  <c r="CA636" i="1"/>
  <c r="CA635" i="1"/>
  <c r="CA634" i="1"/>
  <c r="CA633" i="1"/>
  <c r="CA632" i="1"/>
  <c r="CA631" i="1"/>
  <c r="CA630" i="1"/>
  <c r="CA629" i="1"/>
  <c r="CA628" i="1"/>
  <c r="CA627" i="1"/>
  <c r="CA626" i="1"/>
  <c r="CA625" i="1"/>
  <c r="CA624" i="1"/>
  <c r="CA623" i="1"/>
  <c r="CA622" i="1"/>
  <c r="CA621" i="1"/>
  <c r="CA620" i="1"/>
  <c r="CA619" i="1"/>
  <c r="CA618" i="1"/>
  <c r="CA617" i="1"/>
  <c r="CA616" i="1"/>
  <c r="CA615" i="1"/>
  <c r="CA614" i="1"/>
  <c r="CA613" i="1"/>
  <c r="CA612" i="1"/>
  <c r="CA611" i="1"/>
  <c r="CA610" i="1"/>
  <c r="CA609" i="1"/>
  <c r="CA608" i="1"/>
  <c r="CA607" i="1"/>
  <c r="CA606" i="1"/>
  <c r="CA605" i="1"/>
  <c r="CA604" i="1"/>
  <c r="CA603" i="1"/>
  <c r="CA602" i="1"/>
  <c r="CA601" i="1"/>
  <c r="CA600" i="1"/>
  <c r="CA599" i="1"/>
  <c r="CA598" i="1"/>
  <c r="CA597" i="1"/>
  <c r="CA596" i="1"/>
  <c r="CA595" i="1"/>
  <c r="CA594" i="1"/>
  <c r="CA593" i="1"/>
  <c r="CA592" i="1"/>
  <c r="CA591" i="1"/>
  <c r="CA590" i="1"/>
  <c r="CA589" i="1"/>
  <c r="CA588" i="1"/>
  <c r="CA587" i="1"/>
  <c r="CA586" i="1"/>
  <c r="CA585" i="1"/>
  <c r="CA584" i="1"/>
  <c r="CA583" i="1"/>
  <c r="CA582" i="1"/>
  <c r="CA581" i="1"/>
  <c r="CA580" i="1"/>
  <c r="CA579" i="1"/>
  <c r="CA578" i="1"/>
  <c r="CA577" i="1"/>
  <c r="CA576" i="1"/>
  <c r="CA575" i="1"/>
  <c r="CA574" i="1"/>
  <c r="CA573" i="1"/>
  <c r="CA572" i="1"/>
  <c r="CA571" i="1"/>
  <c r="CA570" i="1"/>
  <c r="BY668" i="1"/>
  <c r="BY667" i="1"/>
  <c r="BY666" i="1"/>
  <c r="BY665" i="1"/>
  <c r="BY664" i="1"/>
  <c r="BY663" i="1"/>
  <c r="BY662" i="1"/>
  <c r="BY661" i="1"/>
  <c r="BY660" i="1"/>
  <c r="BY659" i="1"/>
  <c r="BY658" i="1"/>
  <c r="BY657" i="1"/>
  <c r="BY656" i="1"/>
  <c r="BY655" i="1"/>
  <c r="BY654" i="1"/>
  <c r="BY653" i="1"/>
  <c r="BY652" i="1"/>
  <c r="BY651" i="1"/>
  <c r="BY650" i="1"/>
  <c r="BY649" i="1"/>
  <c r="BY648" i="1"/>
  <c r="BY647" i="1"/>
  <c r="BY646" i="1"/>
  <c r="BY645" i="1"/>
  <c r="BY644" i="1"/>
  <c r="BY643" i="1"/>
  <c r="BY642" i="1"/>
  <c r="BY641" i="1"/>
  <c r="BY640" i="1"/>
  <c r="BY639" i="1"/>
  <c r="BY638" i="1"/>
  <c r="BY637" i="1"/>
  <c r="BY636" i="1"/>
  <c r="BY635" i="1"/>
  <c r="BY634" i="1"/>
  <c r="BY633" i="1"/>
  <c r="BY632" i="1"/>
  <c r="BY631" i="1"/>
  <c r="BY630" i="1"/>
  <c r="BY629" i="1"/>
  <c r="BY628" i="1"/>
  <c r="BY627" i="1"/>
  <c r="BY626" i="1"/>
  <c r="BY625" i="1"/>
  <c r="BY624" i="1"/>
  <c r="BY623" i="1"/>
  <c r="BY622" i="1"/>
  <c r="BY621" i="1"/>
  <c r="BY620" i="1"/>
  <c r="BY619" i="1"/>
  <c r="BY618" i="1"/>
  <c r="BY617" i="1"/>
  <c r="BY616" i="1"/>
  <c r="BY615" i="1"/>
  <c r="BY614" i="1"/>
  <c r="BY613" i="1"/>
  <c r="BY612" i="1"/>
  <c r="BY611" i="1"/>
  <c r="BY610" i="1"/>
  <c r="BY609" i="1"/>
  <c r="BY608" i="1"/>
  <c r="BY607" i="1"/>
  <c r="BY606" i="1"/>
  <c r="BY605" i="1"/>
  <c r="BY604" i="1"/>
  <c r="BY603" i="1"/>
  <c r="BY602" i="1"/>
  <c r="BY601" i="1"/>
  <c r="BY600" i="1"/>
  <c r="BY599" i="1"/>
  <c r="BY598" i="1"/>
  <c r="BY597" i="1"/>
  <c r="BY596" i="1"/>
  <c r="BY595" i="1"/>
  <c r="BY594" i="1"/>
  <c r="BY593" i="1"/>
  <c r="BY592" i="1"/>
  <c r="BY591" i="1"/>
  <c r="BY590" i="1"/>
  <c r="BY589" i="1"/>
  <c r="BY588" i="1"/>
  <c r="BY587" i="1"/>
  <c r="BY586" i="1"/>
  <c r="BY585" i="1"/>
  <c r="BY584" i="1"/>
  <c r="BY583" i="1"/>
  <c r="BY582" i="1"/>
  <c r="BY581" i="1"/>
  <c r="BY580" i="1"/>
  <c r="BY579" i="1"/>
  <c r="BY578" i="1"/>
  <c r="BY577" i="1"/>
  <c r="BY576" i="1"/>
  <c r="BY575" i="1"/>
  <c r="BY574" i="1"/>
  <c r="BY573" i="1"/>
  <c r="BY572" i="1"/>
  <c r="BY571" i="1"/>
  <c r="BY570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U668" i="1"/>
  <c r="BU667" i="1"/>
  <c r="BU666" i="1"/>
  <c r="BU665" i="1"/>
  <c r="BU664" i="1"/>
  <c r="BU663" i="1"/>
  <c r="BU662" i="1"/>
  <c r="BU661" i="1"/>
  <c r="BU660" i="1"/>
  <c r="BU659" i="1"/>
  <c r="BU658" i="1"/>
  <c r="BU657" i="1"/>
  <c r="BU656" i="1"/>
  <c r="BU655" i="1"/>
  <c r="BU654" i="1"/>
  <c r="BU653" i="1"/>
  <c r="BU652" i="1"/>
  <c r="BU651" i="1"/>
  <c r="BU650" i="1"/>
  <c r="BU649" i="1"/>
  <c r="BU648" i="1"/>
  <c r="BU647" i="1"/>
  <c r="BU646" i="1"/>
  <c r="BU645" i="1"/>
  <c r="BU644" i="1"/>
  <c r="BU643" i="1"/>
  <c r="BU642" i="1"/>
  <c r="BU641" i="1"/>
  <c r="BU640" i="1"/>
  <c r="BU639" i="1"/>
  <c r="BU638" i="1"/>
  <c r="BU637" i="1"/>
  <c r="BU636" i="1"/>
  <c r="BU635" i="1"/>
  <c r="BU634" i="1"/>
  <c r="BU633" i="1"/>
  <c r="BU632" i="1"/>
  <c r="BU631" i="1"/>
  <c r="BU630" i="1"/>
  <c r="BU629" i="1"/>
  <c r="BU628" i="1"/>
  <c r="BU627" i="1"/>
  <c r="BU626" i="1"/>
  <c r="BU625" i="1"/>
  <c r="BU624" i="1"/>
  <c r="BU623" i="1"/>
  <c r="BU622" i="1"/>
  <c r="BU621" i="1"/>
  <c r="BU620" i="1"/>
  <c r="BU619" i="1"/>
  <c r="BU618" i="1"/>
  <c r="BU617" i="1"/>
  <c r="BU616" i="1"/>
  <c r="BU615" i="1"/>
  <c r="BU614" i="1"/>
  <c r="BU613" i="1"/>
  <c r="BU612" i="1"/>
  <c r="BU611" i="1"/>
  <c r="BU610" i="1"/>
  <c r="BU609" i="1"/>
  <c r="BU608" i="1"/>
  <c r="BU607" i="1"/>
  <c r="BU606" i="1"/>
  <c r="BU605" i="1"/>
  <c r="BU604" i="1"/>
  <c r="BU603" i="1"/>
  <c r="BU602" i="1"/>
  <c r="BU601" i="1"/>
  <c r="BU600" i="1"/>
  <c r="BU599" i="1"/>
  <c r="BU598" i="1"/>
  <c r="BU597" i="1"/>
  <c r="BU596" i="1"/>
  <c r="BU595" i="1"/>
  <c r="BU594" i="1"/>
  <c r="BU593" i="1"/>
  <c r="BU592" i="1"/>
  <c r="BU591" i="1"/>
  <c r="BU590" i="1"/>
  <c r="BU589" i="1"/>
  <c r="BU588" i="1"/>
  <c r="BU587" i="1"/>
  <c r="BU586" i="1"/>
  <c r="BU585" i="1"/>
  <c r="BU584" i="1"/>
  <c r="BU583" i="1"/>
  <c r="BU582" i="1"/>
  <c r="BU581" i="1"/>
  <c r="BU580" i="1"/>
  <c r="BU579" i="1"/>
  <c r="BU578" i="1"/>
  <c r="BU577" i="1"/>
  <c r="BU576" i="1"/>
  <c r="BU575" i="1"/>
  <c r="BU574" i="1"/>
  <c r="BU573" i="1"/>
  <c r="BU572" i="1"/>
  <c r="BU571" i="1"/>
  <c r="BU570" i="1"/>
  <c r="BS668" i="1"/>
  <c r="BS667" i="1"/>
  <c r="BS666" i="1"/>
  <c r="BS665" i="1"/>
  <c r="BS664" i="1"/>
  <c r="BS663" i="1"/>
  <c r="BS662" i="1"/>
  <c r="BS661" i="1"/>
  <c r="BS660" i="1"/>
  <c r="BS659" i="1"/>
  <c r="BS658" i="1"/>
  <c r="BS657" i="1"/>
  <c r="BS656" i="1"/>
  <c r="BS655" i="1"/>
  <c r="BS654" i="1"/>
  <c r="BS653" i="1"/>
  <c r="BS652" i="1"/>
  <c r="BS651" i="1"/>
  <c r="BS650" i="1"/>
  <c r="BS649" i="1"/>
  <c r="BS648" i="1"/>
  <c r="BS647" i="1"/>
  <c r="BS646" i="1"/>
  <c r="BS645" i="1"/>
  <c r="BS644" i="1"/>
  <c r="BS643" i="1"/>
  <c r="BS642" i="1"/>
  <c r="BS641" i="1"/>
  <c r="BS640" i="1"/>
  <c r="BS639" i="1"/>
  <c r="BS638" i="1"/>
  <c r="BS637" i="1"/>
  <c r="BS636" i="1"/>
  <c r="BS635" i="1"/>
  <c r="BS634" i="1"/>
  <c r="BS633" i="1"/>
  <c r="BS632" i="1"/>
  <c r="BS631" i="1"/>
  <c r="BS630" i="1"/>
  <c r="BS629" i="1"/>
  <c r="BS628" i="1"/>
  <c r="BS627" i="1"/>
  <c r="BS626" i="1"/>
  <c r="BS625" i="1"/>
  <c r="BS624" i="1"/>
  <c r="BS623" i="1"/>
  <c r="BS622" i="1"/>
  <c r="BS621" i="1"/>
  <c r="BS620" i="1"/>
  <c r="BS619" i="1"/>
  <c r="BS618" i="1"/>
  <c r="BS617" i="1"/>
  <c r="BS616" i="1"/>
  <c r="BS615" i="1"/>
  <c r="BS614" i="1"/>
  <c r="BS613" i="1"/>
  <c r="BS612" i="1"/>
  <c r="BS611" i="1"/>
  <c r="BS610" i="1"/>
  <c r="BS609" i="1"/>
  <c r="BS608" i="1"/>
  <c r="BS607" i="1"/>
  <c r="BS606" i="1"/>
  <c r="BS605" i="1"/>
  <c r="BS604" i="1"/>
  <c r="BS603" i="1"/>
  <c r="BS602" i="1"/>
  <c r="BS601" i="1"/>
  <c r="BS600" i="1"/>
  <c r="BS599" i="1"/>
  <c r="BS598" i="1"/>
  <c r="BS597" i="1"/>
  <c r="BS596" i="1"/>
  <c r="BS595" i="1"/>
  <c r="BS594" i="1"/>
  <c r="BS593" i="1"/>
  <c r="BS592" i="1"/>
  <c r="BS591" i="1"/>
  <c r="BS590" i="1"/>
  <c r="BS589" i="1"/>
  <c r="BS588" i="1"/>
  <c r="BS587" i="1"/>
  <c r="BS586" i="1"/>
  <c r="BS585" i="1"/>
  <c r="BS584" i="1"/>
  <c r="BS583" i="1"/>
  <c r="BS582" i="1"/>
  <c r="BS581" i="1"/>
  <c r="BS580" i="1"/>
  <c r="BS579" i="1"/>
  <c r="BS578" i="1"/>
  <c r="BS577" i="1"/>
  <c r="BS576" i="1"/>
  <c r="BS575" i="1"/>
  <c r="BS574" i="1"/>
  <c r="BS573" i="1"/>
  <c r="BS572" i="1"/>
  <c r="BS571" i="1"/>
  <c r="BS570" i="1"/>
  <c r="BQ668" i="1"/>
  <c r="BQ667" i="1"/>
  <c r="BQ666" i="1"/>
  <c r="BQ665" i="1"/>
  <c r="BQ664" i="1"/>
  <c r="BQ663" i="1"/>
  <c r="BQ662" i="1"/>
  <c r="BQ661" i="1"/>
  <c r="BQ660" i="1"/>
  <c r="BQ659" i="1"/>
  <c r="BQ658" i="1"/>
  <c r="BQ657" i="1"/>
  <c r="BQ656" i="1"/>
  <c r="BQ655" i="1"/>
  <c r="BQ654" i="1"/>
  <c r="BQ653" i="1"/>
  <c r="BQ652" i="1"/>
  <c r="BQ651" i="1"/>
  <c r="BQ650" i="1"/>
  <c r="BQ649" i="1"/>
  <c r="BQ648" i="1"/>
  <c r="BQ647" i="1"/>
  <c r="BQ646" i="1"/>
  <c r="BQ645" i="1"/>
  <c r="BQ644" i="1"/>
  <c r="BQ643" i="1"/>
  <c r="BQ642" i="1"/>
  <c r="BQ641" i="1"/>
  <c r="BQ640" i="1"/>
  <c r="BQ639" i="1"/>
  <c r="BQ638" i="1"/>
  <c r="BQ637" i="1"/>
  <c r="BQ636" i="1"/>
  <c r="BQ635" i="1"/>
  <c r="BQ634" i="1"/>
  <c r="BQ633" i="1"/>
  <c r="BQ632" i="1"/>
  <c r="BQ631" i="1"/>
  <c r="BQ630" i="1"/>
  <c r="BQ629" i="1"/>
  <c r="BQ628" i="1"/>
  <c r="BQ627" i="1"/>
  <c r="BQ626" i="1"/>
  <c r="BQ625" i="1"/>
  <c r="BQ624" i="1"/>
  <c r="BQ623" i="1"/>
  <c r="BQ622" i="1"/>
  <c r="BQ621" i="1"/>
  <c r="BQ620" i="1"/>
  <c r="BQ619" i="1"/>
  <c r="BQ618" i="1"/>
  <c r="BQ617" i="1"/>
  <c r="BQ616" i="1"/>
  <c r="BQ615" i="1"/>
  <c r="BQ614" i="1"/>
  <c r="BQ613" i="1"/>
  <c r="BQ612" i="1"/>
  <c r="BQ611" i="1"/>
  <c r="BQ610" i="1"/>
  <c r="BQ609" i="1"/>
  <c r="BQ608" i="1"/>
  <c r="BQ607" i="1"/>
  <c r="BQ606" i="1"/>
  <c r="BQ605" i="1"/>
  <c r="BQ604" i="1"/>
  <c r="BQ603" i="1"/>
  <c r="BQ602" i="1"/>
  <c r="BQ601" i="1"/>
  <c r="BQ600" i="1"/>
  <c r="BQ599" i="1"/>
  <c r="BQ598" i="1"/>
  <c r="BQ597" i="1"/>
  <c r="BQ596" i="1"/>
  <c r="BQ595" i="1"/>
  <c r="BQ594" i="1"/>
  <c r="BQ593" i="1"/>
  <c r="BQ592" i="1"/>
  <c r="BQ591" i="1"/>
  <c r="BQ590" i="1"/>
  <c r="BQ589" i="1"/>
  <c r="BQ588" i="1"/>
  <c r="BQ587" i="1"/>
  <c r="BQ586" i="1"/>
  <c r="BQ585" i="1"/>
  <c r="BQ584" i="1"/>
  <c r="BQ583" i="1"/>
  <c r="BQ582" i="1"/>
  <c r="BQ581" i="1"/>
  <c r="BQ580" i="1"/>
  <c r="BQ579" i="1"/>
  <c r="BQ578" i="1"/>
  <c r="BQ577" i="1"/>
  <c r="BQ576" i="1"/>
  <c r="BQ575" i="1"/>
  <c r="BQ574" i="1"/>
  <c r="BQ573" i="1"/>
  <c r="BQ572" i="1"/>
  <c r="BQ571" i="1"/>
  <c r="BQ570" i="1"/>
  <c r="BO668" i="1"/>
  <c r="BO667" i="1"/>
  <c r="BO666" i="1"/>
  <c r="BO665" i="1"/>
  <c r="BO664" i="1"/>
  <c r="BO663" i="1"/>
  <c r="BO662" i="1"/>
  <c r="BO661" i="1"/>
  <c r="BO660" i="1"/>
  <c r="BO659" i="1"/>
  <c r="BO658" i="1"/>
  <c r="BO657" i="1"/>
  <c r="BO656" i="1"/>
  <c r="BO655" i="1"/>
  <c r="BO654" i="1"/>
  <c r="BO653" i="1"/>
  <c r="BO652" i="1"/>
  <c r="BO651" i="1"/>
  <c r="BO650" i="1"/>
  <c r="BO649" i="1"/>
  <c r="BO648" i="1"/>
  <c r="BO647" i="1"/>
  <c r="BO646" i="1"/>
  <c r="BO645" i="1"/>
  <c r="BO644" i="1"/>
  <c r="BO643" i="1"/>
  <c r="BO642" i="1"/>
  <c r="BO641" i="1"/>
  <c r="BO640" i="1"/>
  <c r="BO639" i="1"/>
  <c r="BO638" i="1"/>
  <c r="BO637" i="1"/>
  <c r="BO636" i="1"/>
  <c r="BO635" i="1"/>
  <c r="BO634" i="1"/>
  <c r="BO633" i="1"/>
  <c r="BO632" i="1"/>
  <c r="BO631" i="1"/>
  <c r="BO630" i="1"/>
  <c r="BO629" i="1"/>
  <c r="BO628" i="1"/>
  <c r="BO627" i="1"/>
  <c r="BO626" i="1"/>
  <c r="BO625" i="1"/>
  <c r="BO624" i="1"/>
  <c r="BO623" i="1"/>
  <c r="BO622" i="1"/>
  <c r="BO621" i="1"/>
  <c r="BO620" i="1"/>
  <c r="BO619" i="1"/>
  <c r="BO618" i="1"/>
  <c r="BO617" i="1"/>
  <c r="BO616" i="1"/>
  <c r="BO615" i="1"/>
  <c r="BO614" i="1"/>
  <c r="BO613" i="1"/>
  <c r="BO612" i="1"/>
  <c r="BO611" i="1"/>
  <c r="BO610" i="1"/>
  <c r="BO609" i="1"/>
  <c r="BO608" i="1"/>
  <c r="BO607" i="1"/>
  <c r="BO606" i="1"/>
  <c r="BO605" i="1"/>
  <c r="BO604" i="1"/>
  <c r="BO603" i="1"/>
  <c r="BO602" i="1"/>
  <c r="BO601" i="1"/>
  <c r="BO600" i="1"/>
  <c r="BO599" i="1"/>
  <c r="BO598" i="1"/>
  <c r="BO597" i="1"/>
  <c r="BO596" i="1"/>
  <c r="BO595" i="1"/>
  <c r="BO594" i="1"/>
  <c r="BO593" i="1"/>
  <c r="BO592" i="1"/>
  <c r="BO591" i="1"/>
  <c r="BO590" i="1"/>
  <c r="BO589" i="1"/>
  <c r="BO588" i="1"/>
  <c r="BO587" i="1"/>
  <c r="BO586" i="1"/>
  <c r="BO585" i="1"/>
  <c r="BO584" i="1"/>
  <c r="BO583" i="1"/>
  <c r="BO582" i="1"/>
  <c r="BO581" i="1"/>
  <c r="BO580" i="1"/>
  <c r="BO579" i="1"/>
  <c r="BO578" i="1"/>
  <c r="BO577" i="1"/>
  <c r="BO576" i="1"/>
  <c r="BO575" i="1"/>
  <c r="BO574" i="1"/>
  <c r="BO573" i="1"/>
  <c r="BO572" i="1"/>
  <c r="BO571" i="1"/>
  <c r="BO570" i="1"/>
  <c r="BM668" i="1"/>
  <c r="BM667" i="1"/>
  <c r="BM666" i="1"/>
  <c r="BM665" i="1"/>
  <c r="BM664" i="1"/>
  <c r="BM663" i="1"/>
  <c r="BM662" i="1"/>
  <c r="BM661" i="1"/>
  <c r="BM660" i="1"/>
  <c r="BM659" i="1"/>
  <c r="BM658" i="1"/>
  <c r="BM657" i="1"/>
  <c r="BM656" i="1"/>
  <c r="BM655" i="1"/>
  <c r="BM654" i="1"/>
  <c r="BM653" i="1"/>
  <c r="BM652" i="1"/>
  <c r="BM651" i="1"/>
  <c r="BM650" i="1"/>
  <c r="BM649" i="1"/>
  <c r="BM648" i="1"/>
  <c r="BM647" i="1"/>
  <c r="BM646" i="1"/>
  <c r="BM645" i="1"/>
  <c r="BM644" i="1"/>
  <c r="BM643" i="1"/>
  <c r="BM642" i="1"/>
  <c r="BM641" i="1"/>
  <c r="BM640" i="1"/>
  <c r="BM639" i="1"/>
  <c r="BM638" i="1"/>
  <c r="BM637" i="1"/>
  <c r="BM636" i="1"/>
  <c r="BM635" i="1"/>
  <c r="BM634" i="1"/>
  <c r="BM633" i="1"/>
  <c r="BM632" i="1"/>
  <c r="BM631" i="1"/>
  <c r="BM630" i="1"/>
  <c r="BM629" i="1"/>
  <c r="BM628" i="1"/>
  <c r="BM627" i="1"/>
  <c r="BM626" i="1"/>
  <c r="BM625" i="1"/>
  <c r="BM624" i="1"/>
  <c r="BM623" i="1"/>
  <c r="BM622" i="1"/>
  <c r="BM621" i="1"/>
  <c r="BM620" i="1"/>
  <c r="BM619" i="1"/>
  <c r="BM618" i="1"/>
  <c r="BM617" i="1"/>
  <c r="BM616" i="1"/>
  <c r="BM615" i="1"/>
  <c r="BM614" i="1"/>
  <c r="BM613" i="1"/>
  <c r="BM612" i="1"/>
  <c r="BM611" i="1"/>
  <c r="BM610" i="1"/>
  <c r="BM609" i="1"/>
  <c r="BM608" i="1"/>
  <c r="BM607" i="1"/>
  <c r="BM606" i="1"/>
  <c r="BM605" i="1"/>
  <c r="BM604" i="1"/>
  <c r="BM603" i="1"/>
  <c r="BM602" i="1"/>
  <c r="BM601" i="1"/>
  <c r="BM600" i="1"/>
  <c r="BM599" i="1"/>
  <c r="BM598" i="1"/>
  <c r="BM597" i="1"/>
  <c r="BM596" i="1"/>
  <c r="BM595" i="1"/>
  <c r="BM594" i="1"/>
  <c r="BM593" i="1"/>
  <c r="BM592" i="1"/>
  <c r="BM591" i="1"/>
  <c r="BM590" i="1"/>
  <c r="BM589" i="1"/>
  <c r="BM588" i="1"/>
  <c r="BM587" i="1"/>
  <c r="BM586" i="1"/>
  <c r="BM585" i="1"/>
  <c r="BM584" i="1"/>
  <c r="BM583" i="1"/>
  <c r="BM582" i="1"/>
  <c r="BM581" i="1"/>
  <c r="BM580" i="1"/>
  <c r="BM579" i="1"/>
  <c r="BM578" i="1"/>
  <c r="BM577" i="1"/>
  <c r="BM576" i="1"/>
  <c r="BM575" i="1"/>
  <c r="BM574" i="1"/>
  <c r="BM573" i="1"/>
  <c r="BM572" i="1"/>
  <c r="BM571" i="1"/>
  <c r="BM570" i="1"/>
  <c r="BK668" i="1"/>
  <c r="BK667" i="1"/>
  <c r="BK666" i="1"/>
  <c r="BK665" i="1"/>
  <c r="BK664" i="1"/>
  <c r="BK663" i="1"/>
  <c r="BK662" i="1"/>
  <c r="BK661" i="1"/>
  <c r="BK660" i="1"/>
  <c r="BK659" i="1"/>
  <c r="BK658" i="1"/>
  <c r="BK657" i="1"/>
  <c r="BK656" i="1"/>
  <c r="BK655" i="1"/>
  <c r="BK654" i="1"/>
  <c r="BK653" i="1"/>
  <c r="BK652" i="1"/>
  <c r="BK651" i="1"/>
  <c r="BK650" i="1"/>
  <c r="BK649" i="1"/>
  <c r="BK648" i="1"/>
  <c r="BK647" i="1"/>
  <c r="BK646" i="1"/>
  <c r="BK645" i="1"/>
  <c r="BK644" i="1"/>
  <c r="BK643" i="1"/>
  <c r="BK642" i="1"/>
  <c r="BK641" i="1"/>
  <c r="BK640" i="1"/>
  <c r="BK639" i="1"/>
  <c r="BK638" i="1"/>
  <c r="BK637" i="1"/>
  <c r="BK636" i="1"/>
  <c r="BK635" i="1"/>
  <c r="BK634" i="1"/>
  <c r="BK633" i="1"/>
  <c r="BK632" i="1"/>
  <c r="BK631" i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I668" i="1"/>
  <c r="BI667" i="1"/>
  <c r="BI666" i="1"/>
  <c r="BI665" i="1"/>
  <c r="BI664" i="1"/>
  <c r="BI663" i="1"/>
  <c r="BI662" i="1"/>
  <c r="BI661" i="1"/>
  <c r="BI660" i="1"/>
  <c r="BI659" i="1"/>
  <c r="BI658" i="1"/>
  <c r="BI657" i="1"/>
  <c r="BI656" i="1"/>
  <c r="BI655" i="1"/>
  <c r="BI654" i="1"/>
  <c r="BI653" i="1"/>
  <c r="BI652" i="1"/>
  <c r="BI651" i="1"/>
  <c r="BI650" i="1"/>
  <c r="BI649" i="1"/>
  <c r="BI648" i="1"/>
  <c r="BI647" i="1"/>
  <c r="BI646" i="1"/>
  <c r="BI645" i="1"/>
  <c r="BI644" i="1"/>
  <c r="BI643" i="1"/>
  <c r="BI642" i="1"/>
  <c r="BI641" i="1"/>
  <c r="BI640" i="1"/>
  <c r="BI639" i="1"/>
  <c r="BI638" i="1"/>
  <c r="BI637" i="1"/>
  <c r="BI636" i="1"/>
  <c r="BI635" i="1"/>
  <c r="BI634" i="1"/>
  <c r="BI633" i="1"/>
  <c r="BI632" i="1"/>
  <c r="BI631" i="1"/>
  <c r="BI630" i="1"/>
  <c r="BI629" i="1"/>
  <c r="BI628" i="1"/>
  <c r="BI627" i="1"/>
  <c r="BI626" i="1"/>
  <c r="BI625" i="1"/>
  <c r="BI624" i="1"/>
  <c r="BI623" i="1"/>
  <c r="BI622" i="1"/>
  <c r="BI621" i="1"/>
  <c r="BI620" i="1"/>
  <c r="BI619" i="1"/>
  <c r="BI618" i="1"/>
  <c r="BI617" i="1"/>
  <c r="BI616" i="1"/>
  <c r="BI615" i="1"/>
  <c r="BI614" i="1"/>
  <c r="BI613" i="1"/>
  <c r="BI612" i="1"/>
  <c r="BI611" i="1"/>
  <c r="BI610" i="1"/>
  <c r="BI609" i="1"/>
  <c r="BI608" i="1"/>
  <c r="BI607" i="1"/>
  <c r="BI606" i="1"/>
  <c r="BI605" i="1"/>
  <c r="BI604" i="1"/>
  <c r="BI603" i="1"/>
  <c r="BI602" i="1"/>
  <c r="BI601" i="1"/>
  <c r="BI600" i="1"/>
  <c r="BI599" i="1"/>
  <c r="BI598" i="1"/>
  <c r="BI597" i="1"/>
  <c r="BI596" i="1"/>
  <c r="BI595" i="1"/>
  <c r="BI594" i="1"/>
  <c r="BI593" i="1"/>
  <c r="BI592" i="1"/>
  <c r="BI591" i="1"/>
  <c r="BI590" i="1"/>
  <c r="BI589" i="1"/>
  <c r="BI588" i="1"/>
  <c r="BI587" i="1"/>
  <c r="BI586" i="1"/>
  <c r="BI585" i="1"/>
  <c r="BI584" i="1"/>
  <c r="BI583" i="1"/>
  <c r="BI582" i="1"/>
  <c r="BI581" i="1"/>
  <c r="BI580" i="1"/>
  <c r="BI579" i="1"/>
  <c r="BI578" i="1"/>
  <c r="BI577" i="1"/>
  <c r="BI576" i="1"/>
  <c r="BI575" i="1"/>
  <c r="BI574" i="1"/>
  <c r="BI573" i="1"/>
  <c r="BI572" i="1"/>
  <c r="BI571" i="1"/>
  <c r="BI570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BG668" i="1"/>
  <c r="BG667" i="1"/>
  <c r="BG666" i="1"/>
  <c r="BG665" i="1"/>
  <c r="BG664" i="1"/>
  <c r="BG663" i="1"/>
  <c r="BG662" i="1"/>
  <c r="BG661" i="1"/>
  <c r="BG660" i="1"/>
  <c r="BG659" i="1"/>
  <c r="BG658" i="1"/>
  <c r="BG657" i="1"/>
  <c r="BG656" i="1"/>
  <c r="BG655" i="1"/>
  <c r="BG654" i="1"/>
  <c r="BG653" i="1"/>
  <c r="BG652" i="1"/>
  <c r="BG651" i="1"/>
  <c r="BG650" i="1"/>
  <c r="BG649" i="1"/>
  <c r="BG648" i="1"/>
  <c r="BG647" i="1"/>
  <c r="BG646" i="1"/>
  <c r="BG645" i="1"/>
  <c r="BG644" i="1"/>
  <c r="BG643" i="1"/>
  <c r="BG642" i="1"/>
  <c r="BG641" i="1"/>
  <c r="BG640" i="1"/>
  <c r="BG639" i="1"/>
  <c r="BG638" i="1"/>
  <c r="BG637" i="1"/>
  <c r="BG636" i="1"/>
  <c r="BG635" i="1"/>
  <c r="BG634" i="1"/>
  <c r="BG633" i="1"/>
  <c r="BG632" i="1"/>
  <c r="BG631" i="1"/>
  <c r="BG630" i="1"/>
  <c r="BG629" i="1"/>
  <c r="BG628" i="1"/>
  <c r="BG627" i="1"/>
  <c r="BG626" i="1"/>
  <c r="BG625" i="1"/>
  <c r="BG624" i="1"/>
  <c r="BG623" i="1"/>
  <c r="BG622" i="1"/>
  <c r="BG621" i="1"/>
  <c r="BG620" i="1"/>
  <c r="BG619" i="1"/>
  <c r="BG618" i="1"/>
  <c r="BG617" i="1"/>
  <c r="BG616" i="1"/>
  <c r="BG615" i="1"/>
  <c r="BG614" i="1"/>
  <c r="BG613" i="1"/>
  <c r="BG612" i="1"/>
  <c r="BG611" i="1"/>
  <c r="BG610" i="1"/>
  <c r="BG609" i="1"/>
  <c r="BG608" i="1"/>
  <c r="BG607" i="1"/>
  <c r="BG606" i="1"/>
  <c r="BG605" i="1"/>
  <c r="BG604" i="1"/>
  <c r="BG603" i="1"/>
  <c r="BG602" i="1"/>
  <c r="BG601" i="1"/>
  <c r="BG600" i="1"/>
  <c r="BG599" i="1"/>
  <c r="BG598" i="1"/>
  <c r="BG597" i="1"/>
  <c r="BG596" i="1"/>
  <c r="BG595" i="1"/>
  <c r="BG594" i="1"/>
  <c r="BG593" i="1"/>
  <c r="BG592" i="1"/>
  <c r="BG591" i="1"/>
  <c r="BG590" i="1"/>
  <c r="BG589" i="1"/>
  <c r="BG588" i="1"/>
  <c r="BG587" i="1"/>
  <c r="BG586" i="1"/>
  <c r="BG585" i="1"/>
  <c r="BG584" i="1"/>
  <c r="BG583" i="1"/>
  <c r="BG582" i="1"/>
  <c r="BG581" i="1"/>
  <c r="BG580" i="1"/>
  <c r="BG579" i="1"/>
  <c r="BG578" i="1"/>
  <c r="BG577" i="1"/>
  <c r="BG576" i="1"/>
  <c r="BG575" i="1"/>
  <c r="BG574" i="1"/>
  <c r="BG573" i="1"/>
  <c r="BG572" i="1"/>
  <c r="BG571" i="1"/>
  <c r="BG570" i="1"/>
  <c r="BE668" i="1"/>
  <c r="BE667" i="1"/>
  <c r="BE666" i="1"/>
  <c r="BE665" i="1"/>
  <c r="BE664" i="1"/>
  <c r="BE663" i="1"/>
  <c r="BE662" i="1"/>
  <c r="BE661" i="1"/>
  <c r="BE660" i="1"/>
  <c r="BE659" i="1"/>
  <c r="BE658" i="1"/>
  <c r="BE657" i="1"/>
  <c r="BE656" i="1"/>
  <c r="BE655" i="1"/>
  <c r="BE654" i="1"/>
  <c r="BE653" i="1"/>
  <c r="BE652" i="1"/>
  <c r="BE651" i="1"/>
  <c r="BE650" i="1"/>
  <c r="BE649" i="1"/>
  <c r="BE648" i="1"/>
  <c r="BE647" i="1"/>
  <c r="BE646" i="1"/>
  <c r="BE645" i="1"/>
  <c r="BE644" i="1"/>
  <c r="BE643" i="1"/>
  <c r="BE642" i="1"/>
  <c r="BE641" i="1"/>
  <c r="BE640" i="1"/>
  <c r="BE639" i="1"/>
  <c r="BE638" i="1"/>
  <c r="BE637" i="1"/>
  <c r="BE636" i="1"/>
  <c r="BE635" i="1"/>
  <c r="BE634" i="1"/>
  <c r="BE633" i="1"/>
  <c r="BE632" i="1"/>
  <c r="BE631" i="1"/>
  <c r="BE630" i="1"/>
  <c r="BE629" i="1"/>
  <c r="BE628" i="1"/>
  <c r="BE627" i="1"/>
  <c r="BE626" i="1"/>
  <c r="BE625" i="1"/>
  <c r="BE624" i="1"/>
  <c r="BE623" i="1"/>
  <c r="BE622" i="1"/>
  <c r="BE621" i="1"/>
  <c r="BE620" i="1"/>
  <c r="BE619" i="1"/>
  <c r="BE618" i="1"/>
  <c r="BE617" i="1"/>
  <c r="BE616" i="1"/>
  <c r="BE615" i="1"/>
  <c r="BE614" i="1"/>
  <c r="BE613" i="1"/>
  <c r="BE612" i="1"/>
  <c r="BE611" i="1"/>
  <c r="BE610" i="1"/>
  <c r="BE609" i="1"/>
  <c r="BE608" i="1"/>
  <c r="BE607" i="1"/>
  <c r="BE606" i="1"/>
  <c r="BE605" i="1"/>
  <c r="BE604" i="1"/>
  <c r="BE603" i="1"/>
  <c r="BE602" i="1"/>
  <c r="BE601" i="1"/>
  <c r="BE600" i="1"/>
  <c r="BE599" i="1"/>
  <c r="BE598" i="1"/>
  <c r="BE597" i="1"/>
  <c r="BE596" i="1"/>
  <c r="BE595" i="1"/>
  <c r="BE594" i="1"/>
  <c r="BE593" i="1"/>
  <c r="BE592" i="1"/>
  <c r="BE591" i="1"/>
  <c r="BE590" i="1"/>
  <c r="BE589" i="1"/>
  <c r="BE588" i="1"/>
  <c r="BE587" i="1"/>
  <c r="BE586" i="1"/>
  <c r="BE585" i="1"/>
  <c r="BE584" i="1"/>
  <c r="BE583" i="1"/>
  <c r="BE582" i="1"/>
  <c r="BE581" i="1"/>
  <c r="BE580" i="1"/>
  <c r="BE579" i="1"/>
  <c r="BE578" i="1"/>
  <c r="BE577" i="1"/>
  <c r="BE576" i="1"/>
  <c r="BE575" i="1"/>
  <c r="BE574" i="1"/>
  <c r="BE573" i="1"/>
  <c r="BE572" i="1"/>
  <c r="BE571" i="1"/>
  <c r="BE570" i="1"/>
  <c r="BC668" i="1"/>
  <c r="BC667" i="1"/>
  <c r="BC666" i="1"/>
  <c r="BC665" i="1"/>
  <c r="BC664" i="1"/>
  <c r="BC663" i="1"/>
  <c r="BC662" i="1"/>
  <c r="BC661" i="1"/>
  <c r="BC660" i="1"/>
  <c r="BC659" i="1"/>
  <c r="BC658" i="1"/>
  <c r="BC657" i="1"/>
  <c r="BC656" i="1"/>
  <c r="BC655" i="1"/>
  <c r="BC654" i="1"/>
  <c r="BC653" i="1"/>
  <c r="BC652" i="1"/>
  <c r="BC651" i="1"/>
  <c r="BC650" i="1"/>
  <c r="BC649" i="1"/>
  <c r="BC648" i="1"/>
  <c r="BC647" i="1"/>
  <c r="BC646" i="1"/>
  <c r="BC645" i="1"/>
  <c r="BC644" i="1"/>
  <c r="BC643" i="1"/>
  <c r="BC642" i="1"/>
  <c r="BC641" i="1"/>
  <c r="BC640" i="1"/>
  <c r="BC639" i="1"/>
  <c r="BC638" i="1"/>
  <c r="BC637" i="1"/>
  <c r="BC636" i="1"/>
  <c r="BC635" i="1"/>
  <c r="BC634" i="1"/>
  <c r="BC633" i="1"/>
  <c r="BC632" i="1"/>
  <c r="BC631" i="1"/>
  <c r="BC630" i="1"/>
  <c r="BC629" i="1"/>
  <c r="BC628" i="1"/>
  <c r="BC627" i="1"/>
  <c r="BC626" i="1"/>
  <c r="BC625" i="1"/>
  <c r="BC624" i="1"/>
  <c r="BC623" i="1"/>
  <c r="BC622" i="1"/>
  <c r="BC621" i="1"/>
  <c r="BC620" i="1"/>
  <c r="BC619" i="1"/>
  <c r="BC618" i="1"/>
  <c r="BC617" i="1"/>
  <c r="BC616" i="1"/>
  <c r="BC615" i="1"/>
  <c r="BC614" i="1"/>
  <c r="BC613" i="1"/>
  <c r="BC612" i="1"/>
  <c r="BC611" i="1"/>
  <c r="BC610" i="1"/>
  <c r="BC609" i="1"/>
  <c r="BC608" i="1"/>
  <c r="BC607" i="1"/>
  <c r="BC606" i="1"/>
  <c r="BC605" i="1"/>
  <c r="BC604" i="1"/>
  <c r="BC603" i="1"/>
  <c r="BC602" i="1"/>
  <c r="BC601" i="1"/>
  <c r="BC600" i="1"/>
  <c r="BC599" i="1"/>
  <c r="BC598" i="1"/>
  <c r="BC597" i="1"/>
  <c r="BC596" i="1"/>
  <c r="BC595" i="1"/>
  <c r="BC594" i="1"/>
  <c r="BC593" i="1"/>
  <c r="BC592" i="1"/>
  <c r="BC591" i="1"/>
  <c r="BC590" i="1"/>
  <c r="BC589" i="1"/>
  <c r="BC588" i="1"/>
  <c r="BC587" i="1"/>
  <c r="BC586" i="1"/>
  <c r="BC585" i="1"/>
  <c r="BC584" i="1"/>
  <c r="BC583" i="1"/>
  <c r="BC582" i="1"/>
  <c r="BC581" i="1"/>
  <c r="BC580" i="1"/>
  <c r="BC579" i="1"/>
  <c r="BC578" i="1"/>
  <c r="BC577" i="1"/>
  <c r="BC576" i="1"/>
  <c r="BC575" i="1"/>
  <c r="BC574" i="1"/>
  <c r="BC573" i="1"/>
  <c r="BC572" i="1"/>
  <c r="BC571" i="1"/>
  <c r="BC570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AI668" i="1"/>
  <c r="AI667" i="1"/>
  <c r="AI666" i="1"/>
  <c r="AI665" i="1"/>
  <c r="AI664" i="1"/>
  <c r="AI663" i="1"/>
  <c r="AI662" i="1"/>
  <c r="AI661" i="1"/>
  <c r="AI660" i="1"/>
  <c r="AI659" i="1"/>
  <c r="AI658" i="1"/>
  <c r="AI657" i="1"/>
  <c r="AI656" i="1"/>
  <c r="AI655" i="1"/>
  <c r="AI654" i="1"/>
  <c r="AI653" i="1"/>
  <c r="AI652" i="1"/>
  <c r="AI651" i="1"/>
  <c r="AI650" i="1"/>
  <c r="AI649" i="1"/>
  <c r="AI648" i="1"/>
  <c r="AI647" i="1"/>
  <c r="AI646" i="1"/>
  <c r="AI645" i="1"/>
  <c r="AI644" i="1"/>
  <c r="AI643" i="1"/>
  <c r="AI642" i="1"/>
  <c r="AI641" i="1"/>
  <c r="AI640" i="1"/>
  <c r="AI639" i="1"/>
  <c r="AI638" i="1"/>
  <c r="AI637" i="1"/>
  <c r="AI636" i="1"/>
  <c r="AI635" i="1"/>
  <c r="AI634" i="1"/>
  <c r="AI633" i="1"/>
  <c r="AI632" i="1"/>
  <c r="AI631" i="1"/>
  <c r="AI630" i="1"/>
  <c r="AI629" i="1"/>
  <c r="AI628" i="1"/>
  <c r="AI627" i="1"/>
  <c r="AI626" i="1"/>
  <c r="AI625" i="1"/>
  <c r="AI624" i="1"/>
  <c r="AI623" i="1"/>
  <c r="AI622" i="1"/>
  <c r="AI621" i="1"/>
  <c r="AI620" i="1"/>
  <c r="AI619" i="1"/>
  <c r="AI618" i="1"/>
  <c r="AI617" i="1"/>
  <c r="AI616" i="1"/>
  <c r="AI615" i="1"/>
  <c r="AI614" i="1"/>
  <c r="AI613" i="1"/>
  <c r="AI612" i="1"/>
  <c r="AI611" i="1"/>
  <c r="AI610" i="1"/>
  <c r="AI609" i="1"/>
  <c r="AI608" i="1"/>
  <c r="AI607" i="1"/>
  <c r="AI606" i="1"/>
  <c r="AI605" i="1"/>
  <c r="AI604" i="1"/>
  <c r="AI603" i="1"/>
  <c r="AI602" i="1"/>
  <c r="AI601" i="1"/>
  <c r="AI600" i="1"/>
  <c r="AI599" i="1"/>
  <c r="AI598" i="1"/>
  <c r="AI597" i="1"/>
  <c r="AI596" i="1"/>
  <c r="AI595" i="1"/>
  <c r="AI594" i="1"/>
  <c r="AI593" i="1"/>
  <c r="AI592" i="1"/>
  <c r="AI591" i="1"/>
  <c r="AI590" i="1"/>
  <c r="AI589" i="1"/>
  <c r="AI588" i="1"/>
  <c r="AI587" i="1"/>
  <c r="AI586" i="1"/>
  <c r="AI585" i="1"/>
  <c r="AI584" i="1"/>
  <c r="AI583" i="1"/>
  <c r="AI582" i="1"/>
  <c r="AI581" i="1"/>
  <c r="AI580" i="1"/>
  <c r="AI579" i="1"/>
  <c r="AI578" i="1"/>
  <c r="AI577" i="1"/>
  <c r="AI576" i="1"/>
  <c r="AI575" i="1"/>
  <c r="AI574" i="1"/>
  <c r="AI573" i="1"/>
  <c r="AI572" i="1"/>
  <c r="AI571" i="1"/>
  <c r="AI570" i="1"/>
  <c r="BV668" i="1"/>
  <c r="BV667" i="1"/>
  <c r="BV666" i="1"/>
  <c r="BV665" i="1"/>
  <c r="BV664" i="1"/>
  <c r="BV663" i="1"/>
  <c r="BV662" i="1"/>
  <c r="BV661" i="1"/>
  <c r="BV660" i="1"/>
  <c r="BV659" i="1"/>
  <c r="BV658" i="1"/>
  <c r="BV657" i="1"/>
  <c r="BV656" i="1"/>
  <c r="BV655" i="1"/>
  <c r="BV654" i="1"/>
  <c r="BV653" i="1"/>
  <c r="BV652" i="1"/>
  <c r="BV651" i="1"/>
  <c r="BV650" i="1"/>
  <c r="BV649" i="1"/>
  <c r="BV648" i="1"/>
  <c r="BV647" i="1"/>
  <c r="BV646" i="1"/>
  <c r="BV645" i="1"/>
  <c r="BV644" i="1"/>
  <c r="BV643" i="1"/>
  <c r="BV642" i="1"/>
  <c r="BV641" i="1"/>
  <c r="BV640" i="1"/>
  <c r="BV639" i="1"/>
  <c r="BV638" i="1"/>
  <c r="BV637" i="1"/>
  <c r="BV636" i="1"/>
  <c r="BV635" i="1"/>
  <c r="BV634" i="1"/>
  <c r="BV633" i="1"/>
  <c r="BV632" i="1"/>
  <c r="BV631" i="1"/>
  <c r="BV630" i="1"/>
  <c r="BV629" i="1"/>
  <c r="BV628" i="1"/>
  <c r="BV627" i="1"/>
  <c r="BV626" i="1"/>
  <c r="BV625" i="1"/>
  <c r="BV624" i="1"/>
  <c r="BV623" i="1"/>
  <c r="BV622" i="1"/>
  <c r="BV621" i="1"/>
  <c r="BV620" i="1"/>
  <c r="BV619" i="1"/>
  <c r="BV618" i="1"/>
  <c r="BV617" i="1"/>
  <c r="BV616" i="1"/>
  <c r="BV615" i="1"/>
  <c r="BV614" i="1"/>
  <c r="BV613" i="1"/>
  <c r="BV612" i="1"/>
  <c r="BV611" i="1"/>
  <c r="BV610" i="1"/>
  <c r="BV609" i="1"/>
  <c r="BV608" i="1"/>
  <c r="BV607" i="1"/>
  <c r="BV606" i="1"/>
  <c r="BV605" i="1"/>
  <c r="BV604" i="1"/>
  <c r="BV603" i="1"/>
  <c r="BV602" i="1"/>
  <c r="BV601" i="1"/>
  <c r="BV600" i="1"/>
  <c r="BV599" i="1"/>
  <c r="BV598" i="1"/>
  <c r="BV597" i="1"/>
  <c r="BV596" i="1"/>
  <c r="BV595" i="1"/>
  <c r="BV594" i="1"/>
  <c r="BV593" i="1"/>
  <c r="BV592" i="1"/>
  <c r="BV591" i="1"/>
  <c r="BV590" i="1"/>
  <c r="BV589" i="1"/>
  <c r="BV588" i="1"/>
  <c r="BV587" i="1"/>
  <c r="BV586" i="1"/>
  <c r="BV585" i="1"/>
  <c r="BV584" i="1"/>
  <c r="BV583" i="1"/>
  <c r="BV582" i="1"/>
  <c r="BV581" i="1"/>
  <c r="BV580" i="1"/>
  <c r="BV579" i="1"/>
  <c r="BV578" i="1"/>
  <c r="BV577" i="1"/>
  <c r="BV576" i="1"/>
  <c r="BV575" i="1"/>
  <c r="BV574" i="1"/>
  <c r="BV573" i="1"/>
  <c r="BV572" i="1"/>
  <c r="BV571" i="1"/>
  <c r="BV570" i="1"/>
  <c r="BX668" i="1"/>
  <c r="BX667" i="1"/>
  <c r="BX666" i="1"/>
  <c r="BX665" i="1"/>
  <c r="BX664" i="1"/>
  <c r="BX663" i="1"/>
  <c r="BX662" i="1"/>
  <c r="BX661" i="1"/>
  <c r="BX660" i="1"/>
  <c r="BX659" i="1"/>
  <c r="BX658" i="1"/>
  <c r="BX657" i="1"/>
  <c r="BX656" i="1"/>
  <c r="BX655" i="1"/>
  <c r="BX654" i="1"/>
  <c r="BX653" i="1"/>
  <c r="BX652" i="1"/>
  <c r="BX651" i="1"/>
  <c r="BX650" i="1"/>
  <c r="BX649" i="1"/>
  <c r="BX648" i="1"/>
  <c r="BX647" i="1"/>
  <c r="BX646" i="1"/>
  <c r="BX645" i="1"/>
  <c r="BX644" i="1"/>
  <c r="BX643" i="1"/>
  <c r="BX642" i="1"/>
  <c r="BX641" i="1"/>
  <c r="BX640" i="1"/>
  <c r="BX639" i="1"/>
  <c r="BX638" i="1"/>
  <c r="BX637" i="1"/>
  <c r="BX636" i="1"/>
  <c r="BX635" i="1"/>
  <c r="BX634" i="1"/>
  <c r="BX633" i="1"/>
  <c r="BX632" i="1"/>
  <c r="BX631" i="1"/>
  <c r="BX630" i="1"/>
  <c r="BX629" i="1"/>
  <c r="BX628" i="1"/>
  <c r="BX627" i="1"/>
  <c r="BX626" i="1"/>
  <c r="BX625" i="1"/>
  <c r="BX624" i="1"/>
  <c r="BX623" i="1"/>
  <c r="BX622" i="1"/>
  <c r="BX621" i="1"/>
  <c r="BX620" i="1"/>
  <c r="BX619" i="1"/>
  <c r="BX618" i="1"/>
  <c r="BX617" i="1"/>
  <c r="BX616" i="1"/>
  <c r="BX615" i="1"/>
  <c r="BX614" i="1"/>
  <c r="BX613" i="1"/>
  <c r="BX612" i="1"/>
  <c r="BX611" i="1"/>
  <c r="BX610" i="1"/>
  <c r="BX609" i="1"/>
  <c r="BX608" i="1"/>
  <c r="BX607" i="1"/>
  <c r="BX606" i="1"/>
  <c r="BX605" i="1"/>
  <c r="BX604" i="1"/>
  <c r="BX603" i="1"/>
  <c r="BX602" i="1"/>
  <c r="BX601" i="1"/>
  <c r="BX600" i="1"/>
  <c r="BX599" i="1"/>
  <c r="BX598" i="1"/>
  <c r="BX597" i="1"/>
  <c r="BX596" i="1"/>
  <c r="BX595" i="1"/>
  <c r="BX594" i="1"/>
  <c r="BX593" i="1"/>
  <c r="BX592" i="1"/>
  <c r="BX591" i="1"/>
  <c r="BX590" i="1"/>
  <c r="BX589" i="1"/>
  <c r="BX588" i="1"/>
  <c r="BX587" i="1"/>
  <c r="BX586" i="1"/>
  <c r="BX585" i="1"/>
  <c r="BX584" i="1"/>
  <c r="BX583" i="1"/>
  <c r="BX582" i="1"/>
  <c r="BX581" i="1"/>
  <c r="BX580" i="1"/>
  <c r="BX579" i="1"/>
  <c r="BX578" i="1"/>
  <c r="BX577" i="1"/>
  <c r="BX576" i="1"/>
  <c r="BX575" i="1"/>
  <c r="BX574" i="1"/>
  <c r="BX573" i="1"/>
  <c r="BX572" i="1"/>
  <c r="BX571" i="1"/>
  <c r="BX570" i="1"/>
  <c r="BZ668" i="1"/>
  <c r="BZ667" i="1"/>
  <c r="BZ666" i="1"/>
  <c r="BZ665" i="1"/>
  <c r="BZ664" i="1"/>
  <c r="BZ663" i="1"/>
  <c r="BZ662" i="1"/>
  <c r="BZ661" i="1"/>
  <c r="BZ660" i="1"/>
  <c r="BZ659" i="1"/>
  <c r="BZ658" i="1"/>
  <c r="BZ657" i="1"/>
  <c r="BZ656" i="1"/>
  <c r="BZ655" i="1"/>
  <c r="BZ654" i="1"/>
  <c r="BZ653" i="1"/>
  <c r="BZ652" i="1"/>
  <c r="BZ651" i="1"/>
  <c r="BZ650" i="1"/>
  <c r="BZ649" i="1"/>
  <c r="BZ648" i="1"/>
  <c r="BZ647" i="1"/>
  <c r="BZ646" i="1"/>
  <c r="BZ645" i="1"/>
  <c r="BZ644" i="1"/>
  <c r="BZ643" i="1"/>
  <c r="BZ642" i="1"/>
  <c r="BZ641" i="1"/>
  <c r="BZ640" i="1"/>
  <c r="BZ639" i="1"/>
  <c r="BZ638" i="1"/>
  <c r="BZ637" i="1"/>
  <c r="BZ636" i="1"/>
  <c r="BZ635" i="1"/>
  <c r="BZ634" i="1"/>
  <c r="BZ633" i="1"/>
  <c r="BZ632" i="1"/>
  <c r="BZ631" i="1"/>
  <c r="BZ630" i="1"/>
  <c r="BZ629" i="1"/>
  <c r="BZ628" i="1"/>
  <c r="BZ627" i="1"/>
  <c r="BZ626" i="1"/>
  <c r="BZ625" i="1"/>
  <c r="BZ624" i="1"/>
  <c r="BZ623" i="1"/>
  <c r="BZ622" i="1"/>
  <c r="BZ621" i="1"/>
  <c r="BZ620" i="1"/>
  <c r="BZ619" i="1"/>
  <c r="BZ618" i="1"/>
  <c r="BZ617" i="1"/>
  <c r="BZ616" i="1"/>
  <c r="BZ615" i="1"/>
  <c r="BZ614" i="1"/>
  <c r="BZ613" i="1"/>
  <c r="BZ612" i="1"/>
  <c r="BZ611" i="1"/>
  <c r="BZ610" i="1"/>
  <c r="BZ609" i="1"/>
  <c r="BZ608" i="1"/>
  <c r="BZ607" i="1"/>
  <c r="BZ606" i="1"/>
  <c r="BZ605" i="1"/>
  <c r="BZ604" i="1"/>
  <c r="BZ603" i="1"/>
  <c r="BZ602" i="1"/>
  <c r="BZ601" i="1"/>
  <c r="BZ600" i="1"/>
  <c r="BZ599" i="1"/>
  <c r="BZ598" i="1"/>
  <c r="BZ597" i="1"/>
  <c r="BZ596" i="1"/>
  <c r="BZ595" i="1"/>
  <c r="BZ594" i="1"/>
  <c r="BZ593" i="1"/>
  <c r="BZ592" i="1"/>
  <c r="BZ591" i="1"/>
  <c r="BZ590" i="1"/>
  <c r="BZ589" i="1"/>
  <c r="BZ588" i="1"/>
  <c r="BZ587" i="1"/>
  <c r="BZ586" i="1"/>
  <c r="BZ585" i="1"/>
  <c r="BZ584" i="1"/>
  <c r="BZ583" i="1"/>
  <c r="BZ582" i="1"/>
  <c r="BZ581" i="1"/>
  <c r="BZ580" i="1"/>
  <c r="BZ579" i="1"/>
  <c r="BZ578" i="1"/>
  <c r="BZ577" i="1"/>
  <c r="BZ576" i="1"/>
  <c r="BZ575" i="1"/>
  <c r="BZ574" i="1"/>
  <c r="BZ573" i="1"/>
  <c r="BZ572" i="1"/>
  <c r="BZ571" i="1"/>
  <c r="BZ570" i="1"/>
  <c r="CB668" i="1"/>
  <c r="CB667" i="1"/>
  <c r="CB666" i="1"/>
  <c r="CB665" i="1"/>
  <c r="CB664" i="1"/>
  <c r="CB663" i="1"/>
  <c r="CB662" i="1"/>
  <c r="CB661" i="1"/>
  <c r="CB660" i="1"/>
  <c r="CB659" i="1"/>
  <c r="CB658" i="1"/>
  <c r="CB657" i="1"/>
  <c r="CB656" i="1"/>
  <c r="CB655" i="1"/>
  <c r="CB654" i="1"/>
  <c r="CB653" i="1"/>
  <c r="CB652" i="1"/>
  <c r="CB651" i="1"/>
  <c r="CB650" i="1"/>
  <c r="CB649" i="1"/>
  <c r="CB648" i="1"/>
  <c r="CB647" i="1"/>
  <c r="CB646" i="1"/>
  <c r="CB645" i="1"/>
  <c r="CB644" i="1"/>
  <c r="CB643" i="1"/>
  <c r="CB642" i="1"/>
  <c r="CB641" i="1"/>
  <c r="CB640" i="1"/>
  <c r="CB639" i="1"/>
  <c r="CB638" i="1"/>
  <c r="CB637" i="1"/>
  <c r="CB636" i="1"/>
  <c r="CB635" i="1"/>
  <c r="CB634" i="1"/>
  <c r="CB633" i="1"/>
  <c r="CB632" i="1"/>
  <c r="CB631" i="1"/>
  <c r="CB630" i="1"/>
  <c r="CB629" i="1"/>
  <c r="CB628" i="1"/>
  <c r="CB627" i="1"/>
  <c r="CB626" i="1"/>
  <c r="CB625" i="1"/>
  <c r="CB624" i="1"/>
  <c r="CB623" i="1"/>
  <c r="CB622" i="1"/>
  <c r="CB621" i="1"/>
  <c r="CB620" i="1"/>
  <c r="CB619" i="1"/>
  <c r="CB618" i="1"/>
  <c r="CB617" i="1"/>
  <c r="CB616" i="1"/>
  <c r="CB615" i="1"/>
  <c r="CB614" i="1"/>
  <c r="CB613" i="1"/>
  <c r="CB612" i="1"/>
  <c r="CB611" i="1"/>
  <c r="CB610" i="1"/>
  <c r="CB609" i="1"/>
  <c r="CB608" i="1"/>
  <c r="CB607" i="1"/>
  <c r="CB606" i="1"/>
  <c r="CB605" i="1"/>
  <c r="CB604" i="1"/>
  <c r="CB603" i="1"/>
  <c r="CB602" i="1"/>
  <c r="CB601" i="1"/>
  <c r="CB600" i="1"/>
  <c r="CB599" i="1"/>
  <c r="CB598" i="1"/>
  <c r="CB597" i="1"/>
  <c r="CB596" i="1"/>
  <c r="CB595" i="1"/>
  <c r="CB594" i="1"/>
  <c r="CB593" i="1"/>
  <c r="CB592" i="1"/>
  <c r="CB591" i="1"/>
  <c r="CB590" i="1"/>
  <c r="CB589" i="1"/>
  <c r="CB588" i="1"/>
  <c r="CB587" i="1"/>
  <c r="CB586" i="1"/>
  <c r="CB585" i="1"/>
  <c r="CB584" i="1"/>
  <c r="CB583" i="1"/>
  <c r="CB582" i="1"/>
  <c r="CB581" i="1"/>
  <c r="CB580" i="1"/>
  <c r="CB579" i="1"/>
  <c r="CB578" i="1"/>
  <c r="CB577" i="1"/>
  <c r="CB576" i="1"/>
  <c r="CB575" i="1"/>
  <c r="CB574" i="1"/>
  <c r="CB573" i="1"/>
  <c r="CB572" i="1"/>
  <c r="CB571" i="1"/>
  <c r="CB570" i="1"/>
  <c r="CD668" i="1"/>
  <c r="CD667" i="1"/>
  <c r="CD666" i="1"/>
  <c r="CD665" i="1"/>
  <c r="CD664" i="1"/>
  <c r="CD663" i="1"/>
  <c r="CD662" i="1"/>
  <c r="CD661" i="1"/>
  <c r="CD660" i="1"/>
  <c r="CD659" i="1"/>
  <c r="CD658" i="1"/>
  <c r="CD657" i="1"/>
  <c r="CD656" i="1"/>
  <c r="CD655" i="1"/>
  <c r="CD654" i="1"/>
  <c r="CD653" i="1"/>
  <c r="CD652" i="1"/>
  <c r="CD651" i="1"/>
  <c r="CD650" i="1"/>
  <c r="CD649" i="1"/>
  <c r="CD648" i="1"/>
  <c r="CD647" i="1"/>
  <c r="CD646" i="1"/>
  <c r="CD645" i="1"/>
  <c r="CD644" i="1"/>
  <c r="CD643" i="1"/>
  <c r="CD642" i="1"/>
  <c r="CD641" i="1"/>
  <c r="CD640" i="1"/>
  <c r="CD639" i="1"/>
  <c r="CD638" i="1"/>
  <c r="CD637" i="1"/>
  <c r="CD636" i="1"/>
  <c r="CD635" i="1"/>
  <c r="CD634" i="1"/>
  <c r="CD633" i="1"/>
  <c r="CD632" i="1"/>
  <c r="CD631" i="1"/>
  <c r="CD630" i="1"/>
  <c r="CD629" i="1"/>
  <c r="CD628" i="1"/>
  <c r="CD627" i="1"/>
  <c r="CD626" i="1"/>
  <c r="CD625" i="1"/>
  <c r="CD624" i="1"/>
  <c r="CD623" i="1"/>
  <c r="CD622" i="1"/>
  <c r="CD621" i="1"/>
  <c r="CD620" i="1"/>
  <c r="CD619" i="1"/>
  <c r="CD618" i="1"/>
  <c r="CD617" i="1"/>
  <c r="CD616" i="1"/>
  <c r="CD615" i="1"/>
  <c r="CD614" i="1"/>
  <c r="CD613" i="1"/>
  <c r="CD612" i="1"/>
  <c r="CD611" i="1"/>
  <c r="CD610" i="1"/>
  <c r="CD609" i="1"/>
  <c r="CD608" i="1"/>
  <c r="CD607" i="1"/>
  <c r="CD606" i="1"/>
  <c r="CD605" i="1"/>
  <c r="CD604" i="1"/>
  <c r="CD603" i="1"/>
  <c r="CD602" i="1"/>
  <c r="CD601" i="1"/>
  <c r="CD600" i="1"/>
  <c r="CD599" i="1"/>
  <c r="CD598" i="1"/>
  <c r="CD597" i="1"/>
  <c r="CD596" i="1"/>
  <c r="CD595" i="1"/>
  <c r="CD594" i="1"/>
  <c r="CD593" i="1"/>
  <c r="CD592" i="1"/>
  <c r="CD591" i="1"/>
  <c r="CD590" i="1"/>
  <c r="CD589" i="1"/>
  <c r="CD588" i="1"/>
  <c r="CD587" i="1"/>
  <c r="CD586" i="1"/>
  <c r="CD585" i="1"/>
  <c r="CD584" i="1"/>
  <c r="CD583" i="1"/>
  <c r="CD582" i="1"/>
  <c r="CD581" i="1"/>
  <c r="CD580" i="1"/>
  <c r="CD579" i="1"/>
  <c r="CD578" i="1"/>
  <c r="CD577" i="1"/>
  <c r="CD576" i="1"/>
  <c r="CD575" i="1"/>
  <c r="CD574" i="1"/>
  <c r="CD573" i="1"/>
  <c r="CD572" i="1"/>
  <c r="CD571" i="1"/>
  <c r="CD570" i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AL656" i="1"/>
  <c r="AL655" i="1"/>
  <c r="AL654" i="1"/>
  <c r="AL653" i="1"/>
  <c r="AL652" i="1"/>
  <c r="AL651" i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N668" i="1"/>
  <c r="M668" i="1"/>
  <c r="L668" i="1"/>
  <c r="K668" i="1"/>
  <c r="J668" i="1"/>
  <c r="I668" i="1"/>
  <c r="H668" i="1"/>
  <c r="G668" i="1"/>
  <c r="N667" i="1"/>
  <c r="M667" i="1"/>
  <c r="L667" i="1"/>
  <c r="K667" i="1"/>
  <c r="J667" i="1"/>
  <c r="I667" i="1"/>
  <c r="H667" i="1"/>
  <c r="G667" i="1"/>
  <c r="N666" i="1"/>
  <c r="M666" i="1"/>
  <c r="L666" i="1"/>
  <c r="K666" i="1"/>
  <c r="J666" i="1"/>
  <c r="I666" i="1"/>
  <c r="H666" i="1"/>
  <c r="G666" i="1"/>
  <c r="N665" i="1"/>
  <c r="M665" i="1"/>
  <c r="L665" i="1"/>
  <c r="K665" i="1"/>
  <c r="J665" i="1"/>
  <c r="I665" i="1"/>
  <c r="H665" i="1"/>
  <c r="G665" i="1"/>
  <c r="N664" i="1"/>
  <c r="M664" i="1"/>
  <c r="L664" i="1"/>
  <c r="K664" i="1"/>
  <c r="J664" i="1"/>
  <c r="I664" i="1"/>
  <c r="H664" i="1"/>
  <c r="G664" i="1"/>
  <c r="N663" i="1"/>
  <c r="M663" i="1"/>
  <c r="L663" i="1"/>
  <c r="K663" i="1"/>
  <c r="J663" i="1"/>
  <c r="I663" i="1"/>
  <c r="H663" i="1"/>
  <c r="G663" i="1"/>
  <c r="N662" i="1"/>
  <c r="M662" i="1"/>
  <c r="L662" i="1"/>
  <c r="K662" i="1"/>
  <c r="J662" i="1"/>
  <c r="I662" i="1"/>
  <c r="H662" i="1"/>
  <c r="G662" i="1"/>
  <c r="N661" i="1"/>
  <c r="M661" i="1"/>
  <c r="L661" i="1"/>
  <c r="K661" i="1"/>
  <c r="J661" i="1"/>
  <c r="I661" i="1"/>
  <c r="H661" i="1"/>
  <c r="G661" i="1"/>
  <c r="N660" i="1"/>
  <c r="M660" i="1"/>
  <c r="L660" i="1"/>
  <c r="K660" i="1"/>
  <c r="J660" i="1"/>
  <c r="I660" i="1"/>
  <c r="H660" i="1"/>
  <c r="G660" i="1"/>
  <c r="N659" i="1"/>
  <c r="M659" i="1"/>
  <c r="L659" i="1"/>
  <c r="K659" i="1"/>
  <c r="J659" i="1"/>
  <c r="I659" i="1"/>
  <c r="H659" i="1"/>
  <c r="G659" i="1"/>
  <c r="N658" i="1"/>
  <c r="M658" i="1"/>
  <c r="L658" i="1"/>
  <c r="K658" i="1"/>
  <c r="J658" i="1"/>
  <c r="I658" i="1"/>
  <c r="H658" i="1"/>
  <c r="G658" i="1"/>
  <c r="N657" i="1"/>
  <c r="M657" i="1"/>
  <c r="L657" i="1"/>
  <c r="K657" i="1"/>
  <c r="J657" i="1"/>
  <c r="I657" i="1"/>
  <c r="H657" i="1"/>
  <c r="G657" i="1"/>
  <c r="N656" i="1"/>
  <c r="M656" i="1"/>
  <c r="L656" i="1"/>
  <c r="K656" i="1"/>
  <c r="J656" i="1"/>
  <c r="I656" i="1"/>
  <c r="H656" i="1"/>
  <c r="G656" i="1"/>
  <c r="N655" i="1"/>
  <c r="M655" i="1"/>
  <c r="L655" i="1"/>
  <c r="K655" i="1"/>
  <c r="J655" i="1"/>
  <c r="I655" i="1"/>
  <c r="H655" i="1"/>
  <c r="G655" i="1"/>
  <c r="N654" i="1"/>
  <c r="M654" i="1"/>
  <c r="L654" i="1"/>
  <c r="K654" i="1"/>
  <c r="J654" i="1"/>
  <c r="I654" i="1"/>
  <c r="H654" i="1"/>
  <c r="G654" i="1"/>
  <c r="N653" i="1"/>
  <c r="M653" i="1"/>
  <c r="L653" i="1"/>
  <c r="K653" i="1"/>
  <c r="J653" i="1"/>
  <c r="I653" i="1"/>
  <c r="H653" i="1"/>
  <c r="G653" i="1"/>
  <c r="N652" i="1"/>
  <c r="M652" i="1"/>
  <c r="L652" i="1"/>
  <c r="K652" i="1"/>
  <c r="J652" i="1"/>
  <c r="I652" i="1"/>
  <c r="H652" i="1"/>
  <c r="G652" i="1"/>
  <c r="N651" i="1"/>
  <c r="M651" i="1"/>
  <c r="L651" i="1"/>
  <c r="K651" i="1"/>
  <c r="J651" i="1"/>
  <c r="I651" i="1"/>
  <c r="H651" i="1"/>
  <c r="G651" i="1"/>
  <c r="N650" i="1"/>
  <c r="M650" i="1"/>
  <c r="L650" i="1"/>
  <c r="K650" i="1"/>
  <c r="J650" i="1"/>
  <c r="I650" i="1"/>
  <c r="H650" i="1"/>
  <c r="G650" i="1"/>
  <c r="N649" i="1"/>
  <c r="M649" i="1"/>
  <c r="L649" i="1"/>
  <c r="K649" i="1"/>
  <c r="J649" i="1"/>
  <c r="I649" i="1"/>
  <c r="H649" i="1"/>
  <c r="G649" i="1"/>
  <c r="N648" i="1"/>
  <c r="M648" i="1"/>
  <c r="L648" i="1"/>
  <c r="K648" i="1"/>
  <c r="J648" i="1"/>
  <c r="I648" i="1"/>
  <c r="H648" i="1"/>
  <c r="G648" i="1"/>
  <c r="N647" i="1"/>
  <c r="M647" i="1"/>
  <c r="L647" i="1"/>
  <c r="K647" i="1"/>
  <c r="J647" i="1"/>
  <c r="I647" i="1"/>
  <c r="H647" i="1"/>
  <c r="G647" i="1"/>
  <c r="N646" i="1"/>
  <c r="M646" i="1"/>
  <c r="L646" i="1"/>
  <c r="K646" i="1"/>
  <c r="J646" i="1"/>
  <c r="I646" i="1"/>
  <c r="H646" i="1"/>
  <c r="G646" i="1"/>
  <c r="N645" i="1"/>
  <c r="M645" i="1"/>
  <c r="L645" i="1"/>
  <c r="K645" i="1"/>
  <c r="J645" i="1"/>
  <c r="I645" i="1"/>
  <c r="H645" i="1"/>
  <c r="G645" i="1"/>
  <c r="N644" i="1"/>
  <c r="M644" i="1"/>
  <c r="L644" i="1"/>
  <c r="K644" i="1"/>
  <c r="J644" i="1"/>
  <c r="I644" i="1"/>
  <c r="H644" i="1"/>
  <c r="G644" i="1"/>
  <c r="N643" i="1"/>
  <c r="M643" i="1"/>
  <c r="L643" i="1"/>
  <c r="K643" i="1"/>
  <c r="J643" i="1"/>
  <c r="I643" i="1"/>
  <c r="H643" i="1"/>
  <c r="G643" i="1"/>
  <c r="N642" i="1"/>
  <c r="M642" i="1"/>
  <c r="L642" i="1"/>
  <c r="K642" i="1"/>
  <c r="J642" i="1"/>
  <c r="I642" i="1"/>
  <c r="H642" i="1"/>
  <c r="G642" i="1"/>
  <c r="N641" i="1"/>
  <c r="M641" i="1"/>
  <c r="L641" i="1"/>
  <c r="K641" i="1"/>
  <c r="J641" i="1"/>
  <c r="I641" i="1"/>
  <c r="H641" i="1"/>
  <c r="G641" i="1"/>
  <c r="N640" i="1"/>
  <c r="M640" i="1"/>
  <c r="L640" i="1"/>
  <c r="K640" i="1"/>
  <c r="J640" i="1"/>
  <c r="I640" i="1"/>
  <c r="H640" i="1"/>
  <c r="G640" i="1"/>
  <c r="N639" i="1"/>
  <c r="M639" i="1"/>
  <c r="L639" i="1"/>
  <c r="K639" i="1"/>
  <c r="J639" i="1"/>
  <c r="I639" i="1"/>
  <c r="H639" i="1"/>
  <c r="G639" i="1"/>
  <c r="N638" i="1"/>
  <c r="M638" i="1"/>
  <c r="L638" i="1"/>
  <c r="K638" i="1"/>
  <c r="J638" i="1"/>
  <c r="I638" i="1"/>
  <c r="H638" i="1"/>
  <c r="G638" i="1"/>
  <c r="N637" i="1"/>
  <c r="M637" i="1"/>
  <c r="L637" i="1"/>
  <c r="K637" i="1"/>
  <c r="J637" i="1"/>
  <c r="I637" i="1"/>
  <c r="H637" i="1"/>
  <c r="G637" i="1"/>
  <c r="N636" i="1"/>
  <c r="M636" i="1"/>
  <c r="L636" i="1"/>
  <c r="K636" i="1"/>
  <c r="J636" i="1"/>
  <c r="I636" i="1"/>
  <c r="H636" i="1"/>
  <c r="G636" i="1"/>
  <c r="N635" i="1"/>
  <c r="M635" i="1"/>
  <c r="L635" i="1"/>
  <c r="K635" i="1"/>
  <c r="J635" i="1"/>
  <c r="I635" i="1"/>
  <c r="H635" i="1"/>
  <c r="G635" i="1"/>
  <c r="N634" i="1"/>
  <c r="M634" i="1"/>
  <c r="L634" i="1"/>
  <c r="K634" i="1"/>
  <c r="J634" i="1"/>
  <c r="I634" i="1"/>
  <c r="H634" i="1"/>
  <c r="G634" i="1"/>
  <c r="N633" i="1"/>
  <c r="M633" i="1"/>
  <c r="L633" i="1"/>
  <c r="K633" i="1"/>
  <c r="J633" i="1"/>
  <c r="I633" i="1"/>
  <c r="H633" i="1"/>
  <c r="G633" i="1"/>
  <c r="N632" i="1"/>
  <c r="M632" i="1"/>
  <c r="L632" i="1"/>
  <c r="K632" i="1"/>
  <c r="J632" i="1"/>
  <c r="I632" i="1"/>
  <c r="H632" i="1"/>
  <c r="G632" i="1"/>
  <c r="N631" i="1"/>
  <c r="M631" i="1"/>
  <c r="L631" i="1"/>
  <c r="K631" i="1"/>
  <c r="J631" i="1"/>
  <c r="I631" i="1"/>
  <c r="H631" i="1"/>
  <c r="G631" i="1"/>
  <c r="N630" i="1"/>
  <c r="M630" i="1"/>
  <c r="L630" i="1"/>
  <c r="K630" i="1"/>
  <c r="J630" i="1"/>
  <c r="I630" i="1"/>
  <c r="H630" i="1"/>
  <c r="G630" i="1"/>
  <c r="N629" i="1"/>
  <c r="M629" i="1"/>
  <c r="L629" i="1"/>
  <c r="K629" i="1"/>
  <c r="J629" i="1"/>
  <c r="I629" i="1"/>
  <c r="H629" i="1"/>
  <c r="G629" i="1"/>
  <c r="N628" i="1"/>
  <c r="M628" i="1"/>
  <c r="L628" i="1"/>
  <c r="K628" i="1"/>
  <c r="J628" i="1"/>
  <c r="I628" i="1"/>
  <c r="H628" i="1"/>
  <c r="G628" i="1"/>
  <c r="N627" i="1"/>
  <c r="M627" i="1"/>
  <c r="L627" i="1"/>
  <c r="K627" i="1"/>
  <c r="J627" i="1"/>
  <c r="I627" i="1"/>
  <c r="H627" i="1"/>
  <c r="G627" i="1"/>
  <c r="N626" i="1"/>
  <c r="M626" i="1"/>
  <c r="L626" i="1"/>
  <c r="K626" i="1"/>
  <c r="J626" i="1"/>
  <c r="I626" i="1"/>
  <c r="H626" i="1"/>
  <c r="G626" i="1"/>
  <c r="N625" i="1"/>
  <c r="M625" i="1"/>
  <c r="L625" i="1"/>
  <c r="K625" i="1"/>
  <c r="J625" i="1"/>
  <c r="I625" i="1"/>
  <c r="H625" i="1"/>
  <c r="G625" i="1"/>
  <c r="N624" i="1"/>
  <c r="M624" i="1"/>
  <c r="L624" i="1"/>
  <c r="K624" i="1"/>
  <c r="J624" i="1"/>
  <c r="I624" i="1"/>
  <c r="H624" i="1"/>
  <c r="G624" i="1"/>
  <c r="N623" i="1"/>
  <c r="M623" i="1"/>
  <c r="L623" i="1"/>
  <c r="K623" i="1"/>
  <c r="J623" i="1"/>
  <c r="I623" i="1"/>
  <c r="H623" i="1"/>
  <c r="G623" i="1"/>
  <c r="N622" i="1"/>
  <c r="M622" i="1"/>
  <c r="L622" i="1"/>
  <c r="K622" i="1"/>
  <c r="J622" i="1"/>
  <c r="I622" i="1"/>
  <c r="H622" i="1"/>
  <c r="G622" i="1"/>
  <c r="N621" i="1"/>
  <c r="M621" i="1"/>
  <c r="L621" i="1"/>
  <c r="K621" i="1"/>
  <c r="J621" i="1"/>
  <c r="I621" i="1"/>
  <c r="H621" i="1"/>
  <c r="G621" i="1"/>
  <c r="N620" i="1"/>
  <c r="M620" i="1"/>
  <c r="L620" i="1"/>
  <c r="K620" i="1"/>
  <c r="J620" i="1"/>
  <c r="I620" i="1"/>
  <c r="H620" i="1"/>
  <c r="G620" i="1"/>
  <c r="N619" i="1"/>
  <c r="M619" i="1"/>
  <c r="L619" i="1"/>
  <c r="K619" i="1"/>
  <c r="J619" i="1"/>
  <c r="I619" i="1"/>
  <c r="H619" i="1"/>
  <c r="G619" i="1"/>
  <c r="N618" i="1"/>
  <c r="M618" i="1"/>
  <c r="L618" i="1"/>
  <c r="K618" i="1"/>
  <c r="J618" i="1"/>
  <c r="I618" i="1"/>
  <c r="H618" i="1"/>
  <c r="G618" i="1"/>
  <c r="N617" i="1"/>
  <c r="M617" i="1"/>
  <c r="L617" i="1"/>
  <c r="K617" i="1"/>
  <c r="J617" i="1"/>
  <c r="I617" i="1"/>
  <c r="H617" i="1"/>
  <c r="G617" i="1"/>
  <c r="N616" i="1"/>
  <c r="M616" i="1"/>
  <c r="L616" i="1"/>
  <c r="K616" i="1"/>
  <c r="J616" i="1"/>
  <c r="I616" i="1"/>
  <c r="H616" i="1"/>
  <c r="G616" i="1"/>
  <c r="N615" i="1"/>
  <c r="M615" i="1"/>
  <c r="L615" i="1"/>
  <c r="K615" i="1"/>
  <c r="J615" i="1"/>
  <c r="I615" i="1"/>
  <c r="H615" i="1"/>
  <c r="G615" i="1"/>
  <c r="N614" i="1"/>
  <c r="M614" i="1"/>
  <c r="L614" i="1"/>
  <c r="K614" i="1"/>
  <c r="J614" i="1"/>
  <c r="I614" i="1"/>
  <c r="H614" i="1"/>
  <c r="G614" i="1"/>
  <c r="N613" i="1"/>
  <c r="M613" i="1"/>
  <c r="L613" i="1"/>
  <c r="K613" i="1"/>
  <c r="J613" i="1"/>
  <c r="I613" i="1"/>
  <c r="H613" i="1"/>
  <c r="G613" i="1"/>
  <c r="N612" i="1"/>
  <c r="M612" i="1"/>
  <c r="L612" i="1"/>
  <c r="K612" i="1"/>
  <c r="J612" i="1"/>
  <c r="I612" i="1"/>
  <c r="H612" i="1"/>
  <c r="G612" i="1"/>
  <c r="N611" i="1"/>
  <c r="M611" i="1"/>
  <c r="L611" i="1"/>
  <c r="K611" i="1"/>
  <c r="J611" i="1"/>
  <c r="I611" i="1"/>
  <c r="H611" i="1"/>
  <c r="G611" i="1"/>
  <c r="N610" i="1"/>
  <c r="M610" i="1"/>
  <c r="L610" i="1"/>
  <c r="K610" i="1"/>
  <c r="J610" i="1"/>
  <c r="I610" i="1"/>
  <c r="H610" i="1"/>
  <c r="G610" i="1"/>
  <c r="N609" i="1"/>
  <c r="M609" i="1"/>
  <c r="L609" i="1"/>
  <c r="K609" i="1"/>
  <c r="J609" i="1"/>
  <c r="I609" i="1"/>
  <c r="H609" i="1"/>
  <c r="G609" i="1"/>
  <c r="N608" i="1"/>
  <c r="M608" i="1"/>
  <c r="L608" i="1"/>
  <c r="K608" i="1"/>
  <c r="J608" i="1"/>
  <c r="I608" i="1"/>
  <c r="H608" i="1"/>
  <c r="G608" i="1"/>
  <c r="N607" i="1"/>
  <c r="M607" i="1"/>
  <c r="L607" i="1"/>
  <c r="K607" i="1"/>
  <c r="J607" i="1"/>
  <c r="I607" i="1"/>
  <c r="H607" i="1"/>
  <c r="G607" i="1"/>
  <c r="N606" i="1"/>
  <c r="M606" i="1"/>
  <c r="L606" i="1"/>
  <c r="K606" i="1"/>
  <c r="J606" i="1"/>
  <c r="I606" i="1"/>
  <c r="H606" i="1"/>
  <c r="G606" i="1"/>
  <c r="N605" i="1"/>
  <c r="M605" i="1"/>
  <c r="L605" i="1"/>
  <c r="K605" i="1"/>
  <c r="J605" i="1"/>
  <c r="I605" i="1"/>
  <c r="H605" i="1"/>
  <c r="G605" i="1"/>
  <c r="N604" i="1"/>
  <c r="M604" i="1"/>
  <c r="L604" i="1"/>
  <c r="K604" i="1"/>
  <c r="J604" i="1"/>
  <c r="I604" i="1"/>
  <c r="H604" i="1"/>
  <c r="G604" i="1"/>
  <c r="N603" i="1"/>
  <c r="M603" i="1"/>
  <c r="L603" i="1"/>
  <c r="K603" i="1"/>
  <c r="J603" i="1"/>
  <c r="I603" i="1"/>
  <c r="H603" i="1"/>
  <c r="G603" i="1"/>
  <c r="N602" i="1"/>
  <c r="M602" i="1"/>
  <c r="L602" i="1"/>
  <c r="K602" i="1"/>
  <c r="J602" i="1"/>
  <c r="I602" i="1"/>
  <c r="H602" i="1"/>
  <c r="G602" i="1"/>
  <c r="N601" i="1"/>
  <c r="M601" i="1"/>
  <c r="L601" i="1"/>
  <c r="K601" i="1"/>
  <c r="J601" i="1"/>
  <c r="I601" i="1"/>
  <c r="H601" i="1"/>
  <c r="G601" i="1"/>
  <c r="N600" i="1"/>
  <c r="M600" i="1"/>
  <c r="L600" i="1"/>
  <c r="K600" i="1"/>
  <c r="J600" i="1"/>
  <c r="I600" i="1"/>
  <c r="H600" i="1"/>
  <c r="G600" i="1"/>
  <c r="N599" i="1"/>
  <c r="M599" i="1"/>
  <c r="L599" i="1"/>
  <c r="K599" i="1"/>
  <c r="J599" i="1"/>
  <c r="I599" i="1"/>
  <c r="H599" i="1"/>
  <c r="G599" i="1"/>
  <c r="N598" i="1"/>
  <c r="M598" i="1"/>
  <c r="L598" i="1"/>
  <c r="K598" i="1"/>
  <c r="J598" i="1"/>
  <c r="I598" i="1"/>
  <c r="H598" i="1"/>
  <c r="G598" i="1"/>
  <c r="N597" i="1"/>
  <c r="M597" i="1"/>
  <c r="L597" i="1"/>
  <c r="K597" i="1"/>
  <c r="J597" i="1"/>
  <c r="I597" i="1"/>
  <c r="H597" i="1"/>
  <c r="G597" i="1"/>
  <c r="N596" i="1"/>
  <c r="M596" i="1"/>
  <c r="L596" i="1"/>
  <c r="K596" i="1"/>
  <c r="J596" i="1"/>
  <c r="I596" i="1"/>
  <c r="H596" i="1"/>
  <c r="G596" i="1"/>
  <c r="N595" i="1"/>
  <c r="M595" i="1"/>
  <c r="L595" i="1"/>
  <c r="K595" i="1"/>
  <c r="J595" i="1"/>
  <c r="I595" i="1"/>
  <c r="H595" i="1"/>
  <c r="G595" i="1"/>
  <c r="N594" i="1"/>
  <c r="M594" i="1"/>
  <c r="L594" i="1"/>
  <c r="K594" i="1"/>
  <c r="J594" i="1"/>
  <c r="I594" i="1"/>
  <c r="H594" i="1"/>
  <c r="G594" i="1"/>
  <c r="N593" i="1"/>
  <c r="M593" i="1"/>
  <c r="L593" i="1"/>
  <c r="K593" i="1"/>
  <c r="J593" i="1"/>
  <c r="I593" i="1"/>
  <c r="H593" i="1"/>
  <c r="G593" i="1"/>
  <c r="N592" i="1"/>
  <c r="M592" i="1"/>
  <c r="L592" i="1"/>
  <c r="K592" i="1"/>
  <c r="J592" i="1"/>
  <c r="I592" i="1"/>
  <c r="H592" i="1"/>
  <c r="G592" i="1"/>
  <c r="N591" i="1"/>
  <c r="M591" i="1"/>
  <c r="L591" i="1"/>
  <c r="K591" i="1"/>
  <c r="J591" i="1"/>
  <c r="I591" i="1"/>
  <c r="H591" i="1"/>
  <c r="G591" i="1"/>
  <c r="N590" i="1"/>
  <c r="M590" i="1"/>
  <c r="L590" i="1"/>
  <c r="K590" i="1"/>
  <c r="J590" i="1"/>
  <c r="I590" i="1"/>
  <c r="H590" i="1"/>
  <c r="G590" i="1"/>
  <c r="N589" i="1"/>
  <c r="M589" i="1"/>
  <c r="L589" i="1"/>
  <c r="K589" i="1"/>
  <c r="J589" i="1"/>
  <c r="I589" i="1"/>
  <c r="H589" i="1"/>
  <c r="G589" i="1"/>
  <c r="N588" i="1"/>
  <c r="M588" i="1"/>
  <c r="L588" i="1"/>
  <c r="K588" i="1"/>
  <c r="J588" i="1"/>
  <c r="I588" i="1"/>
  <c r="H588" i="1"/>
  <c r="G588" i="1"/>
  <c r="N587" i="1"/>
  <c r="M587" i="1"/>
  <c r="L587" i="1"/>
  <c r="K587" i="1"/>
  <c r="J587" i="1"/>
  <c r="I587" i="1"/>
  <c r="H587" i="1"/>
  <c r="G587" i="1"/>
  <c r="N586" i="1"/>
  <c r="M586" i="1"/>
  <c r="L586" i="1"/>
  <c r="K586" i="1"/>
  <c r="J586" i="1"/>
  <c r="I586" i="1"/>
  <c r="H586" i="1"/>
  <c r="G586" i="1"/>
  <c r="N585" i="1"/>
  <c r="M585" i="1"/>
  <c r="L585" i="1"/>
  <c r="K585" i="1"/>
  <c r="J585" i="1"/>
  <c r="I585" i="1"/>
  <c r="H585" i="1"/>
  <c r="G585" i="1"/>
  <c r="N584" i="1"/>
  <c r="M584" i="1"/>
  <c r="L584" i="1"/>
  <c r="K584" i="1"/>
  <c r="J584" i="1"/>
  <c r="I584" i="1"/>
  <c r="H584" i="1"/>
  <c r="G584" i="1"/>
  <c r="N583" i="1"/>
  <c r="M583" i="1"/>
  <c r="L583" i="1"/>
  <c r="K583" i="1"/>
  <c r="J583" i="1"/>
  <c r="I583" i="1"/>
  <c r="H583" i="1"/>
  <c r="G583" i="1"/>
  <c r="N582" i="1"/>
  <c r="M582" i="1"/>
  <c r="L582" i="1"/>
  <c r="K582" i="1"/>
  <c r="J582" i="1"/>
  <c r="I582" i="1"/>
  <c r="H582" i="1"/>
  <c r="G582" i="1"/>
  <c r="N581" i="1"/>
  <c r="M581" i="1"/>
  <c r="L581" i="1"/>
  <c r="K581" i="1"/>
  <c r="J581" i="1"/>
  <c r="I581" i="1"/>
  <c r="H581" i="1"/>
  <c r="G581" i="1"/>
  <c r="N580" i="1"/>
  <c r="M580" i="1"/>
  <c r="L580" i="1"/>
  <c r="K580" i="1"/>
  <c r="J580" i="1"/>
  <c r="I580" i="1"/>
  <c r="H580" i="1"/>
  <c r="G580" i="1"/>
  <c r="N579" i="1"/>
  <c r="M579" i="1"/>
  <c r="L579" i="1"/>
  <c r="K579" i="1"/>
  <c r="J579" i="1"/>
  <c r="I579" i="1"/>
  <c r="H579" i="1"/>
  <c r="G579" i="1"/>
  <c r="N578" i="1"/>
  <c r="M578" i="1"/>
  <c r="L578" i="1"/>
  <c r="K578" i="1"/>
  <c r="J578" i="1"/>
  <c r="I578" i="1"/>
  <c r="H578" i="1"/>
  <c r="G578" i="1"/>
  <c r="N577" i="1"/>
  <c r="M577" i="1"/>
  <c r="L577" i="1"/>
  <c r="K577" i="1"/>
  <c r="J577" i="1"/>
  <c r="I577" i="1"/>
  <c r="H577" i="1"/>
  <c r="G577" i="1"/>
  <c r="N576" i="1"/>
  <c r="M576" i="1"/>
  <c r="L576" i="1"/>
  <c r="K576" i="1"/>
  <c r="J576" i="1"/>
  <c r="I576" i="1"/>
  <c r="H576" i="1"/>
  <c r="G576" i="1"/>
  <c r="N575" i="1"/>
  <c r="M575" i="1"/>
  <c r="L575" i="1"/>
  <c r="K575" i="1"/>
  <c r="J575" i="1"/>
  <c r="I575" i="1"/>
  <c r="H575" i="1"/>
  <c r="G575" i="1"/>
  <c r="N574" i="1"/>
  <c r="M574" i="1"/>
  <c r="L574" i="1"/>
  <c r="K574" i="1"/>
  <c r="J574" i="1"/>
  <c r="I574" i="1"/>
  <c r="H574" i="1"/>
  <c r="G574" i="1"/>
  <c r="N573" i="1"/>
  <c r="M573" i="1"/>
  <c r="L573" i="1"/>
  <c r="K573" i="1"/>
  <c r="J573" i="1"/>
  <c r="I573" i="1"/>
  <c r="H573" i="1"/>
  <c r="G573" i="1"/>
  <c r="N572" i="1"/>
  <c r="M572" i="1"/>
  <c r="L572" i="1"/>
  <c r="K572" i="1"/>
  <c r="J572" i="1"/>
  <c r="I572" i="1"/>
  <c r="H572" i="1"/>
  <c r="G572" i="1"/>
  <c r="N571" i="1"/>
  <c r="M571" i="1"/>
  <c r="L571" i="1"/>
  <c r="K571" i="1"/>
  <c r="J571" i="1"/>
  <c r="I571" i="1"/>
  <c r="H571" i="1"/>
  <c r="G571" i="1"/>
  <c r="N570" i="1"/>
  <c r="M570" i="1"/>
  <c r="L570" i="1"/>
  <c r="K570" i="1"/>
  <c r="J570" i="1"/>
  <c r="I570" i="1"/>
  <c r="H570" i="1"/>
  <c r="G570" i="1"/>
  <c r="AQ669" i="2" l="1"/>
  <c r="AP669" i="2"/>
  <c r="AO669" i="2"/>
  <c r="AN669" i="2"/>
  <c r="AM669" i="2"/>
  <c r="AL669" i="2"/>
  <c r="AK669" i="2"/>
  <c r="AJ669" i="2"/>
  <c r="AI669" i="2"/>
  <c r="AH669" i="2"/>
  <c r="AG669" i="2"/>
  <c r="AF669" i="2"/>
  <c r="AE669" i="2"/>
  <c r="AD669" i="2"/>
  <c r="AC669" i="2"/>
  <c r="AB669" i="2"/>
  <c r="AA669" i="2"/>
  <c r="Z669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D669" i="2"/>
  <c r="E669" i="2" s="1"/>
  <c r="AQ668" i="2"/>
  <c r="AP668" i="2"/>
  <c r="AO668" i="2"/>
  <c r="AN668" i="2"/>
  <c r="AM668" i="2"/>
  <c r="AL668" i="2"/>
  <c r="AK668" i="2"/>
  <c r="AJ668" i="2"/>
  <c r="AI668" i="2"/>
  <c r="AH668" i="2"/>
  <c r="AG668" i="2"/>
  <c r="AF668" i="2"/>
  <c r="AE668" i="2"/>
  <c r="AD668" i="2"/>
  <c r="AC668" i="2"/>
  <c r="AB668" i="2"/>
  <c r="AA668" i="2"/>
  <c r="Z668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D668" i="2"/>
  <c r="E668" i="2" s="1"/>
  <c r="AQ667" i="2"/>
  <c r="AP667" i="2"/>
  <c r="AO667" i="2"/>
  <c r="AN667" i="2"/>
  <c r="AK667" i="2"/>
  <c r="AJ667" i="2"/>
  <c r="AI667" i="2"/>
  <c r="AH667" i="2"/>
  <c r="AG667" i="2"/>
  <c r="AF667" i="2"/>
  <c r="AE667" i="2"/>
  <c r="AD667" i="2"/>
  <c r="AC667" i="2"/>
  <c r="AB667" i="2"/>
  <c r="AA667" i="2"/>
  <c r="Z667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AQ666" i="2"/>
  <c r="AP666" i="2"/>
  <c r="AO666" i="2"/>
  <c r="AN666" i="2"/>
  <c r="AM666" i="2"/>
  <c r="AL666" i="2"/>
  <c r="AK666" i="2"/>
  <c r="AJ666" i="2"/>
  <c r="AI666" i="2"/>
  <c r="AH666" i="2"/>
  <c r="AG666" i="2"/>
  <c r="AF666" i="2"/>
  <c r="AE666" i="2"/>
  <c r="AD666" i="2"/>
  <c r="AC666" i="2"/>
  <c r="AB666" i="2"/>
  <c r="AA666" i="2"/>
  <c r="Z666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AQ665" i="2"/>
  <c r="AP665" i="2"/>
  <c r="AO665" i="2"/>
  <c r="AN665" i="2"/>
  <c r="AM665" i="2"/>
  <c r="AL665" i="2"/>
  <c r="AI665" i="2"/>
  <c r="AH665" i="2"/>
  <c r="AG665" i="2"/>
  <c r="AF665" i="2"/>
  <c r="AC665" i="2"/>
  <c r="AB665" i="2"/>
  <c r="AA665" i="2"/>
  <c r="Z665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AQ664" i="2"/>
  <c r="AP664" i="2"/>
  <c r="AO664" i="2"/>
  <c r="AN664" i="2"/>
  <c r="AM664" i="2"/>
  <c r="AL664" i="2"/>
  <c r="AK664" i="2"/>
  <c r="AJ664" i="2"/>
  <c r="AI664" i="2"/>
  <c r="AH664" i="2"/>
  <c r="AG664" i="2"/>
  <c r="AF664" i="2"/>
  <c r="AE664" i="2"/>
  <c r="AD664" i="2"/>
  <c r="AC664" i="2"/>
  <c r="AB664" i="2"/>
  <c r="AA664" i="2"/>
  <c r="Z664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D664" i="2"/>
  <c r="E664" i="2" s="1"/>
  <c r="C664" i="2"/>
  <c r="AQ663" i="2"/>
  <c r="AP663" i="2"/>
  <c r="AO663" i="2"/>
  <c r="AN663" i="2"/>
  <c r="AM663" i="2"/>
  <c r="AL663" i="2"/>
  <c r="AK663" i="2"/>
  <c r="AJ663" i="2"/>
  <c r="AI663" i="2"/>
  <c r="AH663" i="2"/>
  <c r="AG663" i="2"/>
  <c r="AF663" i="2"/>
  <c r="AE663" i="2"/>
  <c r="AD663" i="2"/>
  <c r="AC663" i="2"/>
  <c r="AB663" i="2"/>
  <c r="AA663" i="2"/>
  <c r="Z663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D663" i="2"/>
  <c r="C663" i="2"/>
  <c r="AQ662" i="2"/>
  <c r="AP662" i="2"/>
  <c r="AO662" i="2"/>
  <c r="AN662" i="2"/>
  <c r="AM662" i="2"/>
  <c r="AL662" i="2"/>
  <c r="AK662" i="2"/>
  <c r="AJ662" i="2"/>
  <c r="AI662" i="2"/>
  <c r="AH662" i="2"/>
  <c r="AG662" i="2"/>
  <c r="AF662" i="2"/>
  <c r="AE662" i="2"/>
  <c r="AD662" i="2"/>
  <c r="AC662" i="2"/>
  <c r="AB662" i="2"/>
  <c r="AA662" i="2"/>
  <c r="Z662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D662" i="2"/>
  <c r="C662" i="2"/>
  <c r="AQ661" i="2"/>
  <c r="AP661" i="2"/>
  <c r="AO661" i="2"/>
  <c r="AN661" i="2"/>
  <c r="AM661" i="2"/>
  <c r="AL661" i="2"/>
  <c r="AK661" i="2"/>
  <c r="AJ661" i="2"/>
  <c r="AI661" i="2"/>
  <c r="AH661" i="2"/>
  <c r="AG661" i="2"/>
  <c r="AF661" i="2"/>
  <c r="AE661" i="2"/>
  <c r="AD661" i="2"/>
  <c r="AC661" i="2"/>
  <c r="AB661" i="2"/>
  <c r="AA661" i="2"/>
  <c r="Z661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D661" i="2"/>
  <c r="E661" i="2" s="1"/>
  <c r="C661" i="2"/>
  <c r="AQ660" i="2"/>
  <c r="AP660" i="2"/>
  <c r="AO660" i="2"/>
  <c r="AN660" i="2"/>
  <c r="AM660" i="2"/>
  <c r="AL660" i="2"/>
  <c r="AK660" i="2"/>
  <c r="AJ660" i="2"/>
  <c r="AI660" i="2"/>
  <c r="AH660" i="2"/>
  <c r="AG660" i="2"/>
  <c r="AF660" i="2"/>
  <c r="AE660" i="2"/>
  <c r="AD660" i="2"/>
  <c r="AC660" i="2"/>
  <c r="AB660" i="2"/>
  <c r="AA660" i="2"/>
  <c r="Z660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D660" i="2"/>
  <c r="C660" i="2"/>
  <c r="AQ659" i="2"/>
  <c r="AP659" i="2"/>
  <c r="AO659" i="2"/>
  <c r="AN659" i="2"/>
  <c r="AM659" i="2"/>
  <c r="AL659" i="2"/>
  <c r="AK659" i="2"/>
  <c r="AJ659" i="2"/>
  <c r="AI659" i="2"/>
  <c r="AH659" i="2"/>
  <c r="AG659" i="2"/>
  <c r="AF659" i="2"/>
  <c r="AE659" i="2"/>
  <c r="AD659" i="2"/>
  <c r="AC659" i="2"/>
  <c r="AB659" i="2"/>
  <c r="AA659" i="2"/>
  <c r="Z659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D659" i="2"/>
  <c r="C659" i="2"/>
  <c r="AQ658" i="2"/>
  <c r="AP658" i="2"/>
  <c r="AO658" i="2"/>
  <c r="AN658" i="2"/>
  <c r="AM658" i="2"/>
  <c r="AL658" i="2"/>
  <c r="AK658" i="2"/>
  <c r="AJ658" i="2"/>
  <c r="AI658" i="2"/>
  <c r="AH658" i="2"/>
  <c r="AG658" i="2"/>
  <c r="AF658" i="2"/>
  <c r="AE658" i="2"/>
  <c r="AD658" i="2"/>
  <c r="AC658" i="2"/>
  <c r="AB658" i="2"/>
  <c r="AA658" i="2"/>
  <c r="Z658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D658" i="2"/>
  <c r="E658" i="2" s="1"/>
  <c r="C658" i="2"/>
  <c r="AQ657" i="2"/>
  <c r="AP657" i="2"/>
  <c r="AO657" i="2"/>
  <c r="AN657" i="2"/>
  <c r="AM657" i="2"/>
  <c r="AL657" i="2"/>
  <c r="AK657" i="2"/>
  <c r="AJ657" i="2"/>
  <c r="AI657" i="2"/>
  <c r="AH657" i="2"/>
  <c r="AG657" i="2"/>
  <c r="AF657" i="2"/>
  <c r="AE657" i="2"/>
  <c r="AD657" i="2"/>
  <c r="AC657" i="2"/>
  <c r="AB657" i="2"/>
  <c r="AA657" i="2"/>
  <c r="Z657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D657" i="2"/>
  <c r="C657" i="2"/>
  <c r="AQ656" i="2"/>
  <c r="AP656" i="2"/>
  <c r="AO656" i="2"/>
  <c r="AN656" i="2"/>
  <c r="AM656" i="2"/>
  <c r="AL656" i="2"/>
  <c r="AK656" i="2"/>
  <c r="AJ656" i="2"/>
  <c r="AI656" i="2"/>
  <c r="AH656" i="2"/>
  <c r="AG656" i="2"/>
  <c r="AF656" i="2"/>
  <c r="AE656" i="2"/>
  <c r="AD656" i="2"/>
  <c r="AC656" i="2"/>
  <c r="AB656" i="2"/>
  <c r="AA656" i="2"/>
  <c r="Z656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D656" i="2"/>
  <c r="C656" i="2"/>
  <c r="AQ655" i="2"/>
  <c r="AP655" i="2"/>
  <c r="AO655" i="2"/>
  <c r="AN655" i="2"/>
  <c r="AM655" i="2"/>
  <c r="AL655" i="2"/>
  <c r="AK655" i="2"/>
  <c r="AJ655" i="2"/>
  <c r="AI655" i="2"/>
  <c r="AH655" i="2"/>
  <c r="AG655" i="2"/>
  <c r="AF655" i="2"/>
  <c r="AE655" i="2"/>
  <c r="AD655" i="2"/>
  <c r="AC655" i="2"/>
  <c r="AB655" i="2"/>
  <c r="AA655" i="2"/>
  <c r="Z655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D655" i="2"/>
  <c r="E655" i="2" s="1"/>
  <c r="C655" i="2"/>
  <c r="AQ654" i="2"/>
  <c r="AP654" i="2"/>
  <c r="AO654" i="2"/>
  <c r="AN654" i="2"/>
  <c r="AM654" i="2"/>
  <c r="AL654" i="2"/>
  <c r="AK654" i="2"/>
  <c r="AJ654" i="2"/>
  <c r="AI654" i="2"/>
  <c r="AH654" i="2"/>
  <c r="AG654" i="2"/>
  <c r="AF654" i="2"/>
  <c r="AE654" i="2"/>
  <c r="AD654" i="2"/>
  <c r="AC654" i="2"/>
  <c r="AB654" i="2"/>
  <c r="AA654" i="2"/>
  <c r="Z654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D654" i="2"/>
  <c r="C654" i="2"/>
  <c r="AQ653" i="2"/>
  <c r="AP653" i="2"/>
  <c r="AO653" i="2"/>
  <c r="AN653" i="2"/>
  <c r="AM653" i="2"/>
  <c r="AL653" i="2"/>
  <c r="AK653" i="2"/>
  <c r="AJ653" i="2"/>
  <c r="AI653" i="2"/>
  <c r="AH653" i="2"/>
  <c r="AG653" i="2"/>
  <c r="AF653" i="2"/>
  <c r="AE653" i="2"/>
  <c r="AD653" i="2"/>
  <c r="AC653" i="2"/>
  <c r="AB653" i="2"/>
  <c r="AA653" i="2"/>
  <c r="Z653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D653" i="2"/>
  <c r="C653" i="2"/>
  <c r="AQ652" i="2"/>
  <c r="AP652" i="2"/>
  <c r="AO652" i="2"/>
  <c r="AN652" i="2"/>
  <c r="AM652" i="2"/>
  <c r="AL652" i="2"/>
  <c r="AK652" i="2"/>
  <c r="AJ652" i="2"/>
  <c r="AI652" i="2"/>
  <c r="AH652" i="2"/>
  <c r="AG652" i="2"/>
  <c r="AF652" i="2"/>
  <c r="AE652" i="2"/>
  <c r="AD652" i="2"/>
  <c r="AC652" i="2"/>
  <c r="AB652" i="2"/>
  <c r="AA652" i="2"/>
  <c r="Z652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D652" i="2"/>
  <c r="E652" i="2" s="1"/>
  <c r="C652" i="2"/>
  <c r="AQ651" i="2"/>
  <c r="AP651" i="2"/>
  <c r="AO651" i="2"/>
  <c r="AN651" i="2"/>
  <c r="AM651" i="2"/>
  <c r="AL651" i="2"/>
  <c r="AK651" i="2"/>
  <c r="AJ651" i="2"/>
  <c r="AI651" i="2"/>
  <c r="AH651" i="2"/>
  <c r="AG651" i="2"/>
  <c r="AF651" i="2"/>
  <c r="AE651" i="2"/>
  <c r="AD651" i="2"/>
  <c r="AC651" i="2"/>
  <c r="AB651" i="2"/>
  <c r="AA651" i="2"/>
  <c r="Z651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D651" i="2"/>
  <c r="C651" i="2"/>
  <c r="AQ650" i="2"/>
  <c r="AP650" i="2"/>
  <c r="AO650" i="2"/>
  <c r="AN650" i="2"/>
  <c r="AM650" i="2"/>
  <c r="AL650" i="2"/>
  <c r="AK650" i="2"/>
  <c r="AJ650" i="2"/>
  <c r="AI650" i="2"/>
  <c r="AH650" i="2"/>
  <c r="AG650" i="2"/>
  <c r="AF650" i="2"/>
  <c r="AE650" i="2"/>
  <c r="AD650" i="2"/>
  <c r="AC650" i="2"/>
  <c r="AB650" i="2"/>
  <c r="AA650" i="2"/>
  <c r="Z650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D650" i="2"/>
  <c r="C650" i="2"/>
  <c r="AQ649" i="2"/>
  <c r="AP649" i="2"/>
  <c r="AO649" i="2"/>
  <c r="AN649" i="2"/>
  <c r="AM649" i="2"/>
  <c r="AL649" i="2"/>
  <c r="AK649" i="2"/>
  <c r="AJ649" i="2"/>
  <c r="AI649" i="2"/>
  <c r="AH649" i="2"/>
  <c r="AG649" i="2"/>
  <c r="AF649" i="2"/>
  <c r="AE649" i="2"/>
  <c r="AD649" i="2"/>
  <c r="AC649" i="2"/>
  <c r="AB649" i="2"/>
  <c r="AA649" i="2"/>
  <c r="Z649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D649" i="2"/>
  <c r="E649" i="2" s="1"/>
  <c r="C649" i="2"/>
  <c r="AQ648" i="2"/>
  <c r="AP648" i="2"/>
  <c r="AO648" i="2"/>
  <c r="AN648" i="2"/>
  <c r="AM648" i="2"/>
  <c r="AL648" i="2"/>
  <c r="AK648" i="2"/>
  <c r="AJ648" i="2"/>
  <c r="AI648" i="2"/>
  <c r="AH648" i="2"/>
  <c r="AG648" i="2"/>
  <c r="AF648" i="2"/>
  <c r="AE648" i="2"/>
  <c r="AD648" i="2"/>
  <c r="AC648" i="2"/>
  <c r="AB648" i="2"/>
  <c r="AA648" i="2"/>
  <c r="Z648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D648" i="2"/>
  <c r="C648" i="2"/>
  <c r="AQ647" i="2"/>
  <c r="AP647" i="2"/>
  <c r="AO647" i="2"/>
  <c r="AN647" i="2"/>
  <c r="AM647" i="2"/>
  <c r="AL647" i="2"/>
  <c r="AK647" i="2"/>
  <c r="AJ647" i="2"/>
  <c r="AI647" i="2"/>
  <c r="AH647" i="2"/>
  <c r="AG647" i="2"/>
  <c r="AF647" i="2"/>
  <c r="AE647" i="2"/>
  <c r="AD647" i="2"/>
  <c r="AC647" i="2"/>
  <c r="AB647" i="2"/>
  <c r="AA647" i="2"/>
  <c r="Z647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D647" i="2"/>
  <c r="C647" i="2"/>
  <c r="AQ646" i="2"/>
  <c r="AP646" i="2"/>
  <c r="AO646" i="2"/>
  <c r="AN646" i="2"/>
  <c r="AM646" i="2"/>
  <c r="AL646" i="2"/>
  <c r="AK646" i="2"/>
  <c r="AJ646" i="2"/>
  <c r="AI646" i="2"/>
  <c r="AH646" i="2"/>
  <c r="AG646" i="2"/>
  <c r="AF646" i="2"/>
  <c r="AE646" i="2"/>
  <c r="AD646" i="2"/>
  <c r="AC646" i="2"/>
  <c r="AB646" i="2"/>
  <c r="AA646" i="2"/>
  <c r="Z646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D646" i="2"/>
  <c r="C646" i="2"/>
  <c r="AQ645" i="2"/>
  <c r="AP645" i="2"/>
  <c r="AO645" i="2"/>
  <c r="AN645" i="2"/>
  <c r="AM645" i="2"/>
  <c r="AL645" i="2"/>
  <c r="AK645" i="2"/>
  <c r="AJ645" i="2"/>
  <c r="AI645" i="2"/>
  <c r="AH645" i="2"/>
  <c r="AG645" i="2"/>
  <c r="AF645" i="2"/>
  <c r="AE645" i="2"/>
  <c r="AD645" i="2"/>
  <c r="AC645" i="2"/>
  <c r="AB645" i="2"/>
  <c r="AA645" i="2"/>
  <c r="Z645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D645" i="2"/>
  <c r="C645" i="2"/>
  <c r="AQ644" i="2"/>
  <c r="AP644" i="2"/>
  <c r="AO644" i="2"/>
  <c r="AN644" i="2"/>
  <c r="AM644" i="2"/>
  <c r="AL644" i="2"/>
  <c r="AK644" i="2"/>
  <c r="AJ644" i="2"/>
  <c r="AI644" i="2"/>
  <c r="AH644" i="2"/>
  <c r="AG644" i="2"/>
  <c r="AF644" i="2"/>
  <c r="AE644" i="2"/>
  <c r="AD644" i="2"/>
  <c r="AC644" i="2"/>
  <c r="AB644" i="2"/>
  <c r="AA644" i="2"/>
  <c r="Z644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D644" i="2"/>
  <c r="C644" i="2"/>
  <c r="AQ643" i="2"/>
  <c r="AP643" i="2"/>
  <c r="AO643" i="2"/>
  <c r="AN643" i="2"/>
  <c r="AM643" i="2"/>
  <c r="AL643" i="2"/>
  <c r="AK643" i="2"/>
  <c r="AJ643" i="2"/>
  <c r="AI643" i="2"/>
  <c r="AH643" i="2"/>
  <c r="AG643" i="2"/>
  <c r="AF643" i="2"/>
  <c r="AE643" i="2"/>
  <c r="AD643" i="2"/>
  <c r="AC643" i="2"/>
  <c r="AB643" i="2"/>
  <c r="AA643" i="2"/>
  <c r="Z643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D643" i="2"/>
  <c r="C643" i="2"/>
  <c r="AQ642" i="2"/>
  <c r="AP642" i="2"/>
  <c r="AO642" i="2"/>
  <c r="AN642" i="2"/>
  <c r="AM642" i="2"/>
  <c r="AL642" i="2"/>
  <c r="AK642" i="2"/>
  <c r="AJ642" i="2"/>
  <c r="AI642" i="2"/>
  <c r="AH642" i="2"/>
  <c r="AG642" i="2"/>
  <c r="AF642" i="2"/>
  <c r="AE642" i="2"/>
  <c r="AD642" i="2"/>
  <c r="AC642" i="2"/>
  <c r="AB642" i="2"/>
  <c r="AA642" i="2"/>
  <c r="Z642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D642" i="2"/>
  <c r="C642" i="2"/>
  <c r="AQ641" i="2"/>
  <c r="AP641" i="2"/>
  <c r="AO641" i="2"/>
  <c r="AN641" i="2"/>
  <c r="AM641" i="2"/>
  <c r="AL641" i="2"/>
  <c r="AK641" i="2"/>
  <c r="AJ641" i="2"/>
  <c r="AI641" i="2"/>
  <c r="AH641" i="2"/>
  <c r="AG641" i="2"/>
  <c r="AF641" i="2"/>
  <c r="AE641" i="2"/>
  <c r="AD641" i="2"/>
  <c r="AC641" i="2"/>
  <c r="AB641" i="2"/>
  <c r="AA641" i="2"/>
  <c r="Z641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D641" i="2"/>
  <c r="C641" i="2"/>
  <c r="AQ640" i="2"/>
  <c r="AP640" i="2"/>
  <c r="AO640" i="2"/>
  <c r="AN640" i="2"/>
  <c r="AM640" i="2"/>
  <c r="AL640" i="2"/>
  <c r="AK640" i="2"/>
  <c r="AJ640" i="2"/>
  <c r="AI640" i="2"/>
  <c r="AH640" i="2"/>
  <c r="AG640" i="2"/>
  <c r="AF640" i="2"/>
  <c r="AE640" i="2"/>
  <c r="AD640" i="2"/>
  <c r="AC640" i="2"/>
  <c r="AB640" i="2"/>
  <c r="AA640" i="2"/>
  <c r="Z640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D640" i="2"/>
  <c r="C640" i="2"/>
  <c r="AQ639" i="2"/>
  <c r="AP639" i="2"/>
  <c r="AO639" i="2"/>
  <c r="AN639" i="2"/>
  <c r="AM639" i="2"/>
  <c r="AL639" i="2"/>
  <c r="AK639" i="2"/>
  <c r="AJ639" i="2"/>
  <c r="AI639" i="2"/>
  <c r="AH639" i="2"/>
  <c r="AG639" i="2"/>
  <c r="AF639" i="2"/>
  <c r="AE639" i="2"/>
  <c r="AD639" i="2"/>
  <c r="AC639" i="2"/>
  <c r="AB639" i="2"/>
  <c r="AA639" i="2"/>
  <c r="Z639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D639" i="2"/>
  <c r="C639" i="2"/>
  <c r="AQ638" i="2"/>
  <c r="AP638" i="2"/>
  <c r="AO638" i="2"/>
  <c r="AN638" i="2"/>
  <c r="AM638" i="2"/>
  <c r="AL638" i="2"/>
  <c r="AK638" i="2"/>
  <c r="AJ638" i="2"/>
  <c r="AI638" i="2"/>
  <c r="AH638" i="2"/>
  <c r="AG638" i="2"/>
  <c r="AF638" i="2"/>
  <c r="AE638" i="2"/>
  <c r="AD638" i="2"/>
  <c r="AC638" i="2"/>
  <c r="AB638" i="2"/>
  <c r="AA638" i="2"/>
  <c r="Z638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D638" i="2"/>
  <c r="C638" i="2"/>
  <c r="AQ637" i="2"/>
  <c r="AP637" i="2"/>
  <c r="AO637" i="2"/>
  <c r="AN637" i="2"/>
  <c r="AM637" i="2"/>
  <c r="AL637" i="2"/>
  <c r="AK637" i="2"/>
  <c r="AJ637" i="2"/>
  <c r="AI637" i="2"/>
  <c r="AH637" i="2"/>
  <c r="AG637" i="2"/>
  <c r="AF637" i="2"/>
  <c r="AE637" i="2"/>
  <c r="AD637" i="2"/>
  <c r="AC637" i="2"/>
  <c r="AB637" i="2"/>
  <c r="AA637" i="2"/>
  <c r="Z637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D637" i="2"/>
  <c r="C637" i="2"/>
  <c r="AQ636" i="2"/>
  <c r="AP636" i="2"/>
  <c r="AO636" i="2"/>
  <c r="AN636" i="2"/>
  <c r="AM636" i="2"/>
  <c r="AL636" i="2"/>
  <c r="AK636" i="2"/>
  <c r="AJ636" i="2"/>
  <c r="AI636" i="2"/>
  <c r="AH636" i="2"/>
  <c r="AG636" i="2"/>
  <c r="AF636" i="2"/>
  <c r="AE636" i="2"/>
  <c r="AD636" i="2"/>
  <c r="AC636" i="2"/>
  <c r="AB636" i="2"/>
  <c r="AA636" i="2"/>
  <c r="Z636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D636" i="2"/>
  <c r="C636" i="2"/>
  <c r="AQ635" i="2"/>
  <c r="AP635" i="2"/>
  <c r="AO635" i="2"/>
  <c r="AN635" i="2"/>
  <c r="AM635" i="2"/>
  <c r="AL635" i="2"/>
  <c r="AK635" i="2"/>
  <c r="AJ635" i="2"/>
  <c r="AI635" i="2"/>
  <c r="AH635" i="2"/>
  <c r="AG635" i="2"/>
  <c r="AF635" i="2"/>
  <c r="AE635" i="2"/>
  <c r="AD635" i="2"/>
  <c r="AC635" i="2"/>
  <c r="AB635" i="2"/>
  <c r="AA635" i="2"/>
  <c r="Z635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D635" i="2"/>
  <c r="C635" i="2"/>
  <c r="AQ634" i="2"/>
  <c r="AP634" i="2"/>
  <c r="AO634" i="2"/>
  <c r="AN634" i="2"/>
  <c r="AM634" i="2"/>
  <c r="AL634" i="2"/>
  <c r="AK634" i="2"/>
  <c r="AJ634" i="2"/>
  <c r="AI634" i="2"/>
  <c r="AH634" i="2"/>
  <c r="AG634" i="2"/>
  <c r="AF634" i="2"/>
  <c r="AE634" i="2"/>
  <c r="AD634" i="2"/>
  <c r="AC634" i="2"/>
  <c r="AB634" i="2"/>
  <c r="AA634" i="2"/>
  <c r="Z634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D634" i="2"/>
  <c r="C634" i="2"/>
  <c r="AQ633" i="2"/>
  <c r="AP633" i="2"/>
  <c r="AO633" i="2"/>
  <c r="AN633" i="2"/>
  <c r="AM633" i="2"/>
  <c r="AL633" i="2"/>
  <c r="AK633" i="2"/>
  <c r="AJ633" i="2"/>
  <c r="AI633" i="2"/>
  <c r="AH633" i="2"/>
  <c r="AG633" i="2"/>
  <c r="AF633" i="2"/>
  <c r="AE633" i="2"/>
  <c r="AD633" i="2"/>
  <c r="AC633" i="2"/>
  <c r="AB633" i="2"/>
  <c r="AA633" i="2"/>
  <c r="Z633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D633" i="2"/>
  <c r="C633" i="2"/>
  <c r="AQ632" i="2"/>
  <c r="AP632" i="2"/>
  <c r="AO632" i="2"/>
  <c r="AN632" i="2"/>
  <c r="AM632" i="2"/>
  <c r="AL632" i="2"/>
  <c r="AK632" i="2"/>
  <c r="AJ632" i="2"/>
  <c r="AI632" i="2"/>
  <c r="AH632" i="2"/>
  <c r="AG632" i="2"/>
  <c r="AF632" i="2"/>
  <c r="AE632" i="2"/>
  <c r="AD632" i="2"/>
  <c r="AC632" i="2"/>
  <c r="AB632" i="2"/>
  <c r="AA632" i="2"/>
  <c r="Z632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D632" i="2"/>
  <c r="C632" i="2"/>
  <c r="AQ631" i="2"/>
  <c r="AP631" i="2"/>
  <c r="AO631" i="2"/>
  <c r="AN631" i="2"/>
  <c r="AM631" i="2"/>
  <c r="AL631" i="2"/>
  <c r="AK631" i="2"/>
  <c r="AJ631" i="2"/>
  <c r="AI631" i="2"/>
  <c r="AH631" i="2"/>
  <c r="AG631" i="2"/>
  <c r="AF631" i="2"/>
  <c r="AE631" i="2"/>
  <c r="AD631" i="2"/>
  <c r="AC631" i="2"/>
  <c r="AB631" i="2"/>
  <c r="AA631" i="2"/>
  <c r="Z631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D631" i="2"/>
  <c r="C631" i="2"/>
  <c r="AQ630" i="2"/>
  <c r="AP630" i="2"/>
  <c r="AO630" i="2"/>
  <c r="AN630" i="2"/>
  <c r="AM630" i="2"/>
  <c r="AL630" i="2"/>
  <c r="AK630" i="2"/>
  <c r="AJ630" i="2"/>
  <c r="AI630" i="2"/>
  <c r="AH630" i="2"/>
  <c r="AG630" i="2"/>
  <c r="AF630" i="2"/>
  <c r="AE630" i="2"/>
  <c r="AD630" i="2"/>
  <c r="AC630" i="2"/>
  <c r="AB630" i="2"/>
  <c r="AA630" i="2"/>
  <c r="Z630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D630" i="2"/>
  <c r="C630" i="2"/>
  <c r="AQ629" i="2"/>
  <c r="AP629" i="2"/>
  <c r="AO629" i="2"/>
  <c r="AN629" i="2"/>
  <c r="AM629" i="2"/>
  <c r="AL629" i="2"/>
  <c r="AK629" i="2"/>
  <c r="AJ629" i="2"/>
  <c r="AI629" i="2"/>
  <c r="AH629" i="2"/>
  <c r="AG629" i="2"/>
  <c r="AF629" i="2"/>
  <c r="AE629" i="2"/>
  <c r="AD629" i="2"/>
  <c r="AC629" i="2"/>
  <c r="AB629" i="2"/>
  <c r="AA629" i="2"/>
  <c r="Z629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D629" i="2"/>
  <c r="C629" i="2"/>
  <c r="AQ628" i="2"/>
  <c r="AP628" i="2"/>
  <c r="AO628" i="2"/>
  <c r="AN628" i="2"/>
  <c r="AM628" i="2"/>
  <c r="AL628" i="2"/>
  <c r="AK628" i="2"/>
  <c r="AJ628" i="2"/>
  <c r="AI628" i="2"/>
  <c r="AH628" i="2"/>
  <c r="AG628" i="2"/>
  <c r="AF628" i="2"/>
  <c r="AE628" i="2"/>
  <c r="AD628" i="2"/>
  <c r="AC628" i="2"/>
  <c r="AB628" i="2"/>
  <c r="AA628" i="2"/>
  <c r="Z628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D628" i="2"/>
  <c r="C628" i="2"/>
  <c r="AQ627" i="2"/>
  <c r="AP627" i="2"/>
  <c r="AO627" i="2"/>
  <c r="AN627" i="2"/>
  <c r="AM627" i="2"/>
  <c r="AL627" i="2"/>
  <c r="AK627" i="2"/>
  <c r="AJ627" i="2"/>
  <c r="AI627" i="2"/>
  <c r="AH627" i="2"/>
  <c r="AG627" i="2"/>
  <c r="AF627" i="2"/>
  <c r="AE627" i="2"/>
  <c r="AD627" i="2"/>
  <c r="AC627" i="2"/>
  <c r="AB627" i="2"/>
  <c r="AA627" i="2"/>
  <c r="Z627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D627" i="2"/>
  <c r="C627" i="2"/>
  <c r="AQ626" i="2"/>
  <c r="AP626" i="2"/>
  <c r="AO626" i="2"/>
  <c r="AN626" i="2"/>
  <c r="AM626" i="2"/>
  <c r="AL626" i="2"/>
  <c r="AK626" i="2"/>
  <c r="AJ626" i="2"/>
  <c r="AI626" i="2"/>
  <c r="AH626" i="2"/>
  <c r="AG626" i="2"/>
  <c r="AF626" i="2"/>
  <c r="AE626" i="2"/>
  <c r="AD626" i="2"/>
  <c r="AC626" i="2"/>
  <c r="AB626" i="2"/>
  <c r="AA626" i="2"/>
  <c r="Z626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D626" i="2"/>
  <c r="C626" i="2"/>
  <c r="AQ625" i="2"/>
  <c r="AP625" i="2"/>
  <c r="AO625" i="2"/>
  <c r="AN625" i="2"/>
  <c r="AM625" i="2"/>
  <c r="AL625" i="2"/>
  <c r="AK625" i="2"/>
  <c r="AJ625" i="2"/>
  <c r="AI625" i="2"/>
  <c r="AH625" i="2"/>
  <c r="AG625" i="2"/>
  <c r="AF625" i="2"/>
  <c r="AE625" i="2"/>
  <c r="AD625" i="2"/>
  <c r="AC625" i="2"/>
  <c r="AB625" i="2"/>
  <c r="AA625" i="2"/>
  <c r="Z625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D625" i="2"/>
  <c r="C625" i="2"/>
  <c r="AQ624" i="2"/>
  <c r="AP624" i="2"/>
  <c r="AO624" i="2"/>
  <c r="AN624" i="2"/>
  <c r="AM624" i="2"/>
  <c r="AL624" i="2"/>
  <c r="AK624" i="2"/>
  <c r="AJ624" i="2"/>
  <c r="AI624" i="2"/>
  <c r="AH624" i="2"/>
  <c r="AG624" i="2"/>
  <c r="AF624" i="2"/>
  <c r="AE624" i="2"/>
  <c r="AD624" i="2"/>
  <c r="AC624" i="2"/>
  <c r="AB624" i="2"/>
  <c r="AA624" i="2"/>
  <c r="Z624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D624" i="2"/>
  <c r="C624" i="2"/>
  <c r="AQ623" i="2"/>
  <c r="AP623" i="2"/>
  <c r="AO623" i="2"/>
  <c r="AN623" i="2"/>
  <c r="AM623" i="2"/>
  <c r="AL623" i="2"/>
  <c r="AK623" i="2"/>
  <c r="AJ623" i="2"/>
  <c r="AI623" i="2"/>
  <c r="AH623" i="2"/>
  <c r="AG623" i="2"/>
  <c r="AF623" i="2"/>
  <c r="AE623" i="2"/>
  <c r="AD623" i="2"/>
  <c r="AC623" i="2"/>
  <c r="AB623" i="2"/>
  <c r="AA623" i="2"/>
  <c r="Z623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D623" i="2"/>
  <c r="C623" i="2"/>
  <c r="AQ622" i="2"/>
  <c r="AP622" i="2"/>
  <c r="AO622" i="2"/>
  <c r="AN622" i="2"/>
  <c r="AM622" i="2"/>
  <c r="AL622" i="2"/>
  <c r="AK622" i="2"/>
  <c r="AJ622" i="2"/>
  <c r="AI622" i="2"/>
  <c r="AH622" i="2"/>
  <c r="AG622" i="2"/>
  <c r="AF622" i="2"/>
  <c r="AE622" i="2"/>
  <c r="AD622" i="2"/>
  <c r="AC622" i="2"/>
  <c r="AB622" i="2"/>
  <c r="AA622" i="2"/>
  <c r="Z622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D622" i="2"/>
  <c r="C622" i="2"/>
  <c r="AQ621" i="2"/>
  <c r="AP621" i="2"/>
  <c r="AO621" i="2"/>
  <c r="AN621" i="2"/>
  <c r="AM621" i="2"/>
  <c r="AL621" i="2"/>
  <c r="AK621" i="2"/>
  <c r="AJ621" i="2"/>
  <c r="AI621" i="2"/>
  <c r="AH621" i="2"/>
  <c r="AG621" i="2"/>
  <c r="AF621" i="2"/>
  <c r="AE621" i="2"/>
  <c r="AD621" i="2"/>
  <c r="AC621" i="2"/>
  <c r="AB621" i="2"/>
  <c r="AA621" i="2"/>
  <c r="Z621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D621" i="2"/>
  <c r="C621" i="2"/>
  <c r="AQ620" i="2"/>
  <c r="AP620" i="2"/>
  <c r="AO620" i="2"/>
  <c r="AN620" i="2"/>
  <c r="AM620" i="2"/>
  <c r="AL620" i="2"/>
  <c r="AK620" i="2"/>
  <c r="AJ620" i="2"/>
  <c r="AI620" i="2"/>
  <c r="AH620" i="2"/>
  <c r="AG620" i="2"/>
  <c r="AF620" i="2"/>
  <c r="AE620" i="2"/>
  <c r="AD620" i="2"/>
  <c r="AC620" i="2"/>
  <c r="AB620" i="2"/>
  <c r="AA620" i="2"/>
  <c r="Z620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D620" i="2"/>
  <c r="C620" i="2"/>
  <c r="AQ619" i="2"/>
  <c r="AP619" i="2"/>
  <c r="AO619" i="2"/>
  <c r="AN619" i="2"/>
  <c r="AM619" i="2"/>
  <c r="AL619" i="2"/>
  <c r="AK619" i="2"/>
  <c r="AJ619" i="2"/>
  <c r="AI619" i="2"/>
  <c r="AH619" i="2"/>
  <c r="AG619" i="2"/>
  <c r="AF619" i="2"/>
  <c r="AE619" i="2"/>
  <c r="AD619" i="2"/>
  <c r="AC619" i="2"/>
  <c r="AB619" i="2"/>
  <c r="AA619" i="2"/>
  <c r="Z619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D619" i="2"/>
  <c r="C619" i="2"/>
  <c r="AQ618" i="2"/>
  <c r="AP618" i="2"/>
  <c r="AO618" i="2"/>
  <c r="AN618" i="2"/>
  <c r="AM618" i="2"/>
  <c r="AL618" i="2"/>
  <c r="AK618" i="2"/>
  <c r="AJ618" i="2"/>
  <c r="AI618" i="2"/>
  <c r="AH618" i="2"/>
  <c r="AG618" i="2"/>
  <c r="AF618" i="2"/>
  <c r="AE618" i="2"/>
  <c r="AD618" i="2"/>
  <c r="AC618" i="2"/>
  <c r="AB618" i="2"/>
  <c r="AA618" i="2"/>
  <c r="Z618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D618" i="2"/>
  <c r="C618" i="2"/>
  <c r="AQ617" i="2"/>
  <c r="AP617" i="2"/>
  <c r="AO617" i="2"/>
  <c r="AN617" i="2"/>
  <c r="AM617" i="2"/>
  <c r="AL617" i="2"/>
  <c r="AK617" i="2"/>
  <c r="AJ617" i="2"/>
  <c r="AI617" i="2"/>
  <c r="AH617" i="2"/>
  <c r="AG617" i="2"/>
  <c r="AF617" i="2"/>
  <c r="AE617" i="2"/>
  <c r="AD617" i="2"/>
  <c r="AC617" i="2"/>
  <c r="AB617" i="2"/>
  <c r="AA617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D617" i="2"/>
  <c r="C617" i="2"/>
  <c r="AQ616" i="2"/>
  <c r="AP616" i="2"/>
  <c r="AO616" i="2"/>
  <c r="AN616" i="2"/>
  <c r="AM616" i="2"/>
  <c r="AL616" i="2"/>
  <c r="AK616" i="2"/>
  <c r="AJ616" i="2"/>
  <c r="AI616" i="2"/>
  <c r="AH616" i="2"/>
  <c r="AG616" i="2"/>
  <c r="AF616" i="2"/>
  <c r="AE616" i="2"/>
  <c r="AD616" i="2"/>
  <c r="AC616" i="2"/>
  <c r="AB616" i="2"/>
  <c r="AA616" i="2"/>
  <c r="Z616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D616" i="2"/>
  <c r="C616" i="2"/>
  <c r="AQ615" i="2"/>
  <c r="AP615" i="2"/>
  <c r="AO615" i="2"/>
  <c r="AN615" i="2"/>
  <c r="AM615" i="2"/>
  <c r="AL615" i="2"/>
  <c r="AK615" i="2"/>
  <c r="AJ615" i="2"/>
  <c r="AI615" i="2"/>
  <c r="AH615" i="2"/>
  <c r="AG615" i="2"/>
  <c r="AF615" i="2"/>
  <c r="AE615" i="2"/>
  <c r="AD615" i="2"/>
  <c r="AC615" i="2"/>
  <c r="AB615" i="2"/>
  <c r="AA615" i="2"/>
  <c r="Z615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D615" i="2"/>
  <c r="C615" i="2"/>
  <c r="AQ614" i="2"/>
  <c r="AP614" i="2"/>
  <c r="AO614" i="2"/>
  <c r="AN614" i="2"/>
  <c r="AM614" i="2"/>
  <c r="AL614" i="2"/>
  <c r="AK614" i="2"/>
  <c r="AJ614" i="2"/>
  <c r="AI614" i="2"/>
  <c r="AH614" i="2"/>
  <c r="AG614" i="2"/>
  <c r="AF614" i="2"/>
  <c r="AE614" i="2"/>
  <c r="AD614" i="2"/>
  <c r="AC614" i="2"/>
  <c r="AB614" i="2"/>
  <c r="AA614" i="2"/>
  <c r="Z614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D614" i="2"/>
  <c r="C614" i="2"/>
  <c r="AQ613" i="2"/>
  <c r="AP613" i="2"/>
  <c r="AO613" i="2"/>
  <c r="AN613" i="2"/>
  <c r="AM613" i="2"/>
  <c r="AL613" i="2"/>
  <c r="AK613" i="2"/>
  <c r="AJ613" i="2"/>
  <c r="AI613" i="2"/>
  <c r="AH613" i="2"/>
  <c r="AG613" i="2"/>
  <c r="AF613" i="2"/>
  <c r="AE613" i="2"/>
  <c r="AD613" i="2"/>
  <c r="AC613" i="2"/>
  <c r="AB613" i="2"/>
  <c r="AA613" i="2"/>
  <c r="Z613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D613" i="2"/>
  <c r="C613" i="2"/>
  <c r="AQ612" i="2"/>
  <c r="AP612" i="2"/>
  <c r="AO612" i="2"/>
  <c r="AN612" i="2"/>
  <c r="AM612" i="2"/>
  <c r="AL612" i="2"/>
  <c r="AK612" i="2"/>
  <c r="AJ612" i="2"/>
  <c r="AI612" i="2"/>
  <c r="AH612" i="2"/>
  <c r="AG612" i="2"/>
  <c r="AF612" i="2"/>
  <c r="AE612" i="2"/>
  <c r="AD612" i="2"/>
  <c r="AC612" i="2"/>
  <c r="AB612" i="2"/>
  <c r="AA612" i="2"/>
  <c r="Z612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D612" i="2"/>
  <c r="C612" i="2"/>
  <c r="AQ611" i="2"/>
  <c r="AP611" i="2"/>
  <c r="AO611" i="2"/>
  <c r="AN611" i="2"/>
  <c r="AM611" i="2"/>
  <c r="AL611" i="2"/>
  <c r="AK611" i="2"/>
  <c r="AJ611" i="2"/>
  <c r="AI611" i="2"/>
  <c r="AH611" i="2"/>
  <c r="AG611" i="2"/>
  <c r="AF611" i="2"/>
  <c r="AE611" i="2"/>
  <c r="AD611" i="2"/>
  <c r="AC611" i="2"/>
  <c r="AB611" i="2"/>
  <c r="AA611" i="2"/>
  <c r="Z611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D611" i="2"/>
  <c r="C611" i="2"/>
  <c r="AQ610" i="2"/>
  <c r="AP610" i="2"/>
  <c r="AO610" i="2"/>
  <c r="AN610" i="2"/>
  <c r="AM610" i="2"/>
  <c r="AL610" i="2"/>
  <c r="AK610" i="2"/>
  <c r="AJ610" i="2"/>
  <c r="AI610" i="2"/>
  <c r="AH610" i="2"/>
  <c r="AG610" i="2"/>
  <c r="AF610" i="2"/>
  <c r="AE610" i="2"/>
  <c r="AD610" i="2"/>
  <c r="AC610" i="2"/>
  <c r="AB610" i="2"/>
  <c r="AA610" i="2"/>
  <c r="Z610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D610" i="2"/>
  <c r="C610" i="2"/>
  <c r="AQ609" i="2"/>
  <c r="AP609" i="2"/>
  <c r="AO609" i="2"/>
  <c r="AN609" i="2"/>
  <c r="AM609" i="2"/>
  <c r="AL609" i="2"/>
  <c r="AK609" i="2"/>
  <c r="AJ609" i="2"/>
  <c r="AI609" i="2"/>
  <c r="AH609" i="2"/>
  <c r="AG609" i="2"/>
  <c r="AF609" i="2"/>
  <c r="AE609" i="2"/>
  <c r="AD609" i="2"/>
  <c r="AC609" i="2"/>
  <c r="AB609" i="2"/>
  <c r="AA609" i="2"/>
  <c r="Z609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D609" i="2"/>
  <c r="C609" i="2"/>
  <c r="AQ608" i="2"/>
  <c r="AP608" i="2"/>
  <c r="AO608" i="2"/>
  <c r="AN608" i="2"/>
  <c r="AM608" i="2"/>
  <c r="AL608" i="2"/>
  <c r="AK608" i="2"/>
  <c r="AJ608" i="2"/>
  <c r="AI608" i="2"/>
  <c r="AH608" i="2"/>
  <c r="AG608" i="2"/>
  <c r="AF608" i="2"/>
  <c r="AE608" i="2"/>
  <c r="AD608" i="2"/>
  <c r="AC608" i="2"/>
  <c r="AB608" i="2"/>
  <c r="AA608" i="2"/>
  <c r="Z608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D608" i="2"/>
  <c r="C608" i="2"/>
  <c r="AQ607" i="2"/>
  <c r="AP607" i="2"/>
  <c r="AO607" i="2"/>
  <c r="AN607" i="2"/>
  <c r="AM607" i="2"/>
  <c r="AL607" i="2"/>
  <c r="AK607" i="2"/>
  <c r="AJ607" i="2"/>
  <c r="AI607" i="2"/>
  <c r="AH607" i="2"/>
  <c r="AG607" i="2"/>
  <c r="AF607" i="2"/>
  <c r="AE607" i="2"/>
  <c r="AD607" i="2"/>
  <c r="AC607" i="2"/>
  <c r="AB607" i="2"/>
  <c r="AA607" i="2"/>
  <c r="Z607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D607" i="2"/>
  <c r="C607" i="2"/>
  <c r="AQ606" i="2"/>
  <c r="AP606" i="2"/>
  <c r="AO606" i="2"/>
  <c r="AN606" i="2"/>
  <c r="AM606" i="2"/>
  <c r="AL606" i="2"/>
  <c r="AK606" i="2"/>
  <c r="AJ606" i="2"/>
  <c r="AI606" i="2"/>
  <c r="AH606" i="2"/>
  <c r="AG606" i="2"/>
  <c r="AF606" i="2"/>
  <c r="AE606" i="2"/>
  <c r="AD606" i="2"/>
  <c r="AC606" i="2"/>
  <c r="AB606" i="2"/>
  <c r="AA606" i="2"/>
  <c r="Z606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D606" i="2"/>
  <c r="C606" i="2"/>
  <c r="AQ605" i="2"/>
  <c r="AP605" i="2"/>
  <c r="AO605" i="2"/>
  <c r="AN605" i="2"/>
  <c r="AM605" i="2"/>
  <c r="AL605" i="2"/>
  <c r="AK605" i="2"/>
  <c r="AJ605" i="2"/>
  <c r="AI605" i="2"/>
  <c r="AH605" i="2"/>
  <c r="AG605" i="2"/>
  <c r="AF605" i="2"/>
  <c r="AE605" i="2"/>
  <c r="AD605" i="2"/>
  <c r="AC605" i="2"/>
  <c r="AB605" i="2"/>
  <c r="AA605" i="2"/>
  <c r="Z605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D605" i="2"/>
  <c r="C605" i="2"/>
  <c r="AQ604" i="2"/>
  <c r="AP604" i="2"/>
  <c r="AO604" i="2"/>
  <c r="AN604" i="2"/>
  <c r="AM604" i="2"/>
  <c r="AL604" i="2"/>
  <c r="AK604" i="2"/>
  <c r="AJ604" i="2"/>
  <c r="AI604" i="2"/>
  <c r="AH604" i="2"/>
  <c r="AG604" i="2"/>
  <c r="AF604" i="2"/>
  <c r="AE604" i="2"/>
  <c r="AD604" i="2"/>
  <c r="AC604" i="2"/>
  <c r="AB604" i="2"/>
  <c r="AA604" i="2"/>
  <c r="Z604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D604" i="2"/>
  <c r="C604" i="2"/>
  <c r="AQ603" i="2"/>
  <c r="AP603" i="2"/>
  <c r="AO603" i="2"/>
  <c r="AN603" i="2"/>
  <c r="AM603" i="2"/>
  <c r="AL603" i="2"/>
  <c r="AK603" i="2"/>
  <c r="AJ603" i="2"/>
  <c r="AI603" i="2"/>
  <c r="AH603" i="2"/>
  <c r="AG603" i="2"/>
  <c r="AF603" i="2"/>
  <c r="AE603" i="2"/>
  <c r="AD603" i="2"/>
  <c r="AC603" i="2"/>
  <c r="AB603" i="2"/>
  <c r="AA603" i="2"/>
  <c r="Z603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D603" i="2"/>
  <c r="C603" i="2"/>
  <c r="AQ602" i="2"/>
  <c r="AP602" i="2"/>
  <c r="AO602" i="2"/>
  <c r="AN602" i="2"/>
  <c r="AM602" i="2"/>
  <c r="AL602" i="2"/>
  <c r="AK602" i="2"/>
  <c r="AJ602" i="2"/>
  <c r="AI602" i="2"/>
  <c r="AH602" i="2"/>
  <c r="AG602" i="2"/>
  <c r="AF602" i="2"/>
  <c r="AE602" i="2"/>
  <c r="AD602" i="2"/>
  <c r="AC602" i="2"/>
  <c r="AB602" i="2"/>
  <c r="AA602" i="2"/>
  <c r="Z602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D602" i="2"/>
  <c r="C602" i="2"/>
  <c r="AQ601" i="2"/>
  <c r="AP601" i="2"/>
  <c r="AO601" i="2"/>
  <c r="AN601" i="2"/>
  <c r="AM601" i="2"/>
  <c r="AL601" i="2"/>
  <c r="AK601" i="2"/>
  <c r="AJ601" i="2"/>
  <c r="AI601" i="2"/>
  <c r="AH601" i="2"/>
  <c r="AG601" i="2"/>
  <c r="AF601" i="2"/>
  <c r="AE601" i="2"/>
  <c r="AD601" i="2"/>
  <c r="AC601" i="2"/>
  <c r="AB601" i="2"/>
  <c r="AA601" i="2"/>
  <c r="Z601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D601" i="2"/>
  <c r="C601" i="2"/>
  <c r="AQ600" i="2"/>
  <c r="AP600" i="2"/>
  <c r="AO600" i="2"/>
  <c r="AN600" i="2"/>
  <c r="AM600" i="2"/>
  <c r="AL600" i="2"/>
  <c r="AK600" i="2"/>
  <c r="AJ600" i="2"/>
  <c r="AI600" i="2"/>
  <c r="AH600" i="2"/>
  <c r="AG600" i="2"/>
  <c r="AF600" i="2"/>
  <c r="AE600" i="2"/>
  <c r="AD600" i="2"/>
  <c r="AC600" i="2"/>
  <c r="AB600" i="2"/>
  <c r="AA600" i="2"/>
  <c r="Z600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D600" i="2"/>
  <c r="C600" i="2"/>
  <c r="AQ599" i="2"/>
  <c r="AP599" i="2"/>
  <c r="AO599" i="2"/>
  <c r="AN599" i="2"/>
  <c r="AM599" i="2"/>
  <c r="AL599" i="2"/>
  <c r="AK599" i="2"/>
  <c r="AJ599" i="2"/>
  <c r="AI599" i="2"/>
  <c r="AH599" i="2"/>
  <c r="AG599" i="2"/>
  <c r="AF599" i="2"/>
  <c r="AE599" i="2"/>
  <c r="AD599" i="2"/>
  <c r="AC599" i="2"/>
  <c r="AB599" i="2"/>
  <c r="AA599" i="2"/>
  <c r="Z599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D599" i="2"/>
  <c r="C599" i="2"/>
  <c r="AQ598" i="2"/>
  <c r="AP598" i="2"/>
  <c r="AO598" i="2"/>
  <c r="AN598" i="2"/>
  <c r="AM598" i="2"/>
  <c r="AL598" i="2"/>
  <c r="AK598" i="2"/>
  <c r="AJ598" i="2"/>
  <c r="AI598" i="2"/>
  <c r="AH598" i="2"/>
  <c r="AG598" i="2"/>
  <c r="AF598" i="2"/>
  <c r="AE598" i="2"/>
  <c r="AD598" i="2"/>
  <c r="AC598" i="2"/>
  <c r="AB598" i="2"/>
  <c r="AA598" i="2"/>
  <c r="Z598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D598" i="2"/>
  <c r="C598" i="2"/>
  <c r="AQ597" i="2"/>
  <c r="AP597" i="2"/>
  <c r="AO597" i="2"/>
  <c r="AN597" i="2"/>
  <c r="AM597" i="2"/>
  <c r="AL597" i="2"/>
  <c r="AK597" i="2"/>
  <c r="AJ597" i="2"/>
  <c r="AI597" i="2"/>
  <c r="AH597" i="2"/>
  <c r="AG597" i="2"/>
  <c r="AF597" i="2"/>
  <c r="AE597" i="2"/>
  <c r="AD597" i="2"/>
  <c r="AC597" i="2"/>
  <c r="AB597" i="2"/>
  <c r="AA597" i="2"/>
  <c r="Z597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D597" i="2"/>
  <c r="C597" i="2"/>
  <c r="AQ596" i="2"/>
  <c r="AP596" i="2"/>
  <c r="AO596" i="2"/>
  <c r="AN596" i="2"/>
  <c r="AM596" i="2"/>
  <c r="AL596" i="2"/>
  <c r="AK596" i="2"/>
  <c r="AJ596" i="2"/>
  <c r="AI596" i="2"/>
  <c r="AH596" i="2"/>
  <c r="AG596" i="2"/>
  <c r="AF596" i="2"/>
  <c r="AE596" i="2"/>
  <c r="AD596" i="2"/>
  <c r="AC596" i="2"/>
  <c r="AB596" i="2"/>
  <c r="AA596" i="2"/>
  <c r="Z596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D596" i="2"/>
  <c r="C596" i="2"/>
  <c r="AQ595" i="2"/>
  <c r="AP595" i="2"/>
  <c r="AO595" i="2"/>
  <c r="AN595" i="2"/>
  <c r="AM595" i="2"/>
  <c r="AL595" i="2"/>
  <c r="AK595" i="2"/>
  <c r="AJ595" i="2"/>
  <c r="AI595" i="2"/>
  <c r="AH595" i="2"/>
  <c r="AG595" i="2"/>
  <c r="AF595" i="2"/>
  <c r="AE595" i="2"/>
  <c r="AD595" i="2"/>
  <c r="AC595" i="2"/>
  <c r="AB595" i="2"/>
  <c r="AA595" i="2"/>
  <c r="Z595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D595" i="2"/>
  <c r="C595" i="2"/>
  <c r="AQ594" i="2"/>
  <c r="AP594" i="2"/>
  <c r="AO594" i="2"/>
  <c r="AN594" i="2"/>
  <c r="AM594" i="2"/>
  <c r="AL594" i="2"/>
  <c r="AK594" i="2"/>
  <c r="AJ594" i="2"/>
  <c r="AI594" i="2"/>
  <c r="AH594" i="2"/>
  <c r="AG594" i="2"/>
  <c r="AF594" i="2"/>
  <c r="AE594" i="2"/>
  <c r="AD594" i="2"/>
  <c r="AC594" i="2"/>
  <c r="AB594" i="2"/>
  <c r="AA594" i="2"/>
  <c r="Z594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D594" i="2"/>
  <c r="C594" i="2"/>
  <c r="AQ593" i="2"/>
  <c r="AP593" i="2"/>
  <c r="AO593" i="2"/>
  <c r="AN593" i="2"/>
  <c r="AM593" i="2"/>
  <c r="AL593" i="2"/>
  <c r="AK593" i="2"/>
  <c r="AJ593" i="2"/>
  <c r="AI593" i="2"/>
  <c r="AH593" i="2"/>
  <c r="AG593" i="2"/>
  <c r="AF593" i="2"/>
  <c r="AE593" i="2"/>
  <c r="AD593" i="2"/>
  <c r="AC593" i="2"/>
  <c r="AB593" i="2"/>
  <c r="AA593" i="2"/>
  <c r="Z593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D593" i="2"/>
  <c r="C593" i="2"/>
  <c r="AQ592" i="2"/>
  <c r="AP592" i="2"/>
  <c r="AO592" i="2"/>
  <c r="AN592" i="2"/>
  <c r="AM592" i="2"/>
  <c r="AL592" i="2"/>
  <c r="AK592" i="2"/>
  <c r="AJ592" i="2"/>
  <c r="AI592" i="2"/>
  <c r="AH592" i="2"/>
  <c r="AG592" i="2"/>
  <c r="AF592" i="2"/>
  <c r="AE592" i="2"/>
  <c r="AD592" i="2"/>
  <c r="AC592" i="2"/>
  <c r="AB592" i="2"/>
  <c r="AA592" i="2"/>
  <c r="Z592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D592" i="2"/>
  <c r="C592" i="2"/>
  <c r="AQ591" i="2"/>
  <c r="AP591" i="2"/>
  <c r="AO591" i="2"/>
  <c r="AN591" i="2"/>
  <c r="AM591" i="2"/>
  <c r="AL591" i="2"/>
  <c r="AK591" i="2"/>
  <c r="AJ591" i="2"/>
  <c r="AI591" i="2"/>
  <c r="AH591" i="2"/>
  <c r="AG591" i="2"/>
  <c r="AF591" i="2"/>
  <c r="AE591" i="2"/>
  <c r="AD591" i="2"/>
  <c r="AC591" i="2"/>
  <c r="AB591" i="2"/>
  <c r="AA591" i="2"/>
  <c r="Z591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D591" i="2"/>
  <c r="C591" i="2"/>
  <c r="AQ590" i="2"/>
  <c r="AP590" i="2"/>
  <c r="AO590" i="2"/>
  <c r="AN590" i="2"/>
  <c r="AM590" i="2"/>
  <c r="AL590" i="2"/>
  <c r="AK590" i="2"/>
  <c r="AJ590" i="2"/>
  <c r="AI590" i="2"/>
  <c r="AH590" i="2"/>
  <c r="AG590" i="2"/>
  <c r="AF590" i="2"/>
  <c r="AE590" i="2"/>
  <c r="AD590" i="2"/>
  <c r="AC590" i="2"/>
  <c r="AB590" i="2"/>
  <c r="AA590" i="2"/>
  <c r="Z590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D590" i="2"/>
  <c r="C590" i="2"/>
  <c r="AQ589" i="2"/>
  <c r="AP589" i="2"/>
  <c r="AO589" i="2"/>
  <c r="AN589" i="2"/>
  <c r="AM589" i="2"/>
  <c r="AL589" i="2"/>
  <c r="AK589" i="2"/>
  <c r="AJ589" i="2"/>
  <c r="AI589" i="2"/>
  <c r="AH589" i="2"/>
  <c r="AG589" i="2"/>
  <c r="AF589" i="2"/>
  <c r="AE589" i="2"/>
  <c r="AD589" i="2"/>
  <c r="AC589" i="2"/>
  <c r="AB589" i="2"/>
  <c r="AA589" i="2"/>
  <c r="Z589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D589" i="2"/>
  <c r="C589" i="2"/>
  <c r="AQ588" i="2"/>
  <c r="AP588" i="2"/>
  <c r="AO588" i="2"/>
  <c r="AN588" i="2"/>
  <c r="AM588" i="2"/>
  <c r="AL588" i="2"/>
  <c r="AK588" i="2"/>
  <c r="AJ588" i="2"/>
  <c r="AI588" i="2"/>
  <c r="AH588" i="2"/>
  <c r="AG588" i="2"/>
  <c r="AF588" i="2"/>
  <c r="AE588" i="2"/>
  <c r="AD588" i="2"/>
  <c r="AC588" i="2"/>
  <c r="AB588" i="2"/>
  <c r="AA588" i="2"/>
  <c r="Z588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D588" i="2"/>
  <c r="C588" i="2"/>
  <c r="AQ587" i="2"/>
  <c r="AP587" i="2"/>
  <c r="AO587" i="2"/>
  <c r="AN587" i="2"/>
  <c r="AM587" i="2"/>
  <c r="AL587" i="2"/>
  <c r="AK587" i="2"/>
  <c r="AJ587" i="2"/>
  <c r="AI587" i="2"/>
  <c r="AH587" i="2"/>
  <c r="AG587" i="2"/>
  <c r="AF587" i="2"/>
  <c r="AE587" i="2"/>
  <c r="AD587" i="2"/>
  <c r="AC587" i="2"/>
  <c r="AB587" i="2"/>
  <c r="AA587" i="2"/>
  <c r="Z587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D587" i="2"/>
  <c r="C587" i="2"/>
  <c r="AQ586" i="2"/>
  <c r="AP586" i="2"/>
  <c r="AO586" i="2"/>
  <c r="AN586" i="2"/>
  <c r="AM586" i="2"/>
  <c r="AL586" i="2"/>
  <c r="AK586" i="2"/>
  <c r="AJ586" i="2"/>
  <c r="AI586" i="2"/>
  <c r="AH586" i="2"/>
  <c r="AG586" i="2"/>
  <c r="AF586" i="2"/>
  <c r="AE586" i="2"/>
  <c r="AD586" i="2"/>
  <c r="AC586" i="2"/>
  <c r="AB586" i="2"/>
  <c r="AA586" i="2"/>
  <c r="Z586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D586" i="2"/>
  <c r="C586" i="2"/>
  <c r="AQ585" i="2"/>
  <c r="AP585" i="2"/>
  <c r="AO585" i="2"/>
  <c r="AN585" i="2"/>
  <c r="AM585" i="2"/>
  <c r="AL585" i="2"/>
  <c r="AK585" i="2"/>
  <c r="AJ585" i="2"/>
  <c r="AI585" i="2"/>
  <c r="AH585" i="2"/>
  <c r="AG585" i="2"/>
  <c r="AF585" i="2"/>
  <c r="AE585" i="2"/>
  <c r="AD585" i="2"/>
  <c r="AC585" i="2"/>
  <c r="AB585" i="2"/>
  <c r="AA585" i="2"/>
  <c r="Z585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D585" i="2"/>
  <c r="C585" i="2"/>
  <c r="AQ584" i="2"/>
  <c r="AP584" i="2"/>
  <c r="AO584" i="2"/>
  <c r="AN584" i="2"/>
  <c r="AM584" i="2"/>
  <c r="AL584" i="2"/>
  <c r="AK584" i="2"/>
  <c r="AJ584" i="2"/>
  <c r="AI584" i="2"/>
  <c r="AH584" i="2"/>
  <c r="AG584" i="2"/>
  <c r="AF584" i="2"/>
  <c r="AE584" i="2"/>
  <c r="AD584" i="2"/>
  <c r="AC584" i="2"/>
  <c r="AB584" i="2"/>
  <c r="AA584" i="2"/>
  <c r="Z584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D584" i="2"/>
  <c r="C584" i="2"/>
  <c r="AQ583" i="2"/>
  <c r="AP583" i="2"/>
  <c r="AO583" i="2"/>
  <c r="AN583" i="2"/>
  <c r="AM583" i="2"/>
  <c r="AL583" i="2"/>
  <c r="AK583" i="2"/>
  <c r="AJ583" i="2"/>
  <c r="AI583" i="2"/>
  <c r="AH583" i="2"/>
  <c r="AG583" i="2"/>
  <c r="AF583" i="2"/>
  <c r="AE583" i="2"/>
  <c r="AD583" i="2"/>
  <c r="AC583" i="2"/>
  <c r="AB583" i="2"/>
  <c r="AA583" i="2"/>
  <c r="Z583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D583" i="2"/>
  <c r="C583" i="2"/>
  <c r="AQ582" i="2"/>
  <c r="AP582" i="2"/>
  <c r="AO582" i="2"/>
  <c r="AN582" i="2"/>
  <c r="AM582" i="2"/>
  <c r="AL582" i="2"/>
  <c r="AK582" i="2"/>
  <c r="AJ582" i="2"/>
  <c r="AI582" i="2"/>
  <c r="AH582" i="2"/>
  <c r="AG582" i="2"/>
  <c r="AF582" i="2"/>
  <c r="AE582" i="2"/>
  <c r="AD582" i="2"/>
  <c r="AC582" i="2"/>
  <c r="AB582" i="2"/>
  <c r="AA582" i="2"/>
  <c r="Z582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D582" i="2"/>
  <c r="C582" i="2"/>
  <c r="AQ581" i="2"/>
  <c r="AP581" i="2"/>
  <c r="AO581" i="2"/>
  <c r="AN581" i="2"/>
  <c r="AM581" i="2"/>
  <c r="AL581" i="2"/>
  <c r="AK581" i="2"/>
  <c r="AJ581" i="2"/>
  <c r="AI581" i="2"/>
  <c r="AH581" i="2"/>
  <c r="AG581" i="2"/>
  <c r="AF581" i="2"/>
  <c r="AE581" i="2"/>
  <c r="AD581" i="2"/>
  <c r="AC581" i="2"/>
  <c r="AB581" i="2"/>
  <c r="AA581" i="2"/>
  <c r="Z581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D581" i="2"/>
  <c r="C581" i="2"/>
  <c r="AQ580" i="2"/>
  <c r="AP580" i="2"/>
  <c r="AO580" i="2"/>
  <c r="AN580" i="2"/>
  <c r="AM580" i="2"/>
  <c r="AL580" i="2"/>
  <c r="AK580" i="2"/>
  <c r="AJ580" i="2"/>
  <c r="AI580" i="2"/>
  <c r="AH580" i="2"/>
  <c r="AG580" i="2"/>
  <c r="AF580" i="2"/>
  <c r="AE580" i="2"/>
  <c r="AD580" i="2"/>
  <c r="AC580" i="2"/>
  <c r="AB580" i="2"/>
  <c r="AA580" i="2"/>
  <c r="Z580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D580" i="2"/>
  <c r="C580" i="2"/>
  <c r="AQ579" i="2"/>
  <c r="AP579" i="2"/>
  <c r="AO579" i="2"/>
  <c r="AN579" i="2"/>
  <c r="AM579" i="2"/>
  <c r="AL579" i="2"/>
  <c r="AK579" i="2"/>
  <c r="AJ579" i="2"/>
  <c r="AI579" i="2"/>
  <c r="AH579" i="2"/>
  <c r="AG579" i="2"/>
  <c r="AF579" i="2"/>
  <c r="AE579" i="2"/>
  <c r="AD579" i="2"/>
  <c r="AC579" i="2"/>
  <c r="AB579" i="2"/>
  <c r="AA579" i="2"/>
  <c r="Z579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D579" i="2"/>
  <c r="C579" i="2"/>
  <c r="AQ578" i="2"/>
  <c r="AP578" i="2"/>
  <c r="AO578" i="2"/>
  <c r="AN578" i="2"/>
  <c r="AM578" i="2"/>
  <c r="AL578" i="2"/>
  <c r="AK578" i="2"/>
  <c r="AJ578" i="2"/>
  <c r="AI578" i="2"/>
  <c r="AH578" i="2"/>
  <c r="AG578" i="2"/>
  <c r="AF578" i="2"/>
  <c r="AE578" i="2"/>
  <c r="AD578" i="2"/>
  <c r="AC578" i="2"/>
  <c r="AB578" i="2"/>
  <c r="AA578" i="2"/>
  <c r="Z578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D578" i="2"/>
  <c r="C578" i="2"/>
  <c r="AQ577" i="2"/>
  <c r="AP577" i="2"/>
  <c r="AO577" i="2"/>
  <c r="AN577" i="2"/>
  <c r="AM577" i="2"/>
  <c r="AL577" i="2"/>
  <c r="AK577" i="2"/>
  <c r="AJ577" i="2"/>
  <c r="AI577" i="2"/>
  <c r="AH577" i="2"/>
  <c r="AG577" i="2"/>
  <c r="AF577" i="2"/>
  <c r="AE577" i="2"/>
  <c r="AD577" i="2"/>
  <c r="AC577" i="2"/>
  <c r="AB577" i="2"/>
  <c r="AA577" i="2"/>
  <c r="Z577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D577" i="2"/>
  <c r="C577" i="2"/>
  <c r="AQ576" i="2"/>
  <c r="AP576" i="2"/>
  <c r="AO576" i="2"/>
  <c r="AN576" i="2"/>
  <c r="AM576" i="2"/>
  <c r="AL576" i="2"/>
  <c r="AK576" i="2"/>
  <c r="AJ576" i="2"/>
  <c r="AI576" i="2"/>
  <c r="AH576" i="2"/>
  <c r="AG576" i="2"/>
  <c r="AF576" i="2"/>
  <c r="AE576" i="2"/>
  <c r="AD576" i="2"/>
  <c r="AC576" i="2"/>
  <c r="AB576" i="2"/>
  <c r="AA576" i="2"/>
  <c r="Z576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D576" i="2"/>
  <c r="C576" i="2"/>
  <c r="AQ575" i="2"/>
  <c r="AP575" i="2"/>
  <c r="AO575" i="2"/>
  <c r="AN575" i="2"/>
  <c r="AM575" i="2"/>
  <c r="AL575" i="2"/>
  <c r="AK575" i="2"/>
  <c r="AJ575" i="2"/>
  <c r="AI575" i="2"/>
  <c r="AH575" i="2"/>
  <c r="AG575" i="2"/>
  <c r="AF575" i="2"/>
  <c r="AE575" i="2"/>
  <c r="AD575" i="2"/>
  <c r="AC575" i="2"/>
  <c r="AB575" i="2"/>
  <c r="AA575" i="2"/>
  <c r="Z575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D575" i="2"/>
  <c r="C575" i="2"/>
  <c r="AQ574" i="2"/>
  <c r="AP574" i="2"/>
  <c r="AO574" i="2"/>
  <c r="AN574" i="2"/>
  <c r="AM574" i="2"/>
  <c r="AL574" i="2"/>
  <c r="AK574" i="2"/>
  <c r="AJ574" i="2"/>
  <c r="AI574" i="2"/>
  <c r="AH574" i="2"/>
  <c r="AG574" i="2"/>
  <c r="AF574" i="2"/>
  <c r="AE574" i="2"/>
  <c r="AD574" i="2"/>
  <c r="AC574" i="2"/>
  <c r="AB574" i="2"/>
  <c r="AA574" i="2"/>
  <c r="Z574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D574" i="2"/>
  <c r="C574" i="2"/>
  <c r="AQ573" i="2"/>
  <c r="AP573" i="2"/>
  <c r="AO573" i="2"/>
  <c r="AN573" i="2"/>
  <c r="AM573" i="2"/>
  <c r="AL573" i="2"/>
  <c r="AK573" i="2"/>
  <c r="AJ573" i="2"/>
  <c r="AI573" i="2"/>
  <c r="AH573" i="2"/>
  <c r="AG573" i="2"/>
  <c r="AF573" i="2"/>
  <c r="AE573" i="2"/>
  <c r="AD573" i="2"/>
  <c r="AC573" i="2"/>
  <c r="AB573" i="2"/>
  <c r="AA573" i="2"/>
  <c r="Z573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D573" i="2"/>
  <c r="C573" i="2"/>
  <c r="AQ572" i="2"/>
  <c r="AP572" i="2"/>
  <c r="AO572" i="2"/>
  <c r="AN572" i="2"/>
  <c r="AM572" i="2"/>
  <c r="AL572" i="2"/>
  <c r="AK572" i="2"/>
  <c r="AJ572" i="2"/>
  <c r="AI572" i="2"/>
  <c r="AH572" i="2"/>
  <c r="AG572" i="2"/>
  <c r="AF572" i="2"/>
  <c r="AE572" i="2"/>
  <c r="AD572" i="2"/>
  <c r="AC572" i="2"/>
  <c r="AB572" i="2"/>
  <c r="AA572" i="2"/>
  <c r="Z572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D572" i="2"/>
  <c r="C572" i="2"/>
  <c r="AQ571" i="2"/>
  <c r="AP571" i="2"/>
  <c r="AO571" i="2"/>
  <c r="AN571" i="2"/>
  <c r="AM571" i="2"/>
  <c r="AL571" i="2"/>
  <c r="AK571" i="2"/>
  <c r="AJ571" i="2"/>
  <c r="AI571" i="2"/>
  <c r="AH571" i="2"/>
  <c r="AG571" i="2"/>
  <c r="AF571" i="2"/>
  <c r="AE571" i="2"/>
  <c r="AD571" i="2"/>
  <c r="AC571" i="2"/>
  <c r="AB571" i="2"/>
  <c r="AA571" i="2"/>
  <c r="Z571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D571" i="2"/>
  <c r="C571" i="2"/>
  <c r="AQ567" i="2"/>
  <c r="AQ568" i="2" s="1"/>
  <c r="AP567" i="2"/>
  <c r="AP568" i="2" s="1"/>
  <c r="AO567" i="2"/>
  <c r="AO568" i="2" s="1"/>
  <c r="AN567" i="2"/>
  <c r="AN568" i="2" s="1"/>
  <c r="AM567" i="2"/>
  <c r="AM568" i="2" s="1"/>
  <c r="AL567" i="2"/>
  <c r="AL568" i="2" s="1"/>
  <c r="AK567" i="2"/>
  <c r="AK568" i="2" s="1"/>
  <c r="AJ567" i="2"/>
  <c r="AJ568" i="2" s="1"/>
  <c r="AI567" i="2"/>
  <c r="AI568" i="2" s="1"/>
  <c r="AH567" i="2"/>
  <c r="AH568" i="2" s="1"/>
  <c r="AG567" i="2"/>
  <c r="AG568" i="2" s="1"/>
  <c r="AF567" i="2"/>
  <c r="AF568" i="2" s="1"/>
  <c r="AE567" i="2"/>
  <c r="AE568" i="2" s="1"/>
  <c r="AD567" i="2"/>
  <c r="AD568" i="2" s="1"/>
  <c r="AC567" i="2"/>
  <c r="AC568" i="2" s="1"/>
  <c r="AB567" i="2"/>
  <c r="AB568" i="2" s="1"/>
  <c r="AA567" i="2"/>
  <c r="AA568" i="2" s="1"/>
  <c r="Z567" i="2"/>
  <c r="Z568" i="2" s="1"/>
  <c r="Y567" i="2"/>
  <c r="Y568" i="2" s="1"/>
  <c r="X567" i="2"/>
  <c r="X568" i="2" s="1"/>
  <c r="W567" i="2"/>
  <c r="W568" i="2" s="1"/>
  <c r="V567" i="2"/>
  <c r="V568" i="2" s="1"/>
  <c r="U567" i="2"/>
  <c r="U568" i="2" s="1"/>
  <c r="T567" i="2"/>
  <c r="T568" i="2" s="1"/>
  <c r="S567" i="2"/>
  <c r="S568" i="2" s="1"/>
  <c r="R567" i="2"/>
  <c r="R568" i="2" s="1"/>
  <c r="Q567" i="2"/>
  <c r="Q568" i="2" s="1"/>
  <c r="P567" i="2"/>
  <c r="P568" i="2" s="1"/>
  <c r="O567" i="2"/>
  <c r="O568" i="2" s="1"/>
  <c r="N567" i="2"/>
  <c r="N568" i="2" s="1"/>
  <c r="M567" i="2"/>
  <c r="M568" i="2" s="1"/>
  <c r="L567" i="2"/>
  <c r="L568" i="2" s="1"/>
  <c r="K567" i="2"/>
  <c r="K568" i="2" s="1"/>
  <c r="J567" i="2"/>
  <c r="J568" i="2" s="1"/>
  <c r="I567" i="2"/>
  <c r="I568" i="2" s="1"/>
  <c r="H567" i="2"/>
  <c r="H568" i="2" s="1"/>
  <c r="G567" i="2"/>
  <c r="G568" i="2" s="1"/>
  <c r="F567" i="2"/>
  <c r="F568" i="2" s="1"/>
  <c r="D567" i="2"/>
  <c r="D568" i="2" s="1"/>
  <c r="C567" i="2"/>
  <c r="E569" i="2" s="1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648" i="2" l="1"/>
  <c r="E651" i="2"/>
  <c r="E654" i="2"/>
  <c r="E657" i="2"/>
  <c r="E660" i="2"/>
  <c r="E618" i="2"/>
  <c r="E621" i="2"/>
  <c r="E624" i="2"/>
  <c r="E630" i="2"/>
  <c r="E633" i="2"/>
  <c r="E636" i="2"/>
  <c r="E639" i="2"/>
  <c r="E642" i="2"/>
  <c r="E645" i="2"/>
  <c r="E663" i="2"/>
  <c r="E568" i="2"/>
  <c r="E573" i="2"/>
  <c r="E576" i="2"/>
  <c r="E579" i="2"/>
  <c r="E582" i="2"/>
  <c r="E585" i="2"/>
  <c r="E588" i="2"/>
  <c r="E591" i="2"/>
  <c r="E594" i="2"/>
  <c r="E597" i="2"/>
  <c r="E600" i="2"/>
  <c r="E603" i="2"/>
  <c r="E606" i="2"/>
  <c r="E609" i="2"/>
  <c r="E612" i="2"/>
  <c r="E615" i="2"/>
  <c r="E627" i="2"/>
  <c r="E572" i="2"/>
  <c r="E575" i="2"/>
  <c r="E578" i="2"/>
  <c r="E581" i="2"/>
  <c r="E584" i="2"/>
  <c r="E587" i="2"/>
  <c r="E590" i="2"/>
  <c r="E593" i="2"/>
  <c r="E596" i="2"/>
  <c r="E599" i="2"/>
  <c r="E602" i="2"/>
  <c r="E605" i="2"/>
  <c r="E608" i="2"/>
  <c r="E611" i="2"/>
  <c r="E614" i="2"/>
  <c r="E617" i="2"/>
  <c r="E620" i="2"/>
  <c r="E623" i="2"/>
  <c r="E626" i="2"/>
  <c r="E629" i="2"/>
  <c r="E632" i="2"/>
  <c r="E635" i="2"/>
  <c r="E638" i="2"/>
  <c r="E641" i="2"/>
  <c r="E644" i="2"/>
  <c r="E647" i="2"/>
  <c r="E653" i="2"/>
  <c r="E656" i="2"/>
  <c r="E659" i="2"/>
  <c r="E662" i="2"/>
  <c r="E567" i="2"/>
  <c r="E571" i="2"/>
  <c r="E574" i="2"/>
  <c r="E577" i="2"/>
  <c r="E580" i="2"/>
  <c r="E583" i="2"/>
  <c r="E586" i="2"/>
  <c r="E589" i="2"/>
  <c r="E592" i="2"/>
  <c r="E595" i="2"/>
  <c r="E598" i="2"/>
  <c r="E601" i="2"/>
  <c r="E604" i="2"/>
  <c r="E607" i="2"/>
  <c r="E610" i="2"/>
  <c r="E613" i="2"/>
  <c r="E616" i="2"/>
  <c r="E619" i="2"/>
  <c r="E622" i="2"/>
  <c r="E625" i="2"/>
  <c r="E628" i="2"/>
  <c r="E631" i="2"/>
  <c r="E634" i="2"/>
  <c r="E637" i="2"/>
  <c r="E640" i="2"/>
  <c r="E643" i="2"/>
  <c r="E646" i="2"/>
  <c r="E650" i="2"/>
  <c r="BA668" i="1" l="1"/>
  <c r="AZ668" i="1"/>
  <c r="AX668" i="1"/>
  <c r="AV668" i="1"/>
  <c r="AT668" i="1"/>
  <c r="AR668" i="1"/>
  <c r="AP668" i="1"/>
  <c r="AN668" i="1"/>
  <c r="AK668" i="1"/>
  <c r="BT668" i="1"/>
  <c r="BR668" i="1"/>
  <c r="BP668" i="1"/>
  <c r="BN668" i="1"/>
  <c r="BL668" i="1"/>
  <c r="BJ668" i="1"/>
  <c r="BH668" i="1"/>
  <c r="AJ668" i="1"/>
  <c r="AH668" i="1"/>
  <c r="AG668" i="1"/>
  <c r="AE668" i="1"/>
  <c r="AC668" i="1"/>
  <c r="AA668" i="1"/>
  <c r="Y668" i="1"/>
  <c r="W668" i="1"/>
  <c r="BF668" i="1"/>
  <c r="BD668" i="1"/>
  <c r="BB668" i="1"/>
  <c r="T668" i="1"/>
  <c r="S668" i="1"/>
  <c r="P668" i="1"/>
  <c r="O668" i="1"/>
  <c r="F668" i="1"/>
  <c r="D668" i="1"/>
  <c r="C668" i="1"/>
  <c r="BA667" i="1"/>
  <c r="AZ667" i="1"/>
  <c r="AX667" i="1"/>
  <c r="AV667" i="1"/>
  <c r="AT667" i="1"/>
  <c r="AR667" i="1"/>
  <c r="AP667" i="1"/>
  <c r="AN667" i="1"/>
  <c r="AK667" i="1"/>
  <c r="BT667" i="1"/>
  <c r="BR667" i="1"/>
  <c r="BP667" i="1"/>
  <c r="BN667" i="1"/>
  <c r="BL667" i="1"/>
  <c r="BJ667" i="1"/>
  <c r="BH667" i="1"/>
  <c r="AJ667" i="1"/>
  <c r="AH667" i="1"/>
  <c r="AG667" i="1"/>
  <c r="AE667" i="1"/>
  <c r="AC667" i="1"/>
  <c r="AA667" i="1"/>
  <c r="Y667" i="1"/>
  <c r="W667" i="1"/>
  <c r="BF667" i="1"/>
  <c r="BD667" i="1"/>
  <c r="BB667" i="1"/>
  <c r="T667" i="1"/>
  <c r="S667" i="1"/>
  <c r="P667" i="1"/>
  <c r="O667" i="1"/>
  <c r="F667" i="1"/>
  <c r="D667" i="1"/>
  <c r="C667" i="1"/>
  <c r="BA666" i="1"/>
  <c r="AZ666" i="1"/>
  <c r="AX666" i="1"/>
  <c r="AV666" i="1"/>
  <c r="AT666" i="1"/>
  <c r="AR666" i="1"/>
  <c r="AP666" i="1"/>
  <c r="AN666" i="1"/>
  <c r="AK666" i="1"/>
  <c r="BT666" i="1"/>
  <c r="BR666" i="1"/>
  <c r="BP666" i="1"/>
  <c r="BN666" i="1"/>
  <c r="BL666" i="1"/>
  <c r="BJ666" i="1"/>
  <c r="BH666" i="1"/>
  <c r="AJ666" i="1"/>
  <c r="AH666" i="1"/>
  <c r="AG666" i="1"/>
  <c r="AE666" i="1"/>
  <c r="AC666" i="1"/>
  <c r="AA666" i="1"/>
  <c r="Y666" i="1"/>
  <c r="W666" i="1"/>
  <c r="BF666" i="1"/>
  <c r="BD666" i="1"/>
  <c r="BB666" i="1"/>
  <c r="T666" i="1"/>
  <c r="S666" i="1"/>
  <c r="P666" i="1"/>
  <c r="O666" i="1"/>
  <c r="F666" i="1"/>
  <c r="E666" i="1"/>
  <c r="BA665" i="1"/>
  <c r="AZ665" i="1"/>
  <c r="AX665" i="1"/>
  <c r="AV665" i="1"/>
  <c r="AT665" i="1"/>
  <c r="AR665" i="1"/>
  <c r="AP665" i="1"/>
  <c r="AN665" i="1"/>
  <c r="AK665" i="1"/>
  <c r="BT665" i="1"/>
  <c r="BR665" i="1"/>
  <c r="BP665" i="1"/>
  <c r="BN665" i="1"/>
  <c r="BL665" i="1"/>
  <c r="BJ665" i="1"/>
  <c r="BH665" i="1"/>
  <c r="AJ665" i="1"/>
  <c r="AH665" i="1"/>
  <c r="AG665" i="1"/>
  <c r="AE665" i="1"/>
  <c r="AC665" i="1"/>
  <c r="AA665" i="1"/>
  <c r="Y665" i="1"/>
  <c r="W665" i="1"/>
  <c r="BF665" i="1"/>
  <c r="BD665" i="1"/>
  <c r="BB665" i="1"/>
  <c r="T665" i="1"/>
  <c r="S665" i="1"/>
  <c r="P665" i="1"/>
  <c r="O665" i="1"/>
  <c r="F665" i="1"/>
  <c r="BA664" i="1"/>
  <c r="AZ664" i="1"/>
  <c r="AX664" i="1"/>
  <c r="AV664" i="1"/>
  <c r="AT664" i="1"/>
  <c r="AR664" i="1"/>
  <c r="AP664" i="1"/>
  <c r="AN664" i="1"/>
  <c r="AK664" i="1"/>
  <c r="BT664" i="1"/>
  <c r="BR664" i="1"/>
  <c r="BP664" i="1"/>
  <c r="BN664" i="1"/>
  <c r="BL664" i="1"/>
  <c r="BJ664" i="1"/>
  <c r="BH664" i="1"/>
  <c r="AJ664" i="1"/>
  <c r="AH664" i="1"/>
  <c r="AG664" i="1"/>
  <c r="AE664" i="1"/>
  <c r="AC664" i="1"/>
  <c r="AA664" i="1"/>
  <c r="Y664" i="1"/>
  <c r="W664" i="1"/>
  <c r="BF664" i="1"/>
  <c r="BD664" i="1"/>
  <c r="BB664" i="1"/>
  <c r="T664" i="1"/>
  <c r="S664" i="1"/>
  <c r="P664" i="1"/>
  <c r="O664" i="1"/>
  <c r="F664" i="1"/>
  <c r="E664" i="1"/>
  <c r="BA663" i="1"/>
  <c r="AZ663" i="1"/>
  <c r="AX663" i="1"/>
  <c r="AV663" i="1"/>
  <c r="AT663" i="1"/>
  <c r="AR663" i="1"/>
  <c r="AP663" i="1"/>
  <c r="AN663" i="1"/>
  <c r="AK663" i="1"/>
  <c r="BT663" i="1"/>
  <c r="BR663" i="1"/>
  <c r="BP663" i="1"/>
  <c r="BN663" i="1"/>
  <c r="BL663" i="1"/>
  <c r="BJ663" i="1"/>
  <c r="BH663" i="1"/>
  <c r="AJ663" i="1"/>
  <c r="AH663" i="1"/>
  <c r="AG663" i="1"/>
  <c r="AE663" i="1"/>
  <c r="AC663" i="1"/>
  <c r="AA663" i="1"/>
  <c r="Y663" i="1"/>
  <c r="W663" i="1"/>
  <c r="BF663" i="1"/>
  <c r="BD663" i="1"/>
  <c r="BB663" i="1"/>
  <c r="T663" i="1"/>
  <c r="S663" i="1"/>
  <c r="P663" i="1"/>
  <c r="O663" i="1"/>
  <c r="F663" i="1"/>
  <c r="D663" i="1"/>
  <c r="C663" i="1"/>
  <c r="BA662" i="1"/>
  <c r="AZ662" i="1"/>
  <c r="AX662" i="1"/>
  <c r="AV662" i="1"/>
  <c r="AT662" i="1"/>
  <c r="AR662" i="1"/>
  <c r="AP662" i="1"/>
  <c r="AN662" i="1"/>
  <c r="AK662" i="1"/>
  <c r="BT662" i="1"/>
  <c r="BR662" i="1"/>
  <c r="BP662" i="1"/>
  <c r="BN662" i="1"/>
  <c r="BL662" i="1"/>
  <c r="BJ662" i="1"/>
  <c r="BH662" i="1"/>
  <c r="AJ662" i="1"/>
  <c r="AH662" i="1"/>
  <c r="AG662" i="1"/>
  <c r="AE662" i="1"/>
  <c r="AC662" i="1"/>
  <c r="AA662" i="1"/>
  <c r="Y662" i="1"/>
  <c r="W662" i="1"/>
  <c r="BF662" i="1"/>
  <c r="BD662" i="1"/>
  <c r="BB662" i="1"/>
  <c r="T662" i="1"/>
  <c r="S662" i="1"/>
  <c r="P662" i="1"/>
  <c r="O662" i="1"/>
  <c r="F662" i="1"/>
  <c r="D662" i="1"/>
  <c r="C662" i="1"/>
  <c r="BA661" i="1"/>
  <c r="AZ661" i="1"/>
  <c r="AX661" i="1"/>
  <c r="AV661" i="1"/>
  <c r="AT661" i="1"/>
  <c r="AR661" i="1"/>
  <c r="AP661" i="1"/>
  <c r="AN661" i="1"/>
  <c r="AK661" i="1"/>
  <c r="BT661" i="1"/>
  <c r="BR661" i="1"/>
  <c r="BP661" i="1"/>
  <c r="BN661" i="1"/>
  <c r="BL661" i="1"/>
  <c r="BJ661" i="1"/>
  <c r="BH661" i="1"/>
  <c r="AJ661" i="1"/>
  <c r="AH661" i="1"/>
  <c r="AG661" i="1"/>
  <c r="AE661" i="1"/>
  <c r="AC661" i="1"/>
  <c r="AA661" i="1"/>
  <c r="Y661" i="1"/>
  <c r="W661" i="1"/>
  <c r="BF661" i="1"/>
  <c r="BD661" i="1"/>
  <c r="BB661" i="1"/>
  <c r="T661" i="1"/>
  <c r="S661" i="1"/>
  <c r="P661" i="1"/>
  <c r="O661" i="1"/>
  <c r="F661" i="1"/>
  <c r="D661" i="1"/>
  <c r="C661" i="1"/>
  <c r="BA660" i="1"/>
  <c r="AZ660" i="1"/>
  <c r="AX660" i="1"/>
  <c r="AV660" i="1"/>
  <c r="AT660" i="1"/>
  <c r="AR660" i="1"/>
  <c r="AP660" i="1"/>
  <c r="AN660" i="1"/>
  <c r="AK660" i="1"/>
  <c r="BT660" i="1"/>
  <c r="BR660" i="1"/>
  <c r="BP660" i="1"/>
  <c r="BN660" i="1"/>
  <c r="BL660" i="1"/>
  <c r="BJ660" i="1"/>
  <c r="BH660" i="1"/>
  <c r="AJ660" i="1"/>
  <c r="AH660" i="1"/>
  <c r="AG660" i="1"/>
  <c r="AE660" i="1"/>
  <c r="AC660" i="1"/>
  <c r="AA660" i="1"/>
  <c r="Y660" i="1"/>
  <c r="W660" i="1"/>
  <c r="BF660" i="1"/>
  <c r="BD660" i="1"/>
  <c r="BB660" i="1"/>
  <c r="T660" i="1"/>
  <c r="S660" i="1"/>
  <c r="P660" i="1"/>
  <c r="O660" i="1"/>
  <c r="F660" i="1"/>
  <c r="D660" i="1"/>
  <c r="C660" i="1"/>
  <c r="BA659" i="1"/>
  <c r="AZ659" i="1"/>
  <c r="AX659" i="1"/>
  <c r="AV659" i="1"/>
  <c r="AT659" i="1"/>
  <c r="AR659" i="1"/>
  <c r="AP659" i="1"/>
  <c r="AN659" i="1"/>
  <c r="AK659" i="1"/>
  <c r="BT659" i="1"/>
  <c r="BR659" i="1"/>
  <c r="BP659" i="1"/>
  <c r="BN659" i="1"/>
  <c r="BL659" i="1"/>
  <c r="BJ659" i="1"/>
  <c r="BH659" i="1"/>
  <c r="AJ659" i="1"/>
  <c r="AH659" i="1"/>
  <c r="AG659" i="1"/>
  <c r="AE659" i="1"/>
  <c r="AC659" i="1"/>
  <c r="AA659" i="1"/>
  <c r="Y659" i="1"/>
  <c r="W659" i="1"/>
  <c r="BF659" i="1"/>
  <c r="BD659" i="1"/>
  <c r="BB659" i="1"/>
  <c r="T659" i="1"/>
  <c r="S659" i="1"/>
  <c r="P659" i="1"/>
  <c r="O659" i="1"/>
  <c r="F659" i="1"/>
  <c r="D659" i="1"/>
  <c r="C659" i="1"/>
  <c r="BA658" i="1"/>
  <c r="AZ658" i="1"/>
  <c r="AX658" i="1"/>
  <c r="AV658" i="1"/>
  <c r="AT658" i="1"/>
  <c r="AR658" i="1"/>
  <c r="AP658" i="1"/>
  <c r="AN658" i="1"/>
  <c r="AK658" i="1"/>
  <c r="BT658" i="1"/>
  <c r="BR658" i="1"/>
  <c r="BP658" i="1"/>
  <c r="BN658" i="1"/>
  <c r="BL658" i="1"/>
  <c r="BJ658" i="1"/>
  <c r="BH658" i="1"/>
  <c r="AJ658" i="1"/>
  <c r="AH658" i="1"/>
  <c r="AG658" i="1"/>
  <c r="AE658" i="1"/>
  <c r="AC658" i="1"/>
  <c r="AA658" i="1"/>
  <c r="Y658" i="1"/>
  <c r="W658" i="1"/>
  <c r="BF658" i="1"/>
  <c r="BD658" i="1"/>
  <c r="BB658" i="1"/>
  <c r="T658" i="1"/>
  <c r="S658" i="1"/>
  <c r="P658" i="1"/>
  <c r="O658" i="1"/>
  <c r="F658" i="1"/>
  <c r="D658" i="1"/>
  <c r="C658" i="1"/>
  <c r="BA657" i="1"/>
  <c r="AZ657" i="1"/>
  <c r="AX657" i="1"/>
  <c r="AV657" i="1"/>
  <c r="AT657" i="1"/>
  <c r="AR657" i="1"/>
  <c r="AP657" i="1"/>
  <c r="AN657" i="1"/>
  <c r="AK657" i="1"/>
  <c r="BT657" i="1"/>
  <c r="BR657" i="1"/>
  <c r="BP657" i="1"/>
  <c r="BN657" i="1"/>
  <c r="BL657" i="1"/>
  <c r="BJ657" i="1"/>
  <c r="BH657" i="1"/>
  <c r="AJ657" i="1"/>
  <c r="AH657" i="1"/>
  <c r="AG657" i="1"/>
  <c r="AE657" i="1"/>
  <c r="AC657" i="1"/>
  <c r="AA657" i="1"/>
  <c r="Y657" i="1"/>
  <c r="W657" i="1"/>
  <c r="BF657" i="1"/>
  <c r="BD657" i="1"/>
  <c r="BB657" i="1"/>
  <c r="T657" i="1"/>
  <c r="S657" i="1"/>
  <c r="P657" i="1"/>
  <c r="O657" i="1"/>
  <c r="F657" i="1"/>
  <c r="D657" i="1"/>
  <c r="C657" i="1"/>
  <c r="BA656" i="1"/>
  <c r="AZ656" i="1"/>
  <c r="AX656" i="1"/>
  <c r="AV656" i="1"/>
  <c r="AT656" i="1"/>
  <c r="AR656" i="1"/>
  <c r="AP656" i="1"/>
  <c r="AN656" i="1"/>
  <c r="AK656" i="1"/>
  <c r="BT656" i="1"/>
  <c r="BR656" i="1"/>
  <c r="BP656" i="1"/>
  <c r="BN656" i="1"/>
  <c r="BL656" i="1"/>
  <c r="BJ656" i="1"/>
  <c r="BH656" i="1"/>
  <c r="AJ656" i="1"/>
  <c r="AH656" i="1"/>
  <c r="AG656" i="1"/>
  <c r="AE656" i="1"/>
  <c r="AC656" i="1"/>
  <c r="AA656" i="1"/>
  <c r="Y656" i="1"/>
  <c r="W656" i="1"/>
  <c r="BF656" i="1"/>
  <c r="BD656" i="1"/>
  <c r="BB656" i="1"/>
  <c r="T656" i="1"/>
  <c r="S656" i="1"/>
  <c r="P656" i="1"/>
  <c r="O656" i="1"/>
  <c r="F656" i="1"/>
  <c r="D656" i="1"/>
  <c r="C656" i="1"/>
  <c r="BA655" i="1"/>
  <c r="AZ655" i="1"/>
  <c r="AX655" i="1"/>
  <c r="AV655" i="1"/>
  <c r="AT655" i="1"/>
  <c r="AR655" i="1"/>
  <c r="AP655" i="1"/>
  <c r="AN655" i="1"/>
  <c r="AK655" i="1"/>
  <c r="BT655" i="1"/>
  <c r="BR655" i="1"/>
  <c r="BP655" i="1"/>
  <c r="BN655" i="1"/>
  <c r="BL655" i="1"/>
  <c r="BJ655" i="1"/>
  <c r="BH655" i="1"/>
  <c r="AJ655" i="1"/>
  <c r="AH655" i="1"/>
  <c r="AG655" i="1"/>
  <c r="AE655" i="1"/>
  <c r="AC655" i="1"/>
  <c r="AA655" i="1"/>
  <c r="Y655" i="1"/>
  <c r="W655" i="1"/>
  <c r="BF655" i="1"/>
  <c r="BD655" i="1"/>
  <c r="BB655" i="1"/>
  <c r="T655" i="1"/>
  <c r="S655" i="1"/>
  <c r="P655" i="1"/>
  <c r="O655" i="1"/>
  <c r="F655" i="1"/>
  <c r="D655" i="1"/>
  <c r="C655" i="1"/>
  <c r="BA654" i="1"/>
  <c r="AZ654" i="1"/>
  <c r="AX654" i="1"/>
  <c r="AV654" i="1"/>
  <c r="AT654" i="1"/>
  <c r="AR654" i="1"/>
  <c r="AP654" i="1"/>
  <c r="AN654" i="1"/>
  <c r="AK654" i="1"/>
  <c r="BT654" i="1"/>
  <c r="BR654" i="1"/>
  <c r="BP654" i="1"/>
  <c r="BN654" i="1"/>
  <c r="BL654" i="1"/>
  <c r="BJ654" i="1"/>
  <c r="BH654" i="1"/>
  <c r="AJ654" i="1"/>
  <c r="AH654" i="1"/>
  <c r="AG654" i="1"/>
  <c r="AE654" i="1"/>
  <c r="AC654" i="1"/>
  <c r="AA654" i="1"/>
  <c r="Y654" i="1"/>
  <c r="W654" i="1"/>
  <c r="BF654" i="1"/>
  <c r="BD654" i="1"/>
  <c r="BB654" i="1"/>
  <c r="T654" i="1"/>
  <c r="S654" i="1"/>
  <c r="P654" i="1"/>
  <c r="O654" i="1"/>
  <c r="F654" i="1"/>
  <c r="D654" i="1"/>
  <c r="C654" i="1"/>
  <c r="BA653" i="1"/>
  <c r="AZ653" i="1"/>
  <c r="AX653" i="1"/>
  <c r="AV653" i="1"/>
  <c r="AT653" i="1"/>
  <c r="AR653" i="1"/>
  <c r="AP653" i="1"/>
  <c r="AN653" i="1"/>
  <c r="AK653" i="1"/>
  <c r="BT653" i="1"/>
  <c r="BR653" i="1"/>
  <c r="BP653" i="1"/>
  <c r="BN653" i="1"/>
  <c r="BL653" i="1"/>
  <c r="BJ653" i="1"/>
  <c r="BH653" i="1"/>
  <c r="AJ653" i="1"/>
  <c r="AH653" i="1"/>
  <c r="AG653" i="1"/>
  <c r="AE653" i="1"/>
  <c r="AC653" i="1"/>
  <c r="AA653" i="1"/>
  <c r="Y653" i="1"/>
  <c r="W653" i="1"/>
  <c r="BF653" i="1"/>
  <c r="BD653" i="1"/>
  <c r="BB653" i="1"/>
  <c r="T653" i="1"/>
  <c r="S653" i="1"/>
  <c r="P653" i="1"/>
  <c r="O653" i="1"/>
  <c r="F653" i="1"/>
  <c r="D653" i="1"/>
  <c r="C653" i="1"/>
  <c r="BA652" i="1"/>
  <c r="AZ652" i="1"/>
  <c r="AX652" i="1"/>
  <c r="AV652" i="1"/>
  <c r="AT652" i="1"/>
  <c r="AR652" i="1"/>
  <c r="AP652" i="1"/>
  <c r="AN652" i="1"/>
  <c r="AK652" i="1"/>
  <c r="BT652" i="1"/>
  <c r="BR652" i="1"/>
  <c r="BP652" i="1"/>
  <c r="BN652" i="1"/>
  <c r="BL652" i="1"/>
  <c r="BJ652" i="1"/>
  <c r="BH652" i="1"/>
  <c r="AJ652" i="1"/>
  <c r="AH652" i="1"/>
  <c r="AG652" i="1"/>
  <c r="AE652" i="1"/>
  <c r="AC652" i="1"/>
  <c r="AA652" i="1"/>
  <c r="Y652" i="1"/>
  <c r="W652" i="1"/>
  <c r="BF652" i="1"/>
  <c r="BD652" i="1"/>
  <c r="BB652" i="1"/>
  <c r="T652" i="1"/>
  <c r="S652" i="1"/>
  <c r="P652" i="1"/>
  <c r="O652" i="1"/>
  <c r="F652" i="1"/>
  <c r="D652" i="1"/>
  <c r="C652" i="1"/>
  <c r="BA651" i="1"/>
  <c r="AZ651" i="1"/>
  <c r="AX651" i="1"/>
  <c r="AV651" i="1"/>
  <c r="AT651" i="1"/>
  <c r="AR651" i="1"/>
  <c r="AP651" i="1"/>
  <c r="AN651" i="1"/>
  <c r="AK651" i="1"/>
  <c r="BT651" i="1"/>
  <c r="BR651" i="1"/>
  <c r="BP651" i="1"/>
  <c r="BN651" i="1"/>
  <c r="BL651" i="1"/>
  <c r="BJ651" i="1"/>
  <c r="BH651" i="1"/>
  <c r="AJ651" i="1"/>
  <c r="AH651" i="1"/>
  <c r="AG651" i="1"/>
  <c r="AE651" i="1"/>
  <c r="AC651" i="1"/>
  <c r="AA651" i="1"/>
  <c r="Y651" i="1"/>
  <c r="W651" i="1"/>
  <c r="BF651" i="1"/>
  <c r="BD651" i="1"/>
  <c r="BB651" i="1"/>
  <c r="T651" i="1"/>
  <c r="S651" i="1"/>
  <c r="P651" i="1"/>
  <c r="O651" i="1"/>
  <c r="F651" i="1"/>
  <c r="D651" i="1"/>
  <c r="C651" i="1"/>
  <c r="BA650" i="1"/>
  <c r="AZ650" i="1"/>
  <c r="AX650" i="1"/>
  <c r="AV650" i="1"/>
  <c r="AT650" i="1"/>
  <c r="AR650" i="1"/>
  <c r="AP650" i="1"/>
  <c r="AN650" i="1"/>
  <c r="AK650" i="1"/>
  <c r="BT650" i="1"/>
  <c r="BR650" i="1"/>
  <c r="BP650" i="1"/>
  <c r="BN650" i="1"/>
  <c r="BL650" i="1"/>
  <c r="BJ650" i="1"/>
  <c r="BH650" i="1"/>
  <c r="AJ650" i="1"/>
  <c r="AH650" i="1"/>
  <c r="AG650" i="1"/>
  <c r="AE650" i="1"/>
  <c r="AC650" i="1"/>
  <c r="AA650" i="1"/>
  <c r="Y650" i="1"/>
  <c r="W650" i="1"/>
  <c r="BF650" i="1"/>
  <c r="BD650" i="1"/>
  <c r="BB650" i="1"/>
  <c r="T650" i="1"/>
  <c r="S650" i="1"/>
  <c r="P650" i="1"/>
  <c r="O650" i="1"/>
  <c r="F650" i="1"/>
  <c r="D650" i="1"/>
  <c r="C650" i="1"/>
  <c r="BA649" i="1"/>
  <c r="AZ649" i="1"/>
  <c r="AX649" i="1"/>
  <c r="AV649" i="1"/>
  <c r="AT649" i="1"/>
  <c r="AR649" i="1"/>
  <c r="AP649" i="1"/>
  <c r="AN649" i="1"/>
  <c r="AK649" i="1"/>
  <c r="BT649" i="1"/>
  <c r="BR649" i="1"/>
  <c r="BP649" i="1"/>
  <c r="BN649" i="1"/>
  <c r="BL649" i="1"/>
  <c r="BJ649" i="1"/>
  <c r="BH649" i="1"/>
  <c r="AJ649" i="1"/>
  <c r="AH649" i="1"/>
  <c r="AG649" i="1"/>
  <c r="AE649" i="1"/>
  <c r="AC649" i="1"/>
  <c r="AA649" i="1"/>
  <c r="Y649" i="1"/>
  <c r="W649" i="1"/>
  <c r="BF649" i="1"/>
  <c r="BD649" i="1"/>
  <c r="BB649" i="1"/>
  <c r="T649" i="1"/>
  <c r="S649" i="1"/>
  <c r="P649" i="1"/>
  <c r="O649" i="1"/>
  <c r="F649" i="1"/>
  <c r="D649" i="1"/>
  <c r="C649" i="1"/>
  <c r="BA648" i="1"/>
  <c r="AZ648" i="1"/>
  <c r="AX648" i="1"/>
  <c r="AV648" i="1"/>
  <c r="AT648" i="1"/>
  <c r="AR648" i="1"/>
  <c r="AP648" i="1"/>
  <c r="AN648" i="1"/>
  <c r="AK648" i="1"/>
  <c r="BT648" i="1"/>
  <c r="BR648" i="1"/>
  <c r="BP648" i="1"/>
  <c r="BN648" i="1"/>
  <c r="BL648" i="1"/>
  <c r="BJ648" i="1"/>
  <c r="BH648" i="1"/>
  <c r="AJ648" i="1"/>
  <c r="AH648" i="1"/>
  <c r="AG648" i="1"/>
  <c r="AE648" i="1"/>
  <c r="AC648" i="1"/>
  <c r="AA648" i="1"/>
  <c r="Y648" i="1"/>
  <c r="W648" i="1"/>
  <c r="BF648" i="1"/>
  <c r="BD648" i="1"/>
  <c r="BB648" i="1"/>
  <c r="T648" i="1"/>
  <c r="S648" i="1"/>
  <c r="P648" i="1"/>
  <c r="O648" i="1"/>
  <c r="F648" i="1"/>
  <c r="D648" i="1"/>
  <c r="C648" i="1"/>
  <c r="BA647" i="1"/>
  <c r="AZ647" i="1"/>
  <c r="AX647" i="1"/>
  <c r="AV647" i="1"/>
  <c r="AT647" i="1"/>
  <c r="AR647" i="1"/>
  <c r="AP647" i="1"/>
  <c r="AN647" i="1"/>
  <c r="AK647" i="1"/>
  <c r="BT647" i="1"/>
  <c r="BR647" i="1"/>
  <c r="BP647" i="1"/>
  <c r="BN647" i="1"/>
  <c r="BL647" i="1"/>
  <c r="BJ647" i="1"/>
  <c r="BH647" i="1"/>
  <c r="AJ647" i="1"/>
  <c r="AH647" i="1"/>
  <c r="AG647" i="1"/>
  <c r="AE647" i="1"/>
  <c r="AC647" i="1"/>
  <c r="AA647" i="1"/>
  <c r="Y647" i="1"/>
  <c r="W647" i="1"/>
  <c r="BF647" i="1"/>
  <c r="BD647" i="1"/>
  <c r="BB647" i="1"/>
  <c r="T647" i="1"/>
  <c r="S647" i="1"/>
  <c r="P647" i="1"/>
  <c r="O647" i="1"/>
  <c r="F647" i="1"/>
  <c r="D647" i="1"/>
  <c r="C647" i="1"/>
  <c r="BA646" i="1"/>
  <c r="AZ646" i="1"/>
  <c r="AX646" i="1"/>
  <c r="AV646" i="1"/>
  <c r="AT646" i="1"/>
  <c r="AR646" i="1"/>
  <c r="AP646" i="1"/>
  <c r="AN646" i="1"/>
  <c r="AK646" i="1"/>
  <c r="BT646" i="1"/>
  <c r="BR646" i="1"/>
  <c r="BP646" i="1"/>
  <c r="BN646" i="1"/>
  <c r="BL646" i="1"/>
  <c r="BJ646" i="1"/>
  <c r="BH646" i="1"/>
  <c r="AJ646" i="1"/>
  <c r="AH646" i="1"/>
  <c r="AG646" i="1"/>
  <c r="AE646" i="1"/>
  <c r="AC646" i="1"/>
  <c r="AA646" i="1"/>
  <c r="Y646" i="1"/>
  <c r="W646" i="1"/>
  <c r="BF646" i="1"/>
  <c r="BD646" i="1"/>
  <c r="BB646" i="1"/>
  <c r="T646" i="1"/>
  <c r="S646" i="1"/>
  <c r="P646" i="1"/>
  <c r="O646" i="1"/>
  <c r="F646" i="1"/>
  <c r="D646" i="1"/>
  <c r="C646" i="1"/>
  <c r="BA645" i="1"/>
  <c r="AZ645" i="1"/>
  <c r="AX645" i="1"/>
  <c r="AV645" i="1"/>
  <c r="AT645" i="1"/>
  <c r="AR645" i="1"/>
  <c r="AP645" i="1"/>
  <c r="AN645" i="1"/>
  <c r="AK645" i="1"/>
  <c r="BT645" i="1"/>
  <c r="BR645" i="1"/>
  <c r="BP645" i="1"/>
  <c r="BN645" i="1"/>
  <c r="BL645" i="1"/>
  <c r="BJ645" i="1"/>
  <c r="BH645" i="1"/>
  <c r="AJ645" i="1"/>
  <c r="AH645" i="1"/>
  <c r="AG645" i="1"/>
  <c r="AE645" i="1"/>
  <c r="AC645" i="1"/>
  <c r="AA645" i="1"/>
  <c r="Y645" i="1"/>
  <c r="W645" i="1"/>
  <c r="BF645" i="1"/>
  <c r="BD645" i="1"/>
  <c r="BB645" i="1"/>
  <c r="T645" i="1"/>
  <c r="S645" i="1"/>
  <c r="P645" i="1"/>
  <c r="O645" i="1"/>
  <c r="F645" i="1"/>
  <c r="D645" i="1"/>
  <c r="C645" i="1"/>
  <c r="BA644" i="1"/>
  <c r="AZ644" i="1"/>
  <c r="AX644" i="1"/>
  <c r="AV644" i="1"/>
  <c r="AT644" i="1"/>
  <c r="AR644" i="1"/>
  <c r="AP644" i="1"/>
  <c r="AN644" i="1"/>
  <c r="AK644" i="1"/>
  <c r="BT644" i="1"/>
  <c r="BR644" i="1"/>
  <c r="BP644" i="1"/>
  <c r="BN644" i="1"/>
  <c r="BL644" i="1"/>
  <c r="BJ644" i="1"/>
  <c r="BH644" i="1"/>
  <c r="AJ644" i="1"/>
  <c r="AH644" i="1"/>
  <c r="AG644" i="1"/>
  <c r="AE644" i="1"/>
  <c r="AC644" i="1"/>
  <c r="AA644" i="1"/>
  <c r="Y644" i="1"/>
  <c r="W644" i="1"/>
  <c r="BF644" i="1"/>
  <c r="BD644" i="1"/>
  <c r="BB644" i="1"/>
  <c r="T644" i="1"/>
  <c r="S644" i="1"/>
  <c r="P644" i="1"/>
  <c r="O644" i="1"/>
  <c r="F644" i="1"/>
  <c r="D644" i="1"/>
  <c r="C644" i="1"/>
  <c r="BA643" i="1"/>
  <c r="AZ643" i="1"/>
  <c r="AX643" i="1"/>
  <c r="AV643" i="1"/>
  <c r="AT643" i="1"/>
  <c r="AR643" i="1"/>
  <c r="AP643" i="1"/>
  <c r="AN643" i="1"/>
  <c r="AK643" i="1"/>
  <c r="BT643" i="1"/>
  <c r="BR643" i="1"/>
  <c r="BP643" i="1"/>
  <c r="BN643" i="1"/>
  <c r="BL643" i="1"/>
  <c r="BJ643" i="1"/>
  <c r="BH643" i="1"/>
  <c r="AJ643" i="1"/>
  <c r="AH643" i="1"/>
  <c r="AG643" i="1"/>
  <c r="AE643" i="1"/>
  <c r="AC643" i="1"/>
  <c r="AA643" i="1"/>
  <c r="Y643" i="1"/>
  <c r="W643" i="1"/>
  <c r="BF643" i="1"/>
  <c r="BD643" i="1"/>
  <c r="BB643" i="1"/>
  <c r="T643" i="1"/>
  <c r="S643" i="1"/>
  <c r="P643" i="1"/>
  <c r="O643" i="1"/>
  <c r="F643" i="1"/>
  <c r="D643" i="1"/>
  <c r="C643" i="1"/>
  <c r="BA642" i="1"/>
  <c r="AZ642" i="1"/>
  <c r="AX642" i="1"/>
  <c r="AV642" i="1"/>
  <c r="AT642" i="1"/>
  <c r="AR642" i="1"/>
  <c r="AP642" i="1"/>
  <c r="AN642" i="1"/>
  <c r="AK642" i="1"/>
  <c r="BT642" i="1"/>
  <c r="BR642" i="1"/>
  <c r="BP642" i="1"/>
  <c r="BN642" i="1"/>
  <c r="BL642" i="1"/>
  <c r="BJ642" i="1"/>
  <c r="BH642" i="1"/>
  <c r="AJ642" i="1"/>
  <c r="AH642" i="1"/>
  <c r="AG642" i="1"/>
  <c r="AE642" i="1"/>
  <c r="AC642" i="1"/>
  <c r="AA642" i="1"/>
  <c r="Y642" i="1"/>
  <c r="W642" i="1"/>
  <c r="BF642" i="1"/>
  <c r="BD642" i="1"/>
  <c r="BB642" i="1"/>
  <c r="T642" i="1"/>
  <c r="S642" i="1"/>
  <c r="P642" i="1"/>
  <c r="O642" i="1"/>
  <c r="F642" i="1"/>
  <c r="D642" i="1"/>
  <c r="C642" i="1"/>
  <c r="BA641" i="1"/>
  <c r="AZ641" i="1"/>
  <c r="AX641" i="1"/>
  <c r="AV641" i="1"/>
  <c r="AT641" i="1"/>
  <c r="AR641" i="1"/>
  <c r="AP641" i="1"/>
  <c r="AN641" i="1"/>
  <c r="AK641" i="1"/>
  <c r="BT641" i="1"/>
  <c r="BR641" i="1"/>
  <c r="BP641" i="1"/>
  <c r="BN641" i="1"/>
  <c r="BL641" i="1"/>
  <c r="BJ641" i="1"/>
  <c r="BH641" i="1"/>
  <c r="AJ641" i="1"/>
  <c r="AH641" i="1"/>
  <c r="AG641" i="1"/>
  <c r="AE641" i="1"/>
  <c r="AC641" i="1"/>
  <c r="AA641" i="1"/>
  <c r="Y641" i="1"/>
  <c r="W641" i="1"/>
  <c r="BF641" i="1"/>
  <c r="BD641" i="1"/>
  <c r="BB641" i="1"/>
  <c r="T641" i="1"/>
  <c r="S641" i="1"/>
  <c r="P641" i="1"/>
  <c r="O641" i="1"/>
  <c r="F641" i="1"/>
  <c r="D641" i="1"/>
  <c r="C641" i="1"/>
  <c r="BA640" i="1"/>
  <c r="AZ640" i="1"/>
  <c r="AX640" i="1"/>
  <c r="AV640" i="1"/>
  <c r="AT640" i="1"/>
  <c r="AR640" i="1"/>
  <c r="AP640" i="1"/>
  <c r="AN640" i="1"/>
  <c r="AK640" i="1"/>
  <c r="BT640" i="1"/>
  <c r="BR640" i="1"/>
  <c r="BP640" i="1"/>
  <c r="BN640" i="1"/>
  <c r="BL640" i="1"/>
  <c r="BJ640" i="1"/>
  <c r="BH640" i="1"/>
  <c r="AJ640" i="1"/>
  <c r="AH640" i="1"/>
  <c r="AG640" i="1"/>
  <c r="AE640" i="1"/>
  <c r="AC640" i="1"/>
  <c r="AA640" i="1"/>
  <c r="Y640" i="1"/>
  <c r="W640" i="1"/>
  <c r="BF640" i="1"/>
  <c r="BD640" i="1"/>
  <c r="BB640" i="1"/>
  <c r="T640" i="1"/>
  <c r="S640" i="1"/>
  <c r="P640" i="1"/>
  <c r="O640" i="1"/>
  <c r="F640" i="1"/>
  <c r="D640" i="1"/>
  <c r="C640" i="1"/>
  <c r="BA639" i="1"/>
  <c r="AZ639" i="1"/>
  <c r="AX639" i="1"/>
  <c r="AV639" i="1"/>
  <c r="AT639" i="1"/>
  <c r="AR639" i="1"/>
  <c r="AP639" i="1"/>
  <c r="AN639" i="1"/>
  <c r="AK639" i="1"/>
  <c r="BT639" i="1"/>
  <c r="BR639" i="1"/>
  <c r="BP639" i="1"/>
  <c r="BN639" i="1"/>
  <c r="BL639" i="1"/>
  <c r="BJ639" i="1"/>
  <c r="BH639" i="1"/>
  <c r="AJ639" i="1"/>
  <c r="AH639" i="1"/>
  <c r="AG639" i="1"/>
  <c r="AE639" i="1"/>
  <c r="AC639" i="1"/>
  <c r="AA639" i="1"/>
  <c r="Y639" i="1"/>
  <c r="W639" i="1"/>
  <c r="BF639" i="1"/>
  <c r="BD639" i="1"/>
  <c r="BB639" i="1"/>
  <c r="T639" i="1"/>
  <c r="S639" i="1"/>
  <c r="P639" i="1"/>
  <c r="O639" i="1"/>
  <c r="F639" i="1"/>
  <c r="D639" i="1"/>
  <c r="C639" i="1"/>
  <c r="BA638" i="1"/>
  <c r="AZ638" i="1"/>
  <c r="AX638" i="1"/>
  <c r="AV638" i="1"/>
  <c r="AT638" i="1"/>
  <c r="AR638" i="1"/>
  <c r="AP638" i="1"/>
  <c r="AN638" i="1"/>
  <c r="AK638" i="1"/>
  <c r="BT638" i="1"/>
  <c r="BR638" i="1"/>
  <c r="BP638" i="1"/>
  <c r="BN638" i="1"/>
  <c r="BL638" i="1"/>
  <c r="BJ638" i="1"/>
  <c r="BH638" i="1"/>
  <c r="AJ638" i="1"/>
  <c r="AH638" i="1"/>
  <c r="AG638" i="1"/>
  <c r="AE638" i="1"/>
  <c r="AC638" i="1"/>
  <c r="AA638" i="1"/>
  <c r="Y638" i="1"/>
  <c r="W638" i="1"/>
  <c r="BF638" i="1"/>
  <c r="BD638" i="1"/>
  <c r="BB638" i="1"/>
  <c r="T638" i="1"/>
  <c r="S638" i="1"/>
  <c r="P638" i="1"/>
  <c r="O638" i="1"/>
  <c r="F638" i="1"/>
  <c r="D638" i="1"/>
  <c r="C638" i="1"/>
  <c r="BA637" i="1"/>
  <c r="AZ637" i="1"/>
  <c r="AX637" i="1"/>
  <c r="AV637" i="1"/>
  <c r="AT637" i="1"/>
  <c r="AR637" i="1"/>
  <c r="AP637" i="1"/>
  <c r="AN637" i="1"/>
  <c r="AK637" i="1"/>
  <c r="BT637" i="1"/>
  <c r="BR637" i="1"/>
  <c r="BP637" i="1"/>
  <c r="BN637" i="1"/>
  <c r="BL637" i="1"/>
  <c r="BJ637" i="1"/>
  <c r="BH637" i="1"/>
  <c r="AJ637" i="1"/>
  <c r="AH637" i="1"/>
  <c r="AG637" i="1"/>
  <c r="AE637" i="1"/>
  <c r="AC637" i="1"/>
  <c r="AA637" i="1"/>
  <c r="Y637" i="1"/>
  <c r="W637" i="1"/>
  <c r="BF637" i="1"/>
  <c r="BD637" i="1"/>
  <c r="BB637" i="1"/>
  <c r="T637" i="1"/>
  <c r="S637" i="1"/>
  <c r="P637" i="1"/>
  <c r="O637" i="1"/>
  <c r="F637" i="1"/>
  <c r="D637" i="1"/>
  <c r="C637" i="1"/>
  <c r="BA636" i="1"/>
  <c r="AZ636" i="1"/>
  <c r="AX636" i="1"/>
  <c r="AV636" i="1"/>
  <c r="AT636" i="1"/>
  <c r="AR636" i="1"/>
  <c r="AP636" i="1"/>
  <c r="AN636" i="1"/>
  <c r="AK636" i="1"/>
  <c r="BT636" i="1"/>
  <c r="BR636" i="1"/>
  <c r="BP636" i="1"/>
  <c r="BN636" i="1"/>
  <c r="BL636" i="1"/>
  <c r="BJ636" i="1"/>
  <c r="BH636" i="1"/>
  <c r="AJ636" i="1"/>
  <c r="AH636" i="1"/>
  <c r="AG636" i="1"/>
  <c r="AE636" i="1"/>
  <c r="AC636" i="1"/>
  <c r="AA636" i="1"/>
  <c r="Y636" i="1"/>
  <c r="W636" i="1"/>
  <c r="BF636" i="1"/>
  <c r="BD636" i="1"/>
  <c r="BB636" i="1"/>
  <c r="T636" i="1"/>
  <c r="S636" i="1"/>
  <c r="P636" i="1"/>
  <c r="O636" i="1"/>
  <c r="F636" i="1"/>
  <c r="D636" i="1"/>
  <c r="C636" i="1"/>
  <c r="BA635" i="1"/>
  <c r="AZ635" i="1"/>
  <c r="AX635" i="1"/>
  <c r="AV635" i="1"/>
  <c r="AT635" i="1"/>
  <c r="AR635" i="1"/>
  <c r="AP635" i="1"/>
  <c r="AN635" i="1"/>
  <c r="AK635" i="1"/>
  <c r="BT635" i="1"/>
  <c r="BR635" i="1"/>
  <c r="BP635" i="1"/>
  <c r="BN635" i="1"/>
  <c r="BL635" i="1"/>
  <c r="BJ635" i="1"/>
  <c r="BH635" i="1"/>
  <c r="AJ635" i="1"/>
  <c r="AH635" i="1"/>
  <c r="AG635" i="1"/>
  <c r="AE635" i="1"/>
  <c r="AC635" i="1"/>
  <c r="AA635" i="1"/>
  <c r="Y635" i="1"/>
  <c r="W635" i="1"/>
  <c r="BF635" i="1"/>
  <c r="BD635" i="1"/>
  <c r="BB635" i="1"/>
  <c r="T635" i="1"/>
  <c r="S635" i="1"/>
  <c r="P635" i="1"/>
  <c r="O635" i="1"/>
  <c r="F635" i="1"/>
  <c r="D635" i="1"/>
  <c r="C635" i="1"/>
  <c r="BA634" i="1"/>
  <c r="AZ634" i="1"/>
  <c r="AX634" i="1"/>
  <c r="AV634" i="1"/>
  <c r="AT634" i="1"/>
  <c r="AR634" i="1"/>
  <c r="AP634" i="1"/>
  <c r="AN634" i="1"/>
  <c r="AK634" i="1"/>
  <c r="BT634" i="1"/>
  <c r="BR634" i="1"/>
  <c r="BP634" i="1"/>
  <c r="BN634" i="1"/>
  <c r="BL634" i="1"/>
  <c r="BJ634" i="1"/>
  <c r="BH634" i="1"/>
  <c r="AJ634" i="1"/>
  <c r="AH634" i="1"/>
  <c r="AG634" i="1"/>
  <c r="AE634" i="1"/>
  <c r="AC634" i="1"/>
  <c r="AA634" i="1"/>
  <c r="Y634" i="1"/>
  <c r="W634" i="1"/>
  <c r="BF634" i="1"/>
  <c r="BD634" i="1"/>
  <c r="BB634" i="1"/>
  <c r="T634" i="1"/>
  <c r="S634" i="1"/>
  <c r="P634" i="1"/>
  <c r="O634" i="1"/>
  <c r="F634" i="1"/>
  <c r="D634" i="1"/>
  <c r="C634" i="1"/>
  <c r="BA633" i="1"/>
  <c r="AZ633" i="1"/>
  <c r="AX633" i="1"/>
  <c r="AV633" i="1"/>
  <c r="AT633" i="1"/>
  <c r="AR633" i="1"/>
  <c r="AP633" i="1"/>
  <c r="AN633" i="1"/>
  <c r="AK633" i="1"/>
  <c r="BT633" i="1"/>
  <c r="BR633" i="1"/>
  <c r="BP633" i="1"/>
  <c r="BN633" i="1"/>
  <c r="BL633" i="1"/>
  <c r="BJ633" i="1"/>
  <c r="BH633" i="1"/>
  <c r="AJ633" i="1"/>
  <c r="AH633" i="1"/>
  <c r="AG633" i="1"/>
  <c r="AE633" i="1"/>
  <c r="AC633" i="1"/>
  <c r="AA633" i="1"/>
  <c r="Y633" i="1"/>
  <c r="W633" i="1"/>
  <c r="BF633" i="1"/>
  <c r="BD633" i="1"/>
  <c r="BB633" i="1"/>
  <c r="T633" i="1"/>
  <c r="S633" i="1"/>
  <c r="P633" i="1"/>
  <c r="O633" i="1"/>
  <c r="F633" i="1"/>
  <c r="D633" i="1"/>
  <c r="C633" i="1"/>
  <c r="BA632" i="1"/>
  <c r="AZ632" i="1"/>
  <c r="AX632" i="1"/>
  <c r="AV632" i="1"/>
  <c r="AT632" i="1"/>
  <c r="AR632" i="1"/>
  <c r="AP632" i="1"/>
  <c r="AN632" i="1"/>
  <c r="AK632" i="1"/>
  <c r="BT632" i="1"/>
  <c r="BR632" i="1"/>
  <c r="BP632" i="1"/>
  <c r="BN632" i="1"/>
  <c r="BL632" i="1"/>
  <c r="BJ632" i="1"/>
  <c r="BH632" i="1"/>
  <c r="AJ632" i="1"/>
  <c r="AH632" i="1"/>
  <c r="AG632" i="1"/>
  <c r="AE632" i="1"/>
  <c r="AC632" i="1"/>
  <c r="AA632" i="1"/>
  <c r="Y632" i="1"/>
  <c r="W632" i="1"/>
  <c r="BF632" i="1"/>
  <c r="BD632" i="1"/>
  <c r="BB632" i="1"/>
  <c r="T632" i="1"/>
  <c r="S632" i="1"/>
  <c r="P632" i="1"/>
  <c r="O632" i="1"/>
  <c r="F632" i="1"/>
  <c r="D632" i="1"/>
  <c r="C632" i="1"/>
  <c r="BA631" i="1"/>
  <c r="AZ631" i="1"/>
  <c r="AX631" i="1"/>
  <c r="AV631" i="1"/>
  <c r="AT631" i="1"/>
  <c r="AR631" i="1"/>
  <c r="AP631" i="1"/>
  <c r="AN631" i="1"/>
  <c r="AK631" i="1"/>
  <c r="BT631" i="1"/>
  <c r="BR631" i="1"/>
  <c r="BP631" i="1"/>
  <c r="BN631" i="1"/>
  <c r="BL631" i="1"/>
  <c r="BJ631" i="1"/>
  <c r="BH631" i="1"/>
  <c r="AJ631" i="1"/>
  <c r="AH631" i="1"/>
  <c r="AG631" i="1"/>
  <c r="AE631" i="1"/>
  <c r="AC631" i="1"/>
  <c r="AA631" i="1"/>
  <c r="Y631" i="1"/>
  <c r="W631" i="1"/>
  <c r="BF631" i="1"/>
  <c r="BD631" i="1"/>
  <c r="BB631" i="1"/>
  <c r="T631" i="1"/>
  <c r="S631" i="1"/>
  <c r="P631" i="1"/>
  <c r="O631" i="1"/>
  <c r="F631" i="1"/>
  <c r="D631" i="1"/>
  <c r="C631" i="1"/>
  <c r="BA630" i="1"/>
  <c r="AZ630" i="1"/>
  <c r="AX630" i="1"/>
  <c r="AV630" i="1"/>
  <c r="AT630" i="1"/>
  <c r="AR630" i="1"/>
  <c r="AP630" i="1"/>
  <c r="AN630" i="1"/>
  <c r="AK630" i="1"/>
  <c r="BT630" i="1"/>
  <c r="BR630" i="1"/>
  <c r="BP630" i="1"/>
  <c r="BN630" i="1"/>
  <c r="BL630" i="1"/>
  <c r="BJ630" i="1"/>
  <c r="BH630" i="1"/>
  <c r="AJ630" i="1"/>
  <c r="AH630" i="1"/>
  <c r="AG630" i="1"/>
  <c r="AE630" i="1"/>
  <c r="AC630" i="1"/>
  <c r="AA630" i="1"/>
  <c r="Y630" i="1"/>
  <c r="W630" i="1"/>
  <c r="BF630" i="1"/>
  <c r="BD630" i="1"/>
  <c r="BB630" i="1"/>
  <c r="T630" i="1"/>
  <c r="S630" i="1"/>
  <c r="P630" i="1"/>
  <c r="O630" i="1"/>
  <c r="F630" i="1"/>
  <c r="D630" i="1"/>
  <c r="C630" i="1"/>
  <c r="BA629" i="1"/>
  <c r="AZ629" i="1"/>
  <c r="AX629" i="1"/>
  <c r="AV629" i="1"/>
  <c r="AT629" i="1"/>
  <c r="AR629" i="1"/>
  <c r="AP629" i="1"/>
  <c r="AN629" i="1"/>
  <c r="AK629" i="1"/>
  <c r="BT629" i="1"/>
  <c r="BR629" i="1"/>
  <c r="BP629" i="1"/>
  <c r="BN629" i="1"/>
  <c r="BL629" i="1"/>
  <c r="BJ629" i="1"/>
  <c r="BH629" i="1"/>
  <c r="AJ629" i="1"/>
  <c r="AH629" i="1"/>
  <c r="AG629" i="1"/>
  <c r="AE629" i="1"/>
  <c r="AC629" i="1"/>
  <c r="AA629" i="1"/>
  <c r="Y629" i="1"/>
  <c r="W629" i="1"/>
  <c r="BF629" i="1"/>
  <c r="BD629" i="1"/>
  <c r="BB629" i="1"/>
  <c r="T629" i="1"/>
  <c r="S629" i="1"/>
  <c r="P629" i="1"/>
  <c r="O629" i="1"/>
  <c r="F629" i="1"/>
  <c r="D629" i="1"/>
  <c r="C629" i="1"/>
  <c r="BA628" i="1"/>
  <c r="AZ628" i="1"/>
  <c r="AX628" i="1"/>
  <c r="AV628" i="1"/>
  <c r="AT628" i="1"/>
  <c r="AR628" i="1"/>
  <c r="AP628" i="1"/>
  <c r="AN628" i="1"/>
  <c r="AK628" i="1"/>
  <c r="BT628" i="1"/>
  <c r="BR628" i="1"/>
  <c r="BP628" i="1"/>
  <c r="BN628" i="1"/>
  <c r="BL628" i="1"/>
  <c r="BJ628" i="1"/>
  <c r="BH628" i="1"/>
  <c r="AJ628" i="1"/>
  <c r="AH628" i="1"/>
  <c r="AG628" i="1"/>
  <c r="AE628" i="1"/>
  <c r="AC628" i="1"/>
  <c r="AA628" i="1"/>
  <c r="Y628" i="1"/>
  <c r="W628" i="1"/>
  <c r="BF628" i="1"/>
  <c r="BD628" i="1"/>
  <c r="BB628" i="1"/>
  <c r="T628" i="1"/>
  <c r="S628" i="1"/>
  <c r="P628" i="1"/>
  <c r="O628" i="1"/>
  <c r="F628" i="1"/>
  <c r="D628" i="1"/>
  <c r="C628" i="1"/>
  <c r="BA627" i="1"/>
  <c r="AZ627" i="1"/>
  <c r="AX627" i="1"/>
  <c r="AV627" i="1"/>
  <c r="AT627" i="1"/>
  <c r="AR627" i="1"/>
  <c r="AP627" i="1"/>
  <c r="AN627" i="1"/>
  <c r="AK627" i="1"/>
  <c r="BT627" i="1"/>
  <c r="BR627" i="1"/>
  <c r="BP627" i="1"/>
  <c r="BN627" i="1"/>
  <c r="BL627" i="1"/>
  <c r="BJ627" i="1"/>
  <c r="BH627" i="1"/>
  <c r="AJ627" i="1"/>
  <c r="AH627" i="1"/>
  <c r="AG627" i="1"/>
  <c r="AE627" i="1"/>
  <c r="AC627" i="1"/>
  <c r="AA627" i="1"/>
  <c r="Y627" i="1"/>
  <c r="W627" i="1"/>
  <c r="BF627" i="1"/>
  <c r="BD627" i="1"/>
  <c r="BB627" i="1"/>
  <c r="T627" i="1"/>
  <c r="S627" i="1"/>
  <c r="P627" i="1"/>
  <c r="O627" i="1"/>
  <c r="F627" i="1"/>
  <c r="D627" i="1"/>
  <c r="C627" i="1"/>
  <c r="BA626" i="1"/>
  <c r="AZ626" i="1"/>
  <c r="AX626" i="1"/>
  <c r="AV626" i="1"/>
  <c r="AT626" i="1"/>
  <c r="AR626" i="1"/>
  <c r="AP626" i="1"/>
  <c r="AN626" i="1"/>
  <c r="AK626" i="1"/>
  <c r="BT626" i="1"/>
  <c r="BR626" i="1"/>
  <c r="BP626" i="1"/>
  <c r="BN626" i="1"/>
  <c r="BL626" i="1"/>
  <c r="BJ626" i="1"/>
  <c r="BH626" i="1"/>
  <c r="AJ626" i="1"/>
  <c r="AH626" i="1"/>
  <c r="AG626" i="1"/>
  <c r="AE626" i="1"/>
  <c r="AC626" i="1"/>
  <c r="AA626" i="1"/>
  <c r="Y626" i="1"/>
  <c r="W626" i="1"/>
  <c r="BF626" i="1"/>
  <c r="BD626" i="1"/>
  <c r="BB626" i="1"/>
  <c r="T626" i="1"/>
  <c r="S626" i="1"/>
  <c r="P626" i="1"/>
  <c r="O626" i="1"/>
  <c r="F626" i="1"/>
  <c r="D626" i="1"/>
  <c r="C626" i="1"/>
  <c r="BA625" i="1"/>
  <c r="AZ625" i="1"/>
  <c r="AX625" i="1"/>
  <c r="AV625" i="1"/>
  <c r="AT625" i="1"/>
  <c r="AR625" i="1"/>
  <c r="AP625" i="1"/>
  <c r="AN625" i="1"/>
  <c r="AK625" i="1"/>
  <c r="BT625" i="1"/>
  <c r="BR625" i="1"/>
  <c r="BP625" i="1"/>
  <c r="BN625" i="1"/>
  <c r="BL625" i="1"/>
  <c r="BJ625" i="1"/>
  <c r="BH625" i="1"/>
  <c r="AJ625" i="1"/>
  <c r="AH625" i="1"/>
  <c r="AG625" i="1"/>
  <c r="AE625" i="1"/>
  <c r="AC625" i="1"/>
  <c r="AA625" i="1"/>
  <c r="Y625" i="1"/>
  <c r="W625" i="1"/>
  <c r="BF625" i="1"/>
  <c r="BD625" i="1"/>
  <c r="BB625" i="1"/>
  <c r="T625" i="1"/>
  <c r="S625" i="1"/>
  <c r="P625" i="1"/>
  <c r="O625" i="1"/>
  <c r="F625" i="1"/>
  <c r="D625" i="1"/>
  <c r="C625" i="1"/>
  <c r="BA624" i="1"/>
  <c r="AZ624" i="1"/>
  <c r="AX624" i="1"/>
  <c r="AV624" i="1"/>
  <c r="AT624" i="1"/>
  <c r="AR624" i="1"/>
  <c r="AP624" i="1"/>
  <c r="AN624" i="1"/>
  <c r="AK624" i="1"/>
  <c r="BT624" i="1"/>
  <c r="BR624" i="1"/>
  <c r="BP624" i="1"/>
  <c r="BN624" i="1"/>
  <c r="BL624" i="1"/>
  <c r="BJ624" i="1"/>
  <c r="BH624" i="1"/>
  <c r="AJ624" i="1"/>
  <c r="AH624" i="1"/>
  <c r="AG624" i="1"/>
  <c r="AE624" i="1"/>
  <c r="AC624" i="1"/>
  <c r="AA624" i="1"/>
  <c r="Y624" i="1"/>
  <c r="W624" i="1"/>
  <c r="BF624" i="1"/>
  <c r="BD624" i="1"/>
  <c r="BB624" i="1"/>
  <c r="T624" i="1"/>
  <c r="S624" i="1"/>
  <c r="P624" i="1"/>
  <c r="O624" i="1"/>
  <c r="F624" i="1"/>
  <c r="D624" i="1"/>
  <c r="C624" i="1"/>
  <c r="BA623" i="1"/>
  <c r="AZ623" i="1"/>
  <c r="AX623" i="1"/>
  <c r="AV623" i="1"/>
  <c r="AT623" i="1"/>
  <c r="AR623" i="1"/>
  <c r="AP623" i="1"/>
  <c r="AN623" i="1"/>
  <c r="AK623" i="1"/>
  <c r="BT623" i="1"/>
  <c r="BR623" i="1"/>
  <c r="BP623" i="1"/>
  <c r="BN623" i="1"/>
  <c r="BL623" i="1"/>
  <c r="BJ623" i="1"/>
  <c r="BH623" i="1"/>
  <c r="AJ623" i="1"/>
  <c r="AH623" i="1"/>
  <c r="AG623" i="1"/>
  <c r="AE623" i="1"/>
  <c r="AC623" i="1"/>
  <c r="AA623" i="1"/>
  <c r="Y623" i="1"/>
  <c r="W623" i="1"/>
  <c r="BF623" i="1"/>
  <c r="BD623" i="1"/>
  <c r="BB623" i="1"/>
  <c r="T623" i="1"/>
  <c r="S623" i="1"/>
  <c r="P623" i="1"/>
  <c r="O623" i="1"/>
  <c r="F623" i="1"/>
  <c r="D623" i="1"/>
  <c r="C623" i="1"/>
  <c r="BA622" i="1"/>
  <c r="AZ622" i="1"/>
  <c r="AX622" i="1"/>
  <c r="AV622" i="1"/>
  <c r="AT622" i="1"/>
  <c r="AR622" i="1"/>
  <c r="AP622" i="1"/>
  <c r="AN622" i="1"/>
  <c r="AK622" i="1"/>
  <c r="BT622" i="1"/>
  <c r="BR622" i="1"/>
  <c r="BP622" i="1"/>
  <c r="BN622" i="1"/>
  <c r="BL622" i="1"/>
  <c r="BJ622" i="1"/>
  <c r="BH622" i="1"/>
  <c r="AJ622" i="1"/>
  <c r="AH622" i="1"/>
  <c r="AG622" i="1"/>
  <c r="AE622" i="1"/>
  <c r="AC622" i="1"/>
  <c r="AA622" i="1"/>
  <c r="Y622" i="1"/>
  <c r="W622" i="1"/>
  <c r="BF622" i="1"/>
  <c r="BD622" i="1"/>
  <c r="BB622" i="1"/>
  <c r="T622" i="1"/>
  <c r="S622" i="1"/>
  <c r="P622" i="1"/>
  <c r="O622" i="1"/>
  <c r="F622" i="1"/>
  <c r="D622" i="1"/>
  <c r="C622" i="1"/>
  <c r="BA621" i="1"/>
  <c r="AZ621" i="1"/>
  <c r="AX621" i="1"/>
  <c r="AV621" i="1"/>
  <c r="AT621" i="1"/>
  <c r="AR621" i="1"/>
  <c r="AP621" i="1"/>
  <c r="AN621" i="1"/>
  <c r="AK621" i="1"/>
  <c r="BT621" i="1"/>
  <c r="BR621" i="1"/>
  <c r="BP621" i="1"/>
  <c r="BN621" i="1"/>
  <c r="BL621" i="1"/>
  <c r="BJ621" i="1"/>
  <c r="BH621" i="1"/>
  <c r="AJ621" i="1"/>
  <c r="AH621" i="1"/>
  <c r="AG621" i="1"/>
  <c r="AE621" i="1"/>
  <c r="AC621" i="1"/>
  <c r="AA621" i="1"/>
  <c r="Y621" i="1"/>
  <c r="W621" i="1"/>
  <c r="BF621" i="1"/>
  <c r="BD621" i="1"/>
  <c r="BB621" i="1"/>
  <c r="T621" i="1"/>
  <c r="S621" i="1"/>
  <c r="P621" i="1"/>
  <c r="O621" i="1"/>
  <c r="F621" i="1"/>
  <c r="D621" i="1"/>
  <c r="C621" i="1"/>
  <c r="BA620" i="1"/>
  <c r="AZ620" i="1"/>
  <c r="AX620" i="1"/>
  <c r="AV620" i="1"/>
  <c r="AT620" i="1"/>
  <c r="AR620" i="1"/>
  <c r="AP620" i="1"/>
  <c r="AN620" i="1"/>
  <c r="AK620" i="1"/>
  <c r="BT620" i="1"/>
  <c r="BR620" i="1"/>
  <c r="BP620" i="1"/>
  <c r="BN620" i="1"/>
  <c r="BL620" i="1"/>
  <c r="BJ620" i="1"/>
  <c r="BH620" i="1"/>
  <c r="AJ620" i="1"/>
  <c r="AH620" i="1"/>
  <c r="AG620" i="1"/>
  <c r="AE620" i="1"/>
  <c r="AC620" i="1"/>
  <c r="AA620" i="1"/>
  <c r="Y620" i="1"/>
  <c r="W620" i="1"/>
  <c r="BF620" i="1"/>
  <c r="BD620" i="1"/>
  <c r="BB620" i="1"/>
  <c r="T620" i="1"/>
  <c r="S620" i="1"/>
  <c r="P620" i="1"/>
  <c r="O620" i="1"/>
  <c r="F620" i="1"/>
  <c r="D620" i="1"/>
  <c r="C620" i="1"/>
  <c r="BA619" i="1"/>
  <c r="AZ619" i="1"/>
  <c r="AX619" i="1"/>
  <c r="AV619" i="1"/>
  <c r="AT619" i="1"/>
  <c r="AR619" i="1"/>
  <c r="AP619" i="1"/>
  <c r="AN619" i="1"/>
  <c r="AK619" i="1"/>
  <c r="BT619" i="1"/>
  <c r="BR619" i="1"/>
  <c r="BP619" i="1"/>
  <c r="BN619" i="1"/>
  <c r="BL619" i="1"/>
  <c r="BJ619" i="1"/>
  <c r="BH619" i="1"/>
  <c r="AJ619" i="1"/>
  <c r="AH619" i="1"/>
  <c r="AG619" i="1"/>
  <c r="AE619" i="1"/>
  <c r="AC619" i="1"/>
  <c r="AA619" i="1"/>
  <c r="Y619" i="1"/>
  <c r="W619" i="1"/>
  <c r="BF619" i="1"/>
  <c r="BD619" i="1"/>
  <c r="BB619" i="1"/>
  <c r="T619" i="1"/>
  <c r="S619" i="1"/>
  <c r="P619" i="1"/>
  <c r="O619" i="1"/>
  <c r="F619" i="1"/>
  <c r="D619" i="1"/>
  <c r="C619" i="1"/>
  <c r="BA618" i="1"/>
  <c r="AZ618" i="1"/>
  <c r="AX618" i="1"/>
  <c r="AV618" i="1"/>
  <c r="AT618" i="1"/>
  <c r="AR618" i="1"/>
  <c r="AP618" i="1"/>
  <c r="AN618" i="1"/>
  <c r="AK618" i="1"/>
  <c r="BT618" i="1"/>
  <c r="BR618" i="1"/>
  <c r="BP618" i="1"/>
  <c r="BN618" i="1"/>
  <c r="BL618" i="1"/>
  <c r="BJ618" i="1"/>
  <c r="BH618" i="1"/>
  <c r="AJ618" i="1"/>
  <c r="AH618" i="1"/>
  <c r="AG618" i="1"/>
  <c r="AE618" i="1"/>
  <c r="AC618" i="1"/>
  <c r="AA618" i="1"/>
  <c r="Y618" i="1"/>
  <c r="W618" i="1"/>
  <c r="BF618" i="1"/>
  <c r="BD618" i="1"/>
  <c r="BB618" i="1"/>
  <c r="T618" i="1"/>
  <c r="S618" i="1"/>
  <c r="P618" i="1"/>
  <c r="O618" i="1"/>
  <c r="F618" i="1"/>
  <c r="D618" i="1"/>
  <c r="C618" i="1"/>
  <c r="BA617" i="1"/>
  <c r="AZ617" i="1"/>
  <c r="AX617" i="1"/>
  <c r="AV617" i="1"/>
  <c r="AT617" i="1"/>
  <c r="AR617" i="1"/>
  <c r="AP617" i="1"/>
  <c r="AN617" i="1"/>
  <c r="AK617" i="1"/>
  <c r="BT617" i="1"/>
  <c r="BR617" i="1"/>
  <c r="BP617" i="1"/>
  <c r="BN617" i="1"/>
  <c r="BL617" i="1"/>
  <c r="BJ617" i="1"/>
  <c r="BH617" i="1"/>
  <c r="AJ617" i="1"/>
  <c r="AH617" i="1"/>
  <c r="AG617" i="1"/>
  <c r="AE617" i="1"/>
  <c r="AC617" i="1"/>
  <c r="AA617" i="1"/>
  <c r="Y617" i="1"/>
  <c r="W617" i="1"/>
  <c r="BF617" i="1"/>
  <c r="BD617" i="1"/>
  <c r="BB617" i="1"/>
  <c r="T617" i="1"/>
  <c r="S617" i="1"/>
  <c r="P617" i="1"/>
  <c r="O617" i="1"/>
  <c r="F617" i="1"/>
  <c r="D617" i="1"/>
  <c r="C617" i="1"/>
  <c r="BA616" i="1"/>
  <c r="AZ616" i="1"/>
  <c r="AX616" i="1"/>
  <c r="AV616" i="1"/>
  <c r="AT616" i="1"/>
  <c r="AR616" i="1"/>
  <c r="AP616" i="1"/>
  <c r="AN616" i="1"/>
  <c r="AK616" i="1"/>
  <c r="BT616" i="1"/>
  <c r="BR616" i="1"/>
  <c r="BP616" i="1"/>
  <c r="BN616" i="1"/>
  <c r="BL616" i="1"/>
  <c r="BJ616" i="1"/>
  <c r="BH616" i="1"/>
  <c r="AJ616" i="1"/>
  <c r="AH616" i="1"/>
  <c r="AG616" i="1"/>
  <c r="AE616" i="1"/>
  <c r="AC616" i="1"/>
  <c r="AA616" i="1"/>
  <c r="Y616" i="1"/>
  <c r="W616" i="1"/>
  <c r="BF616" i="1"/>
  <c r="BD616" i="1"/>
  <c r="BB616" i="1"/>
  <c r="T616" i="1"/>
  <c r="S616" i="1"/>
  <c r="P616" i="1"/>
  <c r="O616" i="1"/>
  <c r="F616" i="1"/>
  <c r="D616" i="1"/>
  <c r="C616" i="1"/>
  <c r="BA615" i="1"/>
  <c r="AZ615" i="1"/>
  <c r="AX615" i="1"/>
  <c r="AV615" i="1"/>
  <c r="AT615" i="1"/>
  <c r="AR615" i="1"/>
  <c r="AP615" i="1"/>
  <c r="AN615" i="1"/>
  <c r="AK615" i="1"/>
  <c r="BT615" i="1"/>
  <c r="BR615" i="1"/>
  <c r="BP615" i="1"/>
  <c r="BN615" i="1"/>
  <c r="BL615" i="1"/>
  <c r="BJ615" i="1"/>
  <c r="BH615" i="1"/>
  <c r="AJ615" i="1"/>
  <c r="AH615" i="1"/>
  <c r="AG615" i="1"/>
  <c r="AE615" i="1"/>
  <c r="AC615" i="1"/>
  <c r="AA615" i="1"/>
  <c r="Y615" i="1"/>
  <c r="W615" i="1"/>
  <c r="BF615" i="1"/>
  <c r="BD615" i="1"/>
  <c r="BB615" i="1"/>
  <c r="T615" i="1"/>
  <c r="S615" i="1"/>
  <c r="P615" i="1"/>
  <c r="O615" i="1"/>
  <c r="F615" i="1"/>
  <c r="D615" i="1"/>
  <c r="C615" i="1"/>
  <c r="BA614" i="1"/>
  <c r="AZ614" i="1"/>
  <c r="AX614" i="1"/>
  <c r="AV614" i="1"/>
  <c r="AT614" i="1"/>
  <c r="AR614" i="1"/>
  <c r="AP614" i="1"/>
  <c r="AN614" i="1"/>
  <c r="AK614" i="1"/>
  <c r="BT614" i="1"/>
  <c r="BR614" i="1"/>
  <c r="BP614" i="1"/>
  <c r="BN614" i="1"/>
  <c r="BL614" i="1"/>
  <c r="BJ614" i="1"/>
  <c r="BH614" i="1"/>
  <c r="AJ614" i="1"/>
  <c r="AH614" i="1"/>
  <c r="AG614" i="1"/>
  <c r="AE614" i="1"/>
  <c r="AC614" i="1"/>
  <c r="AA614" i="1"/>
  <c r="Y614" i="1"/>
  <c r="W614" i="1"/>
  <c r="BF614" i="1"/>
  <c r="BD614" i="1"/>
  <c r="BB614" i="1"/>
  <c r="T614" i="1"/>
  <c r="S614" i="1"/>
  <c r="P614" i="1"/>
  <c r="O614" i="1"/>
  <c r="F614" i="1"/>
  <c r="D614" i="1"/>
  <c r="C614" i="1"/>
  <c r="BA613" i="1"/>
  <c r="AZ613" i="1"/>
  <c r="AX613" i="1"/>
  <c r="AV613" i="1"/>
  <c r="AT613" i="1"/>
  <c r="AR613" i="1"/>
  <c r="AP613" i="1"/>
  <c r="AN613" i="1"/>
  <c r="AK613" i="1"/>
  <c r="BT613" i="1"/>
  <c r="BR613" i="1"/>
  <c r="BP613" i="1"/>
  <c r="BN613" i="1"/>
  <c r="BL613" i="1"/>
  <c r="BJ613" i="1"/>
  <c r="BH613" i="1"/>
  <c r="AJ613" i="1"/>
  <c r="AH613" i="1"/>
  <c r="AG613" i="1"/>
  <c r="AE613" i="1"/>
  <c r="AC613" i="1"/>
  <c r="AA613" i="1"/>
  <c r="Y613" i="1"/>
  <c r="W613" i="1"/>
  <c r="BF613" i="1"/>
  <c r="BD613" i="1"/>
  <c r="BB613" i="1"/>
  <c r="T613" i="1"/>
  <c r="S613" i="1"/>
  <c r="P613" i="1"/>
  <c r="O613" i="1"/>
  <c r="F613" i="1"/>
  <c r="D613" i="1"/>
  <c r="C613" i="1"/>
  <c r="BA612" i="1"/>
  <c r="AZ612" i="1"/>
  <c r="AX612" i="1"/>
  <c r="AV612" i="1"/>
  <c r="AT612" i="1"/>
  <c r="AR612" i="1"/>
  <c r="AP612" i="1"/>
  <c r="AN612" i="1"/>
  <c r="AK612" i="1"/>
  <c r="BT612" i="1"/>
  <c r="BR612" i="1"/>
  <c r="BP612" i="1"/>
  <c r="BN612" i="1"/>
  <c r="BL612" i="1"/>
  <c r="BJ612" i="1"/>
  <c r="BH612" i="1"/>
  <c r="AJ612" i="1"/>
  <c r="AH612" i="1"/>
  <c r="AG612" i="1"/>
  <c r="AE612" i="1"/>
  <c r="AC612" i="1"/>
  <c r="AA612" i="1"/>
  <c r="Y612" i="1"/>
  <c r="W612" i="1"/>
  <c r="BF612" i="1"/>
  <c r="BD612" i="1"/>
  <c r="BB612" i="1"/>
  <c r="T612" i="1"/>
  <c r="S612" i="1"/>
  <c r="P612" i="1"/>
  <c r="O612" i="1"/>
  <c r="F612" i="1"/>
  <c r="D612" i="1"/>
  <c r="C612" i="1"/>
  <c r="BA611" i="1"/>
  <c r="AZ611" i="1"/>
  <c r="AX611" i="1"/>
  <c r="AV611" i="1"/>
  <c r="AT611" i="1"/>
  <c r="AR611" i="1"/>
  <c r="AP611" i="1"/>
  <c r="AN611" i="1"/>
  <c r="AK611" i="1"/>
  <c r="BT611" i="1"/>
  <c r="BR611" i="1"/>
  <c r="BP611" i="1"/>
  <c r="BN611" i="1"/>
  <c r="BL611" i="1"/>
  <c r="BJ611" i="1"/>
  <c r="BH611" i="1"/>
  <c r="AJ611" i="1"/>
  <c r="AH611" i="1"/>
  <c r="AG611" i="1"/>
  <c r="AE611" i="1"/>
  <c r="AC611" i="1"/>
  <c r="AA611" i="1"/>
  <c r="Y611" i="1"/>
  <c r="W611" i="1"/>
  <c r="BF611" i="1"/>
  <c r="BD611" i="1"/>
  <c r="BB611" i="1"/>
  <c r="T611" i="1"/>
  <c r="S611" i="1"/>
  <c r="P611" i="1"/>
  <c r="O611" i="1"/>
  <c r="F611" i="1"/>
  <c r="D611" i="1"/>
  <c r="C611" i="1"/>
  <c r="BA610" i="1"/>
  <c r="AZ610" i="1"/>
  <c r="AX610" i="1"/>
  <c r="AV610" i="1"/>
  <c r="AT610" i="1"/>
  <c r="AR610" i="1"/>
  <c r="AP610" i="1"/>
  <c r="AN610" i="1"/>
  <c r="AK610" i="1"/>
  <c r="BT610" i="1"/>
  <c r="BR610" i="1"/>
  <c r="BP610" i="1"/>
  <c r="BN610" i="1"/>
  <c r="BL610" i="1"/>
  <c r="BJ610" i="1"/>
  <c r="BH610" i="1"/>
  <c r="AJ610" i="1"/>
  <c r="AH610" i="1"/>
  <c r="AG610" i="1"/>
  <c r="AE610" i="1"/>
  <c r="AC610" i="1"/>
  <c r="AA610" i="1"/>
  <c r="Y610" i="1"/>
  <c r="W610" i="1"/>
  <c r="BF610" i="1"/>
  <c r="BD610" i="1"/>
  <c r="BB610" i="1"/>
  <c r="T610" i="1"/>
  <c r="S610" i="1"/>
  <c r="P610" i="1"/>
  <c r="O610" i="1"/>
  <c r="F610" i="1"/>
  <c r="D610" i="1"/>
  <c r="C610" i="1"/>
  <c r="BA609" i="1"/>
  <c r="AZ609" i="1"/>
  <c r="AX609" i="1"/>
  <c r="AV609" i="1"/>
  <c r="AT609" i="1"/>
  <c r="AR609" i="1"/>
  <c r="AP609" i="1"/>
  <c r="AN609" i="1"/>
  <c r="AK609" i="1"/>
  <c r="BT609" i="1"/>
  <c r="BR609" i="1"/>
  <c r="BP609" i="1"/>
  <c r="BN609" i="1"/>
  <c r="BL609" i="1"/>
  <c r="BJ609" i="1"/>
  <c r="BH609" i="1"/>
  <c r="AJ609" i="1"/>
  <c r="AH609" i="1"/>
  <c r="AG609" i="1"/>
  <c r="AE609" i="1"/>
  <c r="AC609" i="1"/>
  <c r="AA609" i="1"/>
  <c r="Y609" i="1"/>
  <c r="W609" i="1"/>
  <c r="BF609" i="1"/>
  <c r="BD609" i="1"/>
  <c r="BB609" i="1"/>
  <c r="T609" i="1"/>
  <c r="S609" i="1"/>
  <c r="P609" i="1"/>
  <c r="O609" i="1"/>
  <c r="F609" i="1"/>
  <c r="D609" i="1"/>
  <c r="C609" i="1"/>
  <c r="BA608" i="1"/>
  <c r="AZ608" i="1"/>
  <c r="AX608" i="1"/>
  <c r="AV608" i="1"/>
  <c r="AT608" i="1"/>
  <c r="AR608" i="1"/>
  <c r="AP608" i="1"/>
  <c r="AN608" i="1"/>
  <c r="AK608" i="1"/>
  <c r="BT608" i="1"/>
  <c r="BR608" i="1"/>
  <c r="BP608" i="1"/>
  <c r="BN608" i="1"/>
  <c r="BL608" i="1"/>
  <c r="BJ608" i="1"/>
  <c r="BH608" i="1"/>
  <c r="AJ608" i="1"/>
  <c r="AH608" i="1"/>
  <c r="AG608" i="1"/>
  <c r="AE608" i="1"/>
  <c r="AC608" i="1"/>
  <c r="AA608" i="1"/>
  <c r="Y608" i="1"/>
  <c r="W608" i="1"/>
  <c r="BF608" i="1"/>
  <c r="BD608" i="1"/>
  <c r="BB608" i="1"/>
  <c r="T608" i="1"/>
  <c r="S608" i="1"/>
  <c r="P608" i="1"/>
  <c r="O608" i="1"/>
  <c r="F608" i="1"/>
  <c r="D608" i="1"/>
  <c r="C608" i="1"/>
  <c r="BA607" i="1"/>
  <c r="AZ607" i="1"/>
  <c r="AX607" i="1"/>
  <c r="AV607" i="1"/>
  <c r="AT607" i="1"/>
  <c r="AR607" i="1"/>
  <c r="AP607" i="1"/>
  <c r="AN607" i="1"/>
  <c r="AK607" i="1"/>
  <c r="BT607" i="1"/>
  <c r="BR607" i="1"/>
  <c r="BP607" i="1"/>
  <c r="BN607" i="1"/>
  <c r="BL607" i="1"/>
  <c r="BJ607" i="1"/>
  <c r="BH607" i="1"/>
  <c r="AJ607" i="1"/>
  <c r="AH607" i="1"/>
  <c r="AG607" i="1"/>
  <c r="AE607" i="1"/>
  <c r="AC607" i="1"/>
  <c r="AA607" i="1"/>
  <c r="Y607" i="1"/>
  <c r="W607" i="1"/>
  <c r="BF607" i="1"/>
  <c r="BD607" i="1"/>
  <c r="BB607" i="1"/>
  <c r="T607" i="1"/>
  <c r="S607" i="1"/>
  <c r="P607" i="1"/>
  <c r="O607" i="1"/>
  <c r="F607" i="1"/>
  <c r="D607" i="1"/>
  <c r="C607" i="1"/>
  <c r="BA606" i="1"/>
  <c r="AZ606" i="1"/>
  <c r="AX606" i="1"/>
  <c r="AV606" i="1"/>
  <c r="AT606" i="1"/>
  <c r="AR606" i="1"/>
  <c r="AP606" i="1"/>
  <c r="AN606" i="1"/>
  <c r="AK606" i="1"/>
  <c r="BT606" i="1"/>
  <c r="BR606" i="1"/>
  <c r="BP606" i="1"/>
  <c r="BN606" i="1"/>
  <c r="BL606" i="1"/>
  <c r="BJ606" i="1"/>
  <c r="BH606" i="1"/>
  <c r="AJ606" i="1"/>
  <c r="AH606" i="1"/>
  <c r="AG606" i="1"/>
  <c r="AE606" i="1"/>
  <c r="AC606" i="1"/>
  <c r="AA606" i="1"/>
  <c r="Y606" i="1"/>
  <c r="W606" i="1"/>
  <c r="BF606" i="1"/>
  <c r="BD606" i="1"/>
  <c r="BB606" i="1"/>
  <c r="T606" i="1"/>
  <c r="S606" i="1"/>
  <c r="P606" i="1"/>
  <c r="O606" i="1"/>
  <c r="F606" i="1"/>
  <c r="D606" i="1"/>
  <c r="C606" i="1"/>
  <c r="BA605" i="1"/>
  <c r="AZ605" i="1"/>
  <c r="AX605" i="1"/>
  <c r="AV605" i="1"/>
  <c r="AT605" i="1"/>
  <c r="AR605" i="1"/>
  <c r="AP605" i="1"/>
  <c r="AN605" i="1"/>
  <c r="AK605" i="1"/>
  <c r="BT605" i="1"/>
  <c r="BR605" i="1"/>
  <c r="BP605" i="1"/>
  <c r="BN605" i="1"/>
  <c r="BL605" i="1"/>
  <c r="BJ605" i="1"/>
  <c r="BH605" i="1"/>
  <c r="AJ605" i="1"/>
  <c r="AH605" i="1"/>
  <c r="AG605" i="1"/>
  <c r="AE605" i="1"/>
  <c r="AC605" i="1"/>
  <c r="AA605" i="1"/>
  <c r="Y605" i="1"/>
  <c r="W605" i="1"/>
  <c r="BF605" i="1"/>
  <c r="BD605" i="1"/>
  <c r="BB605" i="1"/>
  <c r="T605" i="1"/>
  <c r="S605" i="1"/>
  <c r="P605" i="1"/>
  <c r="O605" i="1"/>
  <c r="F605" i="1"/>
  <c r="D605" i="1"/>
  <c r="C605" i="1"/>
  <c r="BA604" i="1"/>
  <c r="AZ604" i="1"/>
  <c r="AX604" i="1"/>
  <c r="AV604" i="1"/>
  <c r="AT604" i="1"/>
  <c r="AR604" i="1"/>
  <c r="AP604" i="1"/>
  <c r="AN604" i="1"/>
  <c r="AK604" i="1"/>
  <c r="BT604" i="1"/>
  <c r="BR604" i="1"/>
  <c r="BP604" i="1"/>
  <c r="BN604" i="1"/>
  <c r="BL604" i="1"/>
  <c r="BJ604" i="1"/>
  <c r="BH604" i="1"/>
  <c r="AJ604" i="1"/>
  <c r="AH604" i="1"/>
  <c r="AG604" i="1"/>
  <c r="AE604" i="1"/>
  <c r="AC604" i="1"/>
  <c r="AA604" i="1"/>
  <c r="Y604" i="1"/>
  <c r="W604" i="1"/>
  <c r="BF604" i="1"/>
  <c r="BD604" i="1"/>
  <c r="BB604" i="1"/>
  <c r="T604" i="1"/>
  <c r="S604" i="1"/>
  <c r="P604" i="1"/>
  <c r="O604" i="1"/>
  <c r="F604" i="1"/>
  <c r="D604" i="1"/>
  <c r="C604" i="1"/>
  <c r="BA603" i="1"/>
  <c r="AZ603" i="1"/>
  <c r="AX603" i="1"/>
  <c r="AV603" i="1"/>
  <c r="AT603" i="1"/>
  <c r="AR603" i="1"/>
  <c r="AP603" i="1"/>
  <c r="AN603" i="1"/>
  <c r="AK603" i="1"/>
  <c r="BT603" i="1"/>
  <c r="BR603" i="1"/>
  <c r="BP603" i="1"/>
  <c r="BN603" i="1"/>
  <c r="BL603" i="1"/>
  <c r="BJ603" i="1"/>
  <c r="BH603" i="1"/>
  <c r="AJ603" i="1"/>
  <c r="AH603" i="1"/>
  <c r="AG603" i="1"/>
  <c r="AE603" i="1"/>
  <c r="AC603" i="1"/>
  <c r="AA603" i="1"/>
  <c r="Y603" i="1"/>
  <c r="W603" i="1"/>
  <c r="BF603" i="1"/>
  <c r="BD603" i="1"/>
  <c r="BB603" i="1"/>
  <c r="T603" i="1"/>
  <c r="S603" i="1"/>
  <c r="P603" i="1"/>
  <c r="O603" i="1"/>
  <c r="F603" i="1"/>
  <c r="D603" i="1"/>
  <c r="C603" i="1"/>
  <c r="BA602" i="1"/>
  <c r="AZ602" i="1"/>
  <c r="AX602" i="1"/>
  <c r="AV602" i="1"/>
  <c r="AT602" i="1"/>
  <c r="AR602" i="1"/>
  <c r="AP602" i="1"/>
  <c r="AN602" i="1"/>
  <c r="AK602" i="1"/>
  <c r="BT602" i="1"/>
  <c r="BR602" i="1"/>
  <c r="BP602" i="1"/>
  <c r="BN602" i="1"/>
  <c r="BL602" i="1"/>
  <c r="BJ602" i="1"/>
  <c r="BH602" i="1"/>
  <c r="AJ602" i="1"/>
  <c r="AH602" i="1"/>
  <c r="AG602" i="1"/>
  <c r="AE602" i="1"/>
  <c r="AC602" i="1"/>
  <c r="AA602" i="1"/>
  <c r="Y602" i="1"/>
  <c r="W602" i="1"/>
  <c r="BF602" i="1"/>
  <c r="BD602" i="1"/>
  <c r="BB602" i="1"/>
  <c r="T602" i="1"/>
  <c r="S602" i="1"/>
  <c r="P602" i="1"/>
  <c r="O602" i="1"/>
  <c r="F602" i="1"/>
  <c r="D602" i="1"/>
  <c r="C602" i="1"/>
  <c r="BA601" i="1"/>
  <c r="AZ601" i="1"/>
  <c r="AX601" i="1"/>
  <c r="AV601" i="1"/>
  <c r="AT601" i="1"/>
  <c r="AR601" i="1"/>
  <c r="AP601" i="1"/>
  <c r="AN601" i="1"/>
  <c r="AK601" i="1"/>
  <c r="BT601" i="1"/>
  <c r="BR601" i="1"/>
  <c r="BP601" i="1"/>
  <c r="BN601" i="1"/>
  <c r="BL601" i="1"/>
  <c r="BJ601" i="1"/>
  <c r="BH601" i="1"/>
  <c r="AJ601" i="1"/>
  <c r="AH601" i="1"/>
  <c r="AG601" i="1"/>
  <c r="AE601" i="1"/>
  <c r="AC601" i="1"/>
  <c r="AA601" i="1"/>
  <c r="Y601" i="1"/>
  <c r="W601" i="1"/>
  <c r="BF601" i="1"/>
  <c r="BD601" i="1"/>
  <c r="BB601" i="1"/>
  <c r="T601" i="1"/>
  <c r="S601" i="1"/>
  <c r="P601" i="1"/>
  <c r="O601" i="1"/>
  <c r="F601" i="1"/>
  <c r="D601" i="1"/>
  <c r="C601" i="1"/>
  <c r="BA600" i="1"/>
  <c r="AZ600" i="1"/>
  <c r="AX600" i="1"/>
  <c r="AV600" i="1"/>
  <c r="AT600" i="1"/>
  <c r="AR600" i="1"/>
  <c r="AP600" i="1"/>
  <c r="AN600" i="1"/>
  <c r="AK600" i="1"/>
  <c r="BT600" i="1"/>
  <c r="BR600" i="1"/>
  <c r="BP600" i="1"/>
  <c r="BN600" i="1"/>
  <c r="BL600" i="1"/>
  <c r="BJ600" i="1"/>
  <c r="BH600" i="1"/>
  <c r="AJ600" i="1"/>
  <c r="AH600" i="1"/>
  <c r="AG600" i="1"/>
  <c r="AE600" i="1"/>
  <c r="AC600" i="1"/>
  <c r="AA600" i="1"/>
  <c r="Y600" i="1"/>
  <c r="W600" i="1"/>
  <c r="BF600" i="1"/>
  <c r="BD600" i="1"/>
  <c r="BB600" i="1"/>
  <c r="T600" i="1"/>
  <c r="S600" i="1"/>
  <c r="P600" i="1"/>
  <c r="O600" i="1"/>
  <c r="F600" i="1"/>
  <c r="D600" i="1"/>
  <c r="C600" i="1"/>
  <c r="BA599" i="1"/>
  <c r="AZ599" i="1"/>
  <c r="AX599" i="1"/>
  <c r="AV599" i="1"/>
  <c r="AT599" i="1"/>
  <c r="AR599" i="1"/>
  <c r="AP599" i="1"/>
  <c r="AN599" i="1"/>
  <c r="AK599" i="1"/>
  <c r="BT599" i="1"/>
  <c r="BR599" i="1"/>
  <c r="BP599" i="1"/>
  <c r="BN599" i="1"/>
  <c r="BL599" i="1"/>
  <c r="BJ599" i="1"/>
  <c r="BH599" i="1"/>
  <c r="AJ599" i="1"/>
  <c r="AH599" i="1"/>
  <c r="AG599" i="1"/>
  <c r="AE599" i="1"/>
  <c r="AC599" i="1"/>
  <c r="AA599" i="1"/>
  <c r="Y599" i="1"/>
  <c r="W599" i="1"/>
  <c r="BF599" i="1"/>
  <c r="BD599" i="1"/>
  <c r="BB599" i="1"/>
  <c r="T599" i="1"/>
  <c r="S599" i="1"/>
  <c r="P599" i="1"/>
  <c r="O599" i="1"/>
  <c r="F599" i="1"/>
  <c r="D599" i="1"/>
  <c r="C599" i="1"/>
  <c r="BA598" i="1"/>
  <c r="AZ598" i="1"/>
  <c r="AX598" i="1"/>
  <c r="AV598" i="1"/>
  <c r="AT598" i="1"/>
  <c r="AR598" i="1"/>
  <c r="AP598" i="1"/>
  <c r="AN598" i="1"/>
  <c r="AK598" i="1"/>
  <c r="BT598" i="1"/>
  <c r="BR598" i="1"/>
  <c r="BP598" i="1"/>
  <c r="BN598" i="1"/>
  <c r="BL598" i="1"/>
  <c r="BJ598" i="1"/>
  <c r="BH598" i="1"/>
  <c r="AJ598" i="1"/>
  <c r="AH598" i="1"/>
  <c r="AG598" i="1"/>
  <c r="AE598" i="1"/>
  <c r="AC598" i="1"/>
  <c r="AA598" i="1"/>
  <c r="Y598" i="1"/>
  <c r="W598" i="1"/>
  <c r="BF598" i="1"/>
  <c r="BD598" i="1"/>
  <c r="BB598" i="1"/>
  <c r="T598" i="1"/>
  <c r="S598" i="1"/>
  <c r="P598" i="1"/>
  <c r="O598" i="1"/>
  <c r="F598" i="1"/>
  <c r="D598" i="1"/>
  <c r="C598" i="1"/>
  <c r="BA597" i="1"/>
  <c r="AZ597" i="1"/>
  <c r="AX597" i="1"/>
  <c r="AV597" i="1"/>
  <c r="AT597" i="1"/>
  <c r="AR597" i="1"/>
  <c r="AP597" i="1"/>
  <c r="AN597" i="1"/>
  <c r="AK597" i="1"/>
  <c r="BT597" i="1"/>
  <c r="BR597" i="1"/>
  <c r="BP597" i="1"/>
  <c r="BN597" i="1"/>
  <c r="BL597" i="1"/>
  <c r="BJ597" i="1"/>
  <c r="BH597" i="1"/>
  <c r="AJ597" i="1"/>
  <c r="AH597" i="1"/>
  <c r="AG597" i="1"/>
  <c r="AE597" i="1"/>
  <c r="AC597" i="1"/>
  <c r="AA597" i="1"/>
  <c r="Y597" i="1"/>
  <c r="W597" i="1"/>
  <c r="BF597" i="1"/>
  <c r="BD597" i="1"/>
  <c r="BB597" i="1"/>
  <c r="T597" i="1"/>
  <c r="S597" i="1"/>
  <c r="P597" i="1"/>
  <c r="O597" i="1"/>
  <c r="F597" i="1"/>
  <c r="D597" i="1"/>
  <c r="C597" i="1"/>
  <c r="BA596" i="1"/>
  <c r="AZ596" i="1"/>
  <c r="AX596" i="1"/>
  <c r="AV596" i="1"/>
  <c r="AT596" i="1"/>
  <c r="AR596" i="1"/>
  <c r="AP596" i="1"/>
  <c r="AN596" i="1"/>
  <c r="AK596" i="1"/>
  <c r="BT596" i="1"/>
  <c r="BR596" i="1"/>
  <c r="BP596" i="1"/>
  <c r="BN596" i="1"/>
  <c r="BL596" i="1"/>
  <c r="BJ596" i="1"/>
  <c r="BH596" i="1"/>
  <c r="AJ596" i="1"/>
  <c r="AH596" i="1"/>
  <c r="AG596" i="1"/>
  <c r="AE596" i="1"/>
  <c r="AC596" i="1"/>
  <c r="AA596" i="1"/>
  <c r="Y596" i="1"/>
  <c r="W596" i="1"/>
  <c r="BF596" i="1"/>
  <c r="BD596" i="1"/>
  <c r="BB596" i="1"/>
  <c r="T596" i="1"/>
  <c r="S596" i="1"/>
  <c r="P596" i="1"/>
  <c r="O596" i="1"/>
  <c r="F596" i="1"/>
  <c r="D596" i="1"/>
  <c r="C596" i="1"/>
  <c r="BA595" i="1"/>
  <c r="AZ595" i="1"/>
  <c r="AX595" i="1"/>
  <c r="AV595" i="1"/>
  <c r="AT595" i="1"/>
  <c r="AR595" i="1"/>
  <c r="AP595" i="1"/>
  <c r="AN595" i="1"/>
  <c r="AK595" i="1"/>
  <c r="BT595" i="1"/>
  <c r="BR595" i="1"/>
  <c r="BP595" i="1"/>
  <c r="BN595" i="1"/>
  <c r="BL595" i="1"/>
  <c r="BJ595" i="1"/>
  <c r="BH595" i="1"/>
  <c r="AJ595" i="1"/>
  <c r="AH595" i="1"/>
  <c r="AG595" i="1"/>
  <c r="AE595" i="1"/>
  <c r="AC595" i="1"/>
  <c r="AA595" i="1"/>
  <c r="Y595" i="1"/>
  <c r="W595" i="1"/>
  <c r="BF595" i="1"/>
  <c r="BD595" i="1"/>
  <c r="BB595" i="1"/>
  <c r="T595" i="1"/>
  <c r="S595" i="1"/>
  <c r="P595" i="1"/>
  <c r="O595" i="1"/>
  <c r="F595" i="1"/>
  <c r="D595" i="1"/>
  <c r="C595" i="1"/>
  <c r="BA594" i="1"/>
  <c r="AZ594" i="1"/>
  <c r="AX594" i="1"/>
  <c r="AV594" i="1"/>
  <c r="AT594" i="1"/>
  <c r="AR594" i="1"/>
  <c r="AP594" i="1"/>
  <c r="AN594" i="1"/>
  <c r="AK594" i="1"/>
  <c r="BT594" i="1"/>
  <c r="BR594" i="1"/>
  <c r="BP594" i="1"/>
  <c r="BN594" i="1"/>
  <c r="BL594" i="1"/>
  <c r="BJ594" i="1"/>
  <c r="BH594" i="1"/>
  <c r="AJ594" i="1"/>
  <c r="AH594" i="1"/>
  <c r="AG594" i="1"/>
  <c r="AE594" i="1"/>
  <c r="AC594" i="1"/>
  <c r="AA594" i="1"/>
  <c r="Y594" i="1"/>
  <c r="W594" i="1"/>
  <c r="BF594" i="1"/>
  <c r="BD594" i="1"/>
  <c r="BB594" i="1"/>
  <c r="T594" i="1"/>
  <c r="S594" i="1"/>
  <c r="P594" i="1"/>
  <c r="O594" i="1"/>
  <c r="F594" i="1"/>
  <c r="D594" i="1"/>
  <c r="C594" i="1"/>
  <c r="BA593" i="1"/>
  <c r="AZ593" i="1"/>
  <c r="AX593" i="1"/>
  <c r="AV593" i="1"/>
  <c r="AT593" i="1"/>
  <c r="AR593" i="1"/>
  <c r="AP593" i="1"/>
  <c r="AN593" i="1"/>
  <c r="AK593" i="1"/>
  <c r="BT593" i="1"/>
  <c r="BR593" i="1"/>
  <c r="BP593" i="1"/>
  <c r="BN593" i="1"/>
  <c r="BL593" i="1"/>
  <c r="BJ593" i="1"/>
  <c r="BH593" i="1"/>
  <c r="AJ593" i="1"/>
  <c r="AH593" i="1"/>
  <c r="AG593" i="1"/>
  <c r="AE593" i="1"/>
  <c r="AC593" i="1"/>
  <c r="AA593" i="1"/>
  <c r="Y593" i="1"/>
  <c r="W593" i="1"/>
  <c r="BF593" i="1"/>
  <c r="BD593" i="1"/>
  <c r="BB593" i="1"/>
  <c r="T593" i="1"/>
  <c r="S593" i="1"/>
  <c r="P593" i="1"/>
  <c r="O593" i="1"/>
  <c r="F593" i="1"/>
  <c r="D593" i="1"/>
  <c r="C593" i="1"/>
  <c r="BA592" i="1"/>
  <c r="AZ592" i="1"/>
  <c r="AX592" i="1"/>
  <c r="AV592" i="1"/>
  <c r="AT592" i="1"/>
  <c r="AR592" i="1"/>
  <c r="AP592" i="1"/>
  <c r="AN592" i="1"/>
  <c r="AK592" i="1"/>
  <c r="BT592" i="1"/>
  <c r="BR592" i="1"/>
  <c r="BP592" i="1"/>
  <c r="BN592" i="1"/>
  <c r="BL592" i="1"/>
  <c r="BJ592" i="1"/>
  <c r="BH592" i="1"/>
  <c r="AJ592" i="1"/>
  <c r="AH592" i="1"/>
  <c r="AG592" i="1"/>
  <c r="AE592" i="1"/>
  <c r="AC592" i="1"/>
  <c r="AA592" i="1"/>
  <c r="Y592" i="1"/>
  <c r="W592" i="1"/>
  <c r="BF592" i="1"/>
  <c r="BD592" i="1"/>
  <c r="BB592" i="1"/>
  <c r="T592" i="1"/>
  <c r="S592" i="1"/>
  <c r="P592" i="1"/>
  <c r="O592" i="1"/>
  <c r="F592" i="1"/>
  <c r="D592" i="1"/>
  <c r="C592" i="1"/>
  <c r="BA591" i="1"/>
  <c r="AZ591" i="1"/>
  <c r="AX591" i="1"/>
  <c r="AV591" i="1"/>
  <c r="AT591" i="1"/>
  <c r="AR591" i="1"/>
  <c r="AP591" i="1"/>
  <c r="AN591" i="1"/>
  <c r="AK591" i="1"/>
  <c r="BT591" i="1"/>
  <c r="BR591" i="1"/>
  <c r="BP591" i="1"/>
  <c r="BN591" i="1"/>
  <c r="BL591" i="1"/>
  <c r="BJ591" i="1"/>
  <c r="BH591" i="1"/>
  <c r="AJ591" i="1"/>
  <c r="AH591" i="1"/>
  <c r="AG591" i="1"/>
  <c r="AE591" i="1"/>
  <c r="AC591" i="1"/>
  <c r="AA591" i="1"/>
  <c r="Y591" i="1"/>
  <c r="W591" i="1"/>
  <c r="BF591" i="1"/>
  <c r="BD591" i="1"/>
  <c r="BB591" i="1"/>
  <c r="T591" i="1"/>
  <c r="S591" i="1"/>
  <c r="P591" i="1"/>
  <c r="O591" i="1"/>
  <c r="F591" i="1"/>
  <c r="D591" i="1"/>
  <c r="C591" i="1"/>
  <c r="BA590" i="1"/>
  <c r="AZ590" i="1"/>
  <c r="AX590" i="1"/>
  <c r="AV590" i="1"/>
  <c r="AT590" i="1"/>
  <c r="AR590" i="1"/>
  <c r="AP590" i="1"/>
  <c r="AN590" i="1"/>
  <c r="AK590" i="1"/>
  <c r="BT590" i="1"/>
  <c r="BR590" i="1"/>
  <c r="BP590" i="1"/>
  <c r="BN590" i="1"/>
  <c r="BL590" i="1"/>
  <c r="BJ590" i="1"/>
  <c r="BH590" i="1"/>
  <c r="AJ590" i="1"/>
  <c r="AH590" i="1"/>
  <c r="AG590" i="1"/>
  <c r="AE590" i="1"/>
  <c r="AC590" i="1"/>
  <c r="AA590" i="1"/>
  <c r="Y590" i="1"/>
  <c r="W590" i="1"/>
  <c r="BF590" i="1"/>
  <c r="BD590" i="1"/>
  <c r="BB590" i="1"/>
  <c r="T590" i="1"/>
  <c r="S590" i="1"/>
  <c r="P590" i="1"/>
  <c r="O590" i="1"/>
  <c r="F590" i="1"/>
  <c r="D590" i="1"/>
  <c r="C590" i="1"/>
  <c r="BA589" i="1"/>
  <c r="AZ589" i="1"/>
  <c r="AX589" i="1"/>
  <c r="AV589" i="1"/>
  <c r="AT589" i="1"/>
  <c r="AR589" i="1"/>
  <c r="AP589" i="1"/>
  <c r="AN589" i="1"/>
  <c r="AK589" i="1"/>
  <c r="BT589" i="1"/>
  <c r="BR589" i="1"/>
  <c r="BP589" i="1"/>
  <c r="BN589" i="1"/>
  <c r="BL589" i="1"/>
  <c r="BJ589" i="1"/>
  <c r="BH589" i="1"/>
  <c r="AJ589" i="1"/>
  <c r="AH589" i="1"/>
  <c r="AG589" i="1"/>
  <c r="AE589" i="1"/>
  <c r="AC589" i="1"/>
  <c r="AA589" i="1"/>
  <c r="Y589" i="1"/>
  <c r="W589" i="1"/>
  <c r="BF589" i="1"/>
  <c r="BD589" i="1"/>
  <c r="BB589" i="1"/>
  <c r="T589" i="1"/>
  <c r="S589" i="1"/>
  <c r="P589" i="1"/>
  <c r="O589" i="1"/>
  <c r="F589" i="1"/>
  <c r="D589" i="1"/>
  <c r="C589" i="1"/>
  <c r="BA588" i="1"/>
  <c r="AZ588" i="1"/>
  <c r="AX588" i="1"/>
  <c r="AV588" i="1"/>
  <c r="AT588" i="1"/>
  <c r="AR588" i="1"/>
  <c r="AP588" i="1"/>
  <c r="AN588" i="1"/>
  <c r="AK588" i="1"/>
  <c r="BT588" i="1"/>
  <c r="BR588" i="1"/>
  <c r="BP588" i="1"/>
  <c r="BN588" i="1"/>
  <c r="BL588" i="1"/>
  <c r="BJ588" i="1"/>
  <c r="BH588" i="1"/>
  <c r="AJ588" i="1"/>
  <c r="AH588" i="1"/>
  <c r="AG588" i="1"/>
  <c r="AE588" i="1"/>
  <c r="AC588" i="1"/>
  <c r="AA588" i="1"/>
  <c r="Y588" i="1"/>
  <c r="W588" i="1"/>
  <c r="BF588" i="1"/>
  <c r="BD588" i="1"/>
  <c r="BB588" i="1"/>
  <c r="T588" i="1"/>
  <c r="S588" i="1"/>
  <c r="P588" i="1"/>
  <c r="O588" i="1"/>
  <c r="F588" i="1"/>
  <c r="D588" i="1"/>
  <c r="C588" i="1"/>
  <c r="BA587" i="1"/>
  <c r="AZ587" i="1"/>
  <c r="AX587" i="1"/>
  <c r="AV587" i="1"/>
  <c r="AT587" i="1"/>
  <c r="AR587" i="1"/>
  <c r="AP587" i="1"/>
  <c r="AN587" i="1"/>
  <c r="AK587" i="1"/>
  <c r="BT587" i="1"/>
  <c r="BR587" i="1"/>
  <c r="BP587" i="1"/>
  <c r="BN587" i="1"/>
  <c r="BL587" i="1"/>
  <c r="BJ587" i="1"/>
  <c r="BH587" i="1"/>
  <c r="AJ587" i="1"/>
  <c r="AH587" i="1"/>
  <c r="AG587" i="1"/>
  <c r="AE587" i="1"/>
  <c r="AC587" i="1"/>
  <c r="AA587" i="1"/>
  <c r="Y587" i="1"/>
  <c r="W587" i="1"/>
  <c r="BF587" i="1"/>
  <c r="BD587" i="1"/>
  <c r="BB587" i="1"/>
  <c r="T587" i="1"/>
  <c r="S587" i="1"/>
  <c r="P587" i="1"/>
  <c r="O587" i="1"/>
  <c r="F587" i="1"/>
  <c r="D587" i="1"/>
  <c r="C587" i="1"/>
  <c r="BA586" i="1"/>
  <c r="AZ586" i="1"/>
  <c r="AX586" i="1"/>
  <c r="AV586" i="1"/>
  <c r="AT586" i="1"/>
  <c r="AR586" i="1"/>
  <c r="AP586" i="1"/>
  <c r="AN586" i="1"/>
  <c r="AK586" i="1"/>
  <c r="BT586" i="1"/>
  <c r="BR586" i="1"/>
  <c r="BP586" i="1"/>
  <c r="BN586" i="1"/>
  <c r="BL586" i="1"/>
  <c r="BJ586" i="1"/>
  <c r="BH586" i="1"/>
  <c r="AJ586" i="1"/>
  <c r="AH586" i="1"/>
  <c r="AG586" i="1"/>
  <c r="AE586" i="1"/>
  <c r="AC586" i="1"/>
  <c r="AA586" i="1"/>
  <c r="Y586" i="1"/>
  <c r="W586" i="1"/>
  <c r="BF586" i="1"/>
  <c r="BD586" i="1"/>
  <c r="BB586" i="1"/>
  <c r="T586" i="1"/>
  <c r="S586" i="1"/>
  <c r="P586" i="1"/>
  <c r="O586" i="1"/>
  <c r="F586" i="1"/>
  <c r="D586" i="1"/>
  <c r="C586" i="1"/>
  <c r="BA585" i="1"/>
  <c r="AZ585" i="1"/>
  <c r="AX585" i="1"/>
  <c r="AV585" i="1"/>
  <c r="AT585" i="1"/>
  <c r="AR585" i="1"/>
  <c r="AP585" i="1"/>
  <c r="AN585" i="1"/>
  <c r="AK585" i="1"/>
  <c r="BT585" i="1"/>
  <c r="BR585" i="1"/>
  <c r="BP585" i="1"/>
  <c r="BN585" i="1"/>
  <c r="BL585" i="1"/>
  <c r="BJ585" i="1"/>
  <c r="BH585" i="1"/>
  <c r="AJ585" i="1"/>
  <c r="AH585" i="1"/>
  <c r="AG585" i="1"/>
  <c r="AE585" i="1"/>
  <c r="AC585" i="1"/>
  <c r="AA585" i="1"/>
  <c r="Y585" i="1"/>
  <c r="W585" i="1"/>
  <c r="BF585" i="1"/>
  <c r="BD585" i="1"/>
  <c r="BB585" i="1"/>
  <c r="T585" i="1"/>
  <c r="S585" i="1"/>
  <c r="P585" i="1"/>
  <c r="O585" i="1"/>
  <c r="F585" i="1"/>
  <c r="D585" i="1"/>
  <c r="C585" i="1"/>
  <c r="BA584" i="1"/>
  <c r="AZ584" i="1"/>
  <c r="AX584" i="1"/>
  <c r="AV584" i="1"/>
  <c r="AT584" i="1"/>
  <c r="AR584" i="1"/>
  <c r="AP584" i="1"/>
  <c r="AN584" i="1"/>
  <c r="AK584" i="1"/>
  <c r="BT584" i="1"/>
  <c r="BR584" i="1"/>
  <c r="BP584" i="1"/>
  <c r="BN584" i="1"/>
  <c r="BL584" i="1"/>
  <c r="BJ584" i="1"/>
  <c r="BH584" i="1"/>
  <c r="AJ584" i="1"/>
  <c r="AH584" i="1"/>
  <c r="AG584" i="1"/>
  <c r="AE584" i="1"/>
  <c r="AC584" i="1"/>
  <c r="AA584" i="1"/>
  <c r="Y584" i="1"/>
  <c r="W584" i="1"/>
  <c r="BF584" i="1"/>
  <c r="BD584" i="1"/>
  <c r="BB584" i="1"/>
  <c r="T584" i="1"/>
  <c r="S584" i="1"/>
  <c r="P584" i="1"/>
  <c r="O584" i="1"/>
  <c r="F584" i="1"/>
  <c r="D584" i="1"/>
  <c r="C584" i="1"/>
  <c r="BA583" i="1"/>
  <c r="AZ583" i="1"/>
  <c r="AX583" i="1"/>
  <c r="AV583" i="1"/>
  <c r="AT583" i="1"/>
  <c r="AR583" i="1"/>
  <c r="AP583" i="1"/>
  <c r="AN583" i="1"/>
  <c r="AK583" i="1"/>
  <c r="BT583" i="1"/>
  <c r="BR583" i="1"/>
  <c r="BP583" i="1"/>
  <c r="BN583" i="1"/>
  <c r="BL583" i="1"/>
  <c r="BJ583" i="1"/>
  <c r="BH583" i="1"/>
  <c r="AJ583" i="1"/>
  <c r="AH583" i="1"/>
  <c r="AG583" i="1"/>
  <c r="AE583" i="1"/>
  <c r="AC583" i="1"/>
  <c r="AA583" i="1"/>
  <c r="Y583" i="1"/>
  <c r="W583" i="1"/>
  <c r="BF583" i="1"/>
  <c r="BD583" i="1"/>
  <c r="BB583" i="1"/>
  <c r="T583" i="1"/>
  <c r="S583" i="1"/>
  <c r="P583" i="1"/>
  <c r="O583" i="1"/>
  <c r="F583" i="1"/>
  <c r="D583" i="1"/>
  <c r="C583" i="1"/>
  <c r="BA582" i="1"/>
  <c r="AZ582" i="1"/>
  <c r="AX582" i="1"/>
  <c r="AV582" i="1"/>
  <c r="AT582" i="1"/>
  <c r="AR582" i="1"/>
  <c r="AP582" i="1"/>
  <c r="AN582" i="1"/>
  <c r="AK582" i="1"/>
  <c r="BT582" i="1"/>
  <c r="BR582" i="1"/>
  <c r="BP582" i="1"/>
  <c r="BN582" i="1"/>
  <c r="BL582" i="1"/>
  <c r="BJ582" i="1"/>
  <c r="BH582" i="1"/>
  <c r="AJ582" i="1"/>
  <c r="AH582" i="1"/>
  <c r="AG582" i="1"/>
  <c r="AE582" i="1"/>
  <c r="AC582" i="1"/>
  <c r="AA582" i="1"/>
  <c r="Y582" i="1"/>
  <c r="W582" i="1"/>
  <c r="BF582" i="1"/>
  <c r="BD582" i="1"/>
  <c r="BB582" i="1"/>
  <c r="T582" i="1"/>
  <c r="S582" i="1"/>
  <c r="P582" i="1"/>
  <c r="O582" i="1"/>
  <c r="F582" i="1"/>
  <c r="D582" i="1"/>
  <c r="C582" i="1"/>
  <c r="BA581" i="1"/>
  <c r="AZ581" i="1"/>
  <c r="AX581" i="1"/>
  <c r="AV581" i="1"/>
  <c r="AT581" i="1"/>
  <c r="AR581" i="1"/>
  <c r="AP581" i="1"/>
  <c r="AN581" i="1"/>
  <c r="AK581" i="1"/>
  <c r="BT581" i="1"/>
  <c r="BR581" i="1"/>
  <c r="BP581" i="1"/>
  <c r="BN581" i="1"/>
  <c r="BL581" i="1"/>
  <c r="BJ581" i="1"/>
  <c r="BH581" i="1"/>
  <c r="AJ581" i="1"/>
  <c r="AH581" i="1"/>
  <c r="AG581" i="1"/>
  <c r="AE581" i="1"/>
  <c r="AC581" i="1"/>
  <c r="AA581" i="1"/>
  <c r="Y581" i="1"/>
  <c r="W581" i="1"/>
  <c r="BF581" i="1"/>
  <c r="BD581" i="1"/>
  <c r="BB581" i="1"/>
  <c r="T581" i="1"/>
  <c r="S581" i="1"/>
  <c r="P581" i="1"/>
  <c r="O581" i="1"/>
  <c r="F581" i="1"/>
  <c r="D581" i="1"/>
  <c r="C581" i="1"/>
  <c r="BA580" i="1"/>
  <c r="AZ580" i="1"/>
  <c r="AX580" i="1"/>
  <c r="AV580" i="1"/>
  <c r="AT580" i="1"/>
  <c r="AR580" i="1"/>
  <c r="AP580" i="1"/>
  <c r="AN580" i="1"/>
  <c r="AK580" i="1"/>
  <c r="BT580" i="1"/>
  <c r="BR580" i="1"/>
  <c r="BP580" i="1"/>
  <c r="BN580" i="1"/>
  <c r="BL580" i="1"/>
  <c r="BJ580" i="1"/>
  <c r="BH580" i="1"/>
  <c r="AJ580" i="1"/>
  <c r="AH580" i="1"/>
  <c r="AG580" i="1"/>
  <c r="AE580" i="1"/>
  <c r="AC580" i="1"/>
  <c r="AA580" i="1"/>
  <c r="Y580" i="1"/>
  <c r="W580" i="1"/>
  <c r="BF580" i="1"/>
  <c r="BD580" i="1"/>
  <c r="BB580" i="1"/>
  <c r="T580" i="1"/>
  <c r="S580" i="1"/>
  <c r="P580" i="1"/>
  <c r="O580" i="1"/>
  <c r="F580" i="1"/>
  <c r="D580" i="1"/>
  <c r="C580" i="1"/>
  <c r="BA579" i="1"/>
  <c r="AZ579" i="1"/>
  <c r="AX579" i="1"/>
  <c r="AV579" i="1"/>
  <c r="AT579" i="1"/>
  <c r="AR579" i="1"/>
  <c r="AP579" i="1"/>
  <c r="AN579" i="1"/>
  <c r="AK579" i="1"/>
  <c r="BT579" i="1"/>
  <c r="BR579" i="1"/>
  <c r="BP579" i="1"/>
  <c r="BN579" i="1"/>
  <c r="BL579" i="1"/>
  <c r="BJ579" i="1"/>
  <c r="BH579" i="1"/>
  <c r="AJ579" i="1"/>
  <c r="AH579" i="1"/>
  <c r="AG579" i="1"/>
  <c r="AE579" i="1"/>
  <c r="AC579" i="1"/>
  <c r="AA579" i="1"/>
  <c r="Y579" i="1"/>
  <c r="W579" i="1"/>
  <c r="BF579" i="1"/>
  <c r="BD579" i="1"/>
  <c r="BB579" i="1"/>
  <c r="T579" i="1"/>
  <c r="S579" i="1"/>
  <c r="P579" i="1"/>
  <c r="O579" i="1"/>
  <c r="F579" i="1"/>
  <c r="D579" i="1"/>
  <c r="C579" i="1"/>
  <c r="BA578" i="1"/>
  <c r="AZ578" i="1"/>
  <c r="AX578" i="1"/>
  <c r="AV578" i="1"/>
  <c r="AT578" i="1"/>
  <c r="AR578" i="1"/>
  <c r="AP578" i="1"/>
  <c r="AN578" i="1"/>
  <c r="AK578" i="1"/>
  <c r="BT578" i="1"/>
  <c r="BR578" i="1"/>
  <c r="BP578" i="1"/>
  <c r="BN578" i="1"/>
  <c r="BL578" i="1"/>
  <c r="BJ578" i="1"/>
  <c r="BH578" i="1"/>
  <c r="AJ578" i="1"/>
  <c r="AH578" i="1"/>
  <c r="AG578" i="1"/>
  <c r="AE578" i="1"/>
  <c r="AC578" i="1"/>
  <c r="AA578" i="1"/>
  <c r="Y578" i="1"/>
  <c r="W578" i="1"/>
  <c r="BF578" i="1"/>
  <c r="BD578" i="1"/>
  <c r="BB578" i="1"/>
  <c r="T578" i="1"/>
  <c r="S578" i="1"/>
  <c r="P578" i="1"/>
  <c r="O578" i="1"/>
  <c r="F578" i="1"/>
  <c r="D578" i="1"/>
  <c r="C578" i="1"/>
  <c r="BA577" i="1"/>
  <c r="AZ577" i="1"/>
  <c r="AX577" i="1"/>
  <c r="AV577" i="1"/>
  <c r="AT577" i="1"/>
  <c r="AR577" i="1"/>
  <c r="AP577" i="1"/>
  <c r="AN577" i="1"/>
  <c r="AK577" i="1"/>
  <c r="BT577" i="1"/>
  <c r="BR577" i="1"/>
  <c r="BP577" i="1"/>
  <c r="BN577" i="1"/>
  <c r="BL577" i="1"/>
  <c r="BJ577" i="1"/>
  <c r="BH577" i="1"/>
  <c r="AJ577" i="1"/>
  <c r="AH577" i="1"/>
  <c r="AG577" i="1"/>
  <c r="AE577" i="1"/>
  <c r="AC577" i="1"/>
  <c r="AA577" i="1"/>
  <c r="Y577" i="1"/>
  <c r="W577" i="1"/>
  <c r="BF577" i="1"/>
  <c r="BD577" i="1"/>
  <c r="BB577" i="1"/>
  <c r="T577" i="1"/>
  <c r="S577" i="1"/>
  <c r="P577" i="1"/>
  <c r="O577" i="1"/>
  <c r="F577" i="1"/>
  <c r="D577" i="1"/>
  <c r="C577" i="1"/>
  <c r="BA576" i="1"/>
  <c r="AZ576" i="1"/>
  <c r="AX576" i="1"/>
  <c r="AV576" i="1"/>
  <c r="AT576" i="1"/>
  <c r="AR576" i="1"/>
  <c r="AP576" i="1"/>
  <c r="AN576" i="1"/>
  <c r="AK576" i="1"/>
  <c r="BT576" i="1"/>
  <c r="BR576" i="1"/>
  <c r="BP576" i="1"/>
  <c r="BN576" i="1"/>
  <c r="BL576" i="1"/>
  <c r="BJ576" i="1"/>
  <c r="BH576" i="1"/>
  <c r="AJ576" i="1"/>
  <c r="AH576" i="1"/>
  <c r="AG576" i="1"/>
  <c r="AE576" i="1"/>
  <c r="AC576" i="1"/>
  <c r="AA576" i="1"/>
  <c r="Y576" i="1"/>
  <c r="W576" i="1"/>
  <c r="BF576" i="1"/>
  <c r="BD576" i="1"/>
  <c r="BB576" i="1"/>
  <c r="T576" i="1"/>
  <c r="S576" i="1"/>
  <c r="P576" i="1"/>
  <c r="O576" i="1"/>
  <c r="F576" i="1"/>
  <c r="D576" i="1"/>
  <c r="C576" i="1"/>
  <c r="BA575" i="1"/>
  <c r="AZ575" i="1"/>
  <c r="AX575" i="1"/>
  <c r="AV575" i="1"/>
  <c r="AT575" i="1"/>
  <c r="AR575" i="1"/>
  <c r="AP575" i="1"/>
  <c r="AN575" i="1"/>
  <c r="AK575" i="1"/>
  <c r="BT575" i="1"/>
  <c r="BR575" i="1"/>
  <c r="BP575" i="1"/>
  <c r="BN575" i="1"/>
  <c r="BL575" i="1"/>
  <c r="BJ575" i="1"/>
  <c r="BH575" i="1"/>
  <c r="AJ575" i="1"/>
  <c r="AH575" i="1"/>
  <c r="AG575" i="1"/>
  <c r="AE575" i="1"/>
  <c r="AC575" i="1"/>
  <c r="AA575" i="1"/>
  <c r="Y575" i="1"/>
  <c r="W575" i="1"/>
  <c r="BF575" i="1"/>
  <c r="BD575" i="1"/>
  <c r="BB575" i="1"/>
  <c r="T575" i="1"/>
  <c r="S575" i="1"/>
  <c r="P575" i="1"/>
  <c r="O575" i="1"/>
  <c r="F575" i="1"/>
  <c r="D575" i="1"/>
  <c r="C575" i="1"/>
  <c r="BA574" i="1"/>
  <c r="AZ574" i="1"/>
  <c r="AX574" i="1"/>
  <c r="AV574" i="1"/>
  <c r="AT574" i="1"/>
  <c r="AR574" i="1"/>
  <c r="AP574" i="1"/>
  <c r="AN574" i="1"/>
  <c r="AK574" i="1"/>
  <c r="BT574" i="1"/>
  <c r="BR574" i="1"/>
  <c r="BP574" i="1"/>
  <c r="BN574" i="1"/>
  <c r="BL574" i="1"/>
  <c r="BJ574" i="1"/>
  <c r="BH574" i="1"/>
  <c r="AJ574" i="1"/>
  <c r="AH574" i="1"/>
  <c r="AG574" i="1"/>
  <c r="AE574" i="1"/>
  <c r="AC574" i="1"/>
  <c r="AA574" i="1"/>
  <c r="Y574" i="1"/>
  <c r="W574" i="1"/>
  <c r="BF574" i="1"/>
  <c r="BD574" i="1"/>
  <c r="BB574" i="1"/>
  <c r="T574" i="1"/>
  <c r="S574" i="1"/>
  <c r="P574" i="1"/>
  <c r="O574" i="1"/>
  <c r="F574" i="1"/>
  <c r="D574" i="1"/>
  <c r="C574" i="1"/>
  <c r="BA573" i="1"/>
  <c r="AZ573" i="1"/>
  <c r="AX573" i="1"/>
  <c r="AV573" i="1"/>
  <c r="AT573" i="1"/>
  <c r="AR573" i="1"/>
  <c r="AP573" i="1"/>
  <c r="AN573" i="1"/>
  <c r="AK573" i="1"/>
  <c r="BT573" i="1"/>
  <c r="BR573" i="1"/>
  <c r="BP573" i="1"/>
  <c r="BN573" i="1"/>
  <c r="BL573" i="1"/>
  <c r="BJ573" i="1"/>
  <c r="BH573" i="1"/>
  <c r="AJ573" i="1"/>
  <c r="AH573" i="1"/>
  <c r="AG573" i="1"/>
  <c r="AE573" i="1"/>
  <c r="AC573" i="1"/>
  <c r="AA573" i="1"/>
  <c r="Y573" i="1"/>
  <c r="W573" i="1"/>
  <c r="BF573" i="1"/>
  <c r="BD573" i="1"/>
  <c r="BB573" i="1"/>
  <c r="T573" i="1"/>
  <c r="S573" i="1"/>
  <c r="P573" i="1"/>
  <c r="O573" i="1"/>
  <c r="F573" i="1"/>
  <c r="D573" i="1"/>
  <c r="C573" i="1"/>
  <c r="BA572" i="1"/>
  <c r="AZ572" i="1"/>
  <c r="AX572" i="1"/>
  <c r="AV572" i="1"/>
  <c r="AT572" i="1"/>
  <c r="AR572" i="1"/>
  <c r="AP572" i="1"/>
  <c r="AN572" i="1"/>
  <c r="AK572" i="1"/>
  <c r="BT572" i="1"/>
  <c r="BR572" i="1"/>
  <c r="BP572" i="1"/>
  <c r="BN572" i="1"/>
  <c r="BL572" i="1"/>
  <c r="BJ572" i="1"/>
  <c r="BH572" i="1"/>
  <c r="AJ572" i="1"/>
  <c r="AH572" i="1"/>
  <c r="AG572" i="1"/>
  <c r="AE572" i="1"/>
  <c r="AC572" i="1"/>
  <c r="AA572" i="1"/>
  <c r="Y572" i="1"/>
  <c r="W572" i="1"/>
  <c r="BF572" i="1"/>
  <c r="BD572" i="1"/>
  <c r="BB572" i="1"/>
  <c r="T572" i="1"/>
  <c r="S572" i="1"/>
  <c r="P572" i="1"/>
  <c r="O572" i="1"/>
  <c r="F572" i="1"/>
  <c r="D572" i="1"/>
  <c r="C572" i="1"/>
  <c r="BA571" i="1"/>
  <c r="AZ571" i="1"/>
  <c r="AX571" i="1"/>
  <c r="AV571" i="1"/>
  <c r="AT571" i="1"/>
  <c r="AR571" i="1"/>
  <c r="AP571" i="1"/>
  <c r="AN571" i="1"/>
  <c r="AK571" i="1"/>
  <c r="BT571" i="1"/>
  <c r="BR571" i="1"/>
  <c r="BP571" i="1"/>
  <c r="BN571" i="1"/>
  <c r="BL571" i="1"/>
  <c r="BJ571" i="1"/>
  <c r="BH571" i="1"/>
  <c r="AJ571" i="1"/>
  <c r="AH571" i="1"/>
  <c r="AG571" i="1"/>
  <c r="AE571" i="1"/>
  <c r="AC571" i="1"/>
  <c r="AA571" i="1"/>
  <c r="Y571" i="1"/>
  <c r="W571" i="1"/>
  <c r="BF571" i="1"/>
  <c r="BD571" i="1"/>
  <c r="BB571" i="1"/>
  <c r="T571" i="1"/>
  <c r="S571" i="1"/>
  <c r="P571" i="1"/>
  <c r="O571" i="1"/>
  <c r="F571" i="1"/>
  <c r="D571" i="1"/>
  <c r="C571" i="1"/>
  <c r="BA570" i="1"/>
  <c r="AZ570" i="1"/>
  <c r="AX570" i="1"/>
  <c r="AV570" i="1"/>
  <c r="AT570" i="1"/>
  <c r="AR570" i="1"/>
  <c r="AP570" i="1"/>
  <c r="AN570" i="1"/>
  <c r="AK570" i="1"/>
  <c r="BT570" i="1"/>
  <c r="BR570" i="1"/>
  <c r="BP570" i="1"/>
  <c r="BN570" i="1"/>
  <c r="BL570" i="1"/>
  <c r="BJ570" i="1"/>
  <c r="BH570" i="1"/>
  <c r="AJ570" i="1"/>
  <c r="AH570" i="1"/>
  <c r="AG570" i="1"/>
  <c r="AE570" i="1"/>
  <c r="AC570" i="1"/>
  <c r="AA570" i="1"/>
  <c r="Y570" i="1"/>
  <c r="W570" i="1"/>
  <c r="BF570" i="1"/>
  <c r="BD570" i="1"/>
  <c r="BB570" i="1"/>
  <c r="T570" i="1"/>
  <c r="S570" i="1"/>
  <c r="P570" i="1"/>
  <c r="O570" i="1"/>
  <c r="F570" i="1"/>
  <c r="D570" i="1"/>
  <c r="C570" i="1"/>
  <c r="D566" i="1"/>
  <c r="D567" i="1" s="1"/>
  <c r="C566" i="1"/>
  <c r="E568" i="1" s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591" i="1" l="1"/>
  <c r="E651" i="1"/>
  <c r="E658" i="1"/>
  <c r="E594" i="1"/>
  <c r="E600" i="1"/>
  <c r="E606" i="1"/>
  <c r="E612" i="1"/>
  <c r="E611" i="1"/>
  <c r="E652" i="1"/>
  <c r="E637" i="1"/>
  <c r="E668" i="1"/>
  <c r="E566" i="1"/>
  <c r="E590" i="1"/>
  <c r="E581" i="1"/>
  <c r="E628" i="1"/>
  <c r="E629" i="1"/>
  <c r="E653" i="1"/>
  <c r="E571" i="1"/>
  <c r="E577" i="1"/>
  <c r="E583" i="1"/>
  <c r="E589" i="1"/>
  <c r="E601" i="1"/>
  <c r="E613" i="1"/>
  <c r="E643" i="1"/>
  <c r="E617" i="1"/>
  <c r="E570" i="1"/>
  <c r="E575" i="1"/>
  <c r="E607" i="1"/>
  <c r="E614" i="1"/>
  <c r="E626" i="1"/>
  <c r="E631" i="1"/>
  <c r="E632" i="1"/>
  <c r="E656" i="1"/>
  <c r="E619" i="1"/>
  <c r="E625" i="1"/>
  <c r="E649" i="1"/>
  <c r="E655" i="1"/>
  <c r="E661" i="1"/>
  <c r="E593" i="1"/>
  <c r="E630" i="1"/>
  <c r="E636" i="1"/>
  <c r="E667" i="1"/>
  <c r="E634" i="1"/>
  <c r="E635" i="1"/>
  <c r="E603" i="1"/>
  <c r="E574" i="1"/>
  <c r="E576" i="1"/>
  <c r="E587" i="1"/>
  <c r="E588" i="1"/>
  <c r="E595" i="1"/>
  <c r="E602" i="1"/>
  <c r="E615" i="1"/>
  <c r="E640" i="1"/>
  <c r="E641" i="1"/>
  <c r="E647" i="1"/>
  <c r="E654" i="1"/>
  <c r="E660" i="1"/>
  <c r="E580" i="1"/>
  <c r="E586" i="1"/>
  <c r="E599" i="1"/>
  <c r="E659" i="1"/>
  <c r="E567" i="1"/>
  <c r="E605" i="1"/>
  <c r="E610" i="1"/>
  <c r="E618" i="1"/>
  <c r="E623" i="1"/>
  <c r="E624" i="1"/>
  <c r="E650" i="1"/>
  <c r="E657" i="1"/>
  <c r="E663" i="1"/>
  <c r="E665" i="1"/>
  <c r="E622" i="1"/>
  <c r="E642" i="1"/>
  <c r="E662" i="1"/>
  <c r="E639" i="1"/>
  <c r="E584" i="1"/>
  <c r="E585" i="1"/>
  <c r="E596" i="1"/>
  <c r="E597" i="1"/>
  <c r="E598" i="1"/>
  <c r="E608" i="1"/>
  <c r="E609" i="1"/>
  <c r="E620" i="1"/>
  <c r="E621" i="1"/>
  <c r="E578" i="1"/>
  <c r="E579" i="1"/>
  <c r="E627" i="1"/>
  <c r="E582" i="1"/>
  <c r="E638" i="1"/>
  <c r="E572" i="1"/>
  <c r="E573" i="1"/>
  <c r="E592" i="1"/>
  <c r="E604" i="1"/>
  <c r="E616" i="1"/>
  <c r="E633" i="1"/>
  <c r="E644" i="1"/>
  <c r="E645" i="1"/>
  <c r="E646" i="1"/>
  <c r="E648" i="1"/>
  <c r="AZ567" i="1"/>
</calcChain>
</file>

<file path=xl/sharedStrings.xml><?xml version="1.0" encoding="utf-8"?>
<sst xmlns="http://schemas.openxmlformats.org/spreadsheetml/2006/main" count="1512" uniqueCount="808">
  <si>
    <t>Judge of the Court of Appeals (1st District)</t>
  </si>
  <si>
    <t>State Rep                                                                                                    (31st District)</t>
  </si>
  <si>
    <t>State Rep                                     (32nd District)</t>
  </si>
  <si>
    <t>State Rep                                   (33rd District)</t>
  </si>
  <si>
    <t>Judge of the Court of Common Pleas                     (Full term commencing           1-4-21)</t>
  </si>
  <si>
    <t>Judge of the Court of Common Pleas                            (Drug Court Division)          (Full term commencing                           1-3-21)</t>
  </si>
  <si>
    <t>Judge of the Court of Common Pleas                       (Juvenile Division)                    (Full term commencing             2-14-21)</t>
  </si>
  <si>
    <t>Prosecuting Attorney</t>
  </si>
  <si>
    <t>Clerk of the Court of Common Pleas</t>
  </si>
  <si>
    <t>Sheriff</t>
  </si>
  <si>
    <t>County Recorder</t>
  </si>
  <si>
    <t>County Treasurer</t>
  </si>
  <si>
    <t>County Engineer</t>
  </si>
  <si>
    <t>Coroner</t>
  </si>
  <si>
    <t>PRC #</t>
  </si>
  <si>
    <t>PRECINCT</t>
  </si>
  <si>
    <t>REGISTERED VOTERS TOTAL</t>
  </si>
  <si>
    <t>BALLOTS CAST TOTAL</t>
  </si>
  <si>
    <t>PERCENT</t>
  </si>
  <si>
    <t>John P. O'Donnell</t>
  </si>
  <si>
    <t>Jennifer Brunner</t>
  </si>
  <si>
    <t>Ginger Bock</t>
  </si>
  <si>
    <t>Heidi Rosales</t>
  </si>
  <si>
    <t>Christian A. Jenkins</t>
  </si>
  <si>
    <t>Chris Wagner</t>
  </si>
  <si>
    <t>Jennifer Branch</t>
  </si>
  <si>
    <t>Alan C. Triggs</t>
  </si>
  <si>
    <t>Thomas O. Beridon</t>
  </si>
  <si>
    <t>Wende Cross</t>
  </si>
  <si>
    <t>Alison Hatheway</t>
  </si>
  <si>
    <t>Pavan Parikh</t>
  </si>
  <si>
    <t>Anne B. Flottman</t>
  </si>
  <si>
    <t>0101 CIN 1-A</t>
  </si>
  <si>
    <t>0102 CIN 1-B</t>
  </si>
  <si>
    <t>0103 CIN 1-C</t>
  </si>
  <si>
    <t>0104 CIN 1-D</t>
  </si>
  <si>
    <t>0105 CIN 1-E</t>
  </si>
  <si>
    <t>0106 CIN 1-F</t>
  </si>
  <si>
    <t>0107 CIN 1-G</t>
  </si>
  <si>
    <t>0108 CIN 1-H</t>
  </si>
  <si>
    <t>0109 CIN 1-I</t>
  </si>
  <si>
    <t>0110 CIN 1-J</t>
  </si>
  <si>
    <t>0111 CIN 1-K</t>
  </si>
  <si>
    <t>0112 CIN 1-L</t>
  </si>
  <si>
    <t>0113 CIN 1-M</t>
  </si>
  <si>
    <t>0201 CIN 2-A</t>
  </si>
  <si>
    <t>0202 CIN 2-B</t>
  </si>
  <si>
    <t>0203 CIN 2-C</t>
  </si>
  <si>
    <t>0204 CIN 2-D</t>
  </si>
  <si>
    <t>0205 CIN 2-E</t>
  </si>
  <si>
    <t>0206 CIN 2-F</t>
  </si>
  <si>
    <t>0207 CIN 2-G</t>
  </si>
  <si>
    <t>0208 CIN 2-H</t>
  </si>
  <si>
    <t>0209 CIN 2-I</t>
  </si>
  <si>
    <t>0210 CIN 2-J</t>
  </si>
  <si>
    <t>0211 CIN 2-K</t>
  </si>
  <si>
    <t>0301 CIN 3-A</t>
  </si>
  <si>
    <t>0302 CIN 3-B</t>
  </si>
  <si>
    <t>0303 CIN 3-C</t>
  </si>
  <si>
    <t>0304 CIN 3-D</t>
  </si>
  <si>
    <t>0305 CIN 3-E</t>
  </si>
  <si>
    <t>0401 CIN 4-A</t>
  </si>
  <si>
    <t>0402 CIN 4-B</t>
  </si>
  <si>
    <t>0403 CIN 4-C</t>
  </si>
  <si>
    <t>0404 CIN 4-D</t>
  </si>
  <si>
    <t>0405 CIN 4-E</t>
  </si>
  <si>
    <t>0406 CIN 4-F</t>
  </si>
  <si>
    <t>0407 CIN 4-G</t>
  </si>
  <si>
    <t>0408 CIN 4-H</t>
  </si>
  <si>
    <t>0501 CIN 5-A</t>
  </si>
  <si>
    <t>0502 CIN 5-B</t>
  </si>
  <si>
    <t>0503 CIN 5-C</t>
  </si>
  <si>
    <t>0504 CIN 5-D</t>
  </si>
  <si>
    <t>0505 CIN 5-E</t>
  </si>
  <si>
    <t>0506 CIN 5-F</t>
  </si>
  <si>
    <t>0507 CIN 5-G</t>
  </si>
  <si>
    <t>0508 CIN 5-H</t>
  </si>
  <si>
    <t>0509 CIN 5-I</t>
  </si>
  <si>
    <t>0601 CIN 6-A</t>
  </si>
  <si>
    <t>0602 CIN 6-B</t>
  </si>
  <si>
    <t>0603 CIN 6-C</t>
  </si>
  <si>
    <t>0604 CIN 6-D</t>
  </si>
  <si>
    <t>0605 CIN 6-E</t>
  </si>
  <si>
    <t>0701 CIN 7-A</t>
  </si>
  <si>
    <t>0702 CIN 7-B</t>
  </si>
  <si>
    <t>0703 CIN 7-C</t>
  </si>
  <si>
    <t>0704 CIN 7-D</t>
  </si>
  <si>
    <t>0705 CIN 7-E</t>
  </si>
  <si>
    <t>0706 CIN 7-F</t>
  </si>
  <si>
    <t>0707 CIN 7-G</t>
  </si>
  <si>
    <t>0708 CIN 7-H</t>
  </si>
  <si>
    <t>0709 CIN 7-I</t>
  </si>
  <si>
    <t>0710 CIN 7-J</t>
  </si>
  <si>
    <t>0711 CIN 7-K</t>
  </si>
  <si>
    <t>0801 CIN 8-A</t>
  </si>
  <si>
    <t>0802 CIN 8-B</t>
  </si>
  <si>
    <t>0803 CIN 8-C</t>
  </si>
  <si>
    <t>0804 CIN 8-D</t>
  </si>
  <si>
    <t>0901 CIN 9-A</t>
  </si>
  <si>
    <t>0902 CIN 9-B</t>
  </si>
  <si>
    <t>0903 CIN 9-C</t>
  </si>
  <si>
    <t>0904 CIN 9-D</t>
  </si>
  <si>
    <t>1001 CIN 10-A</t>
  </si>
  <si>
    <t>1002 CIN 10-B</t>
  </si>
  <si>
    <t>1003 CIN 10-C</t>
  </si>
  <si>
    <t>1101 CIN 11-A</t>
  </si>
  <si>
    <t>1102 CIN 11-B</t>
  </si>
  <si>
    <t>1103 CIN 11-C</t>
  </si>
  <si>
    <t>1104 CIN 11-D</t>
  </si>
  <si>
    <t>1201 CIN 12-A</t>
  </si>
  <si>
    <t>1202 CIN 12-B</t>
  </si>
  <si>
    <t>1203 CIN 12-C</t>
  </si>
  <si>
    <t>1204 CIN 12-D</t>
  </si>
  <si>
    <t>1205 CIN 12-E</t>
  </si>
  <si>
    <t>1301 CIN 13-A</t>
  </si>
  <si>
    <t>1302 CIN 13-B</t>
  </si>
  <si>
    <t>1303 CIN 13-C</t>
  </si>
  <si>
    <t>1304 CIN 13-D</t>
  </si>
  <si>
    <t>1305 CIN 13-E</t>
  </si>
  <si>
    <t>1306 CIN 13-F</t>
  </si>
  <si>
    <t>1307 CIN 13-G</t>
  </si>
  <si>
    <t>1308 CIN 13-H</t>
  </si>
  <si>
    <t>1401 CIN 14-A</t>
  </si>
  <si>
    <t>1402 CIN 14-B</t>
  </si>
  <si>
    <t>1403 CIN 14-C</t>
  </si>
  <si>
    <t>1404 CIN 14-D</t>
  </si>
  <si>
    <t>1405 CIN 14-E</t>
  </si>
  <si>
    <t>1406 CIN 14-F</t>
  </si>
  <si>
    <t>1407 CIN 14-G</t>
  </si>
  <si>
    <t>1408 CIN 14-H</t>
  </si>
  <si>
    <t>1409 CIN 14-I</t>
  </si>
  <si>
    <t>1501 CIN 15-A</t>
  </si>
  <si>
    <t>1502 CIN 15-B</t>
  </si>
  <si>
    <t>1503 CIN 15-C</t>
  </si>
  <si>
    <t>1504 CIN 15-D</t>
  </si>
  <si>
    <t>1505 CIN 15-E</t>
  </si>
  <si>
    <t>1506 CIN 15-F</t>
  </si>
  <si>
    <t>1507 CIN 15-G</t>
  </si>
  <si>
    <t>1508 CIN 15-H</t>
  </si>
  <si>
    <t>1509 CIN 15-I</t>
  </si>
  <si>
    <t>1510 CIN 15-J</t>
  </si>
  <si>
    <t>1601 CIN 16-A</t>
  </si>
  <si>
    <t>1701 CIN 17-A</t>
  </si>
  <si>
    <t>1702 CIN 17-B</t>
  </si>
  <si>
    <t>1703 CIN 17-C</t>
  </si>
  <si>
    <t>1801 CIN 18-A</t>
  </si>
  <si>
    <t>1802 CIN 18-B</t>
  </si>
  <si>
    <t>1901 CIN 19-A</t>
  </si>
  <si>
    <t>1902 CIN 19-B</t>
  </si>
  <si>
    <t>1903 CIN 19-C</t>
  </si>
  <si>
    <t>1904 CIN 19-D</t>
  </si>
  <si>
    <t>2001 CIN 20-A</t>
  </si>
  <si>
    <t>2002 CIN 20-B</t>
  </si>
  <si>
    <t>2003 CIN 20-C</t>
  </si>
  <si>
    <t>2004 CIN 20-D</t>
  </si>
  <si>
    <t>2005 CIN 20-E</t>
  </si>
  <si>
    <t>2101 CIN 21-A</t>
  </si>
  <si>
    <t>2102 CIN 21-B</t>
  </si>
  <si>
    <t>2103 CIN 21-C</t>
  </si>
  <si>
    <t>2104 CIN 21-D</t>
  </si>
  <si>
    <t>2105 CIN 21-E</t>
  </si>
  <si>
    <t>2201 CIN 22-A</t>
  </si>
  <si>
    <t>2202 CIN 22-B</t>
  </si>
  <si>
    <t>2203 CIN 22-C</t>
  </si>
  <si>
    <t>2301 CIN 23-A</t>
  </si>
  <si>
    <t>2302 CIN 23-B</t>
  </si>
  <si>
    <t>2303 CIN 23-C</t>
  </si>
  <si>
    <t>2304 CIN 23-D</t>
  </si>
  <si>
    <t>2305 CIN 23-E</t>
  </si>
  <si>
    <t>2306 CIN 23-F</t>
  </si>
  <si>
    <t>2307 CIN 23-G</t>
  </si>
  <si>
    <t>2308 CIN 23-H</t>
  </si>
  <si>
    <t>2309 CIN 23-I</t>
  </si>
  <si>
    <t>2310 CIN 23-J</t>
  </si>
  <si>
    <t>2311 CIN 23-K</t>
  </si>
  <si>
    <t>2312 CIN 23-L</t>
  </si>
  <si>
    <t>2313 CIN 23-M</t>
  </si>
  <si>
    <t>2314 CIN 23-N</t>
  </si>
  <si>
    <t>2315 CIN 23-O</t>
  </si>
  <si>
    <t>2316 CIN 23-P</t>
  </si>
  <si>
    <t>2317 CIN 23-Q</t>
  </si>
  <si>
    <t>2318 CIN 23-R</t>
  </si>
  <si>
    <t>2401 CIN 24-A</t>
  </si>
  <si>
    <t>2402 CIN 24-B</t>
  </si>
  <si>
    <t>2403 CIN 24-C</t>
  </si>
  <si>
    <t>2404 CIN 24-D</t>
  </si>
  <si>
    <t>2405 CIN 24-E</t>
  </si>
  <si>
    <t>2406 CIN 24-F</t>
  </si>
  <si>
    <t>2407 CIN 24-G</t>
  </si>
  <si>
    <t>2408 CIN 24-H</t>
  </si>
  <si>
    <t>2409 CIN 24-I</t>
  </si>
  <si>
    <t>2501 CIN 25-A</t>
  </si>
  <si>
    <t>2502 CIN 25-B</t>
  </si>
  <si>
    <t>2503 CIN 25-C</t>
  </si>
  <si>
    <t>2504 CIN 25-D</t>
  </si>
  <si>
    <t>2505 CIN 25-E</t>
  </si>
  <si>
    <t>2506 CIN 25-F</t>
  </si>
  <si>
    <t>2507 CIN 25-G</t>
  </si>
  <si>
    <t>2508 CIN 25-H</t>
  </si>
  <si>
    <t>2509 CIN 25-I</t>
  </si>
  <si>
    <t>2510 CIN 25-J</t>
  </si>
  <si>
    <t>2511 CIN 25-K</t>
  </si>
  <si>
    <t>2512 CIN 25-L</t>
  </si>
  <si>
    <t>2601 CIN 26-A</t>
  </si>
  <si>
    <t>2602 CIN 26-B</t>
  </si>
  <si>
    <t>2603 CIN 26-C</t>
  </si>
  <si>
    <t>2604 CIN 26-D</t>
  </si>
  <si>
    <t>2605 CIN 26-E</t>
  </si>
  <si>
    <t>2606 CIN 26-F</t>
  </si>
  <si>
    <t>2607 CIN 26-G</t>
  </si>
  <si>
    <t>2608 CIN 26-H</t>
  </si>
  <si>
    <t>2609 CIN 26-I</t>
  </si>
  <si>
    <t>2610 CIN 26-J</t>
  </si>
  <si>
    <t>2611 CIN 26-K</t>
  </si>
  <si>
    <t>2612 CIN 26-L</t>
  </si>
  <si>
    <t>2613 CIN 26-M</t>
  </si>
  <si>
    <t>2614 CIN 26-N</t>
  </si>
  <si>
    <t>2615 CIN 26-O</t>
  </si>
  <si>
    <t>2616 CIN 26-P</t>
  </si>
  <si>
    <t>2617 CIN 26-Q</t>
  </si>
  <si>
    <t>2618 CIN 26-R</t>
  </si>
  <si>
    <t>2619 CIN 26-S</t>
  </si>
  <si>
    <t>2811 BLUE 1-A</t>
  </si>
  <si>
    <t>2812 BLUE 1-B</t>
  </si>
  <si>
    <t>2821 BLUE 2-A</t>
  </si>
  <si>
    <t>2822 BLUE 2-B</t>
  </si>
  <si>
    <t>2823 BLUE 2-C</t>
  </si>
  <si>
    <t>2831 BLUE 3-A</t>
  </si>
  <si>
    <t>2832 BLUE 3-B</t>
  </si>
  <si>
    <t>2841 BLUE 4-A</t>
  </si>
  <si>
    <t>2842 BLUE 4-B</t>
  </si>
  <si>
    <t>2851 BLUE 5-A</t>
  </si>
  <si>
    <t>2852 BLUE 5-B</t>
  </si>
  <si>
    <t>2911 CHEV 1-A</t>
  </si>
  <si>
    <t>2921 CHEV 2-A</t>
  </si>
  <si>
    <t>2931 CHEV 3-A</t>
  </si>
  <si>
    <t>2941 CHEV 4-A</t>
  </si>
  <si>
    <t>3111 DR PK 1-A</t>
  </si>
  <si>
    <t>3121 DR PK 2-A</t>
  </si>
  <si>
    <t>3131 DR PK 3-A</t>
  </si>
  <si>
    <t>3141 DR PK 4-A</t>
  </si>
  <si>
    <t>3201 FR PK A</t>
  </si>
  <si>
    <t>3202 FR PK B</t>
  </si>
  <si>
    <t>3203 FR PK C</t>
  </si>
  <si>
    <t>3204 FR PK D</t>
  </si>
  <si>
    <t>3205 FR PK E</t>
  </si>
  <si>
    <t>3206 FR PK F</t>
  </si>
  <si>
    <t>3207 FR PK G</t>
  </si>
  <si>
    <t>3208 FR PK H</t>
  </si>
  <si>
    <t>3209 FR PK I</t>
  </si>
  <si>
    <t>3210 FR PK J</t>
  </si>
  <si>
    <t>3211 FR PK K</t>
  </si>
  <si>
    <t>3212 FR PK L</t>
  </si>
  <si>
    <t>3213 FR PK M</t>
  </si>
  <si>
    <t>3401 HARR A</t>
  </si>
  <si>
    <t>3402 HARR B</t>
  </si>
  <si>
    <t>3403 HARR C</t>
  </si>
  <si>
    <t>3404 HARR D</t>
  </si>
  <si>
    <t>3405 HARR E</t>
  </si>
  <si>
    <t>3406 HARR F</t>
  </si>
  <si>
    <t>3501 IND HLL A</t>
  </si>
  <si>
    <t>3502 IND HLL B</t>
  </si>
  <si>
    <t>3503 IND HLL C</t>
  </si>
  <si>
    <t>3504 IND HLL D</t>
  </si>
  <si>
    <t>3505 IND HLL E</t>
  </si>
  <si>
    <t>3506 IND HLL F</t>
  </si>
  <si>
    <t>3701 LOVE A</t>
  </si>
  <si>
    <t>3702 LOVE B</t>
  </si>
  <si>
    <t>3703 LOVE C</t>
  </si>
  <si>
    <t>3704 LOVE D</t>
  </si>
  <si>
    <t>3705 LOVE E</t>
  </si>
  <si>
    <t>3706 LOVE F</t>
  </si>
  <si>
    <t>3707 LOVE G</t>
  </si>
  <si>
    <t>3801 MADRA A</t>
  </si>
  <si>
    <t>3802 MADRA B</t>
  </si>
  <si>
    <t>3803 MADRA C</t>
  </si>
  <si>
    <t>3804 MADRA D</t>
  </si>
  <si>
    <t>3805 MADRA E</t>
  </si>
  <si>
    <t>3806 MADRA F</t>
  </si>
  <si>
    <t>3807 MADRA G</t>
  </si>
  <si>
    <t>3808 MADRA H</t>
  </si>
  <si>
    <t>4001 MONT A</t>
  </si>
  <si>
    <t>4002 MONT B</t>
  </si>
  <si>
    <t>4003 MONT C</t>
  </si>
  <si>
    <t>4004 MONT D</t>
  </si>
  <si>
    <t>4005 MONT E</t>
  </si>
  <si>
    <t>4006 MONT F</t>
  </si>
  <si>
    <t>4007 MONT G</t>
  </si>
  <si>
    <t>4008 MONT H</t>
  </si>
  <si>
    <t>4009 MONT I</t>
  </si>
  <si>
    <t>4111 MTHY 1-A</t>
  </si>
  <si>
    <t>4121 MTHY 2-A</t>
  </si>
  <si>
    <t>4131 MTHY 3-A</t>
  </si>
  <si>
    <t>4141 MTHY 4-A</t>
  </si>
  <si>
    <t>4311 NCH 1-A</t>
  </si>
  <si>
    <t>4312 NCH 1-B</t>
  </si>
  <si>
    <t>4321 NCH 2-A</t>
  </si>
  <si>
    <t>4331 NCH 3-A</t>
  </si>
  <si>
    <t>4341 NCH 4-A</t>
  </si>
  <si>
    <t>4342 NCH 4-B</t>
  </si>
  <si>
    <t>4343 NCH 4-C</t>
  </si>
  <si>
    <t>4411 NORW 1-A</t>
  </si>
  <si>
    <t>4412 NORW 1-B</t>
  </si>
  <si>
    <t>4413 NORW 1-C</t>
  </si>
  <si>
    <t>4421 NORW 2-A</t>
  </si>
  <si>
    <t>4422 NORW 2-B</t>
  </si>
  <si>
    <t>4423 NORW 2-C</t>
  </si>
  <si>
    <t>4431 NORW 3-A</t>
  </si>
  <si>
    <t>4432 NORW 3-B</t>
  </si>
  <si>
    <t>4433 NORW 3-C</t>
  </si>
  <si>
    <t>4441 NORW 4-A</t>
  </si>
  <si>
    <t>4442 NORW 4-B</t>
  </si>
  <si>
    <t>4443 NORW 4-C</t>
  </si>
  <si>
    <t>4611 READ 1-A</t>
  </si>
  <si>
    <t>4612 READ 1-B</t>
  </si>
  <si>
    <t>4621 READ 2-A</t>
  </si>
  <si>
    <t>4622 READ 2-B</t>
  </si>
  <si>
    <t>4631 READ 3-A</t>
  </si>
  <si>
    <t>4632 READ 3-B</t>
  </si>
  <si>
    <t>4641 READ 4-A</t>
  </si>
  <si>
    <t>4642 READ 4-B</t>
  </si>
  <si>
    <t>4911 SHAR 1-A</t>
  </si>
  <si>
    <t>4912 SHAR 1-B</t>
  </si>
  <si>
    <t>4921 SHAR 2-A</t>
  </si>
  <si>
    <t>4931 SHAR 3-A</t>
  </si>
  <si>
    <t>4932 SHAR 3-B</t>
  </si>
  <si>
    <t>4941 SHAR 4-A</t>
  </si>
  <si>
    <t>4942 SHAR 4-B</t>
  </si>
  <si>
    <t>5201 SPDALE A</t>
  </si>
  <si>
    <t>5202 SPDALE B</t>
  </si>
  <si>
    <t>5203 SPDALE C</t>
  </si>
  <si>
    <t>5204 SPDALE D</t>
  </si>
  <si>
    <t>5205 SPDALE E</t>
  </si>
  <si>
    <t>5206 SPDALE F</t>
  </si>
  <si>
    <t>5207 SPDALE G</t>
  </si>
  <si>
    <t>5208 SPDALE H</t>
  </si>
  <si>
    <t>5301 WYOM A</t>
  </si>
  <si>
    <t>5302 WYOM B</t>
  </si>
  <si>
    <t>5303 WYOM C</t>
  </si>
  <si>
    <t>5304 WYOM D</t>
  </si>
  <si>
    <t>5305 WYOM E</t>
  </si>
  <si>
    <t>5501 AMBER A</t>
  </si>
  <si>
    <t>5502 AMBER B</t>
  </si>
  <si>
    <t>5503 AMBER C</t>
  </si>
  <si>
    <t>5504 AMBER D</t>
  </si>
  <si>
    <t>5601 AND A</t>
  </si>
  <si>
    <t>5602 AND B</t>
  </si>
  <si>
    <t>5603 AND C</t>
  </si>
  <si>
    <t>5604 AND D</t>
  </si>
  <si>
    <t>5605 AND E</t>
  </si>
  <si>
    <t>5606 AND F</t>
  </si>
  <si>
    <t>5607 AND G</t>
  </si>
  <si>
    <t>5608 AND H</t>
  </si>
  <si>
    <t>5609 AND I</t>
  </si>
  <si>
    <t>5610 AND J</t>
  </si>
  <si>
    <t>5611 AND K</t>
  </si>
  <si>
    <t>5612 AND L</t>
  </si>
  <si>
    <t>5613 AND M</t>
  </si>
  <si>
    <t>5614 AND N</t>
  </si>
  <si>
    <t>5615 AND O</t>
  </si>
  <si>
    <t>5616 AND P</t>
  </si>
  <si>
    <t>5617 AND Q</t>
  </si>
  <si>
    <t>5618 AND R</t>
  </si>
  <si>
    <t>5619 AND S</t>
  </si>
  <si>
    <t>5620 AND T</t>
  </si>
  <si>
    <t>5621 AND U</t>
  </si>
  <si>
    <t>5622 AND V</t>
  </si>
  <si>
    <t>5623 AND W</t>
  </si>
  <si>
    <t>5624 AND X</t>
  </si>
  <si>
    <t>5625 AND Y</t>
  </si>
  <si>
    <t>5626 AND Z</t>
  </si>
  <si>
    <t>5627 AND AA</t>
  </si>
  <si>
    <t>5628 AND BB</t>
  </si>
  <si>
    <t>5629 AND CC</t>
  </si>
  <si>
    <t>5630 AND DD</t>
  </si>
  <si>
    <t>5631 AND EE</t>
  </si>
  <si>
    <t>5632 AND FF</t>
  </si>
  <si>
    <t>5801 ARLN A</t>
  </si>
  <si>
    <t>5901 COLE A</t>
  </si>
  <si>
    <t>5902 COLE B</t>
  </si>
  <si>
    <t>5903 COLE C</t>
  </si>
  <si>
    <t>5904 COLE D</t>
  </si>
  <si>
    <t>5905 COLE E</t>
  </si>
  <si>
    <t>5906 COLE F</t>
  </si>
  <si>
    <t>5907 COLE G</t>
  </si>
  <si>
    <t>5908 COLE H</t>
  </si>
  <si>
    <t>5909 COLE I</t>
  </si>
  <si>
    <t>5910 COLE J</t>
  </si>
  <si>
    <t>5911 COLE K</t>
  </si>
  <si>
    <t>5912 COLE L</t>
  </si>
  <si>
    <t>5913 COLE M</t>
  </si>
  <si>
    <t>5914 COLE N</t>
  </si>
  <si>
    <t>5915 COLE O</t>
  </si>
  <si>
    <t>5916 COLE P</t>
  </si>
  <si>
    <t>5917 COLE Q</t>
  </si>
  <si>
    <t>5918 COLE R</t>
  </si>
  <si>
    <t>5919 COLE S</t>
  </si>
  <si>
    <t>5920 COLE T</t>
  </si>
  <si>
    <t>5921 COLE U</t>
  </si>
  <si>
    <t>5922 COLE V</t>
  </si>
  <si>
    <t>5923 COLE W</t>
  </si>
  <si>
    <t>5924 COLE X</t>
  </si>
  <si>
    <t>5925 COLE Y</t>
  </si>
  <si>
    <t>5926 COLE Z</t>
  </si>
  <si>
    <t>5927 COLE AA</t>
  </si>
  <si>
    <t>5928 COLE BB</t>
  </si>
  <si>
    <t>5929 COLE CC</t>
  </si>
  <si>
    <t>5930 COLE DD</t>
  </si>
  <si>
    <t>5931 COLE EE</t>
  </si>
  <si>
    <t>5932 COLE FF</t>
  </si>
  <si>
    <t>5933 COLE GG</t>
  </si>
  <si>
    <t>5934 COLE HH</t>
  </si>
  <si>
    <t>5935 COLE II</t>
  </si>
  <si>
    <t>5936 COLE JJ</t>
  </si>
  <si>
    <t>5937 COLE KK</t>
  </si>
  <si>
    <t>5938 COLE LL</t>
  </si>
  <si>
    <t>6201 COLUM A</t>
  </si>
  <si>
    <t>6202 COLUM B</t>
  </si>
  <si>
    <t>6203 COLUM C</t>
  </si>
  <si>
    <t>6204 COLUM D</t>
  </si>
  <si>
    <t>6205 COLUM E</t>
  </si>
  <si>
    <t>6206 COLUM F</t>
  </si>
  <si>
    <t>6207 COLUM G</t>
  </si>
  <si>
    <t>6208 COLUM H</t>
  </si>
  <si>
    <t>6209 COLUM I</t>
  </si>
  <si>
    <t>6210 COLUM J</t>
  </si>
  <si>
    <t>6211 COLUM K</t>
  </si>
  <si>
    <t>6212 COLUM L</t>
  </si>
  <si>
    <t>6401 CROSB A</t>
  </si>
  <si>
    <t>6402 CROSB B</t>
  </si>
  <si>
    <t>6501 DELHI A</t>
  </si>
  <si>
    <t>6502 DELHI B</t>
  </si>
  <si>
    <t>6503 DELHI C</t>
  </si>
  <si>
    <t>6504 DELHI D</t>
  </si>
  <si>
    <t>6505 DELHI E</t>
  </si>
  <si>
    <t>6506 DELHI F</t>
  </si>
  <si>
    <t>6507 DELHI G</t>
  </si>
  <si>
    <t>6508 DELHI H</t>
  </si>
  <si>
    <t>6509 DELHI I</t>
  </si>
  <si>
    <t>6510 DELHI J</t>
  </si>
  <si>
    <t>6511 DELHI K</t>
  </si>
  <si>
    <t>6512 DELHI L</t>
  </si>
  <si>
    <t>6513 DELHI M</t>
  </si>
  <si>
    <t>6514 DELHI N</t>
  </si>
  <si>
    <t>6515 DELHI O</t>
  </si>
  <si>
    <t>6516 DELHI P</t>
  </si>
  <si>
    <t>6517 DELHI Q</t>
  </si>
  <si>
    <t>6518 DELHI R</t>
  </si>
  <si>
    <t>6519 DELHI S</t>
  </si>
  <si>
    <t>6701 ELMW A</t>
  </si>
  <si>
    <t>6801 EVEN A</t>
  </si>
  <si>
    <t>6802 EVEN B</t>
  </si>
  <si>
    <t>6803 EVEN C</t>
  </si>
  <si>
    <t>6901 FAIRFX A</t>
  </si>
  <si>
    <t>7001 GLEN A</t>
  </si>
  <si>
    <t>7002 GLEN B</t>
  </si>
  <si>
    <t>7101 GOLF A</t>
  </si>
  <si>
    <t>7102 GOLF B</t>
  </si>
  <si>
    <t>7301 GREEN A</t>
  </si>
  <si>
    <t>7302 GREEN B</t>
  </si>
  <si>
    <t>7303 GREEN C</t>
  </si>
  <si>
    <t>7304 GREEN D</t>
  </si>
  <si>
    <t>7305 GREEN E</t>
  </si>
  <si>
    <t>7306 GREEN F</t>
  </si>
  <si>
    <t>7307 GREEN G</t>
  </si>
  <si>
    <t>7308 GREEN H</t>
  </si>
  <si>
    <t>7309 GREEN I</t>
  </si>
  <si>
    <t>7310 GREEN J</t>
  </si>
  <si>
    <t>7311 GREEN K</t>
  </si>
  <si>
    <t>7312 GREEN L</t>
  </si>
  <si>
    <t>7313 GREEN M</t>
  </si>
  <si>
    <t>7314 GREEN N</t>
  </si>
  <si>
    <t>7315 GREEN O</t>
  </si>
  <si>
    <t>7316 GREEN P</t>
  </si>
  <si>
    <t>7317 GREEN Q</t>
  </si>
  <si>
    <t>7318 GREEN R</t>
  </si>
  <si>
    <t>7319 GREEN S</t>
  </si>
  <si>
    <t>7320 GREEN T</t>
  </si>
  <si>
    <t>7321 GREEN U</t>
  </si>
  <si>
    <t>7322 GREEN V</t>
  </si>
  <si>
    <t>7323 GREEN W</t>
  </si>
  <si>
    <t>7324 GREEN X</t>
  </si>
  <si>
    <t>7325 GREEN Y</t>
  </si>
  <si>
    <t>7326 GREEN Z</t>
  </si>
  <si>
    <t>7327 GREEN AA</t>
  </si>
  <si>
    <t>7328 GREEN BB</t>
  </si>
  <si>
    <t>7329 GREEN CC</t>
  </si>
  <si>
    <t>7330 GREEN DD</t>
  </si>
  <si>
    <t>7331 GREEN EE</t>
  </si>
  <si>
    <t>7332 GREEN FF</t>
  </si>
  <si>
    <t>7333 GREEN GG</t>
  </si>
  <si>
    <t>7334 GREEN HH</t>
  </si>
  <si>
    <t>7335 GREEN II</t>
  </si>
  <si>
    <t>7336 GREEN JJ</t>
  </si>
  <si>
    <t>7337 GREEN KK</t>
  </si>
  <si>
    <t>7338 GREEN LL</t>
  </si>
  <si>
    <t>7339 GREEN MM</t>
  </si>
  <si>
    <t>7340 GREEN NN</t>
  </si>
  <si>
    <t>7341 GREEN OO</t>
  </si>
  <si>
    <t>7342 GREEN PP</t>
  </si>
  <si>
    <t>7343 GREEN QQ</t>
  </si>
  <si>
    <t>7401 GR HL A</t>
  </si>
  <si>
    <t>7402 GR HL B</t>
  </si>
  <si>
    <t>7403 GR HL C</t>
  </si>
  <si>
    <t>7601 HARR AA</t>
  </si>
  <si>
    <t>7602 HARR BB</t>
  </si>
  <si>
    <t>7603 HARR CC</t>
  </si>
  <si>
    <t>7701 LIN HT A</t>
  </si>
  <si>
    <t>7702 LIN HT B</t>
  </si>
  <si>
    <t>7901 LOCK A</t>
  </si>
  <si>
    <t>7902 LOCK B</t>
  </si>
  <si>
    <t>8001 MARMT A</t>
  </si>
  <si>
    <t>8002 MARMT B</t>
  </si>
  <si>
    <t>8211 ADDY A</t>
  </si>
  <si>
    <t>8221 CLEVE A</t>
  </si>
  <si>
    <t>8222 CLEVE B</t>
  </si>
  <si>
    <t>8231 NO BEND A</t>
  </si>
  <si>
    <t>8301 MIAMI A</t>
  </si>
  <si>
    <t>8302 MIAMI B</t>
  </si>
  <si>
    <t>8303 MIAMI C</t>
  </si>
  <si>
    <t>8304 MIAMI D</t>
  </si>
  <si>
    <t>8305 MIAMI E</t>
  </si>
  <si>
    <t>8306 MIAMI F</t>
  </si>
  <si>
    <t>8307 MIAMI G</t>
  </si>
  <si>
    <t>8308 MIAMI H</t>
  </si>
  <si>
    <t>8401 NEWT A</t>
  </si>
  <si>
    <t>8402 NEWT B</t>
  </si>
  <si>
    <t>8511 ST BN 1-A</t>
  </si>
  <si>
    <t>8521 ST BN 2-A</t>
  </si>
  <si>
    <t>8531 ST BN 3-A</t>
  </si>
  <si>
    <t>8541 ST BN 4-A</t>
  </si>
  <si>
    <t>8601 SILVT A</t>
  </si>
  <si>
    <t>8602 SILVT B</t>
  </si>
  <si>
    <t>8603 SILVT C</t>
  </si>
  <si>
    <t>8701 SPFLD A</t>
  </si>
  <si>
    <t>8702 SPFLD B</t>
  </si>
  <si>
    <t>8703 SPFLD C</t>
  </si>
  <si>
    <t>8704 SPFLD D</t>
  </si>
  <si>
    <t>8705 SPFLD E</t>
  </si>
  <si>
    <t>8706 SPFLD F</t>
  </si>
  <si>
    <t>8707 SPFLD G</t>
  </si>
  <si>
    <t>8708 SPFLD H</t>
  </si>
  <si>
    <t>8709 SPFLD I</t>
  </si>
  <si>
    <t>8710 SPFLD J</t>
  </si>
  <si>
    <t>8711 SPFLD K</t>
  </si>
  <si>
    <t>8712 SPFLD L</t>
  </si>
  <si>
    <t>8713 SPFLD M</t>
  </si>
  <si>
    <t>8714 SPFLD N</t>
  </si>
  <si>
    <t>8715 SPFLD O</t>
  </si>
  <si>
    <t>8716 SPFLD P</t>
  </si>
  <si>
    <t>8717 SPFLD Q</t>
  </si>
  <si>
    <t>8718 SPFLD R</t>
  </si>
  <si>
    <t>8719 SPFLD S</t>
  </si>
  <si>
    <t>8720 SPFLD T</t>
  </si>
  <si>
    <t>8721 SPFLD U</t>
  </si>
  <si>
    <t>8722 SPFLD V</t>
  </si>
  <si>
    <t>8723 SPFLD W</t>
  </si>
  <si>
    <t>8724 SPFLD X</t>
  </si>
  <si>
    <t>8725 SPFLD Y</t>
  </si>
  <si>
    <t>8726 SPFLD Z</t>
  </si>
  <si>
    <t>8727 SPFLD AA</t>
  </si>
  <si>
    <t>8728 SPFLD BB</t>
  </si>
  <si>
    <t>8901 SYCAM A</t>
  </si>
  <si>
    <t>8902 SYCAM B</t>
  </si>
  <si>
    <t>8903 SYCAM C</t>
  </si>
  <si>
    <t>8904 SYCAM D</t>
  </si>
  <si>
    <t>8905 SYCAM E</t>
  </si>
  <si>
    <t>8906 SYCAM F</t>
  </si>
  <si>
    <t>8907 SYCAM G</t>
  </si>
  <si>
    <t>8908 SYCAM H</t>
  </si>
  <si>
    <t>8909 SYCAM I</t>
  </si>
  <si>
    <t>8910 SYCAM J</t>
  </si>
  <si>
    <t>8911 SYCAM K</t>
  </si>
  <si>
    <t>8912 SYCAM L</t>
  </si>
  <si>
    <t>8913 SYCAM M</t>
  </si>
  <si>
    <t>8914 SYCAM N</t>
  </si>
  <si>
    <t>9101 SYMM A</t>
  </si>
  <si>
    <t>9102 SYMM B</t>
  </si>
  <si>
    <t>9103 SYMM C</t>
  </si>
  <si>
    <t>9104 SYMM D</t>
  </si>
  <si>
    <t>9105 SYMM E</t>
  </si>
  <si>
    <t>9106 SYMM F</t>
  </si>
  <si>
    <t>9107 SYMM G</t>
  </si>
  <si>
    <t>9108 SYMM H</t>
  </si>
  <si>
    <t>9109 SYMM I</t>
  </si>
  <si>
    <t>9110 SYMM J</t>
  </si>
  <si>
    <t>9111 SYMM K</t>
  </si>
  <si>
    <t>9112 SYMM L</t>
  </si>
  <si>
    <t>9301 TER PK A</t>
  </si>
  <si>
    <t>9302 TER PK B</t>
  </si>
  <si>
    <t>9501 WHWTR A</t>
  </si>
  <si>
    <t>9502 WHWTR B</t>
  </si>
  <si>
    <t>9503 WHWTR C</t>
  </si>
  <si>
    <t>9701 WOOD A</t>
  </si>
  <si>
    <t>9702 WOOD B</t>
  </si>
  <si>
    <t>TOTAL</t>
  </si>
  <si>
    <t>REGULAR</t>
  </si>
  <si>
    <t>ABSENTEE</t>
  </si>
  <si>
    <t>CINTI CTY -190-</t>
  </si>
  <si>
    <t>WARD 1 -13-</t>
  </si>
  <si>
    <t>WARD 2 -11-</t>
  </si>
  <si>
    <t>WARD 3 -5-</t>
  </si>
  <si>
    <t>WARD 4 -8-</t>
  </si>
  <si>
    <t>WARD 5 -9-</t>
  </si>
  <si>
    <t>WARD 6 -5-</t>
  </si>
  <si>
    <t>WARD 7 -11-</t>
  </si>
  <si>
    <t>WARD 8 -4-</t>
  </si>
  <si>
    <t>WARD 9 -4-</t>
  </si>
  <si>
    <t>WARD 10 -3-</t>
  </si>
  <si>
    <t>WARD 11 -4-</t>
  </si>
  <si>
    <t>WARD 12 -5-</t>
  </si>
  <si>
    <t>WARD 13 -8-</t>
  </si>
  <si>
    <t>WARD 14 -9-</t>
  </si>
  <si>
    <t>WARD 15 -10-</t>
  </si>
  <si>
    <t>WARD 16 -1-</t>
  </si>
  <si>
    <t>WARD 17 -3-</t>
  </si>
  <si>
    <t>WARD 18 -2-</t>
  </si>
  <si>
    <t>WARD 19 -4-</t>
  </si>
  <si>
    <t>WARD 20 -5-</t>
  </si>
  <si>
    <t>WARD 21 -5-</t>
  </si>
  <si>
    <t>WARD 22 -3-</t>
  </si>
  <si>
    <t>WARD 23 -18-</t>
  </si>
  <si>
    <t>WARD 24 -9-</t>
  </si>
  <si>
    <t>WARD 25 -12-</t>
  </si>
  <si>
    <t>WARD 26 -19-</t>
  </si>
  <si>
    <t>BLUE ASH CTY -11-</t>
  </si>
  <si>
    <t>CHEVIOT CTY -4-</t>
  </si>
  <si>
    <t>DEER PK CTY -4-</t>
  </si>
  <si>
    <t>FOR PK CTY -13-</t>
  </si>
  <si>
    <t>HARRISON CTY -6-</t>
  </si>
  <si>
    <t>IND HILL CTY -6-</t>
  </si>
  <si>
    <t>LOVELAND CTY -7-</t>
  </si>
  <si>
    <t>MADEIRA CTY -8-</t>
  </si>
  <si>
    <t>MILFORD CTY -3-</t>
  </si>
  <si>
    <t>MONTGOMERY CTY -9-</t>
  </si>
  <si>
    <t>MT HEALTHY CTY -4-</t>
  </si>
  <si>
    <t>NCH CTY -7-</t>
  </si>
  <si>
    <t>NORWOOD CTY -12-</t>
  </si>
  <si>
    <t>READING CTY -8-</t>
  </si>
  <si>
    <t>SHARONVILLE CTY -7-</t>
  </si>
  <si>
    <t>SPRINGDALE CTY -8-</t>
  </si>
  <si>
    <t>WYOMING CTY -5-</t>
  </si>
  <si>
    <t>ANDERSON TWP -32-</t>
  </si>
  <si>
    <t>COLERAIN TWP -38-</t>
  </si>
  <si>
    <t>COLUMBIA TWP -9-</t>
  </si>
  <si>
    <t>CROSBY TWP -3-</t>
  </si>
  <si>
    <t>DELHI TWP -19-</t>
  </si>
  <si>
    <t>GREEN TWP -43-</t>
  </si>
  <si>
    <t>HARRISON TWP -8-</t>
  </si>
  <si>
    <t>MIAMI TWP -12-</t>
  </si>
  <si>
    <t>SPRINGFIELD TWP -28-</t>
  </si>
  <si>
    <t>SYCAMORE TWP -14-</t>
  </si>
  <si>
    <t>SYMMES TWP -12-</t>
  </si>
  <si>
    <t>WHITEWATER TWP -3-</t>
  </si>
  <si>
    <t>ADDYSTON VIL -1-</t>
  </si>
  <si>
    <t>AMBERLEY VIL -4-</t>
  </si>
  <si>
    <t>ARLINGTON HGTS VIL -1-</t>
  </si>
  <si>
    <t>CLEVES VIL -2-</t>
  </si>
  <si>
    <t>ELMWOOD VIL -1-</t>
  </si>
  <si>
    <t>EVENDALE VIL -3-</t>
  </si>
  <si>
    <t>FAIRFAX VIL -1-</t>
  </si>
  <si>
    <t>GLENDALE VIL -2-</t>
  </si>
  <si>
    <t>GOLF MANOR VIL -2-</t>
  </si>
  <si>
    <t>GREENHILLS VIL -3-</t>
  </si>
  <si>
    <t>LINCOLN HTS VIL -2-</t>
  </si>
  <si>
    <t>LOCKLAND VIL -2-</t>
  </si>
  <si>
    <t>MARIEMONT VIL -2-</t>
  </si>
  <si>
    <t>NEWTOWN VIL -2-</t>
  </si>
  <si>
    <t>NORTH BEND VIL -1-</t>
  </si>
  <si>
    <t>ST BERNARD VIL -4-</t>
  </si>
  <si>
    <t>SILVERTON VIL -3-</t>
  </si>
  <si>
    <t>TERR PK VIL -2-</t>
  </si>
  <si>
    <t>WOODLAWN VIL -2-</t>
  </si>
  <si>
    <t>1ST CONG -338-</t>
  </si>
  <si>
    <t>2ND CONG -225-</t>
  </si>
  <si>
    <t>7TH SENATE -91-</t>
  </si>
  <si>
    <t>8TH SENATE -238-</t>
  </si>
  <si>
    <t>9TH SENATE -230-</t>
  </si>
  <si>
    <t>27TH HOUSE -91-</t>
  </si>
  <si>
    <t>28TH HOUSE -92-</t>
  </si>
  <si>
    <t>29TH HOUSE -73-</t>
  </si>
  <si>
    <t>30TH HOUSE -74-</t>
  </si>
  <si>
    <t>31ST HOUSE -77-</t>
  </si>
  <si>
    <t>32ND HOUSE -79-</t>
  </si>
  <si>
    <t>33RD HOUSE -77-</t>
  </si>
  <si>
    <t>JUDICIAL DIST 1 -54-</t>
  </si>
  <si>
    <t>JUDICIAL DIST 2 -74-</t>
  </si>
  <si>
    <t>JUDICIAL DIST 3 -83-</t>
  </si>
  <si>
    <t>JUDICIAL DIST 4 -87-</t>
  </si>
  <si>
    <t>JUDICIAL DIST 5 -107-</t>
  </si>
  <si>
    <t>JUDICIAL DIST 6 -87-</t>
  </si>
  <si>
    <t>JUDICIAL DIST 7 -71-</t>
  </si>
  <si>
    <t>CIN SCH -232-</t>
  </si>
  <si>
    <t>WINTON WDS SCH -22-</t>
  </si>
  <si>
    <t>HARRISON UNINCORP -3-</t>
  </si>
  <si>
    <t>MIAMI UNINCORP -8-</t>
  </si>
  <si>
    <t>OFFICIAL RESULTS                                       HAMILTON COUNTY, OHIO                                                                     GENERAL ELECTION                                            NOVEMBER 3, 2020</t>
  </si>
  <si>
    <t>President and Vice President</t>
  </si>
  <si>
    <t>Justice of the Supreme Court             (Full term commencing               1-1-21)</t>
  </si>
  <si>
    <t>Justice of the Supreme Court                                             (Full term commencing            1-2-21)</t>
  </si>
  <si>
    <t>State Senator                              (8th District)</t>
  </si>
  <si>
    <t>Steve Chabot (Rep)</t>
  </si>
  <si>
    <t>Kevin David Kahn          (Lib)</t>
  </si>
  <si>
    <t>Brad Wenstrup (Rep)</t>
  </si>
  <si>
    <t>Judi French</t>
  </si>
  <si>
    <t>Russell J. Mock</t>
  </si>
  <si>
    <t>Cindy Abrams    (Rep)</t>
  </si>
  <si>
    <t>Bill Seitz (Rep)</t>
  </si>
  <si>
    <t>Brigid Kelly (Dem)</t>
  </si>
  <si>
    <t>State Rep                                     (28th District)</t>
  </si>
  <si>
    <t>State Rep                                   (27th District)</t>
  </si>
  <si>
    <t>Sara Bitter (Dem)</t>
  </si>
  <si>
    <t>Tom Brinkman (Rep)</t>
  </si>
  <si>
    <t>Jessica E. Miranda    (Dem)</t>
  </si>
  <si>
    <t>Chris Monzel (Rep)</t>
  </si>
  <si>
    <t>County Commissioner                                           (Full term commencing            1-3-21)</t>
  </si>
  <si>
    <t>Judge of the Court of Common Pleas                          (Domestic Relations Division)          (Full term commencing                7-1-21)</t>
  </si>
  <si>
    <t>Judge of the Court of Common Pleas                    (Probate Division)                     (Full term commencing                2-9-21)</t>
  </si>
  <si>
    <t>Judge of the Court of Common Pleas                            (Full term commencing                   2-13-21)</t>
  </si>
  <si>
    <t>Judge of the Court of Common Pleas                             (Full term commencing                 2-12-21)</t>
  </si>
  <si>
    <t>Judge of the Court of Common Pleas                            (Full term commencing             2-11-21)</t>
  </si>
  <si>
    <t>Judge of the Court of Common Pleas                                 (Full term commencing             2-10-21)</t>
  </si>
  <si>
    <t>Judge of the Court of Common Pleas                             (Full term commencing               2-9-21)</t>
  </si>
  <si>
    <t>Judge of the Court of Common Pleas                             (Full term commencing               1-1-21)</t>
  </si>
  <si>
    <t>Judge of the Court of Common Pleas                               (Full term commencing             1-2-21)</t>
  </si>
  <si>
    <t>Melba Marsh</t>
  </si>
  <si>
    <t>Pat Dinkelacker</t>
  </si>
  <si>
    <t>Elizabeth Callan</t>
  </si>
  <si>
    <t>Stacey DeGraffenreid</t>
  </si>
  <si>
    <t>Robert A. Goering</t>
  </si>
  <si>
    <t>Ethna Marie Cooper</t>
  </si>
  <si>
    <t>Charles J. Kubicki, Jr.</t>
  </si>
  <si>
    <t>Kim Wilson Burke</t>
  </si>
  <si>
    <t>Ralph Winkler</t>
  </si>
  <si>
    <t>John M. Williams</t>
  </si>
  <si>
    <t>Amy Searcy</t>
  </si>
  <si>
    <t>Andy Black (Rep)</t>
  </si>
  <si>
    <t>Denise Driehaus     (Dem)</t>
  </si>
  <si>
    <t>Joseph T. Deters      (Rep)</t>
  </si>
  <si>
    <t>Alex Glandorf (Rep)</t>
  </si>
  <si>
    <t>Aftab Pureval (Dem)</t>
  </si>
  <si>
    <t>Bruce Hoffbauer (Rep)</t>
  </si>
  <si>
    <t>Norbert A. Nadel        (Rep)</t>
  </si>
  <si>
    <t>Jill Schiller (Dem)</t>
  </si>
  <si>
    <t>Charlie Winburn     (Rep)</t>
  </si>
  <si>
    <t>Eric J. Beck  (Rep)</t>
  </si>
  <si>
    <t>Lakshmi Kode Sammarco (Dem)</t>
  </si>
  <si>
    <t>FOR</t>
  </si>
  <si>
    <t>AGAINST</t>
  </si>
  <si>
    <t>YES</t>
  </si>
  <si>
    <t>NO</t>
  </si>
  <si>
    <t>NORWOOD SCH-12-</t>
  </si>
  <si>
    <t>OFFICIAL RESULTS                                                                     GENERAL ELECTION                                                                                         NOVEMBER 3, 2020                                                               HAMILTON COUNTY, OHIO</t>
  </si>
  <si>
    <t>Louis W. Blessing III (Rep)</t>
  </si>
  <si>
    <t>Daniel Brown (Dem)</t>
  </si>
  <si>
    <t>Kate Schroder (Dem)</t>
  </si>
  <si>
    <t>Catherine D. Ingram     (Dem)</t>
  </si>
  <si>
    <t>Sedrick Denson    (Dem)</t>
  </si>
  <si>
    <t>Curt C. Hartman</t>
  </si>
  <si>
    <t>Nicole Sanders</t>
  </si>
  <si>
    <t>Kari L. Bloom</t>
  </si>
  <si>
    <t>Alicia Reece (Dem)</t>
  </si>
  <si>
    <t>Matthew Paul O'Neill      (Rep)</t>
  </si>
  <si>
    <t>Fanon A. Rucker      (Dem)</t>
  </si>
  <si>
    <t>Charmaine McGuffey (Dem)</t>
  </si>
  <si>
    <t>Scott Crowley (Dem)</t>
  </si>
  <si>
    <t>Sharon L. Kennedy</t>
  </si>
  <si>
    <t>State Rep                              (29th District)</t>
  </si>
  <si>
    <t>Harrison T. Stanley  (Write-In)</t>
  </si>
  <si>
    <t>State Rep                             (30th District)</t>
  </si>
  <si>
    <t>Tom Roll  (Nonparty)</t>
  </si>
  <si>
    <t>Mary L. Hill  (Rep)</t>
  </si>
  <si>
    <t>County Commissioner                                            (Full term commencing 1-2-21)</t>
  </si>
  <si>
    <t>Herman J. Najoli (Nonparty)</t>
  </si>
  <si>
    <t>Rep to Congress                                                                        (1st District)</t>
  </si>
  <si>
    <t>Kiumars Kiani (Write-In)</t>
  </si>
  <si>
    <r>
      <t xml:space="preserve">ISSUE 1                            City of Cheviot            </t>
    </r>
    <r>
      <rPr>
        <sz val="10"/>
        <color theme="1"/>
        <rFont val="Arial Narrow"/>
        <family val="2"/>
      </rPr>
      <t>Tax Levy (Renewal) - 0.75ml 5yr - CE</t>
    </r>
  </si>
  <si>
    <r>
      <t xml:space="preserve">ISSUE 2                            City of Cheviot            </t>
    </r>
    <r>
      <rPr>
        <sz val="10"/>
        <color theme="1"/>
        <rFont val="Arial Narrow"/>
        <family val="2"/>
      </rPr>
      <t>Tax Levy (Renewal) - 4.25ml 5yr - CE</t>
    </r>
  </si>
  <si>
    <r>
      <t xml:space="preserve">ISSUE 3                            City of Cheviot            </t>
    </r>
    <r>
      <rPr>
        <sz val="10"/>
        <color theme="1"/>
        <rFont val="Arial Narrow"/>
        <family val="2"/>
      </rPr>
      <t>Tax Levy (Renewal) - 3ml 5yr - Roads &amp; Bridges</t>
    </r>
  </si>
  <si>
    <r>
      <t xml:space="preserve">ISSUE 6                            City of Deer Park            </t>
    </r>
    <r>
      <rPr>
        <sz val="10"/>
        <color theme="1"/>
        <rFont val="Arial Narrow"/>
        <family val="2"/>
      </rPr>
      <t>Proposed Charter</t>
    </r>
  </si>
  <si>
    <r>
      <t xml:space="preserve">ISSUE 10                            Village of Golf Manor            </t>
    </r>
    <r>
      <rPr>
        <sz val="10"/>
        <color theme="1"/>
        <rFont val="Arial Narrow"/>
        <family val="2"/>
      </rPr>
      <t xml:space="preserve">Referendum on Ordinance No. 2019-10 - By Petition </t>
    </r>
  </si>
  <si>
    <r>
      <t xml:space="preserve">ISSUE 11                            Village of Greenhills            </t>
    </r>
    <r>
      <rPr>
        <sz val="10"/>
        <color theme="1"/>
        <rFont val="Arial Narrow"/>
        <family val="2"/>
      </rPr>
      <t>Tax Levy (Renewal) - 0.7ml 5yr - Recreational Purposes</t>
    </r>
  </si>
  <si>
    <r>
      <t xml:space="preserve">ISSUE 17                            Cincinnati City School District                           </t>
    </r>
    <r>
      <rPr>
        <sz val="10"/>
        <color theme="1"/>
        <rFont val="Arial Narrow"/>
        <family val="2"/>
      </rPr>
      <t>Tax Levy (Renewal) - 7.34ml 5yr - Emergency</t>
    </r>
  </si>
  <si>
    <r>
      <t xml:space="preserve">ISSUE 18                            Norwood City School District                           </t>
    </r>
    <r>
      <rPr>
        <sz val="10"/>
        <color theme="1"/>
        <rFont val="Arial Narrow"/>
        <family val="2"/>
      </rPr>
      <t>Tax Levy (Substitute) - 8.19ml CPT - Necessary Requirements</t>
    </r>
  </si>
  <si>
    <r>
      <t xml:space="preserve">ISSUE 19                            Winton Woods City School District                           </t>
    </r>
    <r>
      <rPr>
        <sz val="10"/>
        <color theme="1"/>
        <rFont val="Arial Narrow"/>
        <family val="2"/>
      </rPr>
      <t>Tax Levy (Additional) - 6.95ml CPT - COE</t>
    </r>
  </si>
  <si>
    <r>
      <t xml:space="preserve">ISSUE 5                            City of Cincinnati 20-B            </t>
    </r>
    <r>
      <rPr>
        <sz val="10"/>
        <color theme="1"/>
        <rFont val="Arial Narrow"/>
        <family val="2"/>
      </rPr>
      <t>Local Option - Particular Premises Local Option</t>
    </r>
  </si>
  <si>
    <r>
      <t xml:space="preserve">ISSUE 4                            City of Cincinnati 15-A            </t>
    </r>
    <r>
      <rPr>
        <sz val="10"/>
        <color theme="1"/>
        <rFont val="Arial Narrow"/>
        <family val="2"/>
      </rPr>
      <t>Local Option - Particular Premises Local Option</t>
    </r>
  </si>
  <si>
    <r>
      <t xml:space="preserve">ISSUE 8                            Village of Elmwood Place                                     </t>
    </r>
    <r>
      <rPr>
        <sz val="10"/>
        <color theme="1"/>
        <rFont val="Arial Narrow"/>
        <family val="2"/>
      </rPr>
      <t>Tax Levy (Renewal) - 10ml 5yr - CE</t>
    </r>
  </si>
  <si>
    <r>
      <t xml:space="preserve">ISSUE 7                            Colerain Township            </t>
    </r>
    <r>
      <rPr>
        <sz val="10"/>
        <color theme="1"/>
        <rFont val="Arial Narrow"/>
        <family val="2"/>
      </rPr>
      <t>Tax Levy (Additional) - 3ml CPT - Fire/EMS</t>
    </r>
  </si>
  <si>
    <r>
      <t xml:space="preserve">ISSUE 9                            Village of Glendale                           </t>
    </r>
    <r>
      <rPr>
        <sz val="10"/>
        <color theme="1"/>
        <rFont val="Arial Narrow"/>
        <family val="2"/>
      </rPr>
      <t>Tax Levy (Renewal) - 10ml 4yr - CE</t>
    </r>
  </si>
  <si>
    <r>
      <t xml:space="preserve">ISSUE 12                            Village of North Bend                                 </t>
    </r>
    <r>
      <rPr>
        <sz val="10"/>
        <color theme="1"/>
        <rFont val="Arial Narrow"/>
        <family val="2"/>
      </rPr>
      <t>Tax Levy (Additional) - 2ml 5yr - Public Safety Purposes</t>
    </r>
  </si>
  <si>
    <r>
      <t xml:space="preserve">ISSUE 13                            Springfield Township                                 </t>
    </r>
    <r>
      <rPr>
        <sz val="10"/>
        <color theme="1"/>
        <rFont val="Arial Narrow"/>
        <family val="2"/>
      </rPr>
      <t>Tax Levy (Additional) - 2.5ml CPT - Fire</t>
    </r>
  </si>
  <si>
    <r>
      <t xml:space="preserve">ISSUE 14                            Springfield Township                                 </t>
    </r>
    <r>
      <rPr>
        <sz val="10"/>
        <color theme="1"/>
        <rFont val="Arial Narrow"/>
        <family val="2"/>
      </rPr>
      <t>Tax Levy (Additional) - 2.5ml CPT - Police</t>
    </r>
  </si>
  <si>
    <r>
      <t xml:space="preserve">ISSUE 15                            Village of Terrace Park                                 </t>
    </r>
    <r>
      <rPr>
        <sz val="10"/>
        <color theme="1"/>
        <rFont val="Arial Narrow"/>
        <family val="2"/>
      </rPr>
      <t>Tax Levy (Renewal) - 2.8ml 5yr - COE</t>
    </r>
  </si>
  <si>
    <r>
      <t xml:space="preserve">ISSUE 16                            Village of Woodlawn                                 </t>
    </r>
    <r>
      <rPr>
        <sz val="10"/>
        <color theme="1"/>
        <rFont val="Arial Narrow"/>
        <family val="2"/>
      </rPr>
      <t>Proposed Charter Amendment</t>
    </r>
  </si>
  <si>
    <t>James Condit (Write-In)</t>
  </si>
  <si>
    <t>Hawkins &amp; Walker</t>
  </si>
  <si>
    <t>Jorgensen &amp; Cohen        (Green)</t>
  </si>
  <si>
    <t>Biden &amp; Harris  (Dem)</t>
  </si>
  <si>
    <t>Trump &amp; Pence       (Rep)</t>
  </si>
  <si>
    <t>Boddie &amp; Stoneham  (Write-In)</t>
  </si>
  <si>
    <t>Carroll &amp; Patel  (Write-In)</t>
  </si>
  <si>
    <t>Hoefling &amp; Prior       (Write-In)</t>
  </si>
  <si>
    <t>Hunter &amp; Adams     (Write-In)</t>
  </si>
  <si>
    <t>Simmons &amp; Roze       (Write-In)</t>
  </si>
  <si>
    <t>Wells &amp; Wells    (Write-In)</t>
  </si>
  <si>
    <t>Rep to Congress                                           (2nd District)</t>
  </si>
  <si>
    <t>Jaime M. Castle     (Dem)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</si>
</sst>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;\-#,##0;0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 Narrow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sz val="10"/>
      <color indexed="8"/>
      <name val="Arial"/>
      <family val="2"/>
    </font>
    <font>
      <sz val="10"/>
      <color indexed="8"/>
      <name val="Arial Narrow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4"/>
      <name val="Newtext ITC Std"/>
      <family val="3"/>
    </font>
    <font>
      <sz val="10"/>
      <name val="Arial"/>
      <family val="2"/>
    </font>
    <font>
      <sz val="10"/>
      <color theme="1"/>
      <name val="Arial Narrow"/>
      <family val="2"/>
    </font>
    <font>
      <b/>
      <sz val="8"/>
      <name val="Arial Narrow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name val="Newtext ITC Std"/>
      <family val="3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9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>
      <alignment vertical="top"/>
    </xf>
    <xf numFmtId="0" fontId="12" fillId="0" borderId="0">
      <alignment vertical="top"/>
    </xf>
    <xf numFmtId="43" fontId="12" fillId="0" borderId="0" applyFont="0" applyFill="0" applyBorder="0" applyAlignment="0" applyProtection="0"/>
  </cellStyleXfs>
  <cellXfs count="369">
    <xf numFmtId="0" fontId="0" fillId="0" borderId="0" xfId="0"/>
    <xf numFmtId="0" fontId="0" fillId="2" borderId="0" xfId="0" applyFill="1" applyBorder="1"/>
    <xf numFmtId="0" fontId="0" fillId="0" borderId="0" xfId="0" applyFill="1" applyBorder="1"/>
    <xf numFmtId="1" fontId="6" fillId="0" borderId="1" xfId="2" applyNumberFormat="1" applyFont="1" applyFill="1" applyBorder="1" applyAlignment="1">
      <alignment horizontal="center" vertical="top"/>
    </xf>
    <xf numFmtId="0" fontId="6" fillId="0" borderId="1" xfId="2" applyFont="1" applyFill="1" applyBorder="1" applyAlignment="1"/>
    <xf numFmtId="3" fontId="6" fillId="0" borderId="1" xfId="0" applyNumberFormat="1" applyFont="1" applyFill="1" applyBorder="1" applyAlignment="1">
      <alignment horizontal="right" vertical="top"/>
    </xf>
    <xf numFmtId="0" fontId="6" fillId="0" borderId="1" xfId="0" applyNumberFormat="1" applyFont="1" applyFill="1" applyBorder="1" applyAlignment="1">
      <alignment horizontal="right" vertical="center"/>
    </xf>
    <xf numFmtId="3" fontId="8" fillId="0" borderId="1" xfId="0" applyNumberFormat="1" applyFont="1" applyFill="1" applyBorder="1" applyAlignment="1">
      <alignment horizontal="right"/>
    </xf>
    <xf numFmtId="3" fontId="8" fillId="0" borderId="1" xfId="0" applyNumberFormat="1" applyFont="1" applyFill="1" applyBorder="1" applyAlignment="1">
      <alignment vertical="top"/>
    </xf>
    <xf numFmtId="3" fontId="9" fillId="0" borderId="1" xfId="0" applyNumberFormat="1" applyFont="1" applyFill="1" applyBorder="1" applyAlignment="1">
      <alignment horizontal="right" vertical="top"/>
    </xf>
    <xf numFmtId="0" fontId="10" fillId="0" borderId="1" xfId="0" applyFont="1" applyFill="1" applyBorder="1" applyAlignment="1"/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Alignment="1"/>
    <xf numFmtId="3" fontId="6" fillId="0" borderId="1" xfId="0" applyNumberFormat="1" applyFont="1" applyFill="1" applyBorder="1" applyAlignment="1">
      <alignment vertical="top"/>
    </xf>
    <xf numFmtId="1" fontId="6" fillId="0" borderId="1" xfId="0" applyNumberFormat="1" applyFont="1" applyFill="1" applyBorder="1" applyAlignment="1">
      <alignment vertical="top"/>
    </xf>
    <xf numFmtId="3" fontId="6" fillId="0" borderId="1" xfId="0" applyNumberFormat="1" applyFont="1" applyFill="1" applyBorder="1" applyAlignment="1" applyProtection="1">
      <alignment vertical="top"/>
      <protection locked="0"/>
    </xf>
    <xf numFmtId="3" fontId="10" fillId="0" borderId="1" xfId="0" applyNumberFormat="1" applyFont="1" applyFill="1" applyBorder="1" applyAlignment="1">
      <alignment vertical="top"/>
    </xf>
    <xf numFmtId="3" fontId="10" fillId="0" borderId="1" xfId="0" applyNumberFormat="1" applyFont="1" applyFill="1" applyBorder="1" applyAlignment="1">
      <alignment horizontal="right" vertical="top"/>
    </xf>
    <xf numFmtId="0" fontId="12" fillId="2" borderId="0" xfId="3" applyFont="1" applyFill="1" applyAlignment="1"/>
    <xf numFmtId="0" fontId="14" fillId="2" borderId="15" xfId="3" applyFont="1" applyFill="1" applyBorder="1" applyAlignment="1">
      <alignment horizontal="center" vertical="center" wrapText="1"/>
    </xf>
    <xf numFmtId="0" fontId="14" fillId="2" borderId="16" xfId="3" applyFont="1" applyFill="1" applyBorder="1" applyAlignment="1">
      <alignment horizontal="center" vertical="center" wrapText="1"/>
    </xf>
    <xf numFmtId="0" fontId="14" fillId="2" borderId="16" xfId="3" applyFont="1" applyFill="1" applyBorder="1" applyAlignment="1">
      <alignment horizontal="center" vertical="center"/>
    </xf>
    <xf numFmtId="0" fontId="3" fillId="2" borderId="17" xfId="3" applyFont="1" applyFill="1" applyBorder="1" applyAlignment="1">
      <alignment horizontal="center" vertical="center" wrapText="1"/>
    </xf>
    <xf numFmtId="0" fontId="3" fillId="2" borderId="18" xfId="3" applyFont="1" applyFill="1" applyBorder="1" applyAlignment="1">
      <alignment horizontal="center" vertical="center" wrapText="1"/>
    </xf>
    <xf numFmtId="0" fontId="3" fillId="2" borderId="19" xfId="3" applyFont="1" applyFill="1" applyBorder="1" applyAlignment="1">
      <alignment horizontal="center" vertical="center" wrapText="1"/>
    </xf>
    <xf numFmtId="0" fontId="15" fillId="2" borderId="0" xfId="3" applyFont="1" applyFill="1" applyAlignment="1"/>
    <xf numFmtId="1" fontId="6" fillId="2" borderId="20" xfId="2" applyNumberFormat="1" applyFont="1" applyFill="1" applyBorder="1" applyAlignment="1">
      <alignment horizontal="center" vertical="top"/>
    </xf>
    <xf numFmtId="0" fontId="6" fillId="2" borderId="20" xfId="2" applyFont="1" applyFill="1" applyBorder="1" applyAlignment="1"/>
    <xf numFmtId="3" fontId="6" fillId="0" borderId="20" xfId="3" applyNumberFormat="1" applyFont="1" applyBorder="1" applyAlignment="1">
      <alignment horizontal="right" vertical="top"/>
    </xf>
    <xf numFmtId="0" fontId="6" fillId="0" borderId="20" xfId="3" applyNumberFormat="1" applyFont="1" applyBorder="1" applyAlignment="1">
      <alignment horizontal="right" vertical="center"/>
    </xf>
    <xf numFmtId="10" fontId="6" fillId="4" borderId="21" xfId="3" applyNumberFormat="1" applyFont="1" applyFill="1" applyBorder="1">
      <alignment vertical="top"/>
    </xf>
    <xf numFmtId="0" fontId="6" fillId="0" borderId="22" xfId="3" applyNumberFormat="1" applyFont="1" applyBorder="1" applyAlignment="1">
      <alignment horizontal="center" vertical="center"/>
    </xf>
    <xf numFmtId="0" fontId="6" fillId="0" borderId="23" xfId="3" applyNumberFormat="1" applyFont="1" applyBorder="1" applyAlignment="1">
      <alignment horizontal="center" vertical="center"/>
    </xf>
    <xf numFmtId="0" fontId="6" fillId="0" borderId="24" xfId="3" applyNumberFormat="1" applyFont="1" applyBorder="1" applyAlignment="1">
      <alignment horizontal="center" vertical="center"/>
    </xf>
    <xf numFmtId="0" fontId="6" fillId="0" borderId="25" xfId="3" applyNumberFormat="1" applyFont="1" applyBorder="1" applyAlignment="1">
      <alignment horizontal="center" vertical="center"/>
    </xf>
    <xf numFmtId="0" fontId="6" fillId="4" borderId="22" xfId="4" applyNumberFormat="1" applyFont="1" applyFill="1" applyBorder="1" applyAlignment="1">
      <alignment horizontal="center" vertical="center"/>
    </xf>
    <xf numFmtId="0" fontId="6" fillId="4" borderId="24" xfId="4" applyNumberFormat="1" applyFont="1" applyFill="1" applyBorder="1" applyAlignment="1">
      <alignment horizontal="center" vertical="center"/>
    </xf>
    <xf numFmtId="0" fontId="6" fillId="4" borderId="25" xfId="4" applyNumberFormat="1" applyFont="1" applyFill="1" applyBorder="1" applyAlignment="1">
      <alignment horizontal="center" vertical="center"/>
    </xf>
    <xf numFmtId="0" fontId="6" fillId="4" borderId="23" xfId="4" applyNumberFormat="1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top"/>
    </xf>
    <xf numFmtId="0" fontId="6" fillId="2" borderId="1" xfId="2" applyFont="1" applyFill="1" applyBorder="1" applyAlignment="1"/>
    <xf numFmtId="3" fontId="6" fillId="0" borderId="1" xfId="3" applyNumberFormat="1" applyFont="1" applyBorder="1" applyAlignment="1">
      <alignment horizontal="right" vertical="top"/>
    </xf>
    <xf numFmtId="0" fontId="6" fillId="0" borderId="1" xfId="3" applyNumberFormat="1" applyFont="1" applyBorder="1" applyAlignment="1">
      <alignment horizontal="right" vertical="center"/>
    </xf>
    <xf numFmtId="10" fontId="6" fillId="4" borderId="26" xfId="3" applyNumberFormat="1" applyFont="1" applyFill="1" applyBorder="1">
      <alignment vertical="top"/>
    </xf>
    <xf numFmtId="0" fontId="6" fillId="0" borderId="3" xfId="3" applyNumberFormat="1" applyFont="1" applyBorder="1" applyAlignment="1">
      <alignment horizontal="center" vertical="center"/>
    </xf>
    <xf numFmtId="0" fontId="6" fillId="0" borderId="27" xfId="3" applyNumberFormat="1" applyFont="1" applyBorder="1" applyAlignment="1">
      <alignment horizontal="center" vertical="center"/>
    </xf>
    <xf numFmtId="0" fontId="6" fillId="0" borderId="2" xfId="3" applyNumberFormat="1" applyFont="1" applyBorder="1" applyAlignment="1">
      <alignment horizontal="center" vertical="center"/>
    </xf>
    <xf numFmtId="0" fontId="6" fillId="0" borderId="28" xfId="3" applyNumberFormat="1" applyFont="1" applyBorder="1" applyAlignment="1">
      <alignment horizontal="center" vertical="center"/>
    </xf>
    <xf numFmtId="0" fontId="6" fillId="4" borderId="3" xfId="4" applyNumberFormat="1" applyFont="1" applyFill="1" applyBorder="1" applyAlignment="1">
      <alignment horizontal="center" vertical="center"/>
    </xf>
    <xf numFmtId="0" fontId="6" fillId="4" borderId="2" xfId="4" applyNumberFormat="1" applyFont="1" applyFill="1" applyBorder="1" applyAlignment="1">
      <alignment horizontal="center" vertical="center"/>
    </xf>
    <xf numFmtId="0" fontId="6" fillId="4" borderId="28" xfId="4" applyNumberFormat="1" applyFont="1" applyFill="1" applyBorder="1" applyAlignment="1">
      <alignment horizontal="center" vertical="center"/>
    </xf>
    <xf numFmtId="0" fontId="6" fillId="4" borderId="27" xfId="4" applyNumberFormat="1" applyFont="1" applyFill="1" applyBorder="1" applyAlignment="1">
      <alignment horizontal="center" vertical="center"/>
    </xf>
    <xf numFmtId="0" fontId="12" fillId="2" borderId="3" xfId="3" applyNumberFormat="1" applyFont="1" applyFill="1" applyBorder="1" applyAlignment="1">
      <alignment horizontal="center" vertical="center"/>
    </xf>
    <xf numFmtId="0" fontId="12" fillId="2" borderId="2" xfId="3" applyNumberFormat="1" applyFont="1" applyFill="1" applyBorder="1" applyAlignment="1">
      <alignment horizontal="center" vertical="center"/>
    </xf>
    <xf numFmtId="0" fontId="12" fillId="2" borderId="28" xfId="3" applyNumberFormat="1" applyFont="1" applyFill="1" applyBorder="1" applyAlignment="1">
      <alignment horizontal="center" vertical="center"/>
    </xf>
    <xf numFmtId="0" fontId="12" fillId="2" borderId="27" xfId="3" applyNumberFormat="1" applyFont="1" applyFill="1" applyBorder="1" applyAlignment="1">
      <alignment horizontal="center" vertical="center"/>
    </xf>
    <xf numFmtId="0" fontId="10" fillId="2" borderId="3" xfId="3" applyNumberFormat="1" applyFont="1" applyFill="1" applyBorder="1" applyAlignment="1">
      <alignment horizontal="center" vertical="center"/>
    </xf>
    <xf numFmtId="0" fontId="10" fillId="2" borderId="2" xfId="3" applyNumberFormat="1" applyFont="1" applyFill="1" applyBorder="1" applyAlignment="1">
      <alignment horizontal="center" vertical="center"/>
    </xf>
    <xf numFmtId="0" fontId="10" fillId="2" borderId="28" xfId="3" applyNumberFormat="1" applyFont="1" applyFill="1" applyBorder="1" applyAlignment="1">
      <alignment horizontal="center" vertical="center"/>
    </xf>
    <xf numFmtId="0" fontId="10" fillId="2" borderId="27" xfId="3" applyNumberFormat="1" applyFont="1" applyFill="1" applyBorder="1" applyAlignment="1">
      <alignment horizontal="center" vertical="center"/>
    </xf>
    <xf numFmtId="3" fontId="7" fillId="2" borderId="0" xfId="3" applyNumberFormat="1" applyFont="1" applyFill="1" applyAlignment="1"/>
    <xf numFmtId="0" fontId="5" fillId="2" borderId="3" xfId="3" applyNumberFormat="1" applyFont="1" applyFill="1" applyBorder="1" applyAlignment="1">
      <alignment horizontal="center" vertical="center"/>
    </xf>
    <xf numFmtId="0" fontId="5" fillId="2" borderId="4" xfId="3" applyNumberFormat="1" applyFont="1" applyFill="1" applyBorder="1" applyAlignment="1">
      <alignment horizontal="center" vertical="center"/>
    </xf>
    <xf numFmtId="0" fontId="5" fillId="2" borderId="28" xfId="3" applyNumberFormat="1" applyFont="1" applyFill="1" applyBorder="1" applyAlignment="1">
      <alignment horizontal="center" vertical="center"/>
    </xf>
    <xf numFmtId="0" fontId="5" fillId="2" borderId="29" xfId="3" applyNumberFormat="1" applyFont="1" applyFill="1" applyBorder="1" applyAlignment="1">
      <alignment horizontal="center" vertical="center"/>
    </xf>
    <xf numFmtId="0" fontId="6" fillId="2" borderId="28" xfId="3" applyNumberFormat="1" applyFont="1" applyFill="1" applyBorder="1" applyAlignment="1">
      <alignment horizontal="center" vertical="center"/>
    </xf>
    <xf numFmtId="0" fontId="6" fillId="2" borderId="29" xfId="3" applyNumberFormat="1" applyFont="1" applyFill="1" applyBorder="1" applyAlignment="1">
      <alignment horizontal="center" vertical="center"/>
    </xf>
    <xf numFmtId="0" fontId="6" fillId="2" borderId="3" xfId="3" applyNumberFormat="1" applyFont="1" applyFill="1" applyBorder="1" applyAlignment="1">
      <alignment horizontal="center" vertical="center"/>
    </xf>
    <xf numFmtId="0" fontId="6" fillId="2" borderId="4" xfId="3" applyNumberFormat="1" applyFont="1" applyFill="1" applyBorder="1" applyAlignment="1">
      <alignment horizontal="center" vertical="center"/>
    </xf>
    <xf numFmtId="3" fontId="8" fillId="2" borderId="1" xfId="3" applyNumberFormat="1" applyFont="1" applyFill="1" applyBorder="1" applyAlignment="1"/>
    <xf numFmtId="3" fontId="8" fillId="2" borderId="1" xfId="3" applyNumberFormat="1" applyFont="1" applyFill="1" applyBorder="1" applyAlignment="1">
      <alignment horizontal="right"/>
    </xf>
    <xf numFmtId="10" fontId="9" fillId="4" borderId="26" xfId="3" applyNumberFormat="1" applyFont="1" applyFill="1" applyBorder="1">
      <alignment vertical="top"/>
    </xf>
    <xf numFmtId="3" fontId="16" fillId="2" borderId="3" xfId="3" applyNumberFormat="1" applyFont="1" applyFill="1" applyBorder="1" applyAlignment="1">
      <alignment horizontal="center" vertical="center"/>
    </xf>
    <xf numFmtId="3" fontId="16" fillId="2" borderId="27" xfId="3" applyNumberFormat="1" applyFont="1" applyFill="1" applyBorder="1" applyAlignment="1">
      <alignment horizontal="center" vertical="center"/>
    </xf>
    <xf numFmtId="3" fontId="16" fillId="2" borderId="4" xfId="3" applyNumberFormat="1" applyFont="1" applyFill="1" applyBorder="1" applyAlignment="1">
      <alignment horizontal="center" vertical="center"/>
    </xf>
    <xf numFmtId="3" fontId="16" fillId="2" borderId="28" xfId="3" applyNumberFormat="1" applyFont="1" applyFill="1" applyBorder="1" applyAlignment="1">
      <alignment horizontal="center" vertical="center"/>
    </xf>
    <xf numFmtId="3" fontId="16" fillId="2" borderId="29" xfId="3" applyNumberFormat="1" applyFont="1" applyFill="1" applyBorder="1" applyAlignment="1">
      <alignment horizontal="center" vertical="center"/>
    </xf>
    <xf numFmtId="3" fontId="8" fillId="2" borderId="1" xfId="3" applyNumberFormat="1" applyFont="1" applyFill="1" applyBorder="1">
      <alignment vertical="top"/>
    </xf>
    <xf numFmtId="3" fontId="9" fillId="0" borderId="1" xfId="3" applyNumberFormat="1" applyFont="1" applyBorder="1" applyAlignment="1">
      <alignment horizontal="right" vertical="center"/>
    </xf>
    <xf numFmtId="3" fontId="9" fillId="4" borderId="1" xfId="3" applyNumberFormat="1" applyFont="1" applyFill="1" applyBorder="1" applyAlignment="1">
      <alignment horizontal="right" vertical="top"/>
    </xf>
    <xf numFmtId="0" fontId="10" fillId="2" borderId="1" xfId="3" applyFont="1" applyFill="1" applyBorder="1" applyAlignment="1"/>
    <xf numFmtId="0" fontId="8" fillId="2" borderId="1" xfId="3" applyFont="1" applyFill="1" applyBorder="1">
      <alignment vertical="top"/>
    </xf>
    <xf numFmtId="0" fontId="6" fillId="2" borderId="1" xfId="3" applyFont="1" applyFill="1" applyBorder="1">
      <alignment vertical="top"/>
    </xf>
    <xf numFmtId="3" fontId="5" fillId="2" borderId="3" xfId="3" applyNumberFormat="1" applyFont="1" applyFill="1" applyBorder="1" applyAlignment="1">
      <alignment horizontal="center" vertical="center"/>
    </xf>
    <xf numFmtId="3" fontId="12" fillId="2" borderId="27" xfId="3" applyNumberFormat="1" applyFont="1" applyFill="1" applyBorder="1" applyAlignment="1">
      <alignment horizontal="center" vertical="center"/>
    </xf>
    <xf numFmtId="3" fontId="12" fillId="2" borderId="3" xfId="3" applyNumberFormat="1" applyFont="1" applyFill="1" applyBorder="1" applyAlignment="1">
      <alignment horizontal="center" vertical="center"/>
    </xf>
    <xf numFmtId="3" fontId="12" fillId="2" borderId="2" xfId="3" applyNumberFormat="1" applyFont="1" applyFill="1" applyBorder="1" applyAlignment="1">
      <alignment horizontal="center" vertical="center"/>
    </xf>
    <xf numFmtId="3" fontId="12" fillId="2" borderId="28" xfId="3" applyNumberFormat="1" applyFont="1" applyFill="1" applyBorder="1" applyAlignment="1">
      <alignment horizontal="center" vertical="center"/>
    </xf>
    <xf numFmtId="0" fontId="8" fillId="2" borderId="1" xfId="3" applyFont="1" applyFill="1" applyBorder="1" applyAlignment="1"/>
    <xf numFmtId="3" fontId="10" fillId="2" borderId="1" xfId="3" applyNumberFormat="1" applyFont="1" applyFill="1" applyBorder="1">
      <alignment vertical="top"/>
    </xf>
    <xf numFmtId="3" fontId="5" fillId="2" borderId="27" xfId="3" applyNumberFormat="1" applyFont="1" applyFill="1" applyBorder="1" applyAlignment="1">
      <alignment horizontal="center" vertical="center"/>
    </xf>
    <xf numFmtId="3" fontId="5" fillId="2" borderId="4" xfId="3" applyNumberFormat="1" applyFont="1" applyFill="1" applyBorder="1" applyAlignment="1">
      <alignment horizontal="center" vertical="center"/>
    </xf>
    <xf numFmtId="3" fontId="5" fillId="2" borderId="28" xfId="3" applyNumberFormat="1" applyFont="1" applyFill="1" applyBorder="1" applyAlignment="1">
      <alignment horizontal="center" vertical="center"/>
    </xf>
    <xf numFmtId="3" fontId="5" fillId="2" borderId="29" xfId="3" applyNumberFormat="1" applyFont="1" applyFill="1" applyBorder="1" applyAlignment="1">
      <alignment horizontal="center" vertical="center"/>
    </xf>
    <xf numFmtId="3" fontId="6" fillId="2" borderId="1" xfId="3" applyNumberFormat="1" applyFont="1" applyFill="1" applyBorder="1">
      <alignment vertical="top"/>
    </xf>
    <xf numFmtId="0" fontId="8" fillId="4" borderId="1" xfId="3" applyFont="1" applyFill="1" applyBorder="1" applyAlignment="1">
      <alignment vertical="top"/>
    </xf>
    <xf numFmtId="1" fontId="6" fillId="2" borderId="1" xfId="3" applyNumberFormat="1" applyFont="1" applyFill="1" applyBorder="1">
      <alignment vertical="top"/>
    </xf>
    <xf numFmtId="3" fontId="6" fillId="0" borderId="30" xfId="3" applyNumberFormat="1" applyFont="1" applyBorder="1" applyAlignment="1">
      <alignment horizontal="right" vertical="top"/>
    </xf>
    <xf numFmtId="3" fontId="6" fillId="2" borderId="1" xfId="3" applyNumberFormat="1" applyFont="1" applyFill="1" applyBorder="1" applyProtection="1">
      <alignment vertical="top"/>
      <protection locked="0"/>
    </xf>
    <xf numFmtId="3" fontId="5" fillId="2" borderId="2" xfId="3" applyNumberFormat="1" applyFont="1" applyFill="1" applyBorder="1" applyAlignment="1">
      <alignment horizontal="center" vertical="center"/>
    </xf>
    <xf numFmtId="0" fontId="8" fillId="2" borderId="1" xfId="3" applyFont="1" applyFill="1" applyBorder="1" applyAlignment="1">
      <alignment vertical="top"/>
    </xf>
    <xf numFmtId="3" fontId="10" fillId="0" borderId="1" xfId="3" applyNumberFormat="1" applyFont="1" applyBorder="1" applyAlignment="1">
      <alignment horizontal="right" vertical="top"/>
    </xf>
    <xf numFmtId="0" fontId="8" fillId="4" borderId="1" xfId="3" applyFont="1" applyFill="1" applyBorder="1">
      <alignment vertical="top"/>
    </xf>
    <xf numFmtId="0" fontId="10" fillId="2" borderId="31" xfId="3" applyFont="1" applyFill="1" applyBorder="1" applyAlignment="1"/>
    <xf numFmtId="0" fontId="8" fillId="4" borderId="31" xfId="3" applyFont="1" applyFill="1" applyBorder="1">
      <alignment vertical="top"/>
    </xf>
    <xf numFmtId="3" fontId="6" fillId="2" borderId="31" xfId="3" applyNumberFormat="1" applyFont="1" applyFill="1" applyBorder="1">
      <alignment vertical="top"/>
    </xf>
    <xf numFmtId="1" fontId="6" fillId="2" borderId="31" xfId="3" applyNumberFormat="1" applyFont="1" applyFill="1" applyBorder="1">
      <alignment vertical="top"/>
    </xf>
    <xf numFmtId="10" fontId="6" fillId="4" borderId="32" xfId="3" applyNumberFormat="1" applyFont="1" applyFill="1" applyBorder="1">
      <alignment vertical="top"/>
    </xf>
    <xf numFmtId="3" fontId="12" fillId="2" borderId="33" xfId="3" applyNumberFormat="1" applyFont="1" applyFill="1" applyBorder="1" applyAlignment="1">
      <alignment horizontal="center" vertical="center"/>
    </xf>
    <xf numFmtId="3" fontId="12" fillId="2" borderId="34" xfId="3" applyNumberFormat="1" applyFont="1" applyFill="1" applyBorder="1" applyAlignment="1">
      <alignment horizontal="center" vertical="center"/>
    </xf>
    <xf numFmtId="3" fontId="12" fillId="2" borderId="35" xfId="3" applyNumberFormat="1" applyFont="1" applyFill="1" applyBorder="1" applyAlignment="1">
      <alignment horizontal="center" vertical="center"/>
    </xf>
    <xf numFmtId="3" fontId="12" fillId="2" borderId="36" xfId="3" applyNumberFormat="1" applyFont="1" applyFill="1" applyBorder="1" applyAlignment="1">
      <alignment horizontal="center" vertical="center"/>
    </xf>
    <xf numFmtId="0" fontId="3" fillId="2" borderId="37" xfId="3" applyFont="1" applyFill="1" applyBorder="1" applyAlignment="1">
      <alignment horizontal="center" vertical="center" wrapText="1"/>
    </xf>
    <xf numFmtId="1" fontId="6" fillId="0" borderId="20" xfId="2" applyNumberFormat="1" applyFont="1" applyFill="1" applyBorder="1" applyAlignment="1">
      <alignment horizontal="center" vertical="top"/>
    </xf>
    <xf numFmtId="0" fontId="6" fillId="0" borderId="20" xfId="2" applyFont="1" applyFill="1" applyBorder="1" applyAlignment="1"/>
    <xf numFmtId="3" fontId="6" fillId="0" borderId="20" xfId="0" applyNumberFormat="1" applyFont="1" applyFill="1" applyBorder="1" applyAlignment="1">
      <alignment horizontal="right" vertical="top"/>
    </xf>
    <xf numFmtId="0" fontId="6" fillId="0" borderId="20" xfId="0" applyNumberFormat="1" applyFont="1" applyFill="1" applyBorder="1" applyAlignment="1">
      <alignment horizontal="right" vertical="center"/>
    </xf>
    <xf numFmtId="0" fontId="3" fillId="0" borderId="38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/>
    </xf>
    <xf numFmtId="10" fontId="6" fillId="0" borderId="21" xfId="0" applyNumberFormat="1" applyFont="1" applyFill="1" applyBorder="1" applyAlignment="1">
      <alignment vertical="top"/>
    </xf>
    <xf numFmtId="10" fontId="6" fillId="0" borderId="26" xfId="0" applyNumberFormat="1" applyFont="1" applyFill="1" applyBorder="1" applyAlignment="1">
      <alignment vertical="top"/>
    </xf>
    <xf numFmtId="10" fontId="9" fillId="0" borderId="26" xfId="0" applyNumberFormat="1" applyFont="1" applyFill="1" applyBorder="1" applyAlignment="1">
      <alignment vertical="top"/>
    </xf>
    <xf numFmtId="0" fontId="10" fillId="0" borderId="31" xfId="0" applyFont="1" applyFill="1" applyBorder="1" applyAlignment="1"/>
    <xf numFmtId="0" fontId="8" fillId="0" borderId="31" xfId="0" applyFont="1" applyFill="1" applyBorder="1" applyAlignment="1">
      <alignment vertical="top"/>
    </xf>
    <xf numFmtId="1" fontId="6" fillId="0" borderId="31" xfId="0" applyNumberFormat="1" applyFont="1" applyFill="1" applyBorder="1" applyAlignment="1">
      <alignment vertical="top"/>
    </xf>
    <xf numFmtId="10" fontId="6" fillId="0" borderId="32" xfId="0" applyNumberFormat="1" applyFont="1" applyFill="1" applyBorder="1" applyAlignment="1">
      <alignment vertical="top"/>
    </xf>
    <xf numFmtId="0" fontId="2" fillId="2" borderId="4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1" fontId="6" fillId="0" borderId="42" xfId="2" applyNumberFormat="1" applyFont="1" applyFill="1" applyBorder="1" applyAlignment="1">
      <alignment horizontal="center" vertical="top"/>
    </xf>
    <xf numFmtId="0" fontId="6" fillId="0" borderId="42" xfId="2" applyFont="1" applyFill="1" applyBorder="1" applyAlignment="1"/>
    <xf numFmtId="3" fontId="6" fillId="0" borderId="42" xfId="0" applyNumberFormat="1" applyFont="1" applyFill="1" applyBorder="1" applyAlignment="1">
      <alignment horizontal="right" vertical="top"/>
    </xf>
    <xf numFmtId="0" fontId="6" fillId="0" borderId="42" xfId="0" applyNumberFormat="1" applyFont="1" applyFill="1" applyBorder="1" applyAlignment="1">
      <alignment horizontal="right" vertical="center"/>
    </xf>
    <xf numFmtId="10" fontId="6" fillId="0" borderId="59" xfId="0" applyNumberFormat="1" applyFont="1" applyFill="1" applyBorder="1" applyAlignment="1">
      <alignment vertical="top"/>
    </xf>
    <xf numFmtId="0" fontId="10" fillId="0" borderId="20" xfId="0" applyFont="1" applyFill="1" applyBorder="1" applyAlignment="1"/>
    <xf numFmtId="3" fontId="0" fillId="0" borderId="22" xfId="0" applyNumberFormat="1" applyFill="1" applyBorder="1" applyAlignment="1"/>
    <xf numFmtId="3" fontId="0" fillId="0" borderId="20" xfId="0" applyNumberFormat="1" applyFill="1" applyBorder="1" applyAlignment="1"/>
    <xf numFmtId="3" fontId="0" fillId="0" borderId="21" xfId="0" applyNumberFormat="1" applyFill="1" applyBorder="1" applyAlignment="1"/>
    <xf numFmtId="3" fontId="0" fillId="0" borderId="53" xfId="0" applyNumberFormat="1" applyFill="1" applyBorder="1" applyAlignment="1"/>
    <xf numFmtId="3" fontId="0" fillId="0" borderId="55" xfId="0" applyNumberFormat="1" applyFill="1" applyBorder="1" applyAlignment="1"/>
    <xf numFmtId="3" fontId="0" fillId="0" borderId="57" xfId="0" applyNumberFormat="1" applyFill="1" applyBorder="1" applyAlignment="1"/>
    <xf numFmtId="3" fontId="8" fillId="0" borderId="62" xfId="0" applyNumberFormat="1" applyFont="1" applyFill="1" applyBorder="1" applyAlignment="1"/>
    <xf numFmtId="3" fontId="8" fillId="0" borderId="63" xfId="0" applyNumberFormat="1" applyFont="1" applyFill="1" applyBorder="1" applyAlignment="1"/>
    <xf numFmtId="3" fontId="8" fillId="0" borderId="63" xfId="0" applyNumberFormat="1" applyFont="1" applyFill="1" applyBorder="1" applyAlignment="1">
      <alignment horizontal="right"/>
    </xf>
    <xf numFmtId="10" fontId="9" fillId="0" borderId="44" xfId="0" applyNumberFormat="1" applyFont="1" applyFill="1" applyBorder="1" applyAlignment="1">
      <alignment vertical="top"/>
    </xf>
    <xf numFmtId="3" fontId="8" fillId="0" borderId="52" xfId="0" applyNumberFormat="1" applyFont="1" applyFill="1" applyBorder="1" applyAlignment="1"/>
    <xf numFmtId="0" fontId="8" fillId="0" borderId="20" xfId="0" applyFont="1" applyFill="1" applyBorder="1" applyAlignment="1">
      <alignment vertical="top"/>
    </xf>
    <xf numFmtId="0" fontId="6" fillId="0" borderId="20" xfId="0" applyFont="1" applyFill="1" applyBorder="1" applyAlignment="1">
      <alignment vertical="top"/>
    </xf>
    <xf numFmtId="3" fontId="8" fillId="0" borderId="51" xfId="0" applyNumberFormat="1" applyFont="1" applyFill="1" applyBorder="1" applyAlignment="1"/>
    <xf numFmtId="3" fontId="8" fillId="0" borderId="31" xfId="0" applyNumberFormat="1" applyFont="1" applyFill="1" applyBorder="1" applyAlignment="1">
      <alignment vertical="top"/>
    </xf>
    <xf numFmtId="3" fontId="8" fillId="0" borderId="31" xfId="0" applyNumberFormat="1" applyFont="1" applyFill="1" applyBorder="1" applyAlignment="1">
      <alignment horizontal="right"/>
    </xf>
    <xf numFmtId="3" fontId="9" fillId="0" borderId="31" xfId="0" applyNumberFormat="1" applyFont="1" applyFill="1" applyBorder="1" applyAlignment="1">
      <alignment horizontal="right" vertical="top"/>
    </xf>
    <xf numFmtId="10" fontId="9" fillId="0" borderId="32" xfId="0" applyNumberFormat="1" applyFont="1" applyFill="1" applyBorder="1" applyAlignment="1">
      <alignment vertical="top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3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3" fontId="0" fillId="0" borderId="26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3" fontId="0" fillId="0" borderId="56" xfId="0" applyNumberFormat="1" applyFill="1" applyBorder="1" applyAlignment="1">
      <alignment horizontal="center" vertical="center"/>
    </xf>
    <xf numFmtId="3" fontId="0" fillId="0" borderId="58" xfId="0" applyNumberFormat="1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6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54" xfId="0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71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3" fontId="0" fillId="0" borderId="76" xfId="0" applyNumberFormat="1" applyFill="1" applyBorder="1" applyAlignment="1"/>
    <xf numFmtId="3" fontId="0" fillId="0" borderId="74" xfId="0" applyNumberFormat="1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3" fontId="0" fillId="0" borderId="68" xfId="0" applyNumberFormat="1" applyFill="1" applyBorder="1" applyAlignment="1"/>
    <xf numFmtId="3" fontId="0" fillId="0" borderId="69" xfId="0" applyNumberFormat="1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3" fontId="0" fillId="0" borderId="73" xfId="0" applyNumberFormat="1" applyFill="1" applyBorder="1" applyAlignment="1"/>
    <xf numFmtId="0" fontId="4" fillId="0" borderId="50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3" fontId="0" fillId="0" borderId="80" xfId="0" applyNumberFormat="1" applyFill="1" applyBorder="1" applyAlignment="1"/>
    <xf numFmtId="3" fontId="0" fillId="0" borderId="81" xfId="0" applyNumberFormat="1" applyFill="1" applyBorder="1" applyAlignment="1">
      <alignment horizontal="center" vertical="center"/>
    </xf>
    <xf numFmtId="0" fontId="0" fillId="0" borderId="81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2" fillId="0" borderId="84" xfId="0" applyFont="1" applyFill="1" applyBorder="1" applyAlignment="1">
      <alignment horizontal="center" vertical="center" wrapText="1"/>
    </xf>
    <xf numFmtId="0" fontId="0" fillId="0" borderId="70" xfId="0" applyFill="1" applyBorder="1" applyAlignment="1">
      <alignment horizontal="center" vertical="center"/>
    </xf>
    <xf numFmtId="3" fontId="18" fillId="0" borderId="64" xfId="0" applyNumberFormat="1" applyFont="1" applyFill="1" applyBorder="1" applyAlignment="1">
      <alignment horizontal="center" vertical="center"/>
    </xf>
    <xf numFmtId="3" fontId="18" fillId="0" borderId="63" xfId="0" applyNumberFormat="1" applyFont="1" applyFill="1" applyBorder="1" applyAlignment="1">
      <alignment horizontal="center" vertical="center"/>
    </xf>
    <xf numFmtId="3" fontId="18" fillId="0" borderId="44" xfId="0" applyNumberFormat="1" applyFont="1" applyFill="1" applyBorder="1" applyAlignment="1">
      <alignment horizontal="center" vertical="center"/>
    </xf>
    <xf numFmtId="3" fontId="18" fillId="0" borderId="76" xfId="0" applyNumberFormat="1" applyFont="1" applyFill="1" applyBorder="1" applyAlignment="1">
      <alignment horizontal="center" vertical="center"/>
    </xf>
    <xf numFmtId="3" fontId="18" fillId="0" borderId="78" xfId="0" applyNumberFormat="1" applyFont="1" applyFill="1" applyBorder="1" applyAlignment="1">
      <alignment horizontal="center" vertical="center"/>
    </xf>
    <xf numFmtId="3" fontId="18" fillId="0" borderId="79" xfId="0" applyNumberFormat="1" applyFont="1" applyFill="1" applyBorder="1" applyAlignment="1">
      <alignment horizontal="center" vertical="center"/>
    </xf>
    <xf numFmtId="3" fontId="18" fillId="0" borderId="65" xfId="0" applyNumberFormat="1" applyFont="1" applyFill="1" applyBorder="1" applyAlignment="1">
      <alignment horizontal="center" vertical="center"/>
    </xf>
    <xf numFmtId="3" fontId="18" fillId="0" borderId="67" xfId="0" applyNumberFormat="1" applyFont="1" applyFill="1" applyBorder="1" applyAlignment="1">
      <alignment horizontal="center" vertical="center"/>
    </xf>
    <xf numFmtId="3" fontId="18" fillId="0" borderId="66" xfId="0" applyNumberFormat="1" applyFont="1" applyFill="1" applyBorder="1" applyAlignment="1">
      <alignment horizontal="center" vertical="center"/>
    </xf>
    <xf numFmtId="3" fontId="18" fillId="0" borderId="83" xfId="0" applyNumberFormat="1" applyFont="1" applyFill="1" applyBorder="1" applyAlignment="1">
      <alignment horizontal="center" vertical="center"/>
    </xf>
    <xf numFmtId="0" fontId="2" fillId="0" borderId="86" xfId="0" applyFont="1" applyFill="1" applyBorder="1" applyAlignment="1">
      <alignment horizontal="center" vertical="center" wrapText="1"/>
    </xf>
    <xf numFmtId="0" fontId="2" fillId="0" borderId="87" xfId="0" applyFont="1" applyFill="1" applyBorder="1" applyAlignment="1">
      <alignment horizontal="center" vertical="center" wrapText="1"/>
    </xf>
    <xf numFmtId="0" fontId="2" fillId="0" borderId="88" xfId="0" applyFont="1" applyFill="1" applyBorder="1" applyAlignment="1">
      <alignment horizontal="center" vertical="center" wrapText="1"/>
    </xf>
    <xf numFmtId="0" fontId="2" fillId="0" borderId="89" xfId="0" applyFont="1" applyFill="1" applyBorder="1" applyAlignment="1">
      <alignment horizontal="center" vertical="center" wrapText="1"/>
    </xf>
    <xf numFmtId="3" fontId="0" fillId="0" borderId="73" xfId="0" applyNumberForma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3" borderId="39" xfId="0" applyFont="1" applyFill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39" xfId="0" applyFont="1" applyFill="1" applyBorder="1" applyAlignment="1">
      <alignment horizontal="center"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8" xfId="3" applyFont="1" applyBorder="1" applyAlignment="1">
      <alignment horizontal="center" vertical="center" wrapText="1"/>
    </xf>
    <xf numFmtId="0" fontId="2" fillId="0" borderId="9" xfId="3" applyFont="1" applyBorder="1" applyAlignment="1">
      <alignment horizontal="center" vertical="center" wrapText="1"/>
    </xf>
    <xf numFmtId="0" fontId="2" fillId="0" borderId="13" xfId="3" applyFont="1" applyBorder="1" applyAlignment="1">
      <alignment horizontal="center" vertical="center" wrapText="1"/>
    </xf>
    <xf numFmtId="0" fontId="2" fillId="0" borderId="14" xfId="3" applyFont="1" applyBorder="1" applyAlignment="1">
      <alignment horizontal="center" vertical="center" wrapText="1"/>
    </xf>
    <xf numFmtId="0" fontId="11" fillId="3" borderId="5" xfId="3" applyFont="1" applyFill="1" applyBorder="1" applyAlignment="1">
      <alignment horizontal="center" vertical="center" wrapText="1"/>
    </xf>
    <xf numFmtId="0" fontId="17" fillId="3" borderId="6" xfId="3" applyFont="1" applyFill="1" applyBorder="1" applyAlignment="1">
      <alignment vertical="center" wrapText="1"/>
    </xf>
    <xf numFmtId="0" fontId="17" fillId="3" borderId="7" xfId="3" applyFont="1" applyFill="1" applyBorder="1" applyAlignment="1">
      <alignment vertical="center" wrapText="1"/>
    </xf>
    <xf numFmtId="0" fontId="17" fillId="3" borderId="10" xfId="3" applyFont="1" applyFill="1" applyBorder="1" applyAlignment="1">
      <alignment vertical="center" wrapText="1"/>
    </xf>
    <xf numFmtId="0" fontId="17" fillId="3" borderId="11" xfId="3" applyFont="1" applyFill="1" applyBorder="1" applyAlignment="1">
      <alignment vertical="center" wrapText="1"/>
    </xf>
    <xf numFmtId="0" fontId="17" fillId="3" borderId="12" xfId="3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3" fontId="6" fillId="4" borderId="28" xfId="4" applyNumberFormat="1" applyFont="1" applyFill="1" applyBorder="1" applyAlignment="1">
      <alignment horizontal="center" vertical="center"/>
    </xf>
    <xf numFmtId="3" fontId="0" fillId="0" borderId="33" xfId="0" applyNumberFormat="1" applyFill="1" applyBorder="1" applyAlignment="1">
      <alignment horizontal="center" vertical="center"/>
    </xf>
    <xf numFmtId="3" fontId="0" fillId="0" borderId="31" xfId="0" applyNumberFormat="1" applyFill="1" applyBorder="1" applyAlignment="1">
      <alignment horizontal="center" vertical="center"/>
    </xf>
    <xf numFmtId="3" fontId="0" fillId="0" borderId="32" xfId="0" applyNumberFormat="1" applyFill="1" applyBorder="1" applyAlignment="1">
      <alignment horizontal="center" vertical="center"/>
    </xf>
    <xf numFmtId="164" fontId="6" fillId="0" borderId="22" xfId="1" applyNumberFormat="1" applyFont="1" applyFill="1" applyBorder="1" applyAlignment="1">
      <alignment horizontal="center" vertical="center"/>
    </xf>
    <xf numFmtId="164" fontId="6" fillId="0" borderId="20" xfId="1" applyNumberFormat="1" applyFont="1" applyFill="1" applyBorder="1" applyAlignment="1">
      <alignment horizontal="center" vertical="center"/>
    </xf>
    <xf numFmtId="164" fontId="6" fillId="0" borderId="20" xfId="1" applyNumberFormat="1" applyFont="1" applyFill="1" applyBorder="1" applyAlignment="1">
      <alignment horizontal="center"/>
    </xf>
    <xf numFmtId="164" fontId="6" fillId="0" borderId="44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/>
    </xf>
    <xf numFmtId="164" fontId="6" fillId="0" borderId="26" xfId="1" applyNumberFormat="1" applyFont="1" applyFill="1" applyBorder="1" applyAlignment="1">
      <alignment horizontal="center" vertical="center"/>
    </xf>
    <xf numFmtId="3" fontId="13" fillId="0" borderId="3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 vertical="center"/>
    </xf>
    <xf numFmtId="3" fontId="13" fillId="0" borderId="41" xfId="0" applyNumberFormat="1" applyFont="1" applyFill="1" applyBorder="1" applyAlignment="1">
      <alignment horizontal="center" vertical="center"/>
    </xf>
    <xf numFmtId="3" fontId="13" fillId="0" borderId="42" xfId="0" applyNumberFormat="1" applyFont="1" applyFill="1" applyBorder="1" applyAlignment="1">
      <alignment horizontal="center" vertical="center"/>
    </xf>
    <xf numFmtId="3" fontId="13" fillId="0" borderId="42" xfId="0" applyNumberFormat="1" applyFont="1" applyFill="1" applyBorder="1" applyAlignment="1">
      <alignment horizontal="center"/>
    </xf>
    <xf numFmtId="3" fontId="13" fillId="0" borderId="59" xfId="0" applyNumberFormat="1" applyFont="1" applyFill="1" applyBorder="1" applyAlignment="1">
      <alignment horizontal="center" vertical="center"/>
    </xf>
    <xf numFmtId="3" fontId="10" fillId="0" borderId="3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/>
    </xf>
    <xf numFmtId="3" fontId="10" fillId="0" borderId="26" xfId="0" applyNumberFormat="1" applyFont="1" applyFill="1" applyBorder="1" applyAlignment="1">
      <alignment horizontal="center" vertical="center"/>
    </xf>
    <xf numFmtId="3" fontId="0" fillId="0" borderId="72" xfId="0" applyNumberFormat="1" applyFill="1" applyBorder="1" applyAlignment="1">
      <alignment horizontal="center" vertical="center"/>
    </xf>
    <xf numFmtId="3" fontId="0" fillId="0" borderId="77" xfId="0" applyNumberFormat="1" applyFill="1" applyBorder="1" applyAlignment="1">
      <alignment horizontal="center" vertical="center"/>
    </xf>
    <xf numFmtId="3" fontId="0" fillId="0" borderId="54" xfId="0" applyNumberFormat="1" applyFill="1" applyBorder="1" applyAlignment="1">
      <alignment horizontal="center" vertical="center"/>
    </xf>
    <xf numFmtId="3" fontId="0" fillId="0" borderId="49" xfId="0" applyNumberFormat="1" applyFill="1" applyBorder="1" applyAlignment="1">
      <alignment horizontal="center" vertical="center"/>
    </xf>
    <xf numFmtId="3" fontId="0" fillId="0" borderId="47" xfId="0" applyNumberFormat="1" applyFill="1" applyBorder="1" applyAlignment="1">
      <alignment horizontal="center" vertical="center"/>
    </xf>
    <xf numFmtId="0" fontId="13" fillId="0" borderId="53" xfId="0" applyFont="1" applyFill="1" applyBorder="1" applyAlignment="1">
      <alignment horizontal="center" vertical="center"/>
    </xf>
    <xf numFmtId="0" fontId="13" fillId="0" borderId="68" xfId="0" applyFont="1" applyFill="1" applyBorder="1" applyAlignment="1">
      <alignment horizontal="center" vertical="center"/>
    </xf>
    <xf numFmtId="164" fontId="6" fillId="0" borderId="73" xfId="1" applyNumberFormat="1" applyFont="1" applyFill="1" applyBorder="1" applyAlignment="1">
      <alignment horizontal="center" vertical="center"/>
    </xf>
    <xf numFmtId="164" fontId="6" fillId="0" borderId="79" xfId="1" applyNumberFormat="1" applyFont="1" applyFill="1" applyBorder="1" applyAlignment="1">
      <alignment horizontal="center" vertical="center"/>
    </xf>
    <xf numFmtId="164" fontId="6" fillId="0" borderId="57" xfId="1" applyNumberFormat="1" applyFont="1" applyFill="1" applyBorder="1" applyAlignment="1">
      <alignment horizontal="center" vertical="center"/>
    </xf>
    <xf numFmtId="0" fontId="13" fillId="0" borderId="73" xfId="0" applyFont="1" applyFill="1" applyBorder="1"/>
    <xf numFmtId="0" fontId="13" fillId="0" borderId="57" xfId="0" applyFont="1" applyFill="1" applyBorder="1"/>
    <xf numFmtId="164" fontId="6" fillId="0" borderId="53" xfId="1" applyNumberFormat="1" applyFont="1" applyFill="1" applyBorder="1" applyAlignment="1">
      <alignment horizontal="center" vertical="center"/>
    </xf>
    <xf numFmtId="0" fontId="13" fillId="0" borderId="53" xfId="0" applyFont="1" applyFill="1" applyBorder="1"/>
    <xf numFmtId="0" fontId="13" fillId="0" borderId="55" xfId="0" applyFont="1" applyFill="1" applyBorder="1"/>
    <xf numFmtId="0" fontId="13" fillId="0" borderId="4" xfId="0" applyFont="1" applyFill="1" applyBorder="1" applyAlignment="1">
      <alignment horizontal="center" vertical="center"/>
    </xf>
    <xf numFmtId="0" fontId="13" fillId="0" borderId="69" xfId="0" applyFont="1" applyFill="1" applyBorder="1" applyAlignment="1">
      <alignment horizontal="center" vertical="center"/>
    </xf>
    <xf numFmtId="164" fontId="6" fillId="0" borderId="74" xfId="1" applyNumberFormat="1" applyFont="1" applyFill="1" applyBorder="1" applyAlignment="1">
      <alignment horizontal="center" vertical="center"/>
    </xf>
    <xf numFmtId="164" fontId="6" fillId="0" borderId="68" xfId="1" applyNumberFormat="1" applyFont="1" applyFill="1" applyBorder="1" applyAlignment="1">
      <alignment horizontal="center" vertical="center"/>
    </xf>
    <xf numFmtId="164" fontId="6" fillId="0" borderId="58" xfId="1" applyNumberFormat="1" applyFont="1" applyFill="1" applyBorder="1" applyAlignment="1">
      <alignment horizontal="center" vertical="center"/>
    </xf>
    <xf numFmtId="0" fontId="13" fillId="0" borderId="74" xfId="0" applyFont="1" applyFill="1" applyBorder="1"/>
    <xf numFmtId="0" fontId="13" fillId="0" borderId="58" xfId="0" applyFont="1" applyFill="1" applyBorder="1"/>
    <xf numFmtId="0" fontId="13" fillId="0" borderId="4" xfId="0" applyFont="1" applyFill="1" applyBorder="1"/>
    <xf numFmtId="0" fontId="13" fillId="0" borderId="56" xfId="0" applyFont="1" applyFill="1" applyBorder="1"/>
    <xf numFmtId="164" fontId="6" fillId="0" borderId="69" xfId="1" applyNumberFormat="1" applyFont="1" applyFill="1" applyBorder="1" applyAlignment="1">
      <alignment horizontal="center" vertical="center"/>
    </xf>
    <xf numFmtId="0" fontId="6" fillId="0" borderId="74" xfId="1" applyNumberFormat="1" applyFont="1" applyFill="1" applyBorder="1" applyAlignment="1">
      <alignment horizontal="left" vertical="top"/>
    </xf>
    <xf numFmtId="0" fontId="6" fillId="0" borderId="4" xfId="1" applyNumberFormat="1" applyFont="1" applyFill="1" applyBorder="1" applyAlignment="1">
      <alignment horizontal="left" vertical="top"/>
    </xf>
    <xf numFmtId="0" fontId="6" fillId="0" borderId="58" xfId="1" applyNumberFormat="1" applyFont="1" applyFill="1" applyBorder="1" applyAlignment="1">
      <alignment horizontal="left" vertical="top"/>
    </xf>
    <xf numFmtId="0" fontId="6" fillId="0" borderId="74" xfId="1" applyNumberFormat="1" applyFont="1" applyFill="1" applyBorder="1" applyAlignment="1">
      <alignment horizontal="right" vertical="top"/>
    </xf>
    <xf numFmtId="0" fontId="6" fillId="0" borderId="58" xfId="1" applyNumberFormat="1" applyFont="1" applyFill="1" applyBorder="1" applyAlignment="1">
      <alignment horizontal="right" vertical="top"/>
    </xf>
    <xf numFmtId="164" fontId="6" fillId="0" borderId="4" xfId="1" applyNumberFormat="1" applyFont="1" applyFill="1" applyBorder="1" applyAlignment="1">
      <alignment horizontal="center" vertical="center"/>
    </xf>
    <xf numFmtId="164" fontId="6" fillId="0" borderId="69" xfId="1" applyNumberFormat="1" applyFont="1" applyFill="1" applyBorder="1" applyAlignment="1">
      <alignment horizontal="right" vertical="top"/>
    </xf>
    <xf numFmtId="164" fontId="6" fillId="0" borderId="58" xfId="1" applyNumberFormat="1" applyFont="1" applyFill="1" applyBorder="1" applyAlignment="1">
      <alignment horizontal="right" vertical="top"/>
    </xf>
    <xf numFmtId="164" fontId="6" fillId="0" borderId="56" xfId="1" applyNumberFormat="1" applyFont="1" applyFill="1" applyBorder="1" applyAlignment="1">
      <alignment horizontal="center" vertical="center"/>
    </xf>
    <xf numFmtId="164" fontId="6" fillId="0" borderId="74" xfId="1" applyNumberFormat="1" applyFont="1" applyFill="1" applyBorder="1" applyAlignment="1">
      <alignment horizontal="right" vertical="top"/>
    </xf>
    <xf numFmtId="0" fontId="6" fillId="0" borderId="4" xfId="1" applyNumberFormat="1" applyFont="1" applyFill="1" applyBorder="1" applyAlignment="1">
      <alignment horizontal="right" vertical="top"/>
    </xf>
    <xf numFmtId="164" fontId="6" fillId="0" borderId="4" xfId="1" applyNumberFormat="1" applyFont="1" applyFill="1" applyBorder="1" applyAlignment="1">
      <alignment horizontal="right" vertical="top"/>
    </xf>
    <xf numFmtId="0" fontId="6" fillId="0" borderId="56" xfId="1" applyNumberFormat="1" applyFont="1" applyFill="1" applyBorder="1" applyAlignment="1">
      <alignment horizontal="right" vertical="top"/>
    </xf>
    <xf numFmtId="0" fontId="6" fillId="0" borderId="74" xfId="1" applyNumberFormat="1" applyFont="1" applyFill="1" applyBorder="1" applyAlignment="1">
      <alignment horizontal="center" vertical="center"/>
    </xf>
    <xf numFmtId="164" fontId="6" fillId="0" borderId="56" xfId="1" applyNumberFormat="1" applyFont="1" applyFill="1" applyBorder="1" applyAlignment="1">
      <alignment horizontal="right" vertical="top"/>
    </xf>
    <xf numFmtId="0" fontId="13" fillId="0" borderId="74" xfId="0" applyFont="1" applyFill="1" applyBorder="1" applyAlignment="1">
      <alignment horizontal="center" vertical="center"/>
    </xf>
    <xf numFmtId="0" fontId="13" fillId="0" borderId="58" xfId="0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center"/>
    </xf>
    <xf numFmtId="3" fontId="6" fillId="0" borderId="74" xfId="1" applyNumberFormat="1" applyFont="1" applyFill="1" applyBorder="1" applyAlignment="1">
      <alignment horizontal="center" vertical="center"/>
    </xf>
    <xf numFmtId="0" fontId="6" fillId="0" borderId="4" xfId="1" applyNumberFormat="1" applyFont="1" applyFill="1" applyBorder="1" applyAlignment="1">
      <alignment horizontal="center" vertical="top"/>
    </xf>
    <xf numFmtId="0" fontId="13" fillId="0" borderId="69" xfId="0" applyFont="1" applyFill="1" applyBorder="1"/>
    <xf numFmtId="3" fontId="13" fillId="0" borderId="4" xfId="0" applyNumberFormat="1" applyFont="1" applyFill="1" applyBorder="1" applyAlignment="1">
      <alignment horizontal="center" vertical="center"/>
    </xf>
    <xf numFmtId="3" fontId="13" fillId="0" borderId="69" xfId="0" applyNumberFormat="1" applyFont="1" applyFill="1" applyBorder="1" applyAlignment="1">
      <alignment horizontal="center" vertical="center"/>
    </xf>
    <xf numFmtId="3" fontId="13" fillId="0" borderId="74" xfId="0" applyNumberFormat="1" applyFont="1" applyFill="1" applyBorder="1"/>
    <xf numFmtId="3" fontId="13" fillId="0" borderId="58" xfId="0" applyNumberFormat="1" applyFont="1" applyFill="1" applyBorder="1"/>
    <xf numFmtId="3" fontId="13" fillId="0" borderId="4" xfId="0" applyNumberFormat="1" applyFont="1" applyFill="1" applyBorder="1"/>
    <xf numFmtId="3" fontId="13" fillId="0" borderId="56" xfId="0" applyNumberFormat="1" applyFont="1" applyFill="1" applyBorder="1"/>
    <xf numFmtId="3" fontId="13" fillId="0" borderId="74" xfId="0" applyNumberFormat="1" applyFont="1" applyFill="1" applyBorder="1" applyAlignment="1">
      <alignment horizontal="center" vertical="center"/>
    </xf>
    <xf numFmtId="3" fontId="13" fillId="0" borderId="69" xfId="0" applyNumberFormat="1" applyFont="1" applyFill="1" applyBorder="1" applyAlignment="1"/>
    <xf numFmtId="3" fontId="13" fillId="0" borderId="58" xfId="0" applyNumberFormat="1" applyFont="1" applyFill="1" applyBorder="1" applyAlignment="1"/>
    <xf numFmtId="3" fontId="13" fillId="0" borderId="74" xfId="0" applyNumberFormat="1" applyFont="1" applyFill="1" applyBorder="1" applyAlignment="1"/>
    <xf numFmtId="3" fontId="13" fillId="0" borderId="4" xfId="0" applyNumberFormat="1" applyFont="1" applyFill="1" applyBorder="1" applyAlignment="1"/>
    <xf numFmtId="3" fontId="13" fillId="0" borderId="56" xfId="0" applyNumberFormat="1" applyFont="1" applyFill="1" applyBorder="1" applyAlignment="1"/>
    <xf numFmtId="3" fontId="13" fillId="0" borderId="43" xfId="0" applyNumberFormat="1" applyFont="1" applyFill="1" applyBorder="1" applyAlignment="1">
      <alignment horizontal="center" vertical="center"/>
    </xf>
    <xf numFmtId="3" fontId="13" fillId="0" borderId="70" xfId="0" applyNumberFormat="1" applyFont="1" applyFill="1" applyBorder="1" applyAlignment="1">
      <alignment horizontal="center" vertical="center"/>
    </xf>
    <xf numFmtId="3" fontId="13" fillId="0" borderId="72" xfId="0" applyNumberFormat="1" applyFont="1" applyFill="1" applyBorder="1" applyAlignment="1">
      <alignment horizontal="center" vertical="center"/>
    </xf>
    <xf numFmtId="3" fontId="13" fillId="0" borderId="75" xfId="0" applyNumberFormat="1" applyFont="1" applyFill="1" applyBorder="1" applyAlignment="1"/>
    <xf numFmtId="3" fontId="13" fillId="0" borderId="61" xfId="0" applyNumberFormat="1" applyFont="1" applyFill="1" applyBorder="1" applyAlignment="1"/>
    <xf numFmtId="3" fontId="13" fillId="0" borderId="43" xfId="0" applyNumberFormat="1" applyFont="1" applyFill="1" applyBorder="1" applyAlignment="1"/>
    <xf numFmtId="3" fontId="13" fillId="0" borderId="60" xfId="0" applyNumberFormat="1" applyFont="1" applyFill="1" applyBorder="1" applyAlignment="1"/>
    <xf numFmtId="3" fontId="0" fillId="0" borderId="48" xfId="0" applyNumberFormat="1" applyFill="1" applyBorder="1" applyAlignment="1">
      <alignment horizontal="center" vertical="center"/>
    </xf>
    <xf numFmtId="3" fontId="0" fillId="0" borderId="91" xfId="0" applyNumberFormat="1" applyFill="1" applyBorder="1" applyAlignment="1">
      <alignment horizontal="center" vertical="center"/>
    </xf>
    <xf numFmtId="0" fontId="0" fillId="0" borderId="91" xfId="0" applyFill="1" applyBorder="1" applyAlignment="1">
      <alignment horizontal="center" vertical="center"/>
    </xf>
    <xf numFmtId="3" fontId="18" fillId="0" borderId="93" xfId="0" applyNumberFormat="1" applyFont="1" applyFill="1" applyBorder="1" applyAlignment="1">
      <alignment horizontal="center" vertical="center"/>
    </xf>
    <xf numFmtId="3" fontId="0" fillId="0" borderId="94" xfId="0" applyNumberFormat="1" applyFill="1" applyBorder="1" applyAlignment="1">
      <alignment horizontal="center" vertical="center"/>
    </xf>
    <xf numFmtId="3" fontId="0" fillId="0" borderId="90" xfId="0" applyNumberFormat="1" applyFill="1" applyBorder="1" applyAlignment="1"/>
    <xf numFmtId="0" fontId="0" fillId="0" borderId="94" xfId="0" applyFill="1" applyBorder="1" applyAlignment="1">
      <alignment horizontal="center" vertical="center"/>
    </xf>
    <xf numFmtId="164" fontId="6" fillId="0" borderId="80" xfId="1" applyNumberFormat="1" applyFont="1" applyFill="1" applyBorder="1" applyAlignment="1">
      <alignment horizontal="center" vertical="center"/>
    </xf>
    <xf numFmtId="164" fontId="6" fillId="0" borderId="78" xfId="1" applyNumberFormat="1" applyFont="1" applyFill="1" applyBorder="1" applyAlignment="1">
      <alignment horizontal="center" vertical="center"/>
    </xf>
    <xf numFmtId="164" fontId="6" fillId="0" borderId="55" xfId="1" applyNumberFormat="1" applyFont="1" applyFill="1" applyBorder="1" applyAlignment="1">
      <alignment horizontal="center" vertical="center"/>
    </xf>
    <xf numFmtId="0" fontId="13" fillId="0" borderId="73" xfId="0" applyFont="1" applyFill="1" applyBorder="1" applyAlignment="1">
      <alignment horizontal="center" vertical="center"/>
    </xf>
    <xf numFmtId="0" fontId="13" fillId="0" borderId="57" xfId="0" applyFont="1" applyFill="1" applyBorder="1" applyAlignment="1">
      <alignment horizontal="center" vertical="center"/>
    </xf>
    <xf numFmtId="164" fontId="6" fillId="0" borderId="90" xfId="1" applyNumberFormat="1" applyFont="1" applyFill="1" applyBorder="1" applyAlignment="1">
      <alignment horizontal="center" vertical="center"/>
    </xf>
    <xf numFmtId="164" fontId="6" fillId="0" borderId="81" xfId="1" applyNumberFormat="1" applyFont="1" applyFill="1" applyBorder="1" applyAlignment="1">
      <alignment horizontal="center" vertical="center"/>
    </xf>
    <xf numFmtId="164" fontId="6" fillId="0" borderId="91" xfId="1" applyNumberFormat="1" applyFont="1" applyFill="1" applyBorder="1" applyAlignment="1">
      <alignment horizontal="center" vertical="center"/>
    </xf>
    <xf numFmtId="3" fontId="13" fillId="0" borderId="81" xfId="0" applyNumberFormat="1" applyFont="1" applyFill="1" applyBorder="1" applyAlignment="1">
      <alignment horizontal="center" vertical="center"/>
    </xf>
    <xf numFmtId="3" fontId="13" fillId="0" borderId="58" xfId="0" applyNumberFormat="1" applyFont="1" applyFill="1" applyBorder="1" applyAlignment="1">
      <alignment horizontal="center" vertical="center"/>
    </xf>
    <xf numFmtId="3" fontId="13" fillId="0" borderId="56" xfId="0" applyNumberFormat="1" applyFont="1" applyFill="1" applyBorder="1" applyAlignment="1">
      <alignment horizontal="center" vertical="center"/>
    </xf>
    <xf numFmtId="3" fontId="13" fillId="0" borderId="91" xfId="0" applyNumberFormat="1" applyFont="1" applyFill="1" applyBorder="1" applyAlignment="1">
      <alignment horizontal="center" vertical="center"/>
    </xf>
    <xf numFmtId="0" fontId="13" fillId="0" borderId="81" xfId="0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91" xfId="0" applyFont="1" applyFill="1" applyBorder="1" applyAlignment="1">
      <alignment horizontal="center" vertical="center"/>
    </xf>
    <xf numFmtId="3" fontId="13" fillId="0" borderId="82" xfId="0" applyNumberFormat="1" applyFont="1" applyFill="1" applyBorder="1" applyAlignment="1">
      <alignment horizontal="center" vertical="center"/>
    </xf>
    <xf numFmtId="3" fontId="13" fillId="0" borderId="85" xfId="0" applyNumberFormat="1" applyFont="1" applyFill="1" applyBorder="1" applyAlignment="1">
      <alignment horizontal="center" vertical="center"/>
    </xf>
    <xf numFmtId="3" fontId="13" fillId="0" borderId="61" xfId="0" applyNumberFormat="1" applyFont="1" applyFill="1" applyBorder="1" applyAlignment="1">
      <alignment horizontal="center" vertical="center"/>
    </xf>
    <xf numFmtId="3" fontId="13" fillId="0" borderId="75" xfId="0" applyNumberFormat="1" applyFont="1" applyFill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/>
    </xf>
    <xf numFmtId="3" fontId="13" fillId="0" borderId="92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  <xf numFmtId="3" fontId="10" fillId="0" borderId="69" xfId="0" applyNumberFormat="1" applyFont="1" applyFill="1" applyBorder="1" applyAlignment="1">
      <alignment horizontal="center" vertical="center"/>
    </xf>
    <xf numFmtId="3" fontId="10" fillId="0" borderId="74" xfId="0" applyNumberFormat="1" applyFont="1" applyFill="1" applyBorder="1" applyAlignment="1"/>
    <xf numFmtId="3" fontId="10" fillId="0" borderId="58" xfId="0" applyNumberFormat="1" applyFont="1" applyFill="1" applyBorder="1" applyAlignment="1"/>
    <xf numFmtId="3" fontId="10" fillId="0" borderId="4" xfId="0" applyNumberFormat="1" applyFont="1" applyFill="1" applyBorder="1" applyAlignment="1"/>
    <xf numFmtId="3" fontId="10" fillId="0" borderId="56" xfId="0" applyNumberFormat="1" applyFont="1" applyFill="1" applyBorder="1" applyAlignment="1"/>
    <xf numFmtId="3" fontId="10" fillId="0" borderId="81" xfId="0" applyNumberFormat="1" applyFont="1" applyFill="1" applyBorder="1" applyAlignment="1">
      <alignment horizontal="center" vertical="center"/>
    </xf>
    <xf numFmtId="3" fontId="10" fillId="0" borderId="58" xfId="0" applyNumberFormat="1" applyFont="1" applyFill="1" applyBorder="1" applyAlignment="1">
      <alignment horizontal="center" vertical="center"/>
    </xf>
    <xf numFmtId="3" fontId="10" fillId="0" borderId="74" xfId="0" applyNumberFormat="1" applyFont="1" applyFill="1" applyBorder="1" applyAlignment="1">
      <alignment horizontal="center" vertical="center"/>
    </xf>
    <xf numFmtId="3" fontId="10" fillId="0" borderId="56" xfId="0" applyNumberFormat="1" applyFont="1" applyFill="1" applyBorder="1" applyAlignment="1">
      <alignment horizontal="center" vertical="center"/>
    </xf>
    <xf numFmtId="3" fontId="10" fillId="0" borderId="91" xfId="0" applyNumberFormat="1" applyFont="1" applyFill="1" applyBorder="1" applyAlignment="1">
      <alignment horizontal="center" vertical="center"/>
    </xf>
  </cellXfs>
  <cellStyles count="5">
    <cellStyle name="Comma" xfId="1" builtinId="3"/>
    <cellStyle name="Comma 2" xfId="4" xr:uid="{1281D698-D4A5-49F0-9B98-C7F967842FD7}"/>
    <cellStyle name="Normal" xfId="0" builtinId="0"/>
    <cellStyle name="Normal 2" xfId="3" xr:uid="{2968B0B4-922C-4B16-B117-51D041300F78}"/>
    <cellStyle name="Normal 3" xfId="2" xr:uid="{2E227F29-9FE4-41E3-9F8E-334BB5324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57277-B1EB-4A6E-ADAC-E97CEA970D13}">
  <sheetPr>
    <tabColor theme="2" tint="-9.9978637043366805E-2"/>
  </sheetPr>
  <dimension ref="A1:CE669"/>
  <sheetViews>
    <sheetView zoomScaleNormal="100" workbookViewId="0">
      <selection sqref="A1:E1"/>
    </sheetView>
  </sheetViews>
  <sheetFormatPr defaultRowHeight="12.75" x14ac:dyDescent="0.2"/>
  <cols>
    <col min="1" max="1" width="5.85546875" style="1" customWidth="1"/>
    <col min="2" max="2" width="24.42578125" style="1" customWidth="1"/>
    <col min="3" max="3" width="9.85546875" style="1" customWidth="1"/>
    <col min="4" max="5" width="9.140625" style="1"/>
    <col min="6" max="53" width="11.5703125" style="1" customWidth="1"/>
    <col min="54" max="54" width="11.5703125" style="214" customWidth="1"/>
    <col min="55" max="67" width="11.5703125" style="1" customWidth="1"/>
    <col min="68" max="68" width="12" style="1" customWidth="1"/>
    <col min="69" max="83" width="11.5703125" style="1" customWidth="1"/>
    <col min="84" max="16384" width="9.140625" style="1"/>
  </cols>
  <sheetData>
    <row r="1" spans="1:83" ht="130.5" customHeight="1" thickTop="1" thickBot="1" x14ac:dyDescent="0.25">
      <c r="A1" s="221" t="s">
        <v>696</v>
      </c>
      <c r="B1" s="222"/>
      <c r="C1" s="222"/>
      <c r="D1" s="222"/>
      <c r="E1" s="223"/>
      <c r="F1" s="224" t="s">
        <v>697</v>
      </c>
      <c r="G1" s="225"/>
      <c r="H1" s="225"/>
      <c r="I1" s="225"/>
      <c r="J1" s="225"/>
      <c r="K1" s="225"/>
      <c r="L1" s="225"/>
      <c r="M1" s="225"/>
      <c r="N1" s="225"/>
      <c r="O1" s="226"/>
      <c r="P1" s="224" t="s">
        <v>774</v>
      </c>
      <c r="Q1" s="225"/>
      <c r="R1" s="225"/>
      <c r="S1" s="226"/>
      <c r="T1" s="217" t="s">
        <v>806</v>
      </c>
      <c r="U1" s="220"/>
      <c r="V1" s="218"/>
      <c r="W1" s="219" t="s">
        <v>700</v>
      </c>
      <c r="X1" s="216"/>
      <c r="Y1" s="215" t="s">
        <v>710</v>
      </c>
      <c r="Z1" s="216"/>
      <c r="AA1" s="215" t="s">
        <v>709</v>
      </c>
      <c r="AB1" s="216"/>
      <c r="AC1" s="219" t="s">
        <v>767</v>
      </c>
      <c r="AD1" s="216"/>
      <c r="AE1" s="215" t="s">
        <v>769</v>
      </c>
      <c r="AF1" s="216"/>
      <c r="AG1" s="130" t="s">
        <v>1</v>
      </c>
      <c r="AH1" s="129" t="s">
        <v>2</v>
      </c>
      <c r="AI1" s="215" t="s">
        <v>3</v>
      </c>
      <c r="AJ1" s="216"/>
      <c r="AK1" s="219" t="s">
        <v>772</v>
      </c>
      <c r="AL1" s="219"/>
      <c r="AM1" s="216"/>
      <c r="AN1" s="217" t="s">
        <v>715</v>
      </c>
      <c r="AO1" s="218"/>
      <c r="AP1" s="215" t="s">
        <v>7</v>
      </c>
      <c r="AQ1" s="216"/>
      <c r="AR1" s="215" t="s">
        <v>8</v>
      </c>
      <c r="AS1" s="216"/>
      <c r="AT1" s="215" t="s">
        <v>9</v>
      </c>
      <c r="AU1" s="216"/>
      <c r="AV1" s="215" t="s">
        <v>10</v>
      </c>
      <c r="AW1" s="216"/>
      <c r="AX1" s="215" t="s">
        <v>11</v>
      </c>
      <c r="AY1" s="216"/>
      <c r="AZ1" s="130" t="s">
        <v>12</v>
      </c>
      <c r="BA1" s="129" t="s">
        <v>13</v>
      </c>
      <c r="BB1" s="219" t="s">
        <v>698</v>
      </c>
      <c r="BC1" s="216"/>
      <c r="BD1" s="215" t="s">
        <v>699</v>
      </c>
      <c r="BE1" s="216"/>
      <c r="BF1" s="219" t="s">
        <v>0</v>
      </c>
      <c r="BG1" s="216"/>
      <c r="BH1" s="219" t="s">
        <v>723</v>
      </c>
      <c r="BI1" s="216"/>
      <c r="BJ1" s="215" t="s">
        <v>724</v>
      </c>
      <c r="BK1" s="216"/>
      <c r="BL1" s="220" t="s">
        <v>4</v>
      </c>
      <c r="BM1" s="218"/>
      <c r="BN1" s="215" t="s">
        <v>722</v>
      </c>
      <c r="BO1" s="216"/>
      <c r="BP1" s="215" t="s">
        <v>721</v>
      </c>
      <c r="BQ1" s="216"/>
      <c r="BR1" s="215" t="s">
        <v>720</v>
      </c>
      <c r="BS1" s="216"/>
      <c r="BT1" s="215" t="s">
        <v>719</v>
      </c>
      <c r="BU1" s="216"/>
      <c r="BV1" s="215" t="s">
        <v>718</v>
      </c>
      <c r="BW1" s="216"/>
      <c r="BX1" s="215" t="s">
        <v>5</v>
      </c>
      <c r="BY1" s="216"/>
      <c r="BZ1" s="215" t="s">
        <v>717</v>
      </c>
      <c r="CA1" s="216"/>
      <c r="CB1" s="219" t="s">
        <v>6</v>
      </c>
      <c r="CC1" s="216"/>
      <c r="CD1" s="215" t="s">
        <v>716</v>
      </c>
      <c r="CE1" s="216"/>
    </row>
    <row r="2" spans="1:83" s="2" customFormat="1" ht="52.5" thickTop="1" thickBot="1" x14ac:dyDescent="0.25">
      <c r="A2" s="117" t="s">
        <v>14</v>
      </c>
      <c r="B2" s="118" t="s">
        <v>15</v>
      </c>
      <c r="C2" s="118" t="s">
        <v>16</v>
      </c>
      <c r="D2" s="118" t="s">
        <v>17</v>
      </c>
      <c r="E2" s="121" t="s">
        <v>18</v>
      </c>
      <c r="F2" s="120" t="s">
        <v>798</v>
      </c>
      <c r="G2" s="119" t="s">
        <v>796</v>
      </c>
      <c r="H2" s="119" t="s">
        <v>797</v>
      </c>
      <c r="I2" s="119" t="s">
        <v>799</v>
      </c>
      <c r="J2" s="119" t="s">
        <v>800</v>
      </c>
      <c r="K2" s="119" t="s">
        <v>801</v>
      </c>
      <c r="L2" s="119" t="s">
        <v>802</v>
      </c>
      <c r="M2" s="119" t="s">
        <v>803</v>
      </c>
      <c r="N2" s="119" t="s">
        <v>804</v>
      </c>
      <c r="O2" s="209" t="s">
        <v>805</v>
      </c>
      <c r="P2" s="210" t="s">
        <v>701</v>
      </c>
      <c r="Q2" s="211" t="s">
        <v>702</v>
      </c>
      <c r="R2" s="211" t="s">
        <v>775</v>
      </c>
      <c r="S2" s="212" t="s">
        <v>755</v>
      </c>
      <c r="T2" s="178" t="s">
        <v>807</v>
      </c>
      <c r="U2" s="177" t="s">
        <v>795</v>
      </c>
      <c r="V2" s="133" t="s">
        <v>703</v>
      </c>
      <c r="W2" s="178" t="s">
        <v>753</v>
      </c>
      <c r="X2" s="133" t="s">
        <v>754</v>
      </c>
      <c r="Y2" s="178" t="s">
        <v>711</v>
      </c>
      <c r="Z2" s="131" t="s">
        <v>712</v>
      </c>
      <c r="AA2" s="178" t="s">
        <v>713</v>
      </c>
      <c r="AB2" s="133" t="s">
        <v>714</v>
      </c>
      <c r="AC2" s="189" t="s">
        <v>706</v>
      </c>
      <c r="AD2" s="188" t="s">
        <v>768</v>
      </c>
      <c r="AE2" s="189" t="s">
        <v>770</v>
      </c>
      <c r="AF2" s="190" t="s">
        <v>707</v>
      </c>
      <c r="AG2" s="131" t="s">
        <v>708</v>
      </c>
      <c r="AH2" s="132" t="s">
        <v>756</v>
      </c>
      <c r="AI2" s="178" t="s">
        <v>757</v>
      </c>
      <c r="AJ2" s="131" t="s">
        <v>771</v>
      </c>
      <c r="AK2" s="191" t="s">
        <v>736</v>
      </c>
      <c r="AL2" s="197" t="s">
        <v>773</v>
      </c>
      <c r="AM2" s="192" t="s">
        <v>761</v>
      </c>
      <c r="AN2" s="178" t="s">
        <v>737</v>
      </c>
      <c r="AO2" s="131" t="s">
        <v>762</v>
      </c>
      <c r="AP2" s="178" t="s">
        <v>738</v>
      </c>
      <c r="AQ2" s="133" t="s">
        <v>763</v>
      </c>
      <c r="AR2" s="178" t="s">
        <v>739</v>
      </c>
      <c r="AS2" s="131" t="s">
        <v>740</v>
      </c>
      <c r="AT2" s="178" t="s">
        <v>741</v>
      </c>
      <c r="AU2" s="133" t="s">
        <v>764</v>
      </c>
      <c r="AV2" s="178" t="s">
        <v>765</v>
      </c>
      <c r="AW2" s="131" t="s">
        <v>742</v>
      </c>
      <c r="AX2" s="178" t="s">
        <v>743</v>
      </c>
      <c r="AY2" s="133" t="s">
        <v>744</v>
      </c>
      <c r="AZ2" s="134" t="s">
        <v>745</v>
      </c>
      <c r="BA2" s="133" t="s">
        <v>746</v>
      </c>
      <c r="BB2" s="189" t="s">
        <v>766</v>
      </c>
      <c r="BC2" s="188" t="s">
        <v>19</v>
      </c>
      <c r="BD2" s="178" t="s">
        <v>20</v>
      </c>
      <c r="BE2" s="133" t="s">
        <v>704</v>
      </c>
      <c r="BF2" s="178" t="s">
        <v>21</v>
      </c>
      <c r="BG2" s="131" t="s">
        <v>705</v>
      </c>
      <c r="BH2" s="189" t="s">
        <v>725</v>
      </c>
      <c r="BI2" s="190" t="s">
        <v>22</v>
      </c>
      <c r="BJ2" s="189" t="s">
        <v>726</v>
      </c>
      <c r="BK2" s="188" t="s">
        <v>23</v>
      </c>
      <c r="BL2" s="178" t="s">
        <v>758</v>
      </c>
      <c r="BM2" s="133" t="s">
        <v>24</v>
      </c>
      <c r="BN2" s="178" t="s">
        <v>25</v>
      </c>
      <c r="BO2" s="131" t="s">
        <v>727</v>
      </c>
      <c r="BP2" s="189" t="s">
        <v>728</v>
      </c>
      <c r="BQ2" s="190" t="s">
        <v>26</v>
      </c>
      <c r="BR2" s="189" t="s">
        <v>27</v>
      </c>
      <c r="BS2" s="188" t="s">
        <v>729</v>
      </c>
      <c r="BT2" s="178" t="s">
        <v>730</v>
      </c>
      <c r="BU2" s="133" t="s">
        <v>28</v>
      </c>
      <c r="BV2" s="178" t="s">
        <v>29</v>
      </c>
      <c r="BW2" s="131" t="s">
        <v>731</v>
      </c>
      <c r="BX2" s="178" t="s">
        <v>732</v>
      </c>
      <c r="BY2" s="133" t="s">
        <v>759</v>
      </c>
      <c r="BZ2" s="178" t="s">
        <v>30</v>
      </c>
      <c r="CA2" s="131" t="s">
        <v>733</v>
      </c>
      <c r="CB2" s="178" t="s">
        <v>760</v>
      </c>
      <c r="CC2" s="133" t="s">
        <v>734</v>
      </c>
      <c r="CD2" s="178" t="s">
        <v>31</v>
      </c>
      <c r="CE2" s="192" t="s">
        <v>735</v>
      </c>
    </row>
    <row r="3" spans="1:83" ht="13.5" thickTop="1" x14ac:dyDescent="0.2">
      <c r="A3" s="113">
        <v>101</v>
      </c>
      <c r="B3" s="114" t="s">
        <v>32</v>
      </c>
      <c r="C3" s="115">
        <v>308</v>
      </c>
      <c r="D3" s="116">
        <v>224</v>
      </c>
      <c r="E3" s="122">
        <f>SUM(D3/C3)</f>
        <v>0.72727272727272729</v>
      </c>
      <c r="F3" s="245">
        <v>65</v>
      </c>
      <c r="G3" s="246">
        <v>2</v>
      </c>
      <c r="H3" s="246">
        <v>1</v>
      </c>
      <c r="I3" s="246">
        <v>155</v>
      </c>
      <c r="J3" s="246">
        <v>0</v>
      </c>
      <c r="K3" s="247">
        <v>0</v>
      </c>
      <c r="L3" s="246">
        <v>0</v>
      </c>
      <c r="M3" s="246">
        <v>0</v>
      </c>
      <c r="N3" s="246">
        <v>0</v>
      </c>
      <c r="O3" s="248">
        <v>0</v>
      </c>
      <c r="P3" s="270"/>
      <c r="Q3" s="271"/>
      <c r="R3" s="271"/>
      <c r="S3" s="270"/>
      <c r="T3" s="272">
        <v>60</v>
      </c>
      <c r="U3" s="273">
        <v>0</v>
      </c>
      <c r="V3" s="274">
        <v>158</v>
      </c>
      <c r="W3" s="275"/>
      <c r="X3" s="276"/>
      <c r="Y3" s="272">
        <v>58</v>
      </c>
      <c r="Z3" s="277">
        <v>159</v>
      </c>
      <c r="AA3" s="275"/>
      <c r="AB3" s="276"/>
      <c r="AC3" s="275"/>
      <c r="AD3" s="278"/>
      <c r="AE3" s="275"/>
      <c r="AF3" s="276"/>
      <c r="AG3" s="278"/>
      <c r="AH3" s="279"/>
      <c r="AI3" s="275"/>
      <c r="AJ3" s="278"/>
      <c r="AK3" s="337">
        <v>161</v>
      </c>
      <c r="AL3" s="338">
        <v>5</v>
      </c>
      <c r="AM3" s="274">
        <v>49</v>
      </c>
      <c r="AN3" s="272">
        <v>70</v>
      </c>
      <c r="AO3" s="277">
        <v>145</v>
      </c>
      <c r="AP3" s="272">
        <v>169</v>
      </c>
      <c r="AQ3" s="274">
        <v>48</v>
      </c>
      <c r="AR3" s="272">
        <v>150</v>
      </c>
      <c r="AS3" s="277">
        <v>61</v>
      </c>
      <c r="AT3" s="272">
        <v>158</v>
      </c>
      <c r="AU3" s="274">
        <v>54</v>
      </c>
      <c r="AV3" s="272">
        <v>58</v>
      </c>
      <c r="AW3" s="277">
        <v>150</v>
      </c>
      <c r="AX3" s="272">
        <v>56</v>
      </c>
      <c r="AY3" s="274">
        <v>147</v>
      </c>
      <c r="AZ3" s="339">
        <v>162</v>
      </c>
      <c r="BA3" s="274">
        <v>128</v>
      </c>
      <c r="BB3" s="272">
        <v>105</v>
      </c>
      <c r="BC3" s="277">
        <v>67</v>
      </c>
      <c r="BD3" s="272">
        <v>67</v>
      </c>
      <c r="BE3" s="274">
        <v>106</v>
      </c>
      <c r="BF3" s="272">
        <v>55</v>
      </c>
      <c r="BG3" s="277">
        <v>117</v>
      </c>
      <c r="BH3" s="340">
        <v>116</v>
      </c>
      <c r="BI3" s="341">
        <v>58</v>
      </c>
      <c r="BJ3" s="272">
        <v>119</v>
      </c>
      <c r="BK3" s="277">
        <v>58</v>
      </c>
      <c r="BL3" s="272">
        <v>104</v>
      </c>
      <c r="BM3" s="274">
        <v>65</v>
      </c>
      <c r="BN3" s="272">
        <v>56</v>
      </c>
      <c r="BO3" s="277">
        <v>113</v>
      </c>
      <c r="BP3" s="272">
        <v>109</v>
      </c>
      <c r="BQ3" s="274">
        <v>60</v>
      </c>
      <c r="BR3" s="272">
        <v>52</v>
      </c>
      <c r="BS3" s="277">
        <v>130</v>
      </c>
      <c r="BT3" s="272">
        <v>108</v>
      </c>
      <c r="BU3" s="274">
        <v>58</v>
      </c>
      <c r="BV3" s="272">
        <v>55</v>
      </c>
      <c r="BW3" s="277">
        <v>117</v>
      </c>
      <c r="BX3" s="272">
        <v>113</v>
      </c>
      <c r="BY3" s="274">
        <v>54</v>
      </c>
      <c r="BZ3" s="272">
        <v>43</v>
      </c>
      <c r="CA3" s="277">
        <v>139</v>
      </c>
      <c r="CB3" s="272">
        <v>51</v>
      </c>
      <c r="CC3" s="274">
        <v>120</v>
      </c>
      <c r="CD3" s="272">
        <v>45</v>
      </c>
      <c r="CE3" s="342">
        <v>123</v>
      </c>
    </row>
    <row r="4" spans="1:83" x14ac:dyDescent="0.2">
      <c r="A4" s="3">
        <v>102</v>
      </c>
      <c r="B4" s="4" t="s">
        <v>33</v>
      </c>
      <c r="C4" s="5">
        <v>1292</v>
      </c>
      <c r="D4" s="6">
        <v>1029</v>
      </c>
      <c r="E4" s="123">
        <f t="shared" ref="E4:E69" si="0">SUM(D4/C4)</f>
        <v>0.79643962848297212</v>
      </c>
      <c r="F4" s="249">
        <v>619</v>
      </c>
      <c r="G4" s="250">
        <v>3</v>
      </c>
      <c r="H4" s="250">
        <v>15</v>
      </c>
      <c r="I4" s="250">
        <v>384</v>
      </c>
      <c r="J4" s="250">
        <v>0</v>
      </c>
      <c r="K4" s="251">
        <v>2</v>
      </c>
      <c r="L4" s="251">
        <v>0</v>
      </c>
      <c r="M4" s="250">
        <v>0</v>
      </c>
      <c r="N4" s="250">
        <v>0</v>
      </c>
      <c r="O4" s="252">
        <v>0</v>
      </c>
      <c r="P4" s="280"/>
      <c r="Q4" s="281"/>
      <c r="R4" s="281"/>
      <c r="S4" s="280"/>
      <c r="T4" s="282">
        <v>552</v>
      </c>
      <c r="U4" s="283">
        <v>0</v>
      </c>
      <c r="V4" s="284">
        <v>444</v>
      </c>
      <c r="W4" s="285"/>
      <c r="X4" s="286"/>
      <c r="Y4" s="272">
        <v>576</v>
      </c>
      <c r="Z4" s="277">
        <v>427</v>
      </c>
      <c r="AA4" s="285"/>
      <c r="AB4" s="286"/>
      <c r="AC4" s="285"/>
      <c r="AD4" s="287"/>
      <c r="AE4" s="285"/>
      <c r="AF4" s="286"/>
      <c r="AG4" s="287"/>
      <c r="AH4" s="288"/>
      <c r="AI4" s="285"/>
      <c r="AJ4" s="287"/>
      <c r="AK4" s="343">
        <v>422</v>
      </c>
      <c r="AL4" s="289">
        <v>62</v>
      </c>
      <c r="AM4" s="284">
        <v>507</v>
      </c>
      <c r="AN4" s="282">
        <v>615</v>
      </c>
      <c r="AO4" s="295">
        <v>370</v>
      </c>
      <c r="AP4" s="282">
        <v>504</v>
      </c>
      <c r="AQ4" s="284">
        <v>492</v>
      </c>
      <c r="AR4" s="282">
        <v>375</v>
      </c>
      <c r="AS4" s="295">
        <v>614</v>
      </c>
      <c r="AT4" s="282">
        <v>421</v>
      </c>
      <c r="AU4" s="284">
        <v>567</v>
      </c>
      <c r="AV4" s="282">
        <v>548</v>
      </c>
      <c r="AW4" s="295">
        <v>426</v>
      </c>
      <c r="AX4" s="282">
        <v>555</v>
      </c>
      <c r="AY4" s="284">
        <v>418</v>
      </c>
      <c r="AZ4" s="298">
        <v>609</v>
      </c>
      <c r="BA4" s="284">
        <v>748</v>
      </c>
      <c r="BB4" s="282">
        <v>398</v>
      </c>
      <c r="BC4" s="295">
        <v>482</v>
      </c>
      <c r="BD4" s="282">
        <v>534</v>
      </c>
      <c r="BE4" s="284">
        <v>346</v>
      </c>
      <c r="BF4" s="282">
        <v>519</v>
      </c>
      <c r="BG4" s="295">
        <v>359</v>
      </c>
      <c r="BH4" s="305">
        <v>387</v>
      </c>
      <c r="BI4" s="306">
        <v>494</v>
      </c>
      <c r="BJ4" s="282">
        <v>416</v>
      </c>
      <c r="BK4" s="295">
        <v>465</v>
      </c>
      <c r="BL4" s="282">
        <v>349</v>
      </c>
      <c r="BM4" s="284">
        <v>515</v>
      </c>
      <c r="BN4" s="282">
        <v>498</v>
      </c>
      <c r="BO4" s="295">
        <v>356</v>
      </c>
      <c r="BP4" s="282">
        <v>330</v>
      </c>
      <c r="BQ4" s="284">
        <v>509</v>
      </c>
      <c r="BR4" s="282">
        <v>460</v>
      </c>
      <c r="BS4" s="295">
        <v>407</v>
      </c>
      <c r="BT4" s="282">
        <v>350</v>
      </c>
      <c r="BU4" s="284">
        <v>497</v>
      </c>
      <c r="BV4" s="282">
        <v>536</v>
      </c>
      <c r="BW4" s="295">
        <v>327</v>
      </c>
      <c r="BX4" s="282">
        <v>311</v>
      </c>
      <c r="BY4" s="284">
        <v>532</v>
      </c>
      <c r="BZ4" s="282">
        <v>458</v>
      </c>
      <c r="CA4" s="295">
        <v>439</v>
      </c>
      <c r="CB4" s="282">
        <v>497</v>
      </c>
      <c r="CC4" s="284">
        <v>362</v>
      </c>
      <c r="CD4" s="282">
        <v>450</v>
      </c>
      <c r="CE4" s="344">
        <v>406</v>
      </c>
    </row>
    <row r="5" spans="1:83" x14ac:dyDescent="0.2">
      <c r="A5" s="3">
        <v>103</v>
      </c>
      <c r="B5" s="4" t="s">
        <v>34</v>
      </c>
      <c r="C5" s="5">
        <v>1560</v>
      </c>
      <c r="D5" s="6">
        <v>1121</v>
      </c>
      <c r="E5" s="123">
        <f t="shared" si="0"/>
        <v>0.71858974358974359</v>
      </c>
      <c r="F5" s="249">
        <v>688</v>
      </c>
      <c r="G5" s="250">
        <v>5</v>
      </c>
      <c r="H5" s="250">
        <v>13</v>
      </c>
      <c r="I5" s="250">
        <v>410</v>
      </c>
      <c r="J5" s="250">
        <v>0</v>
      </c>
      <c r="K5" s="251">
        <v>0</v>
      </c>
      <c r="L5" s="251">
        <v>0</v>
      </c>
      <c r="M5" s="250">
        <v>0</v>
      </c>
      <c r="N5" s="250">
        <v>0</v>
      </c>
      <c r="O5" s="252">
        <v>0</v>
      </c>
      <c r="P5" s="280"/>
      <c r="Q5" s="281"/>
      <c r="R5" s="281"/>
      <c r="S5" s="280"/>
      <c r="T5" s="282">
        <v>601</v>
      </c>
      <c r="U5" s="289">
        <v>0</v>
      </c>
      <c r="V5" s="284">
        <v>486</v>
      </c>
      <c r="W5" s="285"/>
      <c r="X5" s="286"/>
      <c r="Y5" s="272">
        <v>638</v>
      </c>
      <c r="Z5" s="277">
        <v>451</v>
      </c>
      <c r="AA5" s="285"/>
      <c r="AB5" s="286"/>
      <c r="AC5" s="285"/>
      <c r="AD5" s="287"/>
      <c r="AE5" s="285"/>
      <c r="AF5" s="286"/>
      <c r="AG5" s="287"/>
      <c r="AH5" s="288"/>
      <c r="AI5" s="285"/>
      <c r="AJ5" s="287"/>
      <c r="AK5" s="343">
        <v>443</v>
      </c>
      <c r="AL5" s="289">
        <v>48</v>
      </c>
      <c r="AM5" s="284">
        <v>591</v>
      </c>
      <c r="AN5" s="282">
        <v>675</v>
      </c>
      <c r="AO5" s="295">
        <v>399</v>
      </c>
      <c r="AP5" s="282">
        <v>544</v>
      </c>
      <c r="AQ5" s="284">
        <v>537</v>
      </c>
      <c r="AR5" s="282">
        <v>430</v>
      </c>
      <c r="AS5" s="295">
        <v>641</v>
      </c>
      <c r="AT5" s="282">
        <v>474</v>
      </c>
      <c r="AU5" s="284">
        <v>606</v>
      </c>
      <c r="AV5" s="282">
        <v>597</v>
      </c>
      <c r="AW5" s="295">
        <v>457</v>
      </c>
      <c r="AX5" s="282">
        <v>594</v>
      </c>
      <c r="AY5" s="284">
        <v>453</v>
      </c>
      <c r="AZ5" s="298">
        <v>676</v>
      </c>
      <c r="BA5" s="284">
        <v>857</v>
      </c>
      <c r="BB5" s="282">
        <v>423</v>
      </c>
      <c r="BC5" s="295">
        <v>523</v>
      </c>
      <c r="BD5" s="282">
        <v>611</v>
      </c>
      <c r="BE5" s="284">
        <v>332</v>
      </c>
      <c r="BF5" s="282">
        <v>569</v>
      </c>
      <c r="BG5" s="295">
        <v>369</v>
      </c>
      <c r="BH5" s="305">
        <v>395</v>
      </c>
      <c r="BI5" s="306">
        <v>550</v>
      </c>
      <c r="BJ5" s="282">
        <v>396</v>
      </c>
      <c r="BK5" s="295">
        <v>549</v>
      </c>
      <c r="BL5" s="282">
        <v>351</v>
      </c>
      <c r="BM5" s="284">
        <v>569</v>
      </c>
      <c r="BN5" s="282">
        <v>556</v>
      </c>
      <c r="BO5" s="295">
        <v>363</v>
      </c>
      <c r="BP5" s="282">
        <v>381</v>
      </c>
      <c r="BQ5" s="284">
        <v>533</v>
      </c>
      <c r="BR5" s="282">
        <v>498</v>
      </c>
      <c r="BS5" s="295">
        <v>439</v>
      </c>
      <c r="BT5" s="282">
        <v>379</v>
      </c>
      <c r="BU5" s="284">
        <v>546</v>
      </c>
      <c r="BV5" s="282">
        <v>561</v>
      </c>
      <c r="BW5" s="295">
        <v>366</v>
      </c>
      <c r="BX5" s="282">
        <v>356</v>
      </c>
      <c r="BY5" s="284">
        <v>564</v>
      </c>
      <c r="BZ5" s="282">
        <v>503</v>
      </c>
      <c r="CA5" s="295">
        <v>460</v>
      </c>
      <c r="CB5" s="282">
        <v>554</v>
      </c>
      <c r="CC5" s="284">
        <v>376</v>
      </c>
      <c r="CD5" s="282">
        <v>515</v>
      </c>
      <c r="CE5" s="344">
        <v>416</v>
      </c>
    </row>
    <row r="6" spans="1:83" x14ac:dyDescent="0.2">
      <c r="A6" s="3">
        <v>104</v>
      </c>
      <c r="B6" s="4" t="s">
        <v>35</v>
      </c>
      <c r="C6" s="5">
        <v>796</v>
      </c>
      <c r="D6" s="6">
        <v>555</v>
      </c>
      <c r="E6" s="123">
        <f t="shared" si="0"/>
        <v>0.69723618090452266</v>
      </c>
      <c r="F6" s="249">
        <v>359</v>
      </c>
      <c r="G6" s="250">
        <v>3</v>
      </c>
      <c r="H6" s="250">
        <v>12</v>
      </c>
      <c r="I6" s="250">
        <v>180</v>
      </c>
      <c r="J6" s="250">
        <v>0</v>
      </c>
      <c r="K6" s="251">
        <v>0</v>
      </c>
      <c r="L6" s="251">
        <v>0</v>
      </c>
      <c r="M6" s="250">
        <v>0</v>
      </c>
      <c r="N6" s="250">
        <v>0</v>
      </c>
      <c r="O6" s="252">
        <v>0</v>
      </c>
      <c r="P6" s="280"/>
      <c r="Q6" s="281"/>
      <c r="R6" s="281"/>
      <c r="S6" s="280"/>
      <c r="T6" s="282">
        <v>322</v>
      </c>
      <c r="U6" s="289">
        <v>0</v>
      </c>
      <c r="V6" s="284">
        <v>224</v>
      </c>
      <c r="W6" s="285"/>
      <c r="X6" s="286"/>
      <c r="Y6" s="272">
        <v>331</v>
      </c>
      <c r="Z6" s="277">
        <v>215</v>
      </c>
      <c r="AA6" s="285"/>
      <c r="AB6" s="286"/>
      <c r="AC6" s="285"/>
      <c r="AD6" s="287"/>
      <c r="AE6" s="285"/>
      <c r="AF6" s="286"/>
      <c r="AG6" s="287"/>
      <c r="AH6" s="288"/>
      <c r="AI6" s="285"/>
      <c r="AJ6" s="287"/>
      <c r="AK6" s="343">
        <v>210</v>
      </c>
      <c r="AL6" s="289">
        <v>36</v>
      </c>
      <c r="AM6" s="284">
        <v>295</v>
      </c>
      <c r="AN6" s="282">
        <v>344</v>
      </c>
      <c r="AO6" s="295">
        <v>190</v>
      </c>
      <c r="AP6" s="282">
        <v>267</v>
      </c>
      <c r="AQ6" s="284">
        <v>273</v>
      </c>
      <c r="AR6" s="282">
        <v>193</v>
      </c>
      <c r="AS6" s="295">
        <v>344</v>
      </c>
      <c r="AT6" s="282">
        <v>216</v>
      </c>
      <c r="AU6" s="284">
        <v>322</v>
      </c>
      <c r="AV6" s="282">
        <v>308</v>
      </c>
      <c r="AW6" s="295">
        <v>219</v>
      </c>
      <c r="AX6" s="282">
        <v>302</v>
      </c>
      <c r="AY6" s="284">
        <v>231</v>
      </c>
      <c r="AZ6" s="298">
        <v>338</v>
      </c>
      <c r="BA6" s="284">
        <v>429</v>
      </c>
      <c r="BB6" s="282">
        <v>207</v>
      </c>
      <c r="BC6" s="295">
        <v>274</v>
      </c>
      <c r="BD6" s="282">
        <v>318</v>
      </c>
      <c r="BE6" s="284">
        <v>159</v>
      </c>
      <c r="BF6" s="282">
        <v>292</v>
      </c>
      <c r="BG6" s="295">
        <v>177</v>
      </c>
      <c r="BH6" s="305">
        <v>192</v>
      </c>
      <c r="BI6" s="306">
        <v>276</v>
      </c>
      <c r="BJ6" s="282">
        <v>185</v>
      </c>
      <c r="BK6" s="295">
        <v>284</v>
      </c>
      <c r="BL6" s="282">
        <v>165</v>
      </c>
      <c r="BM6" s="284">
        <v>293</v>
      </c>
      <c r="BN6" s="282">
        <v>264</v>
      </c>
      <c r="BO6" s="295">
        <v>200</v>
      </c>
      <c r="BP6" s="282">
        <v>176</v>
      </c>
      <c r="BQ6" s="284">
        <v>283</v>
      </c>
      <c r="BR6" s="282">
        <v>263</v>
      </c>
      <c r="BS6" s="295">
        <v>200</v>
      </c>
      <c r="BT6" s="282">
        <v>175</v>
      </c>
      <c r="BU6" s="284">
        <v>285</v>
      </c>
      <c r="BV6" s="282">
        <v>301</v>
      </c>
      <c r="BW6" s="295">
        <v>163</v>
      </c>
      <c r="BX6" s="282">
        <v>172</v>
      </c>
      <c r="BY6" s="284">
        <v>291</v>
      </c>
      <c r="BZ6" s="282">
        <v>271</v>
      </c>
      <c r="CA6" s="295">
        <v>212</v>
      </c>
      <c r="CB6" s="282">
        <v>288</v>
      </c>
      <c r="CC6" s="284">
        <v>178</v>
      </c>
      <c r="CD6" s="282">
        <v>256</v>
      </c>
      <c r="CE6" s="344">
        <v>207</v>
      </c>
    </row>
    <row r="7" spans="1:83" x14ac:dyDescent="0.2">
      <c r="A7" s="3">
        <v>105</v>
      </c>
      <c r="B7" s="4" t="s">
        <v>36</v>
      </c>
      <c r="C7" s="5">
        <v>1308</v>
      </c>
      <c r="D7" s="6">
        <v>933</v>
      </c>
      <c r="E7" s="123">
        <f t="shared" si="0"/>
        <v>0.71330275229357798</v>
      </c>
      <c r="F7" s="249">
        <v>628</v>
      </c>
      <c r="G7" s="250">
        <v>5</v>
      </c>
      <c r="H7" s="250">
        <v>11</v>
      </c>
      <c r="I7" s="250">
        <v>286</v>
      </c>
      <c r="J7" s="250">
        <v>0</v>
      </c>
      <c r="K7" s="251">
        <v>0</v>
      </c>
      <c r="L7" s="251">
        <v>0</v>
      </c>
      <c r="M7" s="250">
        <v>0</v>
      </c>
      <c r="N7" s="250">
        <v>0</v>
      </c>
      <c r="O7" s="252">
        <v>0</v>
      </c>
      <c r="P7" s="280"/>
      <c r="Q7" s="281"/>
      <c r="R7" s="281"/>
      <c r="S7" s="280"/>
      <c r="T7" s="282">
        <v>567</v>
      </c>
      <c r="U7" s="289">
        <v>0</v>
      </c>
      <c r="V7" s="284">
        <v>338</v>
      </c>
      <c r="W7" s="285"/>
      <c r="X7" s="286"/>
      <c r="Y7" s="272">
        <v>581</v>
      </c>
      <c r="Z7" s="277">
        <v>330</v>
      </c>
      <c r="AA7" s="285"/>
      <c r="AB7" s="286"/>
      <c r="AC7" s="285"/>
      <c r="AD7" s="287"/>
      <c r="AE7" s="285"/>
      <c r="AF7" s="286"/>
      <c r="AG7" s="287"/>
      <c r="AH7" s="288"/>
      <c r="AI7" s="285"/>
      <c r="AJ7" s="287"/>
      <c r="AK7" s="343">
        <v>302</v>
      </c>
      <c r="AL7" s="289">
        <v>57</v>
      </c>
      <c r="AM7" s="284">
        <v>537</v>
      </c>
      <c r="AN7" s="282">
        <v>609</v>
      </c>
      <c r="AO7" s="295">
        <v>280</v>
      </c>
      <c r="AP7" s="282">
        <v>391</v>
      </c>
      <c r="AQ7" s="284">
        <v>512</v>
      </c>
      <c r="AR7" s="282">
        <v>308</v>
      </c>
      <c r="AS7" s="295">
        <v>586</v>
      </c>
      <c r="AT7" s="282">
        <v>311</v>
      </c>
      <c r="AU7" s="284">
        <v>583</v>
      </c>
      <c r="AV7" s="282">
        <v>565</v>
      </c>
      <c r="AW7" s="295">
        <v>318</v>
      </c>
      <c r="AX7" s="282">
        <v>548</v>
      </c>
      <c r="AY7" s="284">
        <v>338</v>
      </c>
      <c r="AZ7" s="298">
        <v>536</v>
      </c>
      <c r="BA7" s="284">
        <v>732</v>
      </c>
      <c r="BB7" s="282">
        <v>328</v>
      </c>
      <c r="BC7" s="295">
        <v>466</v>
      </c>
      <c r="BD7" s="282">
        <v>553</v>
      </c>
      <c r="BE7" s="284">
        <v>249</v>
      </c>
      <c r="BF7" s="282">
        <v>533</v>
      </c>
      <c r="BG7" s="295">
        <v>263</v>
      </c>
      <c r="BH7" s="305">
        <v>317</v>
      </c>
      <c r="BI7" s="306">
        <v>474</v>
      </c>
      <c r="BJ7" s="282">
        <v>294</v>
      </c>
      <c r="BK7" s="295">
        <v>497</v>
      </c>
      <c r="BL7" s="282">
        <v>245</v>
      </c>
      <c r="BM7" s="284">
        <v>533</v>
      </c>
      <c r="BN7" s="282">
        <v>504</v>
      </c>
      <c r="BO7" s="295">
        <v>271</v>
      </c>
      <c r="BP7" s="282">
        <v>307</v>
      </c>
      <c r="BQ7" s="284">
        <v>480</v>
      </c>
      <c r="BR7" s="282">
        <v>465</v>
      </c>
      <c r="BS7" s="295">
        <v>332</v>
      </c>
      <c r="BT7" s="282">
        <v>284</v>
      </c>
      <c r="BU7" s="284">
        <v>497</v>
      </c>
      <c r="BV7" s="282">
        <v>550</v>
      </c>
      <c r="BW7" s="295">
        <v>232</v>
      </c>
      <c r="BX7" s="282">
        <v>256</v>
      </c>
      <c r="BY7" s="284">
        <v>523</v>
      </c>
      <c r="BZ7" s="282">
        <v>440</v>
      </c>
      <c r="CA7" s="295">
        <v>362</v>
      </c>
      <c r="CB7" s="282">
        <v>535</v>
      </c>
      <c r="CC7" s="284">
        <v>247</v>
      </c>
      <c r="CD7" s="282">
        <v>462</v>
      </c>
      <c r="CE7" s="344">
        <v>322</v>
      </c>
    </row>
    <row r="8" spans="1:83" x14ac:dyDescent="0.2">
      <c r="A8" s="3">
        <v>106</v>
      </c>
      <c r="B8" s="4" t="s">
        <v>37</v>
      </c>
      <c r="C8" s="5">
        <v>1197</v>
      </c>
      <c r="D8" s="6">
        <v>955</v>
      </c>
      <c r="E8" s="123">
        <f t="shared" si="0"/>
        <v>0.797827903091061</v>
      </c>
      <c r="F8" s="249">
        <v>576</v>
      </c>
      <c r="G8" s="250">
        <v>4</v>
      </c>
      <c r="H8" s="250">
        <v>16</v>
      </c>
      <c r="I8" s="250">
        <v>348</v>
      </c>
      <c r="J8" s="250">
        <v>0</v>
      </c>
      <c r="K8" s="251">
        <v>0</v>
      </c>
      <c r="L8" s="251">
        <v>0</v>
      </c>
      <c r="M8" s="250">
        <v>0</v>
      </c>
      <c r="N8" s="250">
        <v>0</v>
      </c>
      <c r="O8" s="252">
        <v>0</v>
      </c>
      <c r="P8" s="280"/>
      <c r="Q8" s="281"/>
      <c r="R8" s="281"/>
      <c r="S8" s="280"/>
      <c r="T8" s="282">
        <v>485</v>
      </c>
      <c r="U8" s="289">
        <v>0</v>
      </c>
      <c r="V8" s="284">
        <v>429</v>
      </c>
      <c r="W8" s="285"/>
      <c r="X8" s="286"/>
      <c r="Y8" s="272">
        <v>519</v>
      </c>
      <c r="Z8" s="277">
        <v>403</v>
      </c>
      <c r="AA8" s="285"/>
      <c r="AB8" s="286"/>
      <c r="AC8" s="285"/>
      <c r="AD8" s="287"/>
      <c r="AE8" s="285"/>
      <c r="AF8" s="286"/>
      <c r="AG8" s="287"/>
      <c r="AH8" s="288"/>
      <c r="AI8" s="285"/>
      <c r="AJ8" s="287"/>
      <c r="AK8" s="343">
        <v>384</v>
      </c>
      <c r="AL8" s="289">
        <v>53</v>
      </c>
      <c r="AM8" s="284">
        <v>470</v>
      </c>
      <c r="AN8" s="282">
        <v>550</v>
      </c>
      <c r="AO8" s="295">
        <v>356</v>
      </c>
      <c r="AP8" s="282">
        <v>483</v>
      </c>
      <c r="AQ8" s="284">
        <v>433</v>
      </c>
      <c r="AR8" s="282">
        <v>357</v>
      </c>
      <c r="AS8" s="295">
        <v>543</v>
      </c>
      <c r="AT8" s="282">
        <v>410</v>
      </c>
      <c r="AU8" s="284">
        <v>498</v>
      </c>
      <c r="AV8" s="282">
        <v>496</v>
      </c>
      <c r="AW8" s="295">
        <v>392</v>
      </c>
      <c r="AX8" s="282">
        <v>509</v>
      </c>
      <c r="AY8" s="284">
        <v>386</v>
      </c>
      <c r="AZ8" s="298">
        <v>538</v>
      </c>
      <c r="BA8" s="284">
        <v>656</v>
      </c>
      <c r="BB8" s="282">
        <v>328</v>
      </c>
      <c r="BC8" s="295">
        <v>463</v>
      </c>
      <c r="BD8" s="282">
        <v>492</v>
      </c>
      <c r="BE8" s="284">
        <v>293</v>
      </c>
      <c r="BF8" s="282">
        <v>463</v>
      </c>
      <c r="BG8" s="295">
        <v>338</v>
      </c>
      <c r="BH8" s="305">
        <v>314</v>
      </c>
      <c r="BI8" s="306">
        <v>475</v>
      </c>
      <c r="BJ8" s="282">
        <v>345</v>
      </c>
      <c r="BK8" s="295">
        <v>439</v>
      </c>
      <c r="BL8" s="282">
        <v>290</v>
      </c>
      <c r="BM8" s="284">
        <v>482</v>
      </c>
      <c r="BN8" s="282">
        <v>459</v>
      </c>
      <c r="BO8" s="295">
        <v>313</v>
      </c>
      <c r="BP8" s="282">
        <v>292</v>
      </c>
      <c r="BQ8" s="284">
        <v>469</v>
      </c>
      <c r="BR8" s="282">
        <v>433</v>
      </c>
      <c r="BS8" s="295">
        <v>361</v>
      </c>
      <c r="BT8" s="282">
        <v>322</v>
      </c>
      <c r="BU8" s="284">
        <v>447</v>
      </c>
      <c r="BV8" s="282">
        <v>477</v>
      </c>
      <c r="BW8" s="295">
        <v>304</v>
      </c>
      <c r="BX8" s="282">
        <v>307</v>
      </c>
      <c r="BY8" s="284">
        <v>458</v>
      </c>
      <c r="BZ8" s="282">
        <v>421</v>
      </c>
      <c r="CA8" s="295">
        <v>397</v>
      </c>
      <c r="CB8" s="282">
        <v>460</v>
      </c>
      <c r="CC8" s="284">
        <v>317</v>
      </c>
      <c r="CD8" s="282">
        <v>416</v>
      </c>
      <c r="CE8" s="344">
        <v>365</v>
      </c>
    </row>
    <row r="9" spans="1:83" x14ac:dyDescent="0.2">
      <c r="A9" s="3">
        <v>107</v>
      </c>
      <c r="B9" s="4" t="s">
        <v>38</v>
      </c>
      <c r="C9" s="5">
        <v>676</v>
      </c>
      <c r="D9" s="6">
        <v>498</v>
      </c>
      <c r="E9" s="123">
        <f t="shared" si="0"/>
        <v>0.73668639053254437</v>
      </c>
      <c r="F9" s="249">
        <v>310</v>
      </c>
      <c r="G9" s="250">
        <v>2</v>
      </c>
      <c r="H9" s="250">
        <v>3</v>
      </c>
      <c r="I9" s="250">
        <v>179</v>
      </c>
      <c r="J9" s="250">
        <v>0</v>
      </c>
      <c r="K9" s="251">
        <v>0</v>
      </c>
      <c r="L9" s="251">
        <v>0</v>
      </c>
      <c r="M9" s="250">
        <v>0</v>
      </c>
      <c r="N9" s="250">
        <v>0</v>
      </c>
      <c r="O9" s="252">
        <v>0</v>
      </c>
      <c r="P9" s="280"/>
      <c r="Q9" s="281"/>
      <c r="R9" s="281"/>
      <c r="S9" s="280"/>
      <c r="T9" s="282">
        <v>282</v>
      </c>
      <c r="U9" s="289">
        <v>0</v>
      </c>
      <c r="V9" s="284">
        <v>203</v>
      </c>
      <c r="W9" s="285"/>
      <c r="X9" s="286"/>
      <c r="Y9" s="272">
        <v>296</v>
      </c>
      <c r="Z9" s="277">
        <v>194</v>
      </c>
      <c r="AA9" s="285"/>
      <c r="AB9" s="286"/>
      <c r="AC9" s="285"/>
      <c r="AD9" s="287"/>
      <c r="AE9" s="285"/>
      <c r="AF9" s="286"/>
      <c r="AG9" s="287"/>
      <c r="AH9" s="288"/>
      <c r="AI9" s="285"/>
      <c r="AJ9" s="287"/>
      <c r="AK9" s="343">
        <v>180</v>
      </c>
      <c r="AL9" s="289">
        <v>36</v>
      </c>
      <c r="AM9" s="284">
        <v>265</v>
      </c>
      <c r="AN9" s="282">
        <v>299</v>
      </c>
      <c r="AO9" s="295">
        <v>179</v>
      </c>
      <c r="AP9" s="282">
        <v>228</v>
      </c>
      <c r="AQ9" s="284">
        <v>256</v>
      </c>
      <c r="AR9" s="282">
        <v>187</v>
      </c>
      <c r="AS9" s="295">
        <v>294</v>
      </c>
      <c r="AT9" s="282">
        <v>195</v>
      </c>
      <c r="AU9" s="284">
        <v>288</v>
      </c>
      <c r="AV9" s="282">
        <v>279</v>
      </c>
      <c r="AW9" s="295">
        <v>191</v>
      </c>
      <c r="AX9" s="282">
        <v>278</v>
      </c>
      <c r="AY9" s="284">
        <v>192</v>
      </c>
      <c r="AZ9" s="298">
        <v>295</v>
      </c>
      <c r="BA9" s="284">
        <v>378</v>
      </c>
      <c r="BB9" s="282">
        <v>193</v>
      </c>
      <c r="BC9" s="295">
        <v>236</v>
      </c>
      <c r="BD9" s="282">
        <v>276</v>
      </c>
      <c r="BE9" s="284">
        <v>151</v>
      </c>
      <c r="BF9" s="282">
        <v>270</v>
      </c>
      <c r="BG9" s="295">
        <v>156</v>
      </c>
      <c r="BH9" s="305">
        <v>188</v>
      </c>
      <c r="BI9" s="306">
        <v>242</v>
      </c>
      <c r="BJ9" s="282">
        <v>168</v>
      </c>
      <c r="BK9" s="295">
        <v>249</v>
      </c>
      <c r="BL9" s="282">
        <v>133</v>
      </c>
      <c r="BM9" s="284">
        <v>286</v>
      </c>
      <c r="BN9" s="282">
        <v>260</v>
      </c>
      <c r="BO9" s="295">
        <v>159</v>
      </c>
      <c r="BP9" s="282">
        <v>147</v>
      </c>
      <c r="BQ9" s="284">
        <v>273</v>
      </c>
      <c r="BR9" s="282">
        <v>230</v>
      </c>
      <c r="BS9" s="295">
        <v>190</v>
      </c>
      <c r="BT9" s="282">
        <v>157</v>
      </c>
      <c r="BU9" s="284">
        <v>260</v>
      </c>
      <c r="BV9" s="282">
        <v>268</v>
      </c>
      <c r="BW9" s="295">
        <v>150</v>
      </c>
      <c r="BX9" s="282">
        <v>156</v>
      </c>
      <c r="BY9" s="284">
        <v>257</v>
      </c>
      <c r="BZ9" s="282">
        <v>222</v>
      </c>
      <c r="CA9" s="295">
        <v>208</v>
      </c>
      <c r="CB9" s="282">
        <v>259</v>
      </c>
      <c r="CC9" s="284">
        <v>161</v>
      </c>
      <c r="CD9" s="282">
        <v>220</v>
      </c>
      <c r="CE9" s="344">
        <v>202</v>
      </c>
    </row>
    <row r="10" spans="1:83" x14ac:dyDescent="0.2">
      <c r="A10" s="3">
        <v>108</v>
      </c>
      <c r="B10" s="4" t="s">
        <v>39</v>
      </c>
      <c r="C10" s="5">
        <v>707</v>
      </c>
      <c r="D10" s="6">
        <v>566</v>
      </c>
      <c r="E10" s="123">
        <f t="shared" si="0"/>
        <v>0.80056577086280056</v>
      </c>
      <c r="F10" s="249">
        <v>325</v>
      </c>
      <c r="G10" s="250">
        <v>2</v>
      </c>
      <c r="H10" s="250">
        <v>11</v>
      </c>
      <c r="I10" s="250">
        <v>219</v>
      </c>
      <c r="J10" s="250">
        <v>0</v>
      </c>
      <c r="K10" s="251">
        <v>0</v>
      </c>
      <c r="L10" s="251">
        <v>0</v>
      </c>
      <c r="M10" s="250">
        <v>0</v>
      </c>
      <c r="N10" s="250">
        <v>0</v>
      </c>
      <c r="O10" s="252">
        <v>0</v>
      </c>
      <c r="P10" s="280"/>
      <c r="Q10" s="281"/>
      <c r="R10" s="281"/>
      <c r="S10" s="280"/>
      <c r="T10" s="282">
        <v>269</v>
      </c>
      <c r="U10" s="289">
        <v>0</v>
      </c>
      <c r="V10" s="284">
        <v>288</v>
      </c>
      <c r="W10" s="285"/>
      <c r="X10" s="286"/>
      <c r="Y10" s="272">
        <v>290</v>
      </c>
      <c r="Z10" s="277">
        <v>257</v>
      </c>
      <c r="AA10" s="285"/>
      <c r="AB10" s="286"/>
      <c r="AC10" s="285"/>
      <c r="AD10" s="287"/>
      <c r="AE10" s="285"/>
      <c r="AF10" s="286"/>
      <c r="AG10" s="287"/>
      <c r="AH10" s="288"/>
      <c r="AI10" s="285"/>
      <c r="AJ10" s="287"/>
      <c r="AK10" s="343">
        <v>261</v>
      </c>
      <c r="AL10" s="289">
        <v>25</v>
      </c>
      <c r="AM10" s="284">
        <v>252</v>
      </c>
      <c r="AN10" s="282">
        <v>299</v>
      </c>
      <c r="AO10" s="295">
        <v>238</v>
      </c>
      <c r="AP10" s="282">
        <v>294</v>
      </c>
      <c r="AQ10" s="284">
        <v>251</v>
      </c>
      <c r="AR10" s="282">
        <v>228</v>
      </c>
      <c r="AS10" s="295">
        <v>307</v>
      </c>
      <c r="AT10" s="282">
        <v>252</v>
      </c>
      <c r="AU10" s="284">
        <v>278</v>
      </c>
      <c r="AV10" s="282">
        <v>256</v>
      </c>
      <c r="AW10" s="295">
        <v>260</v>
      </c>
      <c r="AX10" s="282">
        <v>259</v>
      </c>
      <c r="AY10" s="284">
        <v>261</v>
      </c>
      <c r="AZ10" s="298">
        <v>350</v>
      </c>
      <c r="BA10" s="284">
        <v>402</v>
      </c>
      <c r="BB10" s="282">
        <v>231</v>
      </c>
      <c r="BC10" s="295">
        <v>244</v>
      </c>
      <c r="BD10" s="282">
        <v>264</v>
      </c>
      <c r="BE10" s="284">
        <v>211</v>
      </c>
      <c r="BF10" s="282">
        <v>259</v>
      </c>
      <c r="BG10" s="295">
        <v>214</v>
      </c>
      <c r="BH10" s="305">
        <v>210</v>
      </c>
      <c r="BI10" s="306">
        <v>246</v>
      </c>
      <c r="BJ10" s="282">
        <v>216</v>
      </c>
      <c r="BK10" s="295">
        <v>247</v>
      </c>
      <c r="BL10" s="282">
        <v>198</v>
      </c>
      <c r="BM10" s="284">
        <v>262</v>
      </c>
      <c r="BN10" s="282">
        <v>232</v>
      </c>
      <c r="BO10" s="295">
        <v>231</v>
      </c>
      <c r="BP10" s="282">
        <v>210</v>
      </c>
      <c r="BQ10" s="284">
        <v>239</v>
      </c>
      <c r="BR10" s="282">
        <v>236</v>
      </c>
      <c r="BS10" s="295">
        <v>227</v>
      </c>
      <c r="BT10" s="282">
        <v>203</v>
      </c>
      <c r="BU10" s="284">
        <v>252</v>
      </c>
      <c r="BV10" s="282">
        <v>263</v>
      </c>
      <c r="BW10" s="295">
        <v>202</v>
      </c>
      <c r="BX10" s="282">
        <v>196</v>
      </c>
      <c r="BY10" s="284">
        <v>255</v>
      </c>
      <c r="BZ10" s="282">
        <v>267</v>
      </c>
      <c r="CA10" s="295">
        <v>215</v>
      </c>
      <c r="CB10" s="282">
        <v>252</v>
      </c>
      <c r="CC10" s="284">
        <v>212</v>
      </c>
      <c r="CD10" s="282">
        <v>246</v>
      </c>
      <c r="CE10" s="344">
        <v>221</v>
      </c>
    </row>
    <row r="11" spans="1:83" x14ac:dyDescent="0.2">
      <c r="A11" s="3">
        <v>109</v>
      </c>
      <c r="B11" s="4" t="s">
        <v>40</v>
      </c>
      <c r="C11" s="5">
        <v>1134</v>
      </c>
      <c r="D11" s="6">
        <v>889</v>
      </c>
      <c r="E11" s="123">
        <f t="shared" si="0"/>
        <v>0.78395061728395066</v>
      </c>
      <c r="F11" s="249">
        <v>508</v>
      </c>
      <c r="G11" s="250">
        <v>3</v>
      </c>
      <c r="H11" s="250">
        <v>10</v>
      </c>
      <c r="I11" s="250">
        <v>358</v>
      </c>
      <c r="J11" s="250">
        <v>0</v>
      </c>
      <c r="K11" s="251">
        <v>3</v>
      </c>
      <c r="L11" s="251">
        <v>0</v>
      </c>
      <c r="M11" s="250">
        <v>0</v>
      </c>
      <c r="N11" s="250">
        <v>0</v>
      </c>
      <c r="O11" s="252">
        <v>0</v>
      </c>
      <c r="P11" s="280"/>
      <c r="Q11" s="281"/>
      <c r="R11" s="281"/>
      <c r="S11" s="280"/>
      <c r="T11" s="282">
        <v>450</v>
      </c>
      <c r="U11" s="289">
        <v>1</v>
      </c>
      <c r="V11" s="284">
        <v>414</v>
      </c>
      <c r="W11" s="285"/>
      <c r="X11" s="286"/>
      <c r="Y11" s="272">
        <v>463</v>
      </c>
      <c r="Z11" s="277">
        <v>405</v>
      </c>
      <c r="AA11" s="285"/>
      <c r="AB11" s="286"/>
      <c r="AC11" s="285"/>
      <c r="AD11" s="287"/>
      <c r="AE11" s="285"/>
      <c r="AF11" s="286"/>
      <c r="AG11" s="287"/>
      <c r="AH11" s="288"/>
      <c r="AI11" s="285"/>
      <c r="AJ11" s="287"/>
      <c r="AK11" s="343">
        <v>383</v>
      </c>
      <c r="AL11" s="289">
        <v>60</v>
      </c>
      <c r="AM11" s="284">
        <v>407</v>
      </c>
      <c r="AN11" s="282">
        <v>490</v>
      </c>
      <c r="AO11" s="295">
        <v>359</v>
      </c>
      <c r="AP11" s="282">
        <v>473</v>
      </c>
      <c r="AQ11" s="284">
        <v>383</v>
      </c>
      <c r="AR11" s="282">
        <v>379</v>
      </c>
      <c r="AS11" s="295">
        <v>465</v>
      </c>
      <c r="AT11" s="282">
        <v>410</v>
      </c>
      <c r="AU11" s="284">
        <v>446</v>
      </c>
      <c r="AV11" s="282">
        <v>429</v>
      </c>
      <c r="AW11" s="295">
        <v>406</v>
      </c>
      <c r="AX11" s="282">
        <v>437</v>
      </c>
      <c r="AY11" s="284">
        <v>393</v>
      </c>
      <c r="AZ11" s="298">
        <v>566</v>
      </c>
      <c r="BA11" s="284">
        <v>622</v>
      </c>
      <c r="BB11" s="282">
        <v>369</v>
      </c>
      <c r="BC11" s="295">
        <v>387</v>
      </c>
      <c r="BD11" s="282">
        <v>452</v>
      </c>
      <c r="BE11" s="284">
        <v>307</v>
      </c>
      <c r="BF11" s="282">
        <v>433</v>
      </c>
      <c r="BG11" s="295">
        <v>310</v>
      </c>
      <c r="BH11" s="305">
        <v>356</v>
      </c>
      <c r="BI11" s="306">
        <v>391</v>
      </c>
      <c r="BJ11" s="282">
        <v>371</v>
      </c>
      <c r="BK11" s="295">
        <v>385</v>
      </c>
      <c r="BL11" s="282">
        <v>318</v>
      </c>
      <c r="BM11" s="284">
        <v>417</v>
      </c>
      <c r="BN11" s="282">
        <v>414</v>
      </c>
      <c r="BO11" s="295">
        <v>325</v>
      </c>
      <c r="BP11" s="282">
        <v>342</v>
      </c>
      <c r="BQ11" s="284">
        <v>395</v>
      </c>
      <c r="BR11" s="282">
        <v>350</v>
      </c>
      <c r="BS11" s="295">
        <v>397</v>
      </c>
      <c r="BT11" s="282">
        <v>319</v>
      </c>
      <c r="BU11" s="284">
        <v>419</v>
      </c>
      <c r="BV11" s="282">
        <v>437</v>
      </c>
      <c r="BW11" s="295">
        <v>299</v>
      </c>
      <c r="BX11" s="282">
        <v>312</v>
      </c>
      <c r="BY11" s="284">
        <v>416</v>
      </c>
      <c r="BZ11" s="282">
        <v>369</v>
      </c>
      <c r="CA11" s="295">
        <v>399</v>
      </c>
      <c r="CB11" s="282">
        <v>432</v>
      </c>
      <c r="CC11" s="284">
        <v>311</v>
      </c>
      <c r="CD11" s="282">
        <v>385</v>
      </c>
      <c r="CE11" s="344">
        <v>363</v>
      </c>
    </row>
    <row r="12" spans="1:83" x14ac:dyDescent="0.2">
      <c r="A12" s="3">
        <v>110</v>
      </c>
      <c r="B12" s="4" t="s">
        <v>41</v>
      </c>
      <c r="C12" s="5">
        <v>1213</v>
      </c>
      <c r="D12" s="6">
        <v>862</v>
      </c>
      <c r="E12" s="123">
        <f t="shared" si="0"/>
        <v>0.71063478977741135</v>
      </c>
      <c r="F12" s="249">
        <v>537</v>
      </c>
      <c r="G12" s="250">
        <v>2</v>
      </c>
      <c r="H12" s="250">
        <v>7</v>
      </c>
      <c r="I12" s="250">
        <v>303</v>
      </c>
      <c r="J12" s="250">
        <v>0</v>
      </c>
      <c r="K12" s="251">
        <v>0</v>
      </c>
      <c r="L12" s="251">
        <v>0</v>
      </c>
      <c r="M12" s="250">
        <v>0</v>
      </c>
      <c r="N12" s="250">
        <v>1</v>
      </c>
      <c r="O12" s="252">
        <v>0</v>
      </c>
      <c r="P12" s="280"/>
      <c r="Q12" s="281"/>
      <c r="R12" s="281"/>
      <c r="S12" s="280"/>
      <c r="T12" s="282">
        <v>457</v>
      </c>
      <c r="U12" s="289">
        <v>0</v>
      </c>
      <c r="V12" s="284">
        <v>380</v>
      </c>
      <c r="W12" s="285"/>
      <c r="X12" s="286"/>
      <c r="Y12" s="272">
        <v>480</v>
      </c>
      <c r="Z12" s="277">
        <v>356</v>
      </c>
      <c r="AA12" s="285"/>
      <c r="AB12" s="286"/>
      <c r="AC12" s="285"/>
      <c r="AD12" s="287"/>
      <c r="AE12" s="285"/>
      <c r="AF12" s="286"/>
      <c r="AG12" s="287"/>
      <c r="AH12" s="288"/>
      <c r="AI12" s="285"/>
      <c r="AJ12" s="287"/>
      <c r="AK12" s="343">
        <v>362</v>
      </c>
      <c r="AL12" s="289">
        <v>45</v>
      </c>
      <c r="AM12" s="284">
        <v>417</v>
      </c>
      <c r="AN12" s="282">
        <v>497</v>
      </c>
      <c r="AO12" s="295">
        <v>321</v>
      </c>
      <c r="AP12" s="282">
        <v>410</v>
      </c>
      <c r="AQ12" s="284">
        <v>416</v>
      </c>
      <c r="AR12" s="282">
        <v>320</v>
      </c>
      <c r="AS12" s="295">
        <v>503</v>
      </c>
      <c r="AT12" s="282">
        <v>369</v>
      </c>
      <c r="AU12" s="284">
        <v>446</v>
      </c>
      <c r="AV12" s="282">
        <v>444</v>
      </c>
      <c r="AW12" s="295">
        <v>359</v>
      </c>
      <c r="AX12" s="282">
        <v>445</v>
      </c>
      <c r="AY12" s="284">
        <v>368</v>
      </c>
      <c r="AZ12" s="298">
        <v>508</v>
      </c>
      <c r="BA12" s="284">
        <v>620</v>
      </c>
      <c r="BB12" s="282">
        <v>323</v>
      </c>
      <c r="BC12" s="295">
        <v>429</v>
      </c>
      <c r="BD12" s="282">
        <v>465</v>
      </c>
      <c r="BE12" s="284">
        <v>279</v>
      </c>
      <c r="BF12" s="282">
        <v>409</v>
      </c>
      <c r="BG12" s="295">
        <v>325</v>
      </c>
      <c r="BH12" s="305">
        <v>343</v>
      </c>
      <c r="BI12" s="306">
        <v>387</v>
      </c>
      <c r="BJ12" s="282">
        <v>331</v>
      </c>
      <c r="BK12" s="295">
        <v>398</v>
      </c>
      <c r="BL12" s="282">
        <v>283</v>
      </c>
      <c r="BM12" s="284">
        <v>433</v>
      </c>
      <c r="BN12" s="282">
        <v>413</v>
      </c>
      <c r="BO12" s="295">
        <v>310</v>
      </c>
      <c r="BP12" s="282">
        <v>296</v>
      </c>
      <c r="BQ12" s="284">
        <v>411</v>
      </c>
      <c r="BR12" s="282">
        <v>393</v>
      </c>
      <c r="BS12" s="295">
        <v>332</v>
      </c>
      <c r="BT12" s="282">
        <v>319</v>
      </c>
      <c r="BU12" s="284">
        <v>398</v>
      </c>
      <c r="BV12" s="282">
        <v>431</v>
      </c>
      <c r="BW12" s="295">
        <v>290</v>
      </c>
      <c r="BX12" s="282">
        <v>297</v>
      </c>
      <c r="BY12" s="284">
        <v>409</v>
      </c>
      <c r="BZ12" s="282">
        <v>372</v>
      </c>
      <c r="CA12" s="295">
        <v>366</v>
      </c>
      <c r="CB12" s="282">
        <v>408</v>
      </c>
      <c r="CC12" s="284">
        <v>315</v>
      </c>
      <c r="CD12" s="282">
        <v>401</v>
      </c>
      <c r="CE12" s="344">
        <v>317</v>
      </c>
    </row>
    <row r="13" spans="1:83" x14ac:dyDescent="0.2">
      <c r="A13" s="3">
        <v>111</v>
      </c>
      <c r="B13" s="4" t="s">
        <v>42</v>
      </c>
      <c r="C13" s="5">
        <v>1131</v>
      </c>
      <c r="D13" s="6">
        <v>761</v>
      </c>
      <c r="E13" s="123">
        <f t="shared" si="0"/>
        <v>0.67285587975243144</v>
      </c>
      <c r="F13" s="249">
        <v>481</v>
      </c>
      <c r="G13" s="250">
        <v>4</v>
      </c>
      <c r="H13" s="250">
        <v>13</v>
      </c>
      <c r="I13" s="250">
        <v>255</v>
      </c>
      <c r="J13" s="250">
        <v>0</v>
      </c>
      <c r="K13" s="251">
        <v>0</v>
      </c>
      <c r="L13" s="251">
        <v>0</v>
      </c>
      <c r="M13" s="250">
        <v>0</v>
      </c>
      <c r="N13" s="250">
        <v>0</v>
      </c>
      <c r="O13" s="252">
        <v>0</v>
      </c>
      <c r="P13" s="280"/>
      <c r="Q13" s="281"/>
      <c r="R13" s="281"/>
      <c r="S13" s="280"/>
      <c r="T13" s="282">
        <v>446</v>
      </c>
      <c r="U13" s="289">
        <v>0</v>
      </c>
      <c r="V13" s="284">
        <v>298</v>
      </c>
      <c r="W13" s="285"/>
      <c r="X13" s="286"/>
      <c r="Y13" s="272">
        <v>460</v>
      </c>
      <c r="Z13" s="277">
        <v>285</v>
      </c>
      <c r="AA13" s="285"/>
      <c r="AB13" s="286"/>
      <c r="AC13" s="285"/>
      <c r="AD13" s="287"/>
      <c r="AE13" s="285"/>
      <c r="AF13" s="286"/>
      <c r="AG13" s="287"/>
      <c r="AH13" s="288"/>
      <c r="AI13" s="285"/>
      <c r="AJ13" s="287"/>
      <c r="AK13" s="343">
        <v>271</v>
      </c>
      <c r="AL13" s="289">
        <v>51</v>
      </c>
      <c r="AM13" s="284">
        <v>419</v>
      </c>
      <c r="AN13" s="282">
        <v>485</v>
      </c>
      <c r="AO13" s="295">
        <v>260</v>
      </c>
      <c r="AP13" s="282">
        <v>353</v>
      </c>
      <c r="AQ13" s="284">
        <v>392</v>
      </c>
      <c r="AR13" s="282">
        <v>256</v>
      </c>
      <c r="AS13" s="295">
        <v>479</v>
      </c>
      <c r="AT13" s="282">
        <v>285</v>
      </c>
      <c r="AU13" s="284">
        <v>449</v>
      </c>
      <c r="AV13" s="282">
        <v>446</v>
      </c>
      <c r="AW13" s="295">
        <v>281</v>
      </c>
      <c r="AX13" s="282">
        <v>430</v>
      </c>
      <c r="AY13" s="284">
        <v>292</v>
      </c>
      <c r="AZ13" s="298">
        <v>463</v>
      </c>
      <c r="BA13" s="284">
        <v>591</v>
      </c>
      <c r="BB13" s="282">
        <v>285</v>
      </c>
      <c r="BC13" s="295">
        <v>375</v>
      </c>
      <c r="BD13" s="282">
        <v>422</v>
      </c>
      <c r="BE13" s="284">
        <v>225</v>
      </c>
      <c r="BF13" s="282">
        <v>412</v>
      </c>
      <c r="BG13" s="295">
        <v>235</v>
      </c>
      <c r="BH13" s="305">
        <v>264</v>
      </c>
      <c r="BI13" s="306">
        <v>398</v>
      </c>
      <c r="BJ13" s="282">
        <v>253</v>
      </c>
      <c r="BK13" s="295">
        <v>399</v>
      </c>
      <c r="BL13" s="282">
        <v>236</v>
      </c>
      <c r="BM13" s="284">
        <v>403</v>
      </c>
      <c r="BN13" s="282">
        <v>388</v>
      </c>
      <c r="BO13" s="295">
        <v>249</v>
      </c>
      <c r="BP13" s="282">
        <v>252</v>
      </c>
      <c r="BQ13" s="284">
        <v>394</v>
      </c>
      <c r="BR13" s="282">
        <v>364</v>
      </c>
      <c r="BS13" s="295">
        <v>284</v>
      </c>
      <c r="BT13" s="282">
        <v>250</v>
      </c>
      <c r="BU13" s="284">
        <v>391</v>
      </c>
      <c r="BV13" s="282">
        <v>432</v>
      </c>
      <c r="BW13" s="295">
        <v>221</v>
      </c>
      <c r="BX13" s="282">
        <v>238</v>
      </c>
      <c r="BY13" s="284">
        <v>404</v>
      </c>
      <c r="BZ13" s="282">
        <v>371</v>
      </c>
      <c r="CA13" s="295">
        <v>297</v>
      </c>
      <c r="CB13" s="282">
        <v>414</v>
      </c>
      <c r="CC13" s="284">
        <v>231</v>
      </c>
      <c r="CD13" s="282">
        <v>365</v>
      </c>
      <c r="CE13" s="344">
        <v>284</v>
      </c>
    </row>
    <row r="14" spans="1:83" x14ac:dyDescent="0.2">
      <c r="A14" s="3">
        <v>112</v>
      </c>
      <c r="B14" s="4" t="s">
        <v>43</v>
      </c>
      <c r="C14" s="5">
        <v>702</v>
      </c>
      <c r="D14" s="6">
        <v>572</v>
      </c>
      <c r="E14" s="123">
        <f t="shared" si="0"/>
        <v>0.81481481481481477</v>
      </c>
      <c r="F14" s="249">
        <v>300</v>
      </c>
      <c r="G14" s="250">
        <v>1</v>
      </c>
      <c r="H14" s="250">
        <v>5</v>
      </c>
      <c r="I14" s="250">
        <v>265</v>
      </c>
      <c r="J14" s="250">
        <v>0</v>
      </c>
      <c r="K14" s="251">
        <v>0</v>
      </c>
      <c r="L14" s="251">
        <v>0</v>
      </c>
      <c r="M14" s="250">
        <v>0</v>
      </c>
      <c r="N14" s="250">
        <v>0</v>
      </c>
      <c r="O14" s="252">
        <v>0</v>
      </c>
      <c r="P14" s="280"/>
      <c r="Q14" s="281"/>
      <c r="R14" s="281"/>
      <c r="S14" s="280"/>
      <c r="T14" s="282">
        <v>250</v>
      </c>
      <c r="U14" s="289">
        <v>0</v>
      </c>
      <c r="V14" s="284">
        <v>313</v>
      </c>
      <c r="W14" s="285"/>
      <c r="X14" s="286"/>
      <c r="Y14" s="272">
        <v>270</v>
      </c>
      <c r="Z14" s="277">
        <v>288</v>
      </c>
      <c r="AA14" s="285"/>
      <c r="AB14" s="286"/>
      <c r="AC14" s="285"/>
      <c r="AD14" s="287"/>
      <c r="AE14" s="285"/>
      <c r="AF14" s="286"/>
      <c r="AG14" s="287"/>
      <c r="AH14" s="288"/>
      <c r="AI14" s="285"/>
      <c r="AJ14" s="287"/>
      <c r="AK14" s="343">
        <v>284</v>
      </c>
      <c r="AL14" s="289">
        <v>20</v>
      </c>
      <c r="AM14" s="284">
        <v>244</v>
      </c>
      <c r="AN14" s="282">
        <v>287</v>
      </c>
      <c r="AO14" s="295">
        <v>263</v>
      </c>
      <c r="AP14" s="282">
        <v>329</v>
      </c>
      <c r="AQ14" s="284">
        <v>222</v>
      </c>
      <c r="AR14" s="282">
        <v>267</v>
      </c>
      <c r="AS14" s="295">
        <v>282</v>
      </c>
      <c r="AT14" s="282">
        <v>295</v>
      </c>
      <c r="AU14" s="284">
        <v>257</v>
      </c>
      <c r="AV14" s="282">
        <v>249</v>
      </c>
      <c r="AW14" s="295">
        <v>294</v>
      </c>
      <c r="AX14" s="282">
        <v>253</v>
      </c>
      <c r="AY14" s="284">
        <v>292</v>
      </c>
      <c r="AZ14" s="298">
        <v>373</v>
      </c>
      <c r="BA14" s="284">
        <v>425</v>
      </c>
      <c r="BB14" s="282">
        <v>246</v>
      </c>
      <c r="BC14" s="295">
        <v>251</v>
      </c>
      <c r="BD14" s="282">
        <v>269</v>
      </c>
      <c r="BE14" s="284">
        <v>223</v>
      </c>
      <c r="BF14" s="282">
        <v>243</v>
      </c>
      <c r="BG14" s="295">
        <v>245</v>
      </c>
      <c r="BH14" s="305">
        <v>242</v>
      </c>
      <c r="BI14" s="306">
        <v>252</v>
      </c>
      <c r="BJ14" s="282">
        <v>250</v>
      </c>
      <c r="BK14" s="295">
        <v>239</v>
      </c>
      <c r="BL14" s="282">
        <v>225</v>
      </c>
      <c r="BM14" s="284">
        <v>257</v>
      </c>
      <c r="BN14" s="282">
        <v>234</v>
      </c>
      <c r="BO14" s="295">
        <v>245</v>
      </c>
      <c r="BP14" s="282">
        <v>221</v>
      </c>
      <c r="BQ14" s="284">
        <v>259</v>
      </c>
      <c r="BR14" s="282">
        <v>209</v>
      </c>
      <c r="BS14" s="295">
        <v>285</v>
      </c>
      <c r="BT14" s="282">
        <v>239</v>
      </c>
      <c r="BU14" s="284">
        <v>242</v>
      </c>
      <c r="BV14" s="282">
        <v>252</v>
      </c>
      <c r="BW14" s="295">
        <v>234</v>
      </c>
      <c r="BX14" s="282">
        <v>229</v>
      </c>
      <c r="BY14" s="284">
        <v>252</v>
      </c>
      <c r="BZ14" s="282">
        <v>212</v>
      </c>
      <c r="CA14" s="295">
        <v>281</v>
      </c>
      <c r="CB14" s="282">
        <v>244</v>
      </c>
      <c r="CC14" s="284">
        <v>239</v>
      </c>
      <c r="CD14" s="282">
        <v>209</v>
      </c>
      <c r="CE14" s="344">
        <v>276</v>
      </c>
    </row>
    <row r="15" spans="1:83" x14ac:dyDescent="0.2">
      <c r="A15" s="3">
        <v>113</v>
      </c>
      <c r="B15" s="4" t="s">
        <v>44</v>
      </c>
      <c r="C15" s="5">
        <v>1002</v>
      </c>
      <c r="D15" s="6">
        <v>793</v>
      </c>
      <c r="E15" s="123">
        <f t="shared" si="0"/>
        <v>0.79141716566866271</v>
      </c>
      <c r="F15" s="249">
        <v>490</v>
      </c>
      <c r="G15" s="250">
        <v>2</v>
      </c>
      <c r="H15" s="250">
        <v>14</v>
      </c>
      <c r="I15" s="250">
        <v>277</v>
      </c>
      <c r="J15" s="250">
        <v>0</v>
      </c>
      <c r="K15" s="251">
        <v>0</v>
      </c>
      <c r="L15" s="251">
        <v>0</v>
      </c>
      <c r="M15" s="250">
        <v>0</v>
      </c>
      <c r="N15" s="250">
        <v>0</v>
      </c>
      <c r="O15" s="252">
        <v>0</v>
      </c>
      <c r="P15" s="280"/>
      <c r="Q15" s="281"/>
      <c r="R15" s="281"/>
      <c r="S15" s="280"/>
      <c r="T15" s="282">
        <v>415</v>
      </c>
      <c r="U15" s="289">
        <v>0</v>
      </c>
      <c r="V15" s="284">
        <v>360</v>
      </c>
      <c r="W15" s="285"/>
      <c r="X15" s="286"/>
      <c r="Y15" s="272">
        <v>436</v>
      </c>
      <c r="Z15" s="277">
        <v>340</v>
      </c>
      <c r="AA15" s="285"/>
      <c r="AB15" s="286"/>
      <c r="AC15" s="285"/>
      <c r="AD15" s="287"/>
      <c r="AE15" s="285"/>
      <c r="AF15" s="286"/>
      <c r="AG15" s="287"/>
      <c r="AH15" s="288"/>
      <c r="AI15" s="285"/>
      <c r="AJ15" s="287"/>
      <c r="AK15" s="343">
        <v>357</v>
      </c>
      <c r="AL15" s="289">
        <v>34</v>
      </c>
      <c r="AM15" s="284">
        <v>365</v>
      </c>
      <c r="AN15" s="282">
        <v>457</v>
      </c>
      <c r="AO15" s="295">
        <v>298</v>
      </c>
      <c r="AP15" s="282">
        <v>423</v>
      </c>
      <c r="AQ15" s="284">
        <v>335</v>
      </c>
      <c r="AR15" s="282">
        <v>302</v>
      </c>
      <c r="AS15" s="295">
        <v>452</v>
      </c>
      <c r="AT15" s="282">
        <v>358</v>
      </c>
      <c r="AU15" s="284">
        <v>394</v>
      </c>
      <c r="AV15" s="282">
        <v>380</v>
      </c>
      <c r="AW15" s="295">
        <v>347</v>
      </c>
      <c r="AX15" s="282">
        <v>389</v>
      </c>
      <c r="AY15" s="284">
        <v>346</v>
      </c>
      <c r="AZ15" s="298">
        <v>464</v>
      </c>
      <c r="BA15" s="284">
        <v>559</v>
      </c>
      <c r="BB15" s="282">
        <v>355</v>
      </c>
      <c r="BC15" s="295">
        <v>301</v>
      </c>
      <c r="BD15" s="282">
        <v>380</v>
      </c>
      <c r="BE15" s="284">
        <v>268</v>
      </c>
      <c r="BF15" s="282">
        <v>361</v>
      </c>
      <c r="BG15" s="295">
        <v>298</v>
      </c>
      <c r="BH15" s="305">
        <v>323</v>
      </c>
      <c r="BI15" s="306">
        <v>330</v>
      </c>
      <c r="BJ15" s="282">
        <v>314</v>
      </c>
      <c r="BK15" s="295">
        <v>337</v>
      </c>
      <c r="BL15" s="282">
        <v>269</v>
      </c>
      <c r="BM15" s="284">
        <v>367</v>
      </c>
      <c r="BN15" s="282">
        <v>334</v>
      </c>
      <c r="BO15" s="295">
        <v>316</v>
      </c>
      <c r="BP15" s="282">
        <v>297</v>
      </c>
      <c r="BQ15" s="284">
        <v>334</v>
      </c>
      <c r="BR15" s="282">
        <v>324</v>
      </c>
      <c r="BS15" s="295">
        <v>327</v>
      </c>
      <c r="BT15" s="282">
        <v>306</v>
      </c>
      <c r="BU15" s="284">
        <v>331</v>
      </c>
      <c r="BV15" s="282">
        <v>378</v>
      </c>
      <c r="BW15" s="295">
        <v>265</v>
      </c>
      <c r="BX15" s="282">
        <v>290</v>
      </c>
      <c r="BY15" s="284">
        <v>342</v>
      </c>
      <c r="BZ15" s="282">
        <v>338</v>
      </c>
      <c r="CA15" s="295">
        <v>330</v>
      </c>
      <c r="CB15" s="282">
        <v>365</v>
      </c>
      <c r="CC15" s="284">
        <v>281</v>
      </c>
      <c r="CD15" s="282">
        <v>348</v>
      </c>
      <c r="CE15" s="344">
        <v>295</v>
      </c>
    </row>
    <row r="16" spans="1:83" x14ac:dyDescent="0.2">
      <c r="A16" s="3">
        <v>201</v>
      </c>
      <c r="B16" s="4" t="s">
        <v>45</v>
      </c>
      <c r="C16" s="5">
        <v>1394</v>
      </c>
      <c r="D16" s="6">
        <v>1021</v>
      </c>
      <c r="E16" s="123">
        <f t="shared" si="0"/>
        <v>0.73242467718794835</v>
      </c>
      <c r="F16" s="249">
        <v>779</v>
      </c>
      <c r="G16" s="250">
        <v>1</v>
      </c>
      <c r="H16" s="250">
        <v>13</v>
      </c>
      <c r="I16" s="250">
        <v>213</v>
      </c>
      <c r="J16" s="250">
        <v>0</v>
      </c>
      <c r="K16" s="251">
        <v>1</v>
      </c>
      <c r="L16" s="251">
        <v>0</v>
      </c>
      <c r="M16" s="250">
        <v>0</v>
      </c>
      <c r="N16" s="250">
        <v>0</v>
      </c>
      <c r="O16" s="252">
        <v>0</v>
      </c>
      <c r="P16" s="280"/>
      <c r="Q16" s="281"/>
      <c r="R16" s="281"/>
      <c r="S16" s="280"/>
      <c r="T16" s="282">
        <v>697</v>
      </c>
      <c r="U16" s="289">
        <v>0</v>
      </c>
      <c r="V16" s="284">
        <v>276</v>
      </c>
      <c r="W16" s="285"/>
      <c r="X16" s="286"/>
      <c r="Y16" s="290"/>
      <c r="Z16" s="291"/>
      <c r="AA16" s="290"/>
      <c r="AB16" s="292"/>
      <c r="AC16" s="290"/>
      <c r="AD16" s="291"/>
      <c r="AE16" s="293"/>
      <c r="AF16" s="294"/>
      <c r="AG16" s="295">
        <v>787</v>
      </c>
      <c r="AH16" s="288"/>
      <c r="AI16" s="285"/>
      <c r="AJ16" s="287"/>
      <c r="AK16" s="343">
        <v>226</v>
      </c>
      <c r="AL16" s="289">
        <v>61</v>
      </c>
      <c r="AM16" s="284">
        <v>694</v>
      </c>
      <c r="AN16" s="282">
        <v>740</v>
      </c>
      <c r="AO16" s="295">
        <v>224</v>
      </c>
      <c r="AP16" s="282">
        <v>307</v>
      </c>
      <c r="AQ16" s="284">
        <v>669</v>
      </c>
      <c r="AR16" s="282">
        <v>235</v>
      </c>
      <c r="AS16" s="295">
        <v>738</v>
      </c>
      <c r="AT16" s="282">
        <v>250</v>
      </c>
      <c r="AU16" s="284">
        <v>724</v>
      </c>
      <c r="AV16" s="282">
        <v>671</v>
      </c>
      <c r="AW16" s="295">
        <v>282</v>
      </c>
      <c r="AX16" s="282">
        <v>644</v>
      </c>
      <c r="AY16" s="284">
        <v>315</v>
      </c>
      <c r="AZ16" s="298">
        <v>476</v>
      </c>
      <c r="BA16" s="284">
        <v>815</v>
      </c>
      <c r="BB16" s="282">
        <v>302</v>
      </c>
      <c r="BC16" s="295">
        <v>571</v>
      </c>
      <c r="BD16" s="282">
        <v>647</v>
      </c>
      <c r="BE16" s="284">
        <v>217</v>
      </c>
      <c r="BF16" s="282">
        <v>624</v>
      </c>
      <c r="BG16" s="295">
        <v>238</v>
      </c>
      <c r="BH16" s="305">
        <v>369</v>
      </c>
      <c r="BI16" s="306">
        <v>503</v>
      </c>
      <c r="BJ16" s="282">
        <v>238</v>
      </c>
      <c r="BK16" s="295">
        <v>615</v>
      </c>
      <c r="BL16" s="282">
        <v>227</v>
      </c>
      <c r="BM16" s="284">
        <v>613</v>
      </c>
      <c r="BN16" s="282">
        <v>607</v>
      </c>
      <c r="BO16" s="295">
        <v>237</v>
      </c>
      <c r="BP16" s="282">
        <v>233</v>
      </c>
      <c r="BQ16" s="284">
        <v>617</v>
      </c>
      <c r="BR16" s="282">
        <v>558</v>
      </c>
      <c r="BS16" s="295">
        <v>290</v>
      </c>
      <c r="BT16" s="282">
        <v>225</v>
      </c>
      <c r="BU16" s="284">
        <v>638</v>
      </c>
      <c r="BV16" s="282">
        <v>661</v>
      </c>
      <c r="BW16" s="295">
        <v>184</v>
      </c>
      <c r="BX16" s="282">
        <v>231</v>
      </c>
      <c r="BY16" s="284">
        <v>627</v>
      </c>
      <c r="BZ16" s="282">
        <v>576</v>
      </c>
      <c r="CA16" s="295">
        <v>296</v>
      </c>
      <c r="CB16" s="282">
        <v>633</v>
      </c>
      <c r="CC16" s="284">
        <v>220</v>
      </c>
      <c r="CD16" s="282">
        <v>556</v>
      </c>
      <c r="CE16" s="344">
        <v>286</v>
      </c>
    </row>
    <row r="17" spans="1:83" x14ac:dyDescent="0.2">
      <c r="A17" s="3">
        <v>202</v>
      </c>
      <c r="B17" s="4" t="s">
        <v>46</v>
      </c>
      <c r="C17" s="5">
        <v>1535</v>
      </c>
      <c r="D17" s="6">
        <v>1043</v>
      </c>
      <c r="E17" s="123">
        <f t="shared" si="0"/>
        <v>0.67947882736156351</v>
      </c>
      <c r="F17" s="249">
        <v>852</v>
      </c>
      <c r="G17" s="250">
        <v>6</v>
      </c>
      <c r="H17" s="250">
        <v>16</v>
      </c>
      <c r="I17" s="250">
        <v>163</v>
      </c>
      <c r="J17" s="250">
        <v>0</v>
      </c>
      <c r="K17" s="251">
        <v>1</v>
      </c>
      <c r="L17" s="251">
        <v>0</v>
      </c>
      <c r="M17" s="250">
        <v>0</v>
      </c>
      <c r="N17" s="250">
        <v>0</v>
      </c>
      <c r="O17" s="252">
        <v>0</v>
      </c>
      <c r="P17" s="280"/>
      <c r="Q17" s="281"/>
      <c r="R17" s="281"/>
      <c r="S17" s="280"/>
      <c r="T17" s="282">
        <v>780</v>
      </c>
      <c r="U17" s="289">
        <v>0</v>
      </c>
      <c r="V17" s="284">
        <v>222</v>
      </c>
      <c r="W17" s="285"/>
      <c r="X17" s="286"/>
      <c r="Y17" s="290"/>
      <c r="Z17" s="291"/>
      <c r="AA17" s="290"/>
      <c r="AB17" s="292"/>
      <c r="AC17" s="290"/>
      <c r="AD17" s="291"/>
      <c r="AE17" s="293"/>
      <c r="AF17" s="294"/>
      <c r="AG17" s="295">
        <v>816</v>
      </c>
      <c r="AH17" s="288"/>
      <c r="AI17" s="285"/>
      <c r="AJ17" s="287"/>
      <c r="AK17" s="343">
        <v>194</v>
      </c>
      <c r="AL17" s="289">
        <v>21</v>
      </c>
      <c r="AM17" s="284">
        <v>801</v>
      </c>
      <c r="AN17" s="282">
        <v>818</v>
      </c>
      <c r="AO17" s="295">
        <v>176</v>
      </c>
      <c r="AP17" s="282">
        <v>263</v>
      </c>
      <c r="AQ17" s="284">
        <v>760</v>
      </c>
      <c r="AR17" s="282">
        <v>189</v>
      </c>
      <c r="AS17" s="295">
        <v>812</v>
      </c>
      <c r="AT17" s="282">
        <v>207</v>
      </c>
      <c r="AU17" s="284">
        <v>793</v>
      </c>
      <c r="AV17" s="282">
        <v>764</v>
      </c>
      <c r="AW17" s="295">
        <v>227</v>
      </c>
      <c r="AX17" s="282">
        <v>709</v>
      </c>
      <c r="AY17" s="284">
        <v>288</v>
      </c>
      <c r="AZ17" s="298">
        <v>423</v>
      </c>
      <c r="BA17" s="284">
        <v>870</v>
      </c>
      <c r="BB17" s="282">
        <v>314</v>
      </c>
      <c r="BC17" s="295">
        <v>592</v>
      </c>
      <c r="BD17" s="282">
        <v>718</v>
      </c>
      <c r="BE17" s="284">
        <v>189</v>
      </c>
      <c r="BF17" s="282">
        <v>700</v>
      </c>
      <c r="BG17" s="295">
        <v>200</v>
      </c>
      <c r="BH17" s="305">
        <v>431</v>
      </c>
      <c r="BI17" s="306">
        <v>513</v>
      </c>
      <c r="BJ17" s="282">
        <v>221</v>
      </c>
      <c r="BK17" s="295">
        <v>688</v>
      </c>
      <c r="BL17" s="282">
        <v>213</v>
      </c>
      <c r="BM17" s="284">
        <v>681</v>
      </c>
      <c r="BN17" s="282">
        <v>701</v>
      </c>
      <c r="BO17" s="295">
        <v>196</v>
      </c>
      <c r="BP17" s="282">
        <v>208</v>
      </c>
      <c r="BQ17" s="284">
        <v>713</v>
      </c>
      <c r="BR17" s="282">
        <v>608</v>
      </c>
      <c r="BS17" s="295">
        <v>308</v>
      </c>
      <c r="BT17" s="282">
        <v>222</v>
      </c>
      <c r="BU17" s="284">
        <v>685</v>
      </c>
      <c r="BV17" s="282">
        <v>721</v>
      </c>
      <c r="BW17" s="295">
        <v>186</v>
      </c>
      <c r="BX17" s="282">
        <v>190</v>
      </c>
      <c r="BY17" s="284">
        <v>724</v>
      </c>
      <c r="BZ17" s="282">
        <v>626</v>
      </c>
      <c r="CA17" s="295">
        <v>294</v>
      </c>
      <c r="CB17" s="282">
        <v>704</v>
      </c>
      <c r="CC17" s="284">
        <v>204</v>
      </c>
      <c r="CD17" s="282">
        <v>645</v>
      </c>
      <c r="CE17" s="344">
        <v>254</v>
      </c>
    </row>
    <row r="18" spans="1:83" x14ac:dyDescent="0.2">
      <c r="A18" s="3">
        <v>203</v>
      </c>
      <c r="B18" s="4" t="s">
        <v>47</v>
      </c>
      <c r="C18" s="5">
        <v>1787</v>
      </c>
      <c r="D18" s="6">
        <v>1151</v>
      </c>
      <c r="E18" s="123">
        <f t="shared" si="0"/>
        <v>0.64409625069949639</v>
      </c>
      <c r="F18" s="249">
        <v>833</v>
      </c>
      <c r="G18" s="250">
        <v>7</v>
      </c>
      <c r="H18" s="250">
        <v>21</v>
      </c>
      <c r="I18" s="250">
        <v>283</v>
      </c>
      <c r="J18" s="250">
        <v>0</v>
      </c>
      <c r="K18" s="251">
        <v>0</v>
      </c>
      <c r="L18" s="251">
        <v>0</v>
      </c>
      <c r="M18" s="250">
        <v>0</v>
      </c>
      <c r="N18" s="250">
        <v>0</v>
      </c>
      <c r="O18" s="252">
        <v>0</v>
      </c>
      <c r="P18" s="280"/>
      <c r="Q18" s="281"/>
      <c r="R18" s="281"/>
      <c r="S18" s="280"/>
      <c r="T18" s="282">
        <v>747</v>
      </c>
      <c r="U18" s="289">
        <v>1</v>
      </c>
      <c r="V18" s="284">
        <v>369</v>
      </c>
      <c r="W18" s="285"/>
      <c r="X18" s="286"/>
      <c r="Y18" s="290"/>
      <c r="Z18" s="291"/>
      <c r="AA18" s="290"/>
      <c r="AB18" s="292"/>
      <c r="AC18" s="290"/>
      <c r="AD18" s="291"/>
      <c r="AE18" s="293"/>
      <c r="AF18" s="294"/>
      <c r="AG18" s="295">
        <v>922</v>
      </c>
      <c r="AH18" s="288"/>
      <c r="AI18" s="285"/>
      <c r="AJ18" s="287"/>
      <c r="AK18" s="343">
        <v>331</v>
      </c>
      <c r="AL18" s="289">
        <v>66</v>
      </c>
      <c r="AM18" s="284">
        <v>707</v>
      </c>
      <c r="AN18" s="282">
        <v>776</v>
      </c>
      <c r="AO18" s="295">
        <v>322</v>
      </c>
      <c r="AP18" s="282">
        <v>420</v>
      </c>
      <c r="AQ18" s="284">
        <v>675</v>
      </c>
      <c r="AR18" s="282">
        <v>319</v>
      </c>
      <c r="AS18" s="295">
        <v>778</v>
      </c>
      <c r="AT18" s="282">
        <v>344</v>
      </c>
      <c r="AU18" s="284">
        <v>752</v>
      </c>
      <c r="AV18" s="282">
        <v>731</v>
      </c>
      <c r="AW18" s="295">
        <v>336</v>
      </c>
      <c r="AX18" s="282">
        <v>701</v>
      </c>
      <c r="AY18" s="284">
        <v>368</v>
      </c>
      <c r="AZ18" s="298">
        <v>666</v>
      </c>
      <c r="BA18" s="284">
        <v>909</v>
      </c>
      <c r="BB18" s="282">
        <v>364</v>
      </c>
      <c r="BC18" s="295">
        <v>603</v>
      </c>
      <c r="BD18" s="282">
        <v>690</v>
      </c>
      <c r="BE18" s="284">
        <v>262</v>
      </c>
      <c r="BF18" s="282">
        <v>662</v>
      </c>
      <c r="BG18" s="295">
        <v>284</v>
      </c>
      <c r="BH18" s="305">
        <v>306</v>
      </c>
      <c r="BI18" s="306">
        <v>632</v>
      </c>
      <c r="BJ18" s="282">
        <v>314</v>
      </c>
      <c r="BK18" s="295">
        <v>622</v>
      </c>
      <c r="BL18" s="282">
        <v>251</v>
      </c>
      <c r="BM18" s="284">
        <v>669</v>
      </c>
      <c r="BN18" s="282">
        <v>656</v>
      </c>
      <c r="BO18" s="295">
        <v>271</v>
      </c>
      <c r="BP18" s="282">
        <v>311</v>
      </c>
      <c r="BQ18" s="284">
        <v>614</v>
      </c>
      <c r="BR18" s="282">
        <v>612</v>
      </c>
      <c r="BS18" s="295">
        <v>312</v>
      </c>
      <c r="BT18" s="282">
        <v>268</v>
      </c>
      <c r="BU18" s="284">
        <v>654</v>
      </c>
      <c r="BV18" s="282">
        <v>686</v>
      </c>
      <c r="BW18" s="295">
        <v>244</v>
      </c>
      <c r="BX18" s="282">
        <v>250</v>
      </c>
      <c r="BY18" s="284">
        <v>680</v>
      </c>
      <c r="BZ18" s="282">
        <v>623</v>
      </c>
      <c r="CA18" s="295">
        <v>328</v>
      </c>
      <c r="CB18" s="282">
        <v>667</v>
      </c>
      <c r="CC18" s="284">
        <v>264</v>
      </c>
      <c r="CD18" s="282">
        <v>566</v>
      </c>
      <c r="CE18" s="344">
        <v>365</v>
      </c>
    </row>
    <row r="19" spans="1:83" x14ac:dyDescent="0.2">
      <c r="A19" s="3">
        <v>204</v>
      </c>
      <c r="B19" s="4" t="s">
        <v>48</v>
      </c>
      <c r="C19" s="5">
        <v>1383</v>
      </c>
      <c r="D19" s="6">
        <v>1044</v>
      </c>
      <c r="E19" s="123">
        <f t="shared" si="0"/>
        <v>0.75488069414316705</v>
      </c>
      <c r="F19" s="249">
        <v>785</v>
      </c>
      <c r="G19" s="250">
        <v>5</v>
      </c>
      <c r="H19" s="250">
        <v>7</v>
      </c>
      <c r="I19" s="250">
        <v>239</v>
      </c>
      <c r="J19" s="250">
        <v>0</v>
      </c>
      <c r="K19" s="251">
        <v>1</v>
      </c>
      <c r="L19" s="251">
        <v>0</v>
      </c>
      <c r="M19" s="250">
        <v>0</v>
      </c>
      <c r="N19" s="250">
        <v>0</v>
      </c>
      <c r="O19" s="252">
        <v>0</v>
      </c>
      <c r="P19" s="280"/>
      <c r="Q19" s="281"/>
      <c r="R19" s="281"/>
      <c r="S19" s="280"/>
      <c r="T19" s="282">
        <v>738</v>
      </c>
      <c r="U19" s="289">
        <v>0</v>
      </c>
      <c r="V19" s="284">
        <v>279</v>
      </c>
      <c r="W19" s="285"/>
      <c r="X19" s="286"/>
      <c r="Y19" s="290"/>
      <c r="Z19" s="291"/>
      <c r="AA19" s="290"/>
      <c r="AB19" s="292"/>
      <c r="AC19" s="290"/>
      <c r="AD19" s="291"/>
      <c r="AE19" s="293"/>
      <c r="AF19" s="294"/>
      <c r="AG19" s="295">
        <v>812</v>
      </c>
      <c r="AH19" s="288"/>
      <c r="AI19" s="285"/>
      <c r="AJ19" s="287"/>
      <c r="AK19" s="343">
        <v>247</v>
      </c>
      <c r="AL19" s="289">
        <v>64</v>
      </c>
      <c r="AM19" s="284">
        <v>710</v>
      </c>
      <c r="AN19" s="282">
        <v>765</v>
      </c>
      <c r="AO19" s="295">
        <v>241</v>
      </c>
      <c r="AP19" s="282">
        <v>355</v>
      </c>
      <c r="AQ19" s="284">
        <v>660</v>
      </c>
      <c r="AR19" s="282">
        <v>242</v>
      </c>
      <c r="AS19" s="295">
        <v>768</v>
      </c>
      <c r="AT19" s="282">
        <v>285</v>
      </c>
      <c r="AU19" s="284">
        <v>732</v>
      </c>
      <c r="AV19" s="282">
        <v>715</v>
      </c>
      <c r="AW19" s="295">
        <v>276</v>
      </c>
      <c r="AX19" s="282">
        <v>682</v>
      </c>
      <c r="AY19" s="284">
        <v>310</v>
      </c>
      <c r="AZ19" s="298">
        <v>495</v>
      </c>
      <c r="BA19" s="284">
        <v>837</v>
      </c>
      <c r="BB19" s="282">
        <v>343</v>
      </c>
      <c r="BC19" s="295">
        <v>567</v>
      </c>
      <c r="BD19" s="282">
        <v>684</v>
      </c>
      <c r="BE19" s="284">
        <v>229</v>
      </c>
      <c r="BF19" s="282">
        <v>655</v>
      </c>
      <c r="BG19" s="295">
        <v>242</v>
      </c>
      <c r="BH19" s="305">
        <v>379</v>
      </c>
      <c r="BI19" s="306">
        <v>535</v>
      </c>
      <c r="BJ19" s="282">
        <v>285</v>
      </c>
      <c r="BK19" s="295">
        <v>608</v>
      </c>
      <c r="BL19" s="282">
        <v>249</v>
      </c>
      <c r="BM19" s="284">
        <v>628</v>
      </c>
      <c r="BN19" s="282">
        <v>628</v>
      </c>
      <c r="BO19" s="295">
        <v>260</v>
      </c>
      <c r="BP19" s="282">
        <v>263</v>
      </c>
      <c r="BQ19" s="284">
        <v>634</v>
      </c>
      <c r="BR19" s="282">
        <v>589</v>
      </c>
      <c r="BS19" s="295">
        <v>298</v>
      </c>
      <c r="BT19" s="282">
        <v>273</v>
      </c>
      <c r="BU19" s="284">
        <v>623</v>
      </c>
      <c r="BV19" s="282">
        <v>666</v>
      </c>
      <c r="BW19" s="295">
        <v>222</v>
      </c>
      <c r="BX19" s="282">
        <v>246</v>
      </c>
      <c r="BY19" s="284">
        <v>638</v>
      </c>
      <c r="BZ19" s="282">
        <v>602</v>
      </c>
      <c r="CA19" s="295">
        <v>311</v>
      </c>
      <c r="CB19" s="282">
        <v>666</v>
      </c>
      <c r="CC19" s="284">
        <v>229</v>
      </c>
      <c r="CD19" s="282">
        <v>602</v>
      </c>
      <c r="CE19" s="344">
        <v>291</v>
      </c>
    </row>
    <row r="20" spans="1:83" x14ac:dyDescent="0.2">
      <c r="A20" s="3">
        <v>205</v>
      </c>
      <c r="B20" s="4" t="s">
        <v>49</v>
      </c>
      <c r="C20" s="5">
        <v>1102</v>
      </c>
      <c r="D20" s="6">
        <v>858</v>
      </c>
      <c r="E20" s="123">
        <f t="shared" si="0"/>
        <v>0.77858439201451901</v>
      </c>
      <c r="F20" s="249">
        <v>539</v>
      </c>
      <c r="G20" s="250">
        <v>6</v>
      </c>
      <c r="H20" s="250">
        <v>12</v>
      </c>
      <c r="I20" s="250">
        <v>287</v>
      </c>
      <c r="J20" s="250">
        <v>0</v>
      </c>
      <c r="K20" s="251">
        <v>0</v>
      </c>
      <c r="L20" s="251">
        <v>0</v>
      </c>
      <c r="M20" s="250">
        <v>0</v>
      </c>
      <c r="N20" s="250">
        <v>0</v>
      </c>
      <c r="O20" s="252">
        <v>0</v>
      </c>
      <c r="P20" s="280"/>
      <c r="Q20" s="281"/>
      <c r="R20" s="281"/>
      <c r="S20" s="280"/>
      <c r="T20" s="282">
        <v>455</v>
      </c>
      <c r="U20" s="289">
        <v>0</v>
      </c>
      <c r="V20" s="284">
        <v>375</v>
      </c>
      <c r="W20" s="285"/>
      <c r="X20" s="286"/>
      <c r="Y20" s="290"/>
      <c r="Z20" s="291"/>
      <c r="AA20" s="290"/>
      <c r="AB20" s="292"/>
      <c r="AC20" s="290"/>
      <c r="AD20" s="291"/>
      <c r="AE20" s="293"/>
      <c r="AF20" s="294"/>
      <c r="AG20" s="295">
        <v>575</v>
      </c>
      <c r="AH20" s="288"/>
      <c r="AI20" s="285"/>
      <c r="AJ20" s="287"/>
      <c r="AK20" s="343">
        <v>361</v>
      </c>
      <c r="AL20" s="289">
        <v>41</v>
      </c>
      <c r="AM20" s="284">
        <v>421</v>
      </c>
      <c r="AN20" s="282">
        <v>481</v>
      </c>
      <c r="AO20" s="295">
        <v>336</v>
      </c>
      <c r="AP20" s="282">
        <v>406</v>
      </c>
      <c r="AQ20" s="284">
        <v>417</v>
      </c>
      <c r="AR20" s="282">
        <v>326</v>
      </c>
      <c r="AS20" s="295">
        <v>495</v>
      </c>
      <c r="AT20" s="282">
        <v>375</v>
      </c>
      <c r="AU20" s="284">
        <v>443</v>
      </c>
      <c r="AV20" s="282">
        <v>439</v>
      </c>
      <c r="AW20" s="295">
        <v>365</v>
      </c>
      <c r="AX20" s="282">
        <v>438</v>
      </c>
      <c r="AY20" s="284">
        <v>372</v>
      </c>
      <c r="AZ20" s="298">
        <v>535</v>
      </c>
      <c r="BA20" s="284">
        <v>620</v>
      </c>
      <c r="BB20" s="282">
        <v>335</v>
      </c>
      <c r="BC20" s="295">
        <v>382</v>
      </c>
      <c r="BD20" s="282">
        <v>418</v>
      </c>
      <c r="BE20" s="284">
        <v>289</v>
      </c>
      <c r="BF20" s="282">
        <v>413</v>
      </c>
      <c r="BG20" s="295">
        <v>296</v>
      </c>
      <c r="BH20" s="305">
        <v>317</v>
      </c>
      <c r="BI20" s="306">
        <v>388</v>
      </c>
      <c r="BJ20" s="282">
        <v>310</v>
      </c>
      <c r="BK20" s="295">
        <v>396</v>
      </c>
      <c r="BL20" s="282">
        <v>246</v>
      </c>
      <c r="BM20" s="284">
        <v>439</v>
      </c>
      <c r="BN20" s="282">
        <v>389</v>
      </c>
      <c r="BO20" s="295">
        <v>308</v>
      </c>
      <c r="BP20" s="282">
        <v>292</v>
      </c>
      <c r="BQ20" s="284">
        <v>395</v>
      </c>
      <c r="BR20" s="282">
        <v>391</v>
      </c>
      <c r="BS20" s="295">
        <v>312</v>
      </c>
      <c r="BT20" s="282">
        <v>303</v>
      </c>
      <c r="BU20" s="284">
        <v>395</v>
      </c>
      <c r="BV20" s="282">
        <v>436</v>
      </c>
      <c r="BW20" s="295">
        <v>266</v>
      </c>
      <c r="BX20" s="282">
        <v>282</v>
      </c>
      <c r="BY20" s="284">
        <v>405</v>
      </c>
      <c r="BZ20" s="282">
        <v>367</v>
      </c>
      <c r="CA20" s="295">
        <v>345</v>
      </c>
      <c r="CB20" s="282">
        <v>393</v>
      </c>
      <c r="CC20" s="284">
        <v>312</v>
      </c>
      <c r="CD20" s="282">
        <v>364</v>
      </c>
      <c r="CE20" s="344">
        <v>326</v>
      </c>
    </row>
    <row r="21" spans="1:83" x14ac:dyDescent="0.2">
      <c r="A21" s="3">
        <v>206</v>
      </c>
      <c r="B21" s="4" t="s">
        <v>50</v>
      </c>
      <c r="C21" s="5">
        <v>1336</v>
      </c>
      <c r="D21" s="6">
        <v>925</v>
      </c>
      <c r="E21" s="123">
        <f t="shared" si="0"/>
        <v>0.69236526946107779</v>
      </c>
      <c r="F21" s="249">
        <v>771</v>
      </c>
      <c r="G21" s="250">
        <v>6</v>
      </c>
      <c r="H21" s="250">
        <v>4</v>
      </c>
      <c r="I21" s="250">
        <v>137</v>
      </c>
      <c r="J21" s="250">
        <v>0</v>
      </c>
      <c r="K21" s="251">
        <v>1</v>
      </c>
      <c r="L21" s="251">
        <v>0</v>
      </c>
      <c r="M21" s="250">
        <v>0</v>
      </c>
      <c r="N21" s="250">
        <v>0</v>
      </c>
      <c r="O21" s="252">
        <v>0</v>
      </c>
      <c r="P21" s="280"/>
      <c r="Q21" s="281"/>
      <c r="R21" s="281"/>
      <c r="S21" s="280"/>
      <c r="T21" s="282">
        <v>730</v>
      </c>
      <c r="U21" s="289">
        <v>0</v>
      </c>
      <c r="V21" s="284">
        <v>163</v>
      </c>
      <c r="W21" s="285"/>
      <c r="X21" s="286"/>
      <c r="Y21" s="290"/>
      <c r="Z21" s="291"/>
      <c r="AA21" s="290"/>
      <c r="AB21" s="292"/>
      <c r="AC21" s="290"/>
      <c r="AD21" s="291"/>
      <c r="AE21" s="293"/>
      <c r="AF21" s="294"/>
      <c r="AG21" s="295">
        <v>751</v>
      </c>
      <c r="AH21" s="288"/>
      <c r="AI21" s="285"/>
      <c r="AJ21" s="287"/>
      <c r="AK21" s="343">
        <v>134</v>
      </c>
      <c r="AL21" s="289">
        <v>47</v>
      </c>
      <c r="AM21" s="284">
        <v>726</v>
      </c>
      <c r="AN21" s="282">
        <v>758</v>
      </c>
      <c r="AO21" s="295">
        <v>132</v>
      </c>
      <c r="AP21" s="282">
        <v>203</v>
      </c>
      <c r="AQ21" s="284">
        <v>703</v>
      </c>
      <c r="AR21" s="282">
        <v>146</v>
      </c>
      <c r="AS21" s="295">
        <v>754</v>
      </c>
      <c r="AT21" s="282">
        <v>152</v>
      </c>
      <c r="AU21" s="284">
        <v>751</v>
      </c>
      <c r="AV21" s="282">
        <v>726</v>
      </c>
      <c r="AW21" s="295">
        <v>159</v>
      </c>
      <c r="AX21" s="282">
        <v>664</v>
      </c>
      <c r="AY21" s="284">
        <v>224</v>
      </c>
      <c r="AZ21" s="298">
        <v>393</v>
      </c>
      <c r="BA21" s="284">
        <v>783</v>
      </c>
      <c r="BB21" s="282">
        <v>258</v>
      </c>
      <c r="BC21" s="295">
        <v>570</v>
      </c>
      <c r="BD21" s="282">
        <v>669</v>
      </c>
      <c r="BE21" s="284">
        <v>141</v>
      </c>
      <c r="BF21" s="282">
        <v>682</v>
      </c>
      <c r="BG21" s="295">
        <v>133</v>
      </c>
      <c r="BH21" s="305">
        <v>354</v>
      </c>
      <c r="BI21" s="306">
        <v>489</v>
      </c>
      <c r="BJ21" s="282">
        <v>187</v>
      </c>
      <c r="BK21" s="295">
        <v>634</v>
      </c>
      <c r="BL21" s="282">
        <v>155</v>
      </c>
      <c r="BM21" s="284">
        <v>651</v>
      </c>
      <c r="BN21" s="282">
        <v>652</v>
      </c>
      <c r="BO21" s="295">
        <v>160</v>
      </c>
      <c r="BP21" s="282">
        <v>176</v>
      </c>
      <c r="BQ21" s="284">
        <v>646</v>
      </c>
      <c r="BR21" s="282">
        <v>612</v>
      </c>
      <c r="BS21" s="295">
        <v>201</v>
      </c>
      <c r="BT21" s="282">
        <v>173</v>
      </c>
      <c r="BU21" s="284">
        <v>642</v>
      </c>
      <c r="BV21" s="282">
        <v>677</v>
      </c>
      <c r="BW21" s="295">
        <v>126</v>
      </c>
      <c r="BX21" s="282">
        <v>170</v>
      </c>
      <c r="BY21" s="284">
        <v>641</v>
      </c>
      <c r="BZ21" s="282">
        <v>616</v>
      </c>
      <c r="CA21" s="295">
        <v>212</v>
      </c>
      <c r="CB21" s="282">
        <v>665</v>
      </c>
      <c r="CC21" s="284">
        <v>142</v>
      </c>
      <c r="CD21" s="282">
        <v>580</v>
      </c>
      <c r="CE21" s="344">
        <v>224</v>
      </c>
    </row>
    <row r="22" spans="1:83" x14ac:dyDescent="0.2">
      <c r="A22" s="3">
        <v>207</v>
      </c>
      <c r="B22" s="4" t="s">
        <v>51</v>
      </c>
      <c r="C22" s="5">
        <v>893</v>
      </c>
      <c r="D22" s="6">
        <v>719</v>
      </c>
      <c r="E22" s="123">
        <f t="shared" si="0"/>
        <v>0.80515117581187012</v>
      </c>
      <c r="F22" s="249">
        <v>410</v>
      </c>
      <c r="G22" s="250">
        <v>1</v>
      </c>
      <c r="H22" s="250">
        <v>5</v>
      </c>
      <c r="I22" s="250">
        <v>301</v>
      </c>
      <c r="J22" s="250">
        <v>0</v>
      </c>
      <c r="K22" s="251">
        <v>0</v>
      </c>
      <c r="L22" s="251">
        <v>0</v>
      </c>
      <c r="M22" s="250">
        <v>0</v>
      </c>
      <c r="N22" s="250">
        <v>0</v>
      </c>
      <c r="O22" s="252">
        <v>0</v>
      </c>
      <c r="P22" s="280"/>
      <c r="Q22" s="281"/>
      <c r="R22" s="281"/>
      <c r="S22" s="280"/>
      <c r="T22" s="282">
        <v>318</v>
      </c>
      <c r="U22" s="289">
        <v>0</v>
      </c>
      <c r="V22" s="284">
        <v>384</v>
      </c>
      <c r="W22" s="285"/>
      <c r="X22" s="286"/>
      <c r="Y22" s="290"/>
      <c r="Z22" s="291"/>
      <c r="AA22" s="290"/>
      <c r="AB22" s="292"/>
      <c r="AC22" s="290"/>
      <c r="AD22" s="291"/>
      <c r="AE22" s="293"/>
      <c r="AF22" s="294"/>
      <c r="AG22" s="295">
        <v>427</v>
      </c>
      <c r="AH22" s="288"/>
      <c r="AI22" s="285"/>
      <c r="AJ22" s="287"/>
      <c r="AK22" s="343">
        <v>367</v>
      </c>
      <c r="AL22" s="289">
        <v>24</v>
      </c>
      <c r="AM22" s="284">
        <v>299</v>
      </c>
      <c r="AN22" s="282">
        <v>370</v>
      </c>
      <c r="AO22" s="295">
        <v>316</v>
      </c>
      <c r="AP22" s="282">
        <v>410</v>
      </c>
      <c r="AQ22" s="284">
        <v>282</v>
      </c>
      <c r="AR22" s="282">
        <v>325</v>
      </c>
      <c r="AS22" s="295">
        <v>360</v>
      </c>
      <c r="AT22" s="282">
        <v>366</v>
      </c>
      <c r="AU22" s="284">
        <v>324</v>
      </c>
      <c r="AV22" s="282">
        <v>306</v>
      </c>
      <c r="AW22" s="295">
        <v>369</v>
      </c>
      <c r="AX22" s="282">
        <v>323</v>
      </c>
      <c r="AY22" s="284">
        <v>360</v>
      </c>
      <c r="AZ22" s="298">
        <v>465</v>
      </c>
      <c r="BA22" s="284">
        <v>501</v>
      </c>
      <c r="BB22" s="282">
        <v>298</v>
      </c>
      <c r="BC22" s="295">
        <v>295</v>
      </c>
      <c r="BD22" s="282">
        <v>321</v>
      </c>
      <c r="BE22" s="284">
        <v>271</v>
      </c>
      <c r="BF22" s="282">
        <v>285</v>
      </c>
      <c r="BG22" s="295">
        <v>317</v>
      </c>
      <c r="BH22" s="305">
        <v>334</v>
      </c>
      <c r="BI22" s="306">
        <v>274</v>
      </c>
      <c r="BJ22" s="282">
        <v>349</v>
      </c>
      <c r="BK22" s="295">
        <v>262</v>
      </c>
      <c r="BL22" s="282">
        <v>261</v>
      </c>
      <c r="BM22" s="284">
        <v>327</v>
      </c>
      <c r="BN22" s="282">
        <v>294</v>
      </c>
      <c r="BO22" s="295">
        <v>302</v>
      </c>
      <c r="BP22" s="282">
        <v>289</v>
      </c>
      <c r="BQ22" s="284">
        <v>294</v>
      </c>
      <c r="BR22" s="282">
        <v>271</v>
      </c>
      <c r="BS22" s="295">
        <v>345</v>
      </c>
      <c r="BT22" s="282">
        <v>292</v>
      </c>
      <c r="BU22" s="284">
        <v>296</v>
      </c>
      <c r="BV22" s="282">
        <v>301</v>
      </c>
      <c r="BW22" s="295">
        <v>303</v>
      </c>
      <c r="BX22" s="282">
        <v>288</v>
      </c>
      <c r="BY22" s="284">
        <v>287</v>
      </c>
      <c r="BZ22" s="282">
        <v>262</v>
      </c>
      <c r="CA22" s="295">
        <v>362</v>
      </c>
      <c r="CB22" s="282">
        <v>281</v>
      </c>
      <c r="CC22" s="284">
        <v>313</v>
      </c>
      <c r="CD22" s="282">
        <v>280</v>
      </c>
      <c r="CE22" s="344">
        <v>309</v>
      </c>
    </row>
    <row r="23" spans="1:83" x14ac:dyDescent="0.2">
      <c r="A23" s="3">
        <v>208</v>
      </c>
      <c r="B23" s="4" t="s">
        <v>52</v>
      </c>
      <c r="C23" s="5">
        <v>1008</v>
      </c>
      <c r="D23" s="6">
        <v>654</v>
      </c>
      <c r="E23" s="123">
        <f t="shared" si="0"/>
        <v>0.64880952380952384</v>
      </c>
      <c r="F23" s="249">
        <v>511</v>
      </c>
      <c r="G23" s="250">
        <v>4</v>
      </c>
      <c r="H23" s="250">
        <v>8</v>
      </c>
      <c r="I23" s="250">
        <v>124</v>
      </c>
      <c r="J23" s="250">
        <v>0</v>
      </c>
      <c r="K23" s="251">
        <v>0</v>
      </c>
      <c r="L23" s="251">
        <v>0</v>
      </c>
      <c r="M23" s="250">
        <v>0</v>
      </c>
      <c r="N23" s="250">
        <v>0</v>
      </c>
      <c r="O23" s="252">
        <v>0</v>
      </c>
      <c r="P23" s="280"/>
      <c r="Q23" s="281"/>
      <c r="R23" s="281"/>
      <c r="S23" s="280"/>
      <c r="T23" s="282">
        <v>483</v>
      </c>
      <c r="U23" s="289">
        <v>0</v>
      </c>
      <c r="V23" s="284">
        <v>148</v>
      </c>
      <c r="W23" s="285"/>
      <c r="X23" s="286"/>
      <c r="Y23" s="290"/>
      <c r="Z23" s="291"/>
      <c r="AA23" s="290"/>
      <c r="AB23" s="292"/>
      <c r="AC23" s="290"/>
      <c r="AD23" s="291"/>
      <c r="AE23" s="293"/>
      <c r="AF23" s="294"/>
      <c r="AG23" s="295">
        <v>538</v>
      </c>
      <c r="AH23" s="288"/>
      <c r="AI23" s="285"/>
      <c r="AJ23" s="287"/>
      <c r="AK23" s="343">
        <v>129</v>
      </c>
      <c r="AL23" s="289">
        <v>36</v>
      </c>
      <c r="AM23" s="284">
        <v>458</v>
      </c>
      <c r="AN23" s="282">
        <v>496</v>
      </c>
      <c r="AO23" s="295">
        <v>121</v>
      </c>
      <c r="AP23" s="282">
        <v>181</v>
      </c>
      <c r="AQ23" s="284">
        <v>445</v>
      </c>
      <c r="AR23" s="282">
        <v>130</v>
      </c>
      <c r="AS23" s="295">
        <v>491</v>
      </c>
      <c r="AT23" s="282">
        <v>140</v>
      </c>
      <c r="AU23" s="284">
        <v>483</v>
      </c>
      <c r="AV23" s="282">
        <v>476</v>
      </c>
      <c r="AW23" s="295">
        <v>132</v>
      </c>
      <c r="AX23" s="282">
        <v>440</v>
      </c>
      <c r="AY23" s="284">
        <v>169</v>
      </c>
      <c r="AZ23" s="298">
        <v>323</v>
      </c>
      <c r="BA23" s="284">
        <v>539</v>
      </c>
      <c r="BB23" s="282">
        <v>184</v>
      </c>
      <c r="BC23" s="295">
        <v>360</v>
      </c>
      <c r="BD23" s="282">
        <v>420</v>
      </c>
      <c r="BE23" s="284">
        <v>120</v>
      </c>
      <c r="BF23" s="282">
        <v>414</v>
      </c>
      <c r="BG23" s="295">
        <v>121</v>
      </c>
      <c r="BH23" s="305">
        <v>201</v>
      </c>
      <c r="BI23" s="306">
        <v>341</v>
      </c>
      <c r="BJ23" s="282">
        <v>137</v>
      </c>
      <c r="BK23" s="295">
        <v>390</v>
      </c>
      <c r="BL23" s="282">
        <v>102</v>
      </c>
      <c r="BM23" s="284">
        <v>422</v>
      </c>
      <c r="BN23" s="282">
        <v>409</v>
      </c>
      <c r="BO23" s="295">
        <v>120</v>
      </c>
      <c r="BP23" s="282">
        <v>151</v>
      </c>
      <c r="BQ23" s="284">
        <v>383</v>
      </c>
      <c r="BR23" s="282">
        <v>380</v>
      </c>
      <c r="BS23" s="295">
        <v>145</v>
      </c>
      <c r="BT23" s="282">
        <v>142</v>
      </c>
      <c r="BU23" s="284">
        <v>382</v>
      </c>
      <c r="BV23" s="282">
        <v>421</v>
      </c>
      <c r="BW23" s="295">
        <v>105</v>
      </c>
      <c r="BX23" s="282">
        <v>123</v>
      </c>
      <c r="BY23" s="284">
        <v>401</v>
      </c>
      <c r="BZ23" s="282">
        <v>389</v>
      </c>
      <c r="CA23" s="295">
        <v>139</v>
      </c>
      <c r="CB23" s="282">
        <v>417</v>
      </c>
      <c r="CC23" s="284">
        <v>111</v>
      </c>
      <c r="CD23" s="282">
        <v>381</v>
      </c>
      <c r="CE23" s="344">
        <v>145</v>
      </c>
    </row>
    <row r="24" spans="1:83" x14ac:dyDescent="0.2">
      <c r="A24" s="3">
        <v>209</v>
      </c>
      <c r="B24" s="4" t="s">
        <v>53</v>
      </c>
      <c r="C24" s="5">
        <v>1184</v>
      </c>
      <c r="D24" s="6">
        <v>856</v>
      </c>
      <c r="E24" s="123">
        <f t="shared" si="0"/>
        <v>0.72297297297297303</v>
      </c>
      <c r="F24" s="249">
        <v>639</v>
      </c>
      <c r="G24" s="250">
        <v>4</v>
      </c>
      <c r="H24" s="250">
        <v>5</v>
      </c>
      <c r="I24" s="250">
        <v>197</v>
      </c>
      <c r="J24" s="250">
        <v>0</v>
      </c>
      <c r="K24" s="251">
        <v>1</v>
      </c>
      <c r="L24" s="251">
        <v>0</v>
      </c>
      <c r="M24" s="250">
        <v>0</v>
      </c>
      <c r="N24" s="250">
        <v>1</v>
      </c>
      <c r="O24" s="252">
        <v>0</v>
      </c>
      <c r="P24" s="280"/>
      <c r="Q24" s="281"/>
      <c r="R24" s="281"/>
      <c r="S24" s="280"/>
      <c r="T24" s="282">
        <v>607</v>
      </c>
      <c r="U24" s="289">
        <v>0</v>
      </c>
      <c r="V24" s="284">
        <v>226</v>
      </c>
      <c r="W24" s="285"/>
      <c r="X24" s="286"/>
      <c r="Y24" s="290"/>
      <c r="Z24" s="291"/>
      <c r="AA24" s="290"/>
      <c r="AB24" s="292"/>
      <c r="AC24" s="290"/>
      <c r="AD24" s="291"/>
      <c r="AE24" s="293"/>
      <c r="AF24" s="294"/>
      <c r="AG24" s="295">
        <v>662</v>
      </c>
      <c r="AH24" s="288"/>
      <c r="AI24" s="285"/>
      <c r="AJ24" s="287"/>
      <c r="AK24" s="343">
        <v>213</v>
      </c>
      <c r="AL24" s="289">
        <v>37</v>
      </c>
      <c r="AM24" s="284">
        <v>585</v>
      </c>
      <c r="AN24" s="282">
        <v>636</v>
      </c>
      <c r="AO24" s="295">
        <v>189</v>
      </c>
      <c r="AP24" s="282">
        <v>269</v>
      </c>
      <c r="AQ24" s="284">
        <v>562</v>
      </c>
      <c r="AR24" s="282">
        <v>184</v>
      </c>
      <c r="AS24" s="295">
        <v>647</v>
      </c>
      <c r="AT24" s="282">
        <v>211</v>
      </c>
      <c r="AU24" s="284">
        <v>618</v>
      </c>
      <c r="AV24" s="282">
        <v>590</v>
      </c>
      <c r="AW24" s="295">
        <v>224</v>
      </c>
      <c r="AX24" s="282">
        <v>571</v>
      </c>
      <c r="AY24" s="284">
        <v>248</v>
      </c>
      <c r="AZ24" s="298">
        <v>420</v>
      </c>
      <c r="BA24" s="284">
        <v>687</v>
      </c>
      <c r="BB24" s="282">
        <v>275</v>
      </c>
      <c r="BC24" s="295">
        <v>473</v>
      </c>
      <c r="BD24" s="282">
        <v>574</v>
      </c>
      <c r="BE24" s="284">
        <v>176</v>
      </c>
      <c r="BF24" s="282">
        <v>566</v>
      </c>
      <c r="BG24" s="295">
        <v>183</v>
      </c>
      <c r="BH24" s="305">
        <v>288</v>
      </c>
      <c r="BI24" s="306">
        <v>464</v>
      </c>
      <c r="BJ24" s="282">
        <v>216</v>
      </c>
      <c r="BK24" s="295">
        <v>524</v>
      </c>
      <c r="BL24" s="282">
        <v>196</v>
      </c>
      <c r="BM24" s="284">
        <v>533</v>
      </c>
      <c r="BN24" s="282">
        <v>526</v>
      </c>
      <c r="BO24" s="295">
        <v>218</v>
      </c>
      <c r="BP24" s="282">
        <v>222</v>
      </c>
      <c r="BQ24" s="284">
        <v>515</v>
      </c>
      <c r="BR24" s="282">
        <v>487</v>
      </c>
      <c r="BS24" s="295">
        <v>263</v>
      </c>
      <c r="BT24" s="282">
        <v>213</v>
      </c>
      <c r="BU24" s="284">
        <v>522</v>
      </c>
      <c r="BV24" s="282">
        <v>573</v>
      </c>
      <c r="BW24" s="295">
        <v>163</v>
      </c>
      <c r="BX24" s="282">
        <v>202</v>
      </c>
      <c r="BY24" s="284">
        <v>532</v>
      </c>
      <c r="BZ24" s="282">
        <v>498</v>
      </c>
      <c r="CA24" s="295">
        <v>259</v>
      </c>
      <c r="CB24" s="282">
        <v>562</v>
      </c>
      <c r="CC24" s="284">
        <v>178</v>
      </c>
      <c r="CD24" s="282">
        <v>483</v>
      </c>
      <c r="CE24" s="344">
        <v>257</v>
      </c>
    </row>
    <row r="25" spans="1:83" x14ac:dyDescent="0.2">
      <c r="A25" s="3">
        <v>210</v>
      </c>
      <c r="B25" s="4" t="s">
        <v>54</v>
      </c>
      <c r="C25" s="5">
        <v>1641</v>
      </c>
      <c r="D25" s="6">
        <v>1235</v>
      </c>
      <c r="E25" s="123">
        <f t="shared" si="0"/>
        <v>0.75258988421694084</v>
      </c>
      <c r="F25" s="249">
        <v>821</v>
      </c>
      <c r="G25" s="250">
        <v>3</v>
      </c>
      <c r="H25" s="250">
        <v>18</v>
      </c>
      <c r="I25" s="250">
        <v>380</v>
      </c>
      <c r="J25" s="250">
        <v>0</v>
      </c>
      <c r="K25" s="251">
        <v>1</v>
      </c>
      <c r="L25" s="251">
        <v>0</v>
      </c>
      <c r="M25" s="250">
        <v>0</v>
      </c>
      <c r="N25" s="250">
        <v>0</v>
      </c>
      <c r="O25" s="252">
        <v>0</v>
      </c>
      <c r="P25" s="280"/>
      <c r="Q25" s="281"/>
      <c r="R25" s="281"/>
      <c r="S25" s="280"/>
      <c r="T25" s="282">
        <v>717</v>
      </c>
      <c r="U25" s="289">
        <v>1</v>
      </c>
      <c r="V25" s="284">
        <v>478</v>
      </c>
      <c r="W25" s="285"/>
      <c r="X25" s="286"/>
      <c r="Y25" s="290"/>
      <c r="Z25" s="291"/>
      <c r="AA25" s="290"/>
      <c r="AB25" s="292"/>
      <c r="AC25" s="290"/>
      <c r="AD25" s="291"/>
      <c r="AE25" s="293"/>
      <c r="AF25" s="294"/>
      <c r="AG25" s="295">
        <v>899</v>
      </c>
      <c r="AH25" s="288"/>
      <c r="AI25" s="285"/>
      <c r="AJ25" s="287"/>
      <c r="AK25" s="343">
        <v>428</v>
      </c>
      <c r="AL25" s="289">
        <v>82</v>
      </c>
      <c r="AM25" s="284">
        <v>662</v>
      </c>
      <c r="AN25" s="282">
        <v>764</v>
      </c>
      <c r="AO25" s="295">
        <v>402</v>
      </c>
      <c r="AP25" s="282">
        <v>554</v>
      </c>
      <c r="AQ25" s="284">
        <v>629</v>
      </c>
      <c r="AR25" s="282">
        <v>413</v>
      </c>
      <c r="AS25" s="295">
        <v>754</v>
      </c>
      <c r="AT25" s="282">
        <v>479</v>
      </c>
      <c r="AU25" s="284">
        <v>684</v>
      </c>
      <c r="AV25" s="282">
        <v>697</v>
      </c>
      <c r="AW25" s="295">
        <v>436</v>
      </c>
      <c r="AX25" s="282">
        <v>669</v>
      </c>
      <c r="AY25" s="284">
        <v>465</v>
      </c>
      <c r="AZ25" s="298">
        <v>748</v>
      </c>
      <c r="BA25" s="284">
        <v>894</v>
      </c>
      <c r="BB25" s="282">
        <v>438</v>
      </c>
      <c r="BC25" s="295">
        <v>570</v>
      </c>
      <c r="BD25" s="282">
        <v>669</v>
      </c>
      <c r="BE25" s="284">
        <v>333</v>
      </c>
      <c r="BF25" s="282">
        <v>633</v>
      </c>
      <c r="BG25" s="295">
        <v>358</v>
      </c>
      <c r="BH25" s="305">
        <v>389</v>
      </c>
      <c r="BI25" s="306">
        <v>592</v>
      </c>
      <c r="BJ25" s="282">
        <v>395</v>
      </c>
      <c r="BK25" s="295">
        <v>587</v>
      </c>
      <c r="BL25" s="282">
        <v>316</v>
      </c>
      <c r="BM25" s="284">
        <v>650</v>
      </c>
      <c r="BN25" s="282">
        <v>630</v>
      </c>
      <c r="BO25" s="295">
        <v>339</v>
      </c>
      <c r="BP25" s="282">
        <v>372</v>
      </c>
      <c r="BQ25" s="284">
        <v>588</v>
      </c>
      <c r="BR25" s="282">
        <v>582</v>
      </c>
      <c r="BS25" s="295">
        <v>388</v>
      </c>
      <c r="BT25" s="282">
        <v>354</v>
      </c>
      <c r="BU25" s="284">
        <v>605</v>
      </c>
      <c r="BV25" s="282">
        <v>651</v>
      </c>
      <c r="BW25" s="295">
        <v>311</v>
      </c>
      <c r="BX25" s="282">
        <v>327</v>
      </c>
      <c r="BY25" s="284">
        <v>623</v>
      </c>
      <c r="BZ25" s="282">
        <v>564</v>
      </c>
      <c r="CA25" s="295">
        <v>433</v>
      </c>
      <c r="CB25" s="282">
        <v>629</v>
      </c>
      <c r="CC25" s="284">
        <v>338</v>
      </c>
      <c r="CD25" s="282">
        <v>573</v>
      </c>
      <c r="CE25" s="344">
        <v>390</v>
      </c>
    </row>
    <row r="26" spans="1:83" x14ac:dyDescent="0.2">
      <c r="A26" s="3">
        <v>211</v>
      </c>
      <c r="B26" s="4" t="s">
        <v>55</v>
      </c>
      <c r="C26" s="5">
        <v>1475</v>
      </c>
      <c r="D26" s="6">
        <v>1129</v>
      </c>
      <c r="E26" s="123">
        <f t="shared" si="0"/>
        <v>0.76542372881355936</v>
      </c>
      <c r="F26" s="249">
        <v>794</v>
      </c>
      <c r="G26" s="250">
        <v>0</v>
      </c>
      <c r="H26" s="250">
        <v>15</v>
      </c>
      <c r="I26" s="250">
        <v>307</v>
      </c>
      <c r="J26" s="250">
        <v>0</v>
      </c>
      <c r="K26" s="251">
        <v>1</v>
      </c>
      <c r="L26" s="251">
        <v>0</v>
      </c>
      <c r="M26" s="250">
        <v>0</v>
      </c>
      <c r="N26" s="250">
        <v>0</v>
      </c>
      <c r="O26" s="252">
        <v>0</v>
      </c>
      <c r="P26" s="280"/>
      <c r="Q26" s="281"/>
      <c r="R26" s="281"/>
      <c r="S26" s="280"/>
      <c r="T26" s="282">
        <v>695</v>
      </c>
      <c r="U26" s="289">
        <v>0</v>
      </c>
      <c r="V26" s="284">
        <v>395</v>
      </c>
      <c r="W26" s="285"/>
      <c r="X26" s="286"/>
      <c r="Y26" s="290"/>
      <c r="Z26" s="291"/>
      <c r="AA26" s="290"/>
      <c r="AB26" s="292"/>
      <c r="AC26" s="290"/>
      <c r="AD26" s="291"/>
      <c r="AE26" s="293"/>
      <c r="AF26" s="294"/>
      <c r="AG26" s="295">
        <v>826</v>
      </c>
      <c r="AH26" s="288"/>
      <c r="AI26" s="285"/>
      <c r="AJ26" s="287"/>
      <c r="AK26" s="343">
        <v>348</v>
      </c>
      <c r="AL26" s="289">
        <v>43</v>
      </c>
      <c r="AM26" s="284">
        <v>670</v>
      </c>
      <c r="AN26" s="282">
        <v>736</v>
      </c>
      <c r="AO26" s="295">
        <v>327</v>
      </c>
      <c r="AP26" s="282">
        <v>448</v>
      </c>
      <c r="AQ26" s="284">
        <v>626</v>
      </c>
      <c r="AR26" s="282">
        <v>323</v>
      </c>
      <c r="AS26" s="295">
        <v>738</v>
      </c>
      <c r="AT26" s="282">
        <v>371</v>
      </c>
      <c r="AU26" s="284">
        <v>696</v>
      </c>
      <c r="AV26" s="282">
        <v>687</v>
      </c>
      <c r="AW26" s="295">
        <v>353</v>
      </c>
      <c r="AX26" s="282">
        <v>675</v>
      </c>
      <c r="AY26" s="284">
        <v>370</v>
      </c>
      <c r="AZ26" s="298">
        <v>608</v>
      </c>
      <c r="BA26" s="284">
        <v>824</v>
      </c>
      <c r="BB26" s="282">
        <v>322</v>
      </c>
      <c r="BC26" s="295">
        <v>616</v>
      </c>
      <c r="BD26" s="282">
        <v>665</v>
      </c>
      <c r="BE26" s="284">
        <v>260</v>
      </c>
      <c r="BF26" s="282">
        <v>633</v>
      </c>
      <c r="BG26" s="295">
        <v>279</v>
      </c>
      <c r="BH26" s="305">
        <v>332</v>
      </c>
      <c r="BI26" s="306">
        <v>587</v>
      </c>
      <c r="BJ26" s="282">
        <v>320</v>
      </c>
      <c r="BK26" s="295">
        <v>597</v>
      </c>
      <c r="BL26" s="282">
        <v>241</v>
      </c>
      <c r="BM26" s="284">
        <v>656</v>
      </c>
      <c r="BN26" s="282">
        <v>621</v>
      </c>
      <c r="BO26" s="295">
        <v>288</v>
      </c>
      <c r="BP26" s="282">
        <v>273</v>
      </c>
      <c r="BQ26" s="284">
        <v>632</v>
      </c>
      <c r="BR26" s="282">
        <v>583</v>
      </c>
      <c r="BS26" s="295">
        <v>331</v>
      </c>
      <c r="BT26" s="282">
        <v>282</v>
      </c>
      <c r="BU26" s="284">
        <v>622</v>
      </c>
      <c r="BV26" s="282">
        <v>661</v>
      </c>
      <c r="BW26" s="295">
        <v>254</v>
      </c>
      <c r="BX26" s="282">
        <v>247</v>
      </c>
      <c r="BY26" s="284">
        <v>645</v>
      </c>
      <c r="BZ26" s="282">
        <v>580</v>
      </c>
      <c r="CA26" s="295">
        <v>350</v>
      </c>
      <c r="CB26" s="282">
        <v>630</v>
      </c>
      <c r="CC26" s="284">
        <v>281</v>
      </c>
      <c r="CD26" s="282">
        <v>578</v>
      </c>
      <c r="CE26" s="344">
        <v>330</v>
      </c>
    </row>
    <row r="27" spans="1:83" x14ac:dyDescent="0.2">
      <c r="A27" s="3">
        <v>301</v>
      </c>
      <c r="B27" s="4" t="s">
        <v>56</v>
      </c>
      <c r="C27" s="5">
        <v>1164</v>
      </c>
      <c r="D27" s="6">
        <v>673</v>
      </c>
      <c r="E27" s="123">
        <f t="shared" si="0"/>
        <v>0.57817869415807566</v>
      </c>
      <c r="F27" s="249">
        <v>633</v>
      </c>
      <c r="G27" s="250">
        <v>4</v>
      </c>
      <c r="H27" s="250">
        <v>1</v>
      </c>
      <c r="I27" s="250">
        <v>28</v>
      </c>
      <c r="J27" s="250">
        <v>0</v>
      </c>
      <c r="K27" s="251">
        <v>0</v>
      </c>
      <c r="L27" s="251">
        <v>0</v>
      </c>
      <c r="M27" s="250">
        <v>0</v>
      </c>
      <c r="N27" s="250">
        <v>0</v>
      </c>
      <c r="O27" s="252">
        <v>0</v>
      </c>
      <c r="P27" s="295">
        <v>34</v>
      </c>
      <c r="Q27" s="289">
        <v>24</v>
      </c>
      <c r="R27" s="289">
        <v>0</v>
      </c>
      <c r="S27" s="295">
        <v>598</v>
      </c>
      <c r="T27" s="282"/>
      <c r="U27" s="296"/>
      <c r="V27" s="297"/>
      <c r="W27" s="285"/>
      <c r="X27" s="286"/>
      <c r="Y27" s="290"/>
      <c r="Z27" s="291"/>
      <c r="AA27" s="290"/>
      <c r="AB27" s="292"/>
      <c r="AC27" s="290"/>
      <c r="AD27" s="291"/>
      <c r="AE27" s="293"/>
      <c r="AF27" s="294"/>
      <c r="AG27" s="295">
        <v>590</v>
      </c>
      <c r="AH27" s="288"/>
      <c r="AI27" s="285"/>
      <c r="AJ27" s="287"/>
      <c r="AK27" s="343">
        <v>19</v>
      </c>
      <c r="AL27" s="289">
        <v>20</v>
      </c>
      <c r="AM27" s="284">
        <v>618</v>
      </c>
      <c r="AN27" s="282">
        <v>620</v>
      </c>
      <c r="AO27" s="295">
        <v>23</v>
      </c>
      <c r="AP27" s="282">
        <v>53</v>
      </c>
      <c r="AQ27" s="284">
        <v>600</v>
      </c>
      <c r="AR27" s="282">
        <v>27</v>
      </c>
      <c r="AS27" s="295">
        <v>629</v>
      </c>
      <c r="AT27" s="282">
        <v>37</v>
      </c>
      <c r="AU27" s="284">
        <v>616</v>
      </c>
      <c r="AV27" s="282">
        <v>609</v>
      </c>
      <c r="AW27" s="295">
        <v>37</v>
      </c>
      <c r="AX27" s="282">
        <v>515</v>
      </c>
      <c r="AY27" s="284">
        <v>133</v>
      </c>
      <c r="AZ27" s="298">
        <v>184</v>
      </c>
      <c r="BA27" s="284">
        <v>608</v>
      </c>
      <c r="BB27" s="282">
        <v>160</v>
      </c>
      <c r="BC27" s="295">
        <v>431</v>
      </c>
      <c r="BD27" s="282">
        <v>505</v>
      </c>
      <c r="BE27" s="284">
        <v>84</v>
      </c>
      <c r="BF27" s="282">
        <v>519</v>
      </c>
      <c r="BG27" s="295">
        <v>70</v>
      </c>
      <c r="BH27" s="305">
        <v>281</v>
      </c>
      <c r="BI27" s="306">
        <v>337</v>
      </c>
      <c r="BJ27" s="282">
        <v>74</v>
      </c>
      <c r="BK27" s="295">
        <v>512</v>
      </c>
      <c r="BL27" s="282">
        <v>83</v>
      </c>
      <c r="BM27" s="284">
        <v>497</v>
      </c>
      <c r="BN27" s="282">
        <v>512</v>
      </c>
      <c r="BO27" s="295">
        <v>78</v>
      </c>
      <c r="BP27" s="282">
        <v>91</v>
      </c>
      <c r="BQ27" s="284">
        <v>511</v>
      </c>
      <c r="BR27" s="282">
        <v>474</v>
      </c>
      <c r="BS27" s="295">
        <v>110</v>
      </c>
      <c r="BT27" s="282">
        <v>119</v>
      </c>
      <c r="BU27" s="284">
        <v>475</v>
      </c>
      <c r="BV27" s="282">
        <v>536</v>
      </c>
      <c r="BW27" s="295">
        <v>51</v>
      </c>
      <c r="BX27" s="282">
        <v>83</v>
      </c>
      <c r="BY27" s="284">
        <v>521</v>
      </c>
      <c r="BZ27" s="282">
        <v>496</v>
      </c>
      <c r="CA27" s="295">
        <v>112</v>
      </c>
      <c r="CB27" s="282">
        <v>527</v>
      </c>
      <c r="CC27" s="284">
        <v>70</v>
      </c>
      <c r="CD27" s="282">
        <v>471</v>
      </c>
      <c r="CE27" s="344">
        <v>121</v>
      </c>
    </row>
    <row r="28" spans="1:83" x14ac:dyDescent="0.2">
      <c r="A28" s="3">
        <v>302</v>
      </c>
      <c r="B28" s="4" t="s">
        <v>57</v>
      </c>
      <c r="C28" s="5">
        <v>907</v>
      </c>
      <c r="D28" s="6">
        <v>687</v>
      </c>
      <c r="E28" s="123">
        <f t="shared" si="0"/>
        <v>0.75744211686879825</v>
      </c>
      <c r="F28" s="249">
        <v>529</v>
      </c>
      <c r="G28" s="250">
        <v>3</v>
      </c>
      <c r="H28" s="250">
        <v>12</v>
      </c>
      <c r="I28" s="250">
        <v>136</v>
      </c>
      <c r="J28" s="250">
        <v>0</v>
      </c>
      <c r="K28" s="251">
        <v>0</v>
      </c>
      <c r="L28" s="251">
        <v>0</v>
      </c>
      <c r="M28" s="250">
        <v>0</v>
      </c>
      <c r="N28" s="250">
        <v>0</v>
      </c>
      <c r="O28" s="252">
        <v>0</v>
      </c>
      <c r="P28" s="280"/>
      <c r="Q28" s="281"/>
      <c r="R28" s="281"/>
      <c r="S28" s="280"/>
      <c r="T28" s="282">
        <v>468</v>
      </c>
      <c r="U28" s="289">
        <v>0</v>
      </c>
      <c r="V28" s="284">
        <v>187</v>
      </c>
      <c r="W28" s="285"/>
      <c r="X28" s="286"/>
      <c r="Y28" s="290"/>
      <c r="Z28" s="291"/>
      <c r="AA28" s="290"/>
      <c r="AB28" s="292"/>
      <c r="AC28" s="290"/>
      <c r="AD28" s="291"/>
      <c r="AE28" s="293"/>
      <c r="AF28" s="294"/>
      <c r="AG28" s="295">
        <v>521</v>
      </c>
      <c r="AH28" s="288"/>
      <c r="AI28" s="285"/>
      <c r="AJ28" s="287"/>
      <c r="AK28" s="343">
        <v>178</v>
      </c>
      <c r="AL28" s="289">
        <v>37</v>
      </c>
      <c r="AM28" s="284">
        <v>443</v>
      </c>
      <c r="AN28" s="282">
        <v>497</v>
      </c>
      <c r="AO28" s="295">
        <v>155</v>
      </c>
      <c r="AP28" s="282">
        <v>210</v>
      </c>
      <c r="AQ28" s="284">
        <v>450</v>
      </c>
      <c r="AR28" s="282">
        <v>156</v>
      </c>
      <c r="AS28" s="295">
        <v>499</v>
      </c>
      <c r="AT28" s="282">
        <v>173</v>
      </c>
      <c r="AU28" s="284">
        <v>478</v>
      </c>
      <c r="AV28" s="282">
        <v>462</v>
      </c>
      <c r="AW28" s="295">
        <v>175</v>
      </c>
      <c r="AX28" s="282">
        <v>448</v>
      </c>
      <c r="AY28" s="284">
        <v>196</v>
      </c>
      <c r="AZ28" s="298">
        <v>322</v>
      </c>
      <c r="BA28" s="284">
        <v>538</v>
      </c>
      <c r="BB28" s="282">
        <v>195</v>
      </c>
      <c r="BC28" s="295">
        <v>384</v>
      </c>
      <c r="BD28" s="282">
        <v>439</v>
      </c>
      <c r="BE28" s="284">
        <v>147</v>
      </c>
      <c r="BF28" s="282">
        <v>417</v>
      </c>
      <c r="BG28" s="295">
        <v>156</v>
      </c>
      <c r="BH28" s="305">
        <v>214</v>
      </c>
      <c r="BI28" s="306">
        <v>362</v>
      </c>
      <c r="BJ28" s="282">
        <v>169</v>
      </c>
      <c r="BK28" s="295">
        <v>410</v>
      </c>
      <c r="BL28" s="282">
        <v>138</v>
      </c>
      <c r="BM28" s="284">
        <v>433</v>
      </c>
      <c r="BN28" s="282">
        <v>412</v>
      </c>
      <c r="BO28" s="295">
        <v>157</v>
      </c>
      <c r="BP28" s="282">
        <v>161</v>
      </c>
      <c r="BQ28" s="284">
        <v>407</v>
      </c>
      <c r="BR28" s="282">
        <v>389</v>
      </c>
      <c r="BS28" s="295">
        <v>187</v>
      </c>
      <c r="BT28" s="282">
        <v>162</v>
      </c>
      <c r="BU28" s="284">
        <v>408</v>
      </c>
      <c r="BV28" s="282">
        <v>430</v>
      </c>
      <c r="BW28" s="295">
        <v>139</v>
      </c>
      <c r="BX28" s="282">
        <v>139</v>
      </c>
      <c r="BY28" s="284">
        <v>424</v>
      </c>
      <c r="BZ28" s="282">
        <v>411</v>
      </c>
      <c r="CA28" s="295">
        <v>171</v>
      </c>
      <c r="CB28" s="282">
        <v>400</v>
      </c>
      <c r="CC28" s="284">
        <v>178</v>
      </c>
      <c r="CD28" s="282">
        <v>410</v>
      </c>
      <c r="CE28" s="344">
        <v>167</v>
      </c>
    </row>
    <row r="29" spans="1:83" x14ac:dyDescent="0.2">
      <c r="A29" s="3">
        <v>303</v>
      </c>
      <c r="B29" s="4" t="s">
        <v>58</v>
      </c>
      <c r="C29" s="5">
        <v>1126</v>
      </c>
      <c r="D29" s="6">
        <v>846</v>
      </c>
      <c r="E29" s="123">
        <f t="shared" si="0"/>
        <v>0.75133214920071045</v>
      </c>
      <c r="F29" s="249">
        <v>625</v>
      </c>
      <c r="G29" s="250">
        <v>1</v>
      </c>
      <c r="H29" s="250">
        <v>7</v>
      </c>
      <c r="I29" s="250">
        <v>197</v>
      </c>
      <c r="J29" s="250">
        <v>0</v>
      </c>
      <c r="K29" s="251">
        <v>0</v>
      </c>
      <c r="L29" s="251">
        <v>0</v>
      </c>
      <c r="M29" s="250">
        <v>0</v>
      </c>
      <c r="N29" s="250">
        <v>0</v>
      </c>
      <c r="O29" s="252">
        <v>0</v>
      </c>
      <c r="P29" s="280"/>
      <c r="Q29" s="281"/>
      <c r="R29" s="281"/>
      <c r="S29" s="280"/>
      <c r="T29" s="282">
        <v>548</v>
      </c>
      <c r="U29" s="289">
        <v>0</v>
      </c>
      <c r="V29" s="284">
        <v>264</v>
      </c>
      <c r="W29" s="285"/>
      <c r="X29" s="286"/>
      <c r="Y29" s="290"/>
      <c r="Z29" s="291"/>
      <c r="AA29" s="290"/>
      <c r="AB29" s="292"/>
      <c r="AC29" s="290"/>
      <c r="AD29" s="291"/>
      <c r="AE29" s="293"/>
      <c r="AF29" s="294"/>
      <c r="AG29" s="295">
        <v>597</v>
      </c>
      <c r="AH29" s="288"/>
      <c r="AI29" s="285"/>
      <c r="AJ29" s="287"/>
      <c r="AK29" s="343">
        <v>230</v>
      </c>
      <c r="AL29" s="289">
        <v>27</v>
      </c>
      <c r="AM29" s="284">
        <v>543</v>
      </c>
      <c r="AN29" s="282">
        <v>585</v>
      </c>
      <c r="AO29" s="295">
        <v>211</v>
      </c>
      <c r="AP29" s="282">
        <v>305</v>
      </c>
      <c r="AQ29" s="284">
        <v>505</v>
      </c>
      <c r="AR29" s="282">
        <v>214</v>
      </c>
      <c r="AS29" s="295">
        <v>581</v>
      </c>
      <c r="AT29" s="282">
        <v>258</v>
      </c>
      <c r="AU29" s="284">
        <v>550</v>
      </c>
      <c r="AV29" s="282">
        <v>536</v>
      </c>
      <c r="AW29" s="295">
        <v>245</v>
      </c>
      <c r="AX29" s="282">
        <v>499</v>
      </c>
      <c r="AY29" s="284">
        <v>284</v>
      </c>
      <c r="AZ29" s="298">
        <v>398</v>
      </c>
      <c r="BA29" s="284">
        <v>643</v>
      </c>
      <c r="BB29" s="282">
        <v>297</v>
      </c>
      <c r="BC29" s="295">
        <v>411</v>
      </c>
      <c r="BD29" s="282">
        <v>499</v>
      </c>
      <c r="BE29" s="284">
        <v>207</v>
      </c>
      <c r="BF29" s="282">
        <v>496</v>
      </c>
      <c r="BG29" s="295">
        <v>212</v>
      </c>
      <c r="BH29" s="305">
        <v>323</v>
      </c>
      <c r="BI29" s="306">
        <v>403</v>
      </c>
      <c r="BJ29" s="282">
        <v>241</v>
      </c>
      <c r="BK29" s="295">
        <v>472</v>
      </c>
      <c r="BL29" s="282">
        <v>201</v>
      </c>
      <c r="BM29" s="284">
        <v>484</v>
      </c>
      <c r="BN29" s="282">
        <v>477</v>
      </c>
      <c r="BO29" s="295">
        <v>215</v>
      </c>
      <c r="BP29" s="282">
        <v>214</v>
      </c>
      <c r="BQ29" s="284">
        <v>482</v>
      </c>
      <c r="BR29" s="282">
        <v>413</v>
      </c>
      <c r="BS29" s="295">
        <v>287</v>
      </c>
      <c r="BT29" s="282">
        <v>231</v>
      </c>
      <c r="BU29" s="284">
        <v>469</v>
      </c>
      <c r="BV29" s="282">
        <v>478</v>
      </c>
      <c r="BW29" s="295">
        <v>219</v>
      </c>
      <c r="BX29" s="282">
        <v>224</v>
      </c>
      <c r="BY29" s="284">
        <v>468</v>
      </c>
      <c r="BZ29" s="282">
        <v>448</v>
      </c>
      <c r="CA29" s="295">
        <v>276</v>
      </c>
      <c r="CB29" s="282">
        <v>492</v>
      </c>
      <c r="CC29" s="284">
        <v>214</v>
      </c>
      <c r="CD29" s="282">
        <v>446</v>
      </c>
      <c r="CE29" s="344">
        <v>251</v>
      </c>
    </row>
    <row r="30" spans="1:83" x14ac:dyDescent="0.2">
      <c r="A30" s="3">
        <v>304</v>
      </c>
      <c r="B30" s="4" t="s">
        <v>59</v>
      </c>
      <c r="C30" s="5">
        <v>1786</v>
      </c>
      <c r="D30" s="6">
        <v>1044</v>
      </c>
      <c r="E30" s="123">
        <f t="shared" si="0"/>
        <v>0.58454647256438974</v>
      </c>
      <c r="F30" s="249">
        <v>945</v>
      </c>
      <c r="G30" s="250">
        <v>7</v>
      </c>
      <c r="H30" s="250">
        <v>8</v>
      </c>
      <c r="I30" s="250">
        <v>71</v>
      </c>
      <c r="J30" s="250">
        <v>0</v>
      </c>
      <c r="K30" s="251">
        <v>0</v>
      </c>
      <c r="L30" s="251">
        <v>0</v>
      </c>
      <c r="M30" s="250">
        <v>0</v>
      </c>
      <c r="N30" s="250">
        <v>0</v>
      </c>
      <c r="O30" s="252">
        <v>0</v>
      </c>
      <c r="P30" s="295">
        <v>83</v>
      </c>
      <c r="Q30" s="289">
        <v>29</v>
      </c>
      <c r="R30" s="289">
        <v>0</v>
      </c>
      <c r="S30" s="295">
        <v>903</v>
      </c>
      <c r="T30" s="282"/>
      <c r="U30" s="296"/>
      <c r="V30" s="297"/>
      <c r="W30" s="285"/>
      <c r="X30" s="286"/>
      <c r="Y30" s="290"/>
      <c r="Z30" s="291"/>
      <c r="AA30" s="290"/>
      <c r="AB30" s="292"/>
      <c r="AC30" s="290"/>
      <c r="AD30" s="291"/>
      <c r="AE30" s="293"/>
      <c r="AF30" s="294"/>
      <c r="AG30" s="295">
        <v>886</v>
      </c>
      <c r="AH30" s="288"/>
      <c r="AI30" s="285"/>
      <c r="AJ30" s="287"/>
      <c r="AK30" s="343">
        <v>83</v>
      </c>
      <c r="AL30" s="289">
        <v>30</v>
      </c>
      <c r="AM30" s="284">
        <v>898</v>
      </c>
      <c r="AN30" s="282">
        <v>896</v>
      </c>
      <c r="AO30" s="295">
        <v>82</v>
      </c>
      <c r="AP30" s="282">
        <v>121</v>
      </c>
      <c r="AQ30" s="284">
        <v>881</v>
      </c>
      <c r="AR30" s="282">
        <v>76</v>
      </c>
      <c r="AS30" s="295">
        <v>925</v>
      </c>
      <c r="AT30" s="282">
        <v>93</v>
      </c>
      <c r="AU30" s="284">
        <v>899</v>
      </c>
      <c r="AV30" s="282">
        <v>886</v>
      </c>
      <c r="AW30" s="295">
        <v>101</v>
      </c>
      <c r="AX30" s="282">
        <v>758</v>
      </c>
      <c r="AY30" s="284">
        <v>230</v>
      </c>
      <c r="AZ30" s="298">
        <v>347</v>
      </c>
      <c r="BA30" s="284">
        <v>913</v>
      </c>
      <c r="BB30" s="282">
        <v>226</v>
      </c>
      <c r="BC30" s="295">
        <v>677</v>
      </c>
      <c r="BD30" s="282">
        <v>763</v>
      </c>
      <c r="BE30" s="284">
        <v>119</v>
      </c>
      <c r="BF30" s="282">
        <v>758</v>
      </c>
      <c r="BG30" s="295">
        <v>136</v>
      </c>
      <c r="BH30" s="305">
        <v>343</v>
      </c>
      <c r="BI30" s="306">
        <v>578</v>
      </c>
      <c r="BJ30" s="282">
        <v>149</v>
      </c>
      <c r="BK30" s="295">
        <v>742</v>
      </c>
      <c r="BL30" s="282">
        <v>153</v>
      </c>
      <c r="BM30" s="284">
        <v>721</v>
      </c>
      <c r="BN30" s="282">
        <v>755</v>
      </c>
      <c r="BO30" s="295">
        <v>130</v>
      </c>
      <c r="BP30" s="282">
        <v>144</v>
      </c>
      <c r="BQ30" s="284">
        <v>765</v>
      </c>
      <c r="BR30" s="282">
        <v>699</v>
      </c>
      <c r="BS30" s="295">
        <v>180</v>
      </c>
      <c r="BT30" s="282">
        <v>173</v>
      </c>
      <c r="BU30" s="284">
        <v>729</v>
      </c>
      <c r="BV30" s="282">
        <v>793</v>
      </c>
      <c r="BW30" s="295">
        <v>94</v>
      </c>
      <c r="BX30" s="282">
        <v>145</v>
      </c>
      <c r="BY30" s="284">
        <v>754</v>
      </c>
      <c r="BZ30" s="282">
        <v>729</v>
      </c>
      <c r="CA30" s="295">
        <v>174</v>
      </c>
      <c r="CB30" s="282">
        <v>777</v>
      </c>
      <c r="CC30" s="284">
        <v>112</v>
      </c>
      <c r="CD30" s="282">
        <v>701</v>
      </c>
      <c r="CE30" s="344">
        <v>182</v>
      </c>
    </row>
    <row r="31" spans="1:83" x14ac:dyDescent="0.2">
      <c r="A31" s="3">
        <v>305</v>
      </c>
      <c r="B31" s="4" t="s">
        <v>60</v>
      </c>
      <c r="C31" s="5">
        <v>1411</v>
      </c>
      <c r="D31" s="6">
        <v>828</v>
      </c>
      <c r="E31" s="123">
        <f t="shared" si="0"/>
        <v>0.58681785967399003</v>
      </c>
      <c r="F31" s="249">
        <v>767</v>
      </c>
      <c r="G31" s="250">
        <v>0</v>
      </c>
      <c r="H31" s="250">
        <v>7</v>
      </c>
      <c r="I31" s="250">
        <v>49</v>
      </c>
      <c r="J31" s="250">
        <v>0</v>
      </c>
      <c r="K31" s="251">
        <v>0</v>
      </c>
      <c r="L31" s="251">
        <v>0</v>
      </c>
      <c r="M31" s="250">
        <v>0</v>
      </c>
      <c r="N31" s="250">
        <v>1</v>
      </c>
      <c r="O31" s="252">
        <v>0</v>
      </c>
      <c r="P31" s="295">
        <v>56</v>
      </c>
      <c r="Q31" s="289">
        <v>26</v>
      </c>
      <c r="R31" s="289">
        <v>0</v>
      </c>
      <c r="S31" s="295">
        <v>724</v>
      </c>
      <c r="T31" s="282"/>
      <c r="U31" s="296"/>
      <c r="V31" s="297"/>
      <c r="W31" s="285"/>
      <c r="X31" s="286"/>
      <c r="Y31" s="290"/>
      <c r="Z31" s="291"/>
      <c r="AA31" s="290"/>
      <c r="AB31" s="292"/>
      <c r="AC31" s="290"/>
      <c r="AD31" s="291"/>
      <c r="AE31" s="293"/>
      <c r="AF31" s="294"/>
      <c r="AG31" s="295">
        <v>698</v>
      </c>
      <c r="AH31" s="288"/>
      <c r="AI31" s="285"/>
      <c r="AJ31" s="287"/>
      <c r="AK31" s="343">
        <v>47</v>
      </c>
      <c r="AL31" s="289">
        <v>20</v>
      </c>
      <c r="AM31" s="284">
        <v>740</v>
      </c>
      <c r="AN31" s="282">
        <v>741</v>
      </c>
      <c r="AO31" s="295">
        <v>52</v>
      </c>
      <c r="AP31" s="282">
        <v>81</v>
      </c>
      <c r="AQ31" s="284">
        <v>724</v>
      </c>
      <c r="AR31" s="282">
        <v>47</v>
      </c>
      <c r="AS31" s="295">
        <v>754</v>
      </c>
      <c r="AT31" s="282">
        <v>50</v>
      </c>
      <c r="AU31" s="284">
        <v>744</v>
      </c>
      <c r="AV31" s="282">
        <v>730</v>
      </c>
      <c r="AW31" s="295">
        <v>62</v>
      </c>
      <c r="AX31" s="282">
        <v>623</v>
      </c>
      <c r="AY31" s="284">
        <v>173</v>
      </c>
      <c r="AZ31" s="298">
        <v>247</v>
      </c>
      <c r="BA31" s="284">
        <v>743</v>
      </c>
      <c r="BB31" s="282">
        <v>190</v>
      </c>
      <c r="BC31" s="295">
        <v>546</v>
      </c>
      <c r="BD31" s="282">
        <v>640</v>
      </c>
      <c r="BE31" s="284">
        <v>87</v>
      </c>
      <c r="BF31" s="282">
        <v>629</v>
      </c>
      <c r="BG31" s="295">
        <v>104</v>
      </c>
      <c r="BH31" s="305">
        <v>309</v>
      </c>
      <c r="BI31" s="306">
        <v>454</v>
      </c>
      <c r="BJ31" s="282">
        <v>106</v>
      </c>
      <c r="BK31" s="295">
        <v>629</v>
      </c>
      <c r="BL31" s="282">
        <v>115</v>
      </c>
      <c r="BM31" s="284">
        <v>614</v>
      </c>
      <c r="BN31" s="282">
        <v>627</v>
      </c>
      <c r="BO31" s="295">
        <v>94</v>
      </c>
      <c r="BP31" s="282">
        <v>107</v>
      </c>
      <c r="BQ31" s="284">
        <v>643</v>
      </c>
      <c r="BR31" s="282">
        <v>582</v>
      </c>
      <c r="BS31" s="295">
        <v>153</v>
      </c>
      <c r="BT31" s="282">
        <v>143</v>
      </c>
      <c r="BU31" s="284">
        <v>601</v>
      </c>
      <c r="BV31" s="282">
        <v>662</v>
      </c>
      <c r="BW31" s="295">
        <v>70</v>
      </c>
      <c r="BX31" s="282">
        <v>97</v>
      </c>
      <c r="BY31" s="284">
        <v>652</v>
      </c>
      <c r="BZ31" s="282">
        <v>608</v>
      </c>
      <c r="CA31" s="295">
        <v>139</v>
      </c>
      <c r="CB31" s="282">
        <v>645</v>
      </c>
      <c r="CC31" s="284">
        <v>96</v>
      </c>
      <c r="CD31" s="282">
        <v>593</v>
      </c>
      <c r="CE31" s="344">
        <v>143</v>
      </c>
    </row>
    <row r="32" spans="1:83" x14ac:dyDescent="0.2">
      <c r="A32" s="3">
        <v>401</v>
      </c>
      <c r="B32" s="4" t="s">
        <v>61</v>
      </c>
      <c r="C32" s="5">
        <v>976</v>
      </c>
      <c r="D32" s="6">
        <v>803</v>
      </c>
      <c r="E32" s="123">
        <f t="shared" si="0"/>
        <v>0.82274590163934425</v>
      </c>
      <c r="F32" s="249">
        <v>598</v>
      </c>
      <c r="G32" s="250">
        <v>0</v>
      </c>
      <c r="H32" s="250">
        <v>4</v>
      </c>
      <c r="I32" s="250">
        <v>194</v>
      </c>
      <c r="J32" s="250">
        <v>0</v>
      </c>
      <c r="K32" s="251">
        <v>0</v>
      </c>
      <c r="L32" s="251">
        <v>0</v>
      </c>
      <c r="M32" s="250">
        <v>0</v>
      </c>
      <c r="N32" s="250">
        <v>0</v>
      </c>
      <c r="O32" s="252">
        <v>0</v>
      </c>
      <c r="P32" s="280"/>
      <c r="Q32" s="281"/>
      <c r="R32" s="281"/>
      <c r="S32" s="280"/>
      <c r="T32" s="282">
        <v>532</v>
      </c>
      <c r="U32" s="289">
        <v>0</v>
      </c>
      <c r="V32" s="284">
        <v>242</v>
      </c>
      <c r="W32" s="285"/>
      <c r="X32" s="286"/>
      <c r="Y32" s="290"/>
      <c r="Z32" s="291"/>
      <c r="AA32" s="290"/>
      <c r="AB32" s="292"/>
      <c r="AC32" s="290"/>
      <c r="AD32" s="291"/>
      <c r="AE32" s="293"/>
      <c r="AF32" s="294"/>
      <c r="AG32" s="295">
        <v>578</v>
      </c>
      <c r="AH32" s="288"/>
      <c r="AI32" s="285"/>
      <c r="AJ32" s="287"/>
      <c r="AK32" s="343">
        <v>237</v>
      </c>
      <c r="AL32" s="289">
        <v>20</v>
      </c>
      <c r="AM32" s="284">
        <v>511</v>
      </c>
      <c r="AN32" s="282">
        <v>561</v>
      </c>
      <c r="AO32" s="295">
        <v>205</v>
      </c>
      <c r="AP32" s="282">
        <v>289</v>
      </c>
      <c r="AQ32" s="284">
        <v>485</v>
      </c>
      <c r="AR32" s="282">
        <v>199</v>
      </c>
      <c r="AS32" s="295">
        <v>568</v>
      </c>
      <c r="AT32" s="282">
        <v>239</v>
      </c>
      <c r="AU32" s="284">
        <v>528</v>
      </c>
      <c r="AV32" s="282">
        <v>511</v>
      </c>
      <c r="AW32" s="295">
        <v>241</v>
      </c>
      <c r="AX32" s="282">
        <v>513</v>
      </c>
      <c r="AY32" s="284">
        <v>240</v>
      </c>
      <c r="AZ32" s="298">
        <v>384</v>
      </c>
      <c r="BA32" s="284">
        <v>601</v>
      </c>
      <c r="BB32" s="282">
        <v>242</v>
      </c>
      <c r="BC32" s="295">
        <v>434</v>
      </c>
      <c r="BD32" s="282">
        <v>468</v>
      </c>
      <c r="BE32" s="284">
        <v>205</v>
      </c>
      <c r="BF32" s="282">
        <v>470</v>
      </c>
      <c r="BG32" s="295">
        <v>210</v>
      </c>
      <c r="BH32" s="305">
        <v>266</v>
      </c>
      <c r="BI32" s="306">
        <v>411</v>
      </c>
      <c r="BJ32" s="282">
        <v>224</v>
      </c>
      <c r="BK32" s="295">
        <v>456</v>
      </c>
      <c r="BL32" s="282">
        <v>185</v>
      </c>
      <c r="BM32" s="284">
        <v>466</v>
      </c>
      <c r="BN32" s="282">
        <v>453</v>
      </c>
      <c r="BO32" s="295">
        <v>211</v>
      </c>
      <c r="BP32" s="282">
        <v>215</v>
      </c>
      <c r="BQ32" s="284">
        <v>447</v>
      </c>
      <c r="BR32" s="282">
        <v>439</v>
      </c>
      <c r="BS32" s="295">
        <v>246</v>
      </c>
      <c r="BT32" s="282">
        <v>222</v>
      </c>
      <c r="BU32" s="284">
        <v>432</v>
      </c>
      <c r="BV32" s="282">
        <v>460</v>
      </c>
      <c r="BW32" s="295">
        <v>203</v>
      </c>
      <c r="BX32" s="282">
        <v>200</v>
      </c>
      <c r="BY32" s="284">
        <v>455</v>
      </c>
      <c r="BZ32" s="282">
        <v>438</v>
      </c>
      <c r="CA32" s="295">
        <v>251</v>
      </c>
      <c r="CB32" s="282">
        <v>463</v>
      </c>
      <c r="CC32" s="284">
        <v>199</v>
      </c>
      <c r="CD32" s="282">
        <v>433</v>
      </c>
      <c r="CE32" s="344">
        <v>230</v>
      </c>
    </row>
    <row r="33" spans="1:83" x14ac:dyDescent="0.2">
      <c r="A33" s="3">
        <v>402</v>
      </c>
      <c r="B33" s="4" t="s">
        <v>62</v>
      </c>
      <c r="C33" s="5">
        <v>1064</v>
      </c>
      <c r="D33" s="6">
        <v>869</v>
      </c>
      <c r="E33" s="123">
        <f t="shared" si="0"/>
        <v>0.81672932330827064</v>
      </c>
      <c r="F33" s="249">
        <v>595</v>
      </c>
      <c r="G33" s="250">
        <v>2</v>
      </c>
      <c r="H33" s="250">
        <v>16</v>
      </c>
      <c r="I33" s="250">
        <v>250</v>
      </c>
      <c r="J33" s="250">
        <v>0</v>
      </c>
      <c r="K33" s="251">
        <v>0</v>
      </c>
      <c r="L33" s="251">
        <v>0</v>
      </c>
      <c r="M33" s="250">
        <v>0</v>
      </c>
      <c r="N33" s="250">
        <v>0</v>
      </c>
      <c r="O33" s="252">
        <v>0</v>
      </c>
      <c r="P33" s="280"/>
      <c r="Q33" s="281"/>
      <c r="R33" s="281"/>
      <c r="S33" s="280"/>
      <c r="T33" s="282">
        <v>519</v>
      </c>
      <c r="U33" s="289">
        <v>0</v>
      </c>
      <c r="V33" s="284">
        <v>330</v>
      </c>
      <c r="W33" s="285"/>
      <c r="X33" s="286"/>
      <c r="Y33" s="290"/>
      <c r="Z33" s="291"/>
      <c r="AA33" s="290"/>
      <c r="AB33" s="292"/>
      <c r="AC33" s="290"/>
      <c r="AD33" s="291"/>
      <c r="AE33" s="293"/>
      <c r="AF33" s="294"/>
      <c r="AG33" s="295">
        <v>635</v>
      </c>
      <c r="AH33" s="288"/>
      <c r="AI33" s="285"/>
      <c r="AJ33" s="287"/>
      <c r="AK33" s="343">
        <v>319</v>
      </c>
      <c r="AL33" s="289">
        <v>32</v>
      </c>
      <c r="AM33" s="284">
        <v>480</v>
      </c>
      <c r="AN33" s="282">
        <v>561</v>
      </c>
      <c r="AO33" s="295">
        <v>272</v>
      </c>
      <c r="AP33" s="282">
        <v>378</v>
      </c>
      <c r="AQ33" s="284">
        <v>462</v>
      </c>
      <c r="AR33" s="282">
        <v>280</v>
      </c>
      <c r="AS33" s="295">
        <v>558</v>
      </c>
      <c r="AT33" s="282">
        <v>324</v>
      </c>
      <c r="AU33" s="284">
        <v>513</v>
      </c>
      <c r="AV33" s="282">
        <v>508</v>
      </c>
      <c r="AW33" s="295">
        <v>305</v>
      </c>
      <c r="AX33" s="282">
        <v>520</v>
      </c>
      <c r="AY33" s="284">
        <v>296</v>
      </c>
      <c r="AZ33" s="298">
        <v>499</v>
      </c>
      <c r="BA33" s="284">
        <v>652</v>
      </c>
      <c r="BB33" s="282">
        <v>299</v>
      </c>
      <c r="BC33" s="295">
        <v>451</v>
      </c>
      <c r="BD33" s="282">
        <v>503</v>
      </c>
      <c r="BE33" s="284">
        <v>239</v>
      </c>
      <c r="BF33" s="282">
        <v>480</v>
      </c>
      <c r="BG33" s="295">
        <v>270</v>
      </c>
      <c r="BH33" s="305">
        <v>278</v>
      </c>
      <c r="BI33" s="306">
        <v>452</v>
      </c>
      <c r="BJ33" s="282">
        <v>304</v>
      </c>
      <c r="BK33" s="295">
        <v>432</v>
      </c>
      <c r="BL33" s="282">
        <v>222</v>
      </c>
      <c r="BM33" s="284">
        <v>502</v>
      </c>
      <c r="BN33" s="282">
        <v>457</v>
      </c>
      <c r="BO33" s="295">
        <v>278</v>
      </c>
      <c r="BP33" s="282">
        <v>267</v>
      </c>
      <c r="BQ33" s="284">
        <v>450</v>
      </c>
      <c r="BR33" s="282">
        <v>483</v>
      </c>
      <c r="BS33" s="295">
        <v>263</v>
      </c>
      <c r="BT33" s="282">
        <v>270</v>
      </c>
      <c r="BU33" s="284">
        <v>445</v>
      </c>
      <c r="BV33" s="282">
        <v>495</v>
      </c>
      <c r="BW33" s="295">
        <v>231</v>
      </c>
      <c r="BX33" s="282">
        <v>263</v>
      </c>
      <c r="BY33" s="284">
        <v>458</v>
      </c>
      <c r="BZ33" s="282">
        <v>450</v>
      </c>
      <c r="CA33" s="295">
        <v>294</v>
      </c>
      <c r="CB33" s="282">
        <v>496</v>
      </c>
      <c r="CC33" s="284">
        <v>237</v>
      </c>
      <c r="CD33" s="282">
        <v>463</v>
      </c>
      <c r="CE33" s="344">
        <v>266</v>
      </c>
    </row>
    <row r="34" spans="1:83" x14ac:dyDescent="0.2">
      <c r="A34" s="3">
        <v>403</v>
      </c>
      <c r="B34" s="4" t="s">
        <v>63</v>
      </c>
      <c r="C34" s="5">
        <v>904</v>
      </c>
      <c r="D34" s="6">
        <v>693</v>
      </c>
      <c r="E34" s="123">
        <f t="shared" si="0"/>
        <v>0.7665929203539823</v>
      </c>
      <c r="F34" s="249">
        <v>524</v>
      </c>
      <c r="G34" s="250">
        <v>1</v>
      </c>
      <c r="H34" s="250">
        <v>9</v>
      </c>
      <c r="I34" s="250">
        <v>157</v>
      </c>
      <c r="J34" s="250">
        <v>0</v>
      </c>
      <c r="K34" s="251">
        <v>0</v>
      </c>
      <c r="L34" s="251">
        <v>0</v>
      </c>
      <c r="M34" s="250">
        <v>0</v>
      </c>
      <c r="N34" s="250">
        <v>0</v>
      </c>
      <c r="O34" s="252">
        <v>0</v>
      </c>
      <c r="P34" s="280"/>
      <c r="Q34" s="281"/>
      <c r="R34" s="281"/>
      <c r="S34" s="280"/>
      <c r="T34" s="282">
        <v>463</v>
      </c>
      <c r="U34" s="289">
        <v>0</v>
      </c>
      <c r="V34" s="284">
        <v>215</v>
      </c>
      <c r="W34" s="285"/>
      <c r="X34" s="286"/>
      <c r="Y34" s="290"/>
      <c r="Z34" s="291"/>
      <c r="AA34" s="290"/>
      <c r="AB34" s="292"/>
      <c r="AC34" s="290"/>
      <c r="AD34" s="291"/>
      <c r="AE34" s="293"/>
      <c r="AF34" s="294"/>
      <c r="AG34" s="295">
        <v>534</v>
      </c>
      <c r="AH34" s="288"/>
      <c r="AI34" s="285"/>
      <c r="AJ34" s="287"/>
      <c r="AK34" s="343">
        <v>203</v>
      </c>
      <c r="AL34" s="289">
        <v>41</v>
      </c>
      <c r="AM34" s="284">
        <v>420</v>
      </c>
      <c r="AN34" s="282">
        <v>479</v>
      </c>
      <c r="AO34" s="295">
        <v>179</v>
      </c>
      <c r="AP34" s="282">
        <v>248</v>
      </c>
      <c r="AQ34" s="284">
        <v>422</v>
      </c>
      <c r="AR34" s="282">
        <v>181</v>
      </c>
      <c r="AS34" s="295">
        <v>483</v>
      </c>
      <c r="AT34" s="282">
        <v>208</v>
      </c>
      <c r="AU34" s="284">
        <v>454</v>
      </c>
      <c r="AV34" s="282">
        <v>430</v>
      </c>
      <c r="AW34" s="295">
        <v>211</v>
      </c>
      <c r="AX34" s="282">
        <v>449</v>
      </c>
      <c r="AY34" s="284">
        <v>201</v>
      </c>
      <c r="AZ34" s="298">
        <v>371</v>
      </c>
      <c r="BA34" s="284">
        <v>535</v>
      </c>
      <c r="BB34" s="282">
        <v>234</v>
      </c>
      <c r="BC34" s="295">
        <v>369</v>
      </c>
      <c r="BD34" s="282">
        <v>412</v>
      </c>
      <c r="BE34" s="284">
        <v>180</v>
      </c>
      <c r="BF34" s="282">
        <v>423</v>
      </c>
      <c r="BG34" s="295">
        <v>176</v>
      </c>
      <c r="BH34" s="305">
        <v>202</v>
      </c>
      <c r="BI34" s="306">
        <v>393</v>
      </c>
      <c r="BJ34" s="282">
        <v>196</v>
      </c>
      <c r="BK34" s="295">
        <v>399</v>
      </c>
      <c r="BL34" s="282">
        <v>166</v>
      </c>
      <c r="BM34" s="284">
        <v>423</v>
      </c>
      <c r="BN34" s="282">
        <v>398</v>
      </c>
      <c r="BO34" s="295">
        <v>201</v>
      </c>
      <c r="BP34" s="282">
        <v>191</v>
      </c>
      <c r="BQ34" s="284">
        <v>396</v>
      </c>
      <c r="BR34" s="282">
        <v>390</v>
      </c>
      <c r="BS34" s="295">
        <v>204</v>
      </c>
      <c r="BT34" s="282">
        <v>180</v>
      </c>
      <c r="BU34" s="284">
        <v>400</v>
      </c>
      <c r="BV34" s="282">
        <v>422</v>
      </c>
      <c r="BW34" s="295">
        <v>171</v>
      </c>
      <c r="BX34" s="282">
        <v>185</v>
      </c>
      <c r="BY34" s="284">
        <v>399</v>
      </c>
      <c r="BZ34" s="282">
        <v>408</v>
      </c>
      <c r="CA34" s="295">
        <v>191</v>
      </c>
      <c r="CB34" s="282">
        <v>411</v>
      </c>
      <c r="CC34" s="284">
        <v>183</v>
      </c>
      <c r="CD34" s="282">
        <v>409</v>
      </c>
      <c r="CE34" s="344">
        <v>186</v>
      </c>
    </row>
    <row r="35" spans="1:83" x14ac:dyDescent="0.2">
      <c r="A35" s="3">
        <v>404</v>
      </c>
      <c r="B35" s="4" t="s">
        <v>64</v>
      </c>
      <c r="C35" s="5">
        <v>1275</v>
      </c>
      <c r="D35" s="6">
        <v>1027</v>
      </c>
      <c r="E35" s="123">
        <f t="shared" si="0"/>
        <v>0.80549019607843142</v>
      </c>
      <c r="F35" s="249">
        <v>707</v>
      </c>
      <c r="G35" s="250">
        <v>1</v>
      </c>
      <c r="H35" s="250">
        <v>17</v>
      </c>
      <c r="I35" s="250">
        <v>286</v>
      </c>
      <c r="J35" s="250">
        <v>0</v>
      </c>
      <c r="K35" s="251">
        <v>0</v>
      </c>
      <c r="L35" s="251">
        <v>0</v>
      </c>
      <c r="M35" s="250">
        <v>0</v>
      </c>
      <c r="N35" s="250">
        <v>0</v>
      </c>
      <c r="O35" s="252">
        <v>0</v>
      </c>
      <c r="P35" s="280"/>
      <c r="Q35" s="281"/>
      <c r="R35" s="281"/>
      <c r="S35" s="280"/>
      <c r="T35" s="282">
        <v>606</v>
      </c>
      <c r="U35" s="289">
        <v>0</v>
      </c>
      <c r="V35" s="284">
        <v>391</v>
      </c>
      <c r="W35" s="285"/>
      <c r="X35" s="286"/>
      <c r="Y35" s="290"/>
      <c r="Z35" s="291"/>
      <c r="AA35" s="290"/>
      <c r="AB35" s="292"/>
      <c r="AC35" s="290"/>
      <c r="AD35" s="291"/>
      <c r="AE35" s="293"/>
      <c r="AF35" s="294"/>
      <c r="AG35" s="295">
        <v>750</v>
      </c>
      <c r="AH35" s="288"/>
      <c r="AI35" s="285"/>
      <c r="AJ35" s="287"/>
      <c r="AK35" s="343">
        <v>364</v>
      </c>
      <c r="AL35" s="289">
        <v>48</v>
      </c>
      <c r="AM35" s="284">
        <v>564</v>
      </c>
      <c r="AN35" s="282">
        <v>655</v>
      </c>
      <c r="AO35" s="295">
        <v>323</v>
      </c>
      <c r="AP35" s="282">
        <v>448</v>
      </c>
      <c r="AQ35" s="284">
        <v>535</v>
      </c>
      <c r="AR35" s="282">
        <v>314</v>
      </c>
      <c r="AS35" s="295">
        <v>663</v>
      </c>
      <c r="AT35" s="282">
        <v>385</v>
      </c>
      <c r="AU35" s="284">
        <v>591</v>
      </c>
      <c r="AV35" s="282">
        <v>588</v>
      </c>
      <c r="AW35" s="295">
        <v>364</v>
      </c>
      <c r="AX35" s="282">
        <v>591</v>
      </c>
      <c r="AY35" s="284">
        <v>369</v>
      </c>
      <c r="AZ35" s="298">
        <v>575</v>
      </c>
      <c r="BA35" s="284">
        <v>746</v>
      </c>
      <c r="BB35" s="282">
        <v>358</v>
      </c>
      <c r="BC35" s="295">
        <v>483</v>
      </c>
      <c r="BD35" s="282">
        <v>573</v>
      </c>
      <c r="BE35" s="284">
        <v>263</v>
      </c>
      <c r="BF35" s="282">
        <v>541</v>
      </c>
      <c r="BG35" s="295">
        <v>286</v>
      </c>
      <c r="BH35" s="305">
        <v>329</v>
      </c>
      <c r="BI35" s="306">
        <v>489</v>
      </c>
      <c r="BJ35" s="282">
        <v>320</v>
      </c>
      <c r="BK35" s="295">
        <v>494</v>
      </c>
      <c r="BL35" s="282">
        <v>239</v>
      </c>
      <c r="BM35" s="284">
        <v>558</v>
      </c>
      <c r="BN35" s="282">
        <v>500</v>
      </c>
      <c r="BO35" s="295">
        <v>309</v>
      </c>
      <c r="BP35" s="282">
        <v>306</v>
      </c>
      <c r="BQ35" s="284">
        <v>485</v>
      </c>
      <c r="BR35" s="282">
        <v>512</v>
      </c>
      <c r="BS35" s="295">
        <v>296</v>
      </c>
      <c r="BT35" s="282">
        <v>306</v>
      </c>
      <c r="BU35" s="284">
        <v>493</v>
      </c>
      <c r="BV35" s="282">
        <v>554</v>
      </c>
      <c r="BW35" s="295">
        <v>242</v>
      </c>
      <c r="BX35" s="282">
        <v>286</v>
      </c>
      <c r="BY35" s="284">
        <v>509</v>
      </c>
      <c r="BZ35" s="282">
        <v>503</v>
      </c>
      <c r="CA35" s="295">
        <v>327</v>
      </c>
      <c r="CB35" s="282">
        <v>545</v>
      </c>
      <c r="CC35" s="284">
        <v>269</v>
      </c>
      <c r="CD35" s="282">
        <v>496</v>
      </c>
      <c r="CE35" s="344">
        <v>309</v>
      </c>
    </row>
    <row r="36" spans="1:83" x14ac:dyDescent="0.2">
      <c r="A36" s="3">
        <v>405</v>
      </c>
      <c r="B36" s="4" t="s">
        <v>65</v>
      </c>
      <c r="C36" s="5">
        <v>1191</v>
      </c>
      <c r="D36" s="6">
        <v>922</v>
      </c>
      <c r="E36" s="123">
        <f t="shared" si="0"/>
        <v>0.77413937867338367</v>
      </c>
      <c r="F36" s="249">
        <v>661</v>
      </c>
      <c r="G36" s="250">
        <v>3</v>
      </c>
      <c r="H36" s="250">
        <v>6</v>
      </c>
      <c r="I36" s="250">
        <v>248</v>
      </c>
      <c r="J36" s="250">
        <v>0</v>
      </c>
      <c r="K36" s="251">
        <v>0</v>
      </c>
      <c r="L36" s="251">
        <v>0</v>
      </c>
      <c r="M36" s="250">
        <v>0</v>
      </c>
      <c r="N36" s="250">
        <v>0</v>
      </c>
      <c r="O36" s="252">
        <v>0</v>
      </c>
      <c r="P36" s="280"/>
      <c r="Q36" s="281"/>
      <c r="R36" s="281"/>
      <c r="S36" s="280"/>
      <c r="T36" s="282">
        <v>577</v>
      </c>
      <c r="U36" s="289">
        <v>0</v>
      </c>
      <c r="V36" s="284">
        <v>312</v>
      </c>
      <c r="W36" s="285"/>
      <c r="X36" s="286"/>
      <c r="Y36" s="290"/>
      <c r="Z36" s="291"/>
      <c r="AA36" s="290"/>
      <c r="AB36" s="292"/>
      <c r="AC36" s="290"/>
      <c r="AD36" s="291"/>
      <c r="AE36" s="293"/>
      <c r="AF36" s="294"/>
      <c r="AG36" s="295">
        <v>672</v>
      </c>
      <c r="AH36" s="288"/>
      <c r="AI36" s="285"/>
      <c r="AJ36" s="287"/>
      <c r="AK36" s="343">
        <v>316</v>
      </c>
      <c r="AL36" s="289">
        <v>54</v>
      </c>
      <c r="AM36" s="284">
        <v>515</v>
      </c>
      <c r="AN36" s="282">
        <v>613</v>
      </c>
      <c r="AO36" s="295">
        <v>274</v>
      </c>
      <c r="AP36" s="282">
        <v>379</v>
      </c>
      <c r="AQ36" s="284">
        <v>510</v>
      </c>
      <c r="AR36" s="282">
        <v>277</v>
      </c>
      <c r="AS36" s="295">
        <v>600</v>
      </c>
      <c r="AT36" s="282">
        <v>319</v>
      </c>
      <c r="AU36" s="284">
        <v>564</v>
      </c>
      <c r="AV36" s="282">
        <v>561</v>
      </c>
      <c r="AW36" s="295">
        <v>302</v>
      </c>
      <c r="AX36" s="282">
        <v>559</v>
      </c>
      <c r="AY36" s="284">
        <v>306</v>
      </c>
      <c r="AZ36" s="298">
        <v>508</v>
      </c>
      <c r="BA36" s="284">
        <v>683</v>
      </c>
      <c r="BB36" s="282">
        <v>310</v>
      </c>
      <c r="BC36" s="295">
        <v>477</v>
      </c>
      <c r="BD36" s="282">
        <v>527</v>
      </c>
      <c r="BE36" s="284">
        <v>260</v>
      </c>
      <c r="BF36" s="282">
        <v>509</v>
      </c>
      <c r="BG36" s="295">
        <v>265</v>
      </c>
      <c r="BH36" s="305">
        <v>274</v>
      </c>
      <c r="BI36" s="306">
        <v>496</v>
      </c>
      <c r="BJ36" s="282">
        <v>285</v>
      </c>
      <c r="BK36" s="295">
        <v>484</v>
      </c>
      <c r="BL36" s="282">
        <v>219</v>
      </c>
      <c r="BM36" s="284">
        <v>542</v>
      </c>
      <c r="BN36" s="282">
        <v>497</v>
      </c>
      <c r="BO36" s="295">
        <v>269</v>
      </c>
      <c r="BP36" s="282">
        <v>271</v>
      </c>
      <c r="BQ36" s="284">
        <v>490</v>
      </c>
      <c r="BR36" s="282">
        <v>489</v>
      </c>
      <c r="BS36" s="295">
        <v>281</v>
      </c>
      <c r="BT36" s="282">
        <v>266</v>
      </c>
      <c r="BU36" s="284">
        <v>485</v>
      </c>
      <c r="BV36" s="282">
        <v>523</v>
      </c>
      <c r="BW36" s="295">
        <v>245</v>
      </c>
      <c r="BX36" s="282">
        <v>247</v>
      </c>
      <c r="BY36" s="284">
        <v>503</v>
      </c>
      <c r="BZ36" s="282">
        <v>480</v>
      </c>
      <c r="CA36" s="295">
        <v>306</v>
      </c>
      <c r="CB36" s="282">
        <v>503</v>
      </c>
      <c r="CC36" s="284">
        <v>276</v>
      </c>
      <c r="CD36" s="282">
        <v>481</v>
      </c>
      <c r="CE36" s="344">
        <v>285</v>
      </c>
    </row>
    <row r="37" spans="1:83" x14ac:dyDescent="0.2">
      <c r="A37" s="3">
        <v>406</v>
      </c>
      <c r="B37" s="4" t="s">
        <v>66</v>
      </c>
      <c r="C37" s="5">
        <v>1073</v>
      </c>
      <c r="D37" s="6">
        <v>826</v>
      </c>
      <c r="E37" s="123">
        <f t="shared" si="0"/>
        <v>0.76980428704566639</v>
      </c>
      <c r="F37" s="249">
        <v>563</v>
      </c>
      <c r="G37" s="250">
        <v>0</v>
      </c>
      <c r="H37" s="250">
        <v>10</v>
      </c>
      <c r="I37" s="250">
        <v>241</v>
      </c>
      <c r="J37" s="250">
        <v>0</v>
      </c>
      <c r="K37" s="251">
        <v>1</v>
      </c>
      <c r="L37" s="251">
        <v>0</v>
      </c>
      <c r="M37" s="250">
        <v>0</v>
      </c>
      <c r="N37" s="250">
        <v>0</v>
      </c>
      <c r="O37" s="252">
        <v>0</v>
      </c>
      <c r="P37" s="280"/>
      <c r="Q37" s="281"/>
      <c r="R37" s="281"/>
      <c r="S37" s="280"/>
      <c r="T37" s="282">
        <v>481</v>
      </c>
      <c r="U37" s="289">
        <v>0</v>
      </c>
      <c r="V37" s="284">
        <v>318</v>
      </c>
      <c r="W37" s="285"/>
      <c r="X37" s="286"/>
      <c r="Y37" s="290"/>
      <c r="Z37" s="291"/>
      <c r="AA37" s="290"/>
      <c r="AB37" s="292"/>
      <c r="AC37" s="290"/>
      <c r="AD37" s="291"/>
      <c r="AE37" s="293"/>
      <c r="AF37" s="294"/>
      <c r="AG37" s="295">
        <v>569</v>
      </c>
      <c r="AH37" s="288"/>
      <c r="AI37" s="285"/>
      <c r="AJ37" s="287"/>
      <c r="AK37" s="343">
        <v>306</v>
      </c>
      <c r="AL37" s="289">
        <v>38</v>
      </c>
      <c r="AM37" s="284">
        <v>431</v>
      </c>
      <c r="AN37" s="282">
        <v>509</v>
      </c>
      <c r="AO37" s="295">
        <v>266</v>
      </c>
      <c r="AP37" s="282">
        <v>353</v>
      </c>
      <c r="AQ37" s="284">
        <v>427</v>
      </c>
      <c r="AR37" s="282">
        <v>276</v>
      </c>
      <c r="AS37" s="295">
        <v>496</v>
      </c>
      <c r="AT37" s="282">
        <v>305</v>
      </c>
      <c r="AU37" s="284">
        <v>475</v>
      </c>
      <c r="AV37" s="282">
        <v>462</v>
      </c>
      <c r="AW37" s="295">
        <v>301</v>
      </c>
      <c r="AX37" s="282">
        <v>467</v>
      </c>
      <c r="AY37" s="284">
        <v>291</v>
      </c>
      <c r="AZ37" s="298">
        <v>445</v>
      </c>
      <c r="BA37" s="284">
        <v>573</v>
      </c>
      <c r="BB37" s="282">
        <v>273</v>
      </c>
      <c r="BC37" s="295">
        <v>413</v>
      </c>
      <c r="BD37" s="282">
        <v>436</v>
      </c>
      <c r="BE37" s="284">
        <v>239</v>
      </c>
      <c r="BF37" s="282">
        <v>428</v>
      </c>
      <c r="BG37" s="295">
        <v>249</v>
      </c>
      <c r="BH37" s="305">
        <v>267</v>
      </c>
      <c r="BI37" s="306">
        <v>396</v>
      </c>
      <c r="BJ37" s="282">
        <v>261</v>
      </c>
      <c r="BK37" s="295">
        <v>404</v>
      </c>
      <c r="BL37" s="282">
        <v>209</v>
      </c>
      <c r="BM37" s="284">
        <v>450</v>
      </c>
      <c r="BN37" s="282">
        <v>397</v>
      </c>
      <c r="BO37" s="295">
        <v>275</v>
      </c>
      <c r="BP37" s="282">
        <v>246</v>
      </c>
      <c r="BQ37" s="284">
        <v>403</v>
      </c>
      <c r="BR37" s="282">
        <v>412</v>
      </c>
      <c r="BS37" s="295">
        <v>256</v>
      </c>
      <c r="BT37" s="282">
        <v>242</v>
      </c>
      <c r="BU37" s="284">
        <v>410</v>
      </c>
      <c r="BV37" s="282">
        <v>427</v>
      </c>
      <c r="BW37" s="295">
        <v>230</v>
      </c>
      <c r="BX37" s="282">
        <v>228</v>
      </c>
      <c r="BY37" s="284">
        <v>415</v>
      </c>
      <c r="BZ37" s="282">
        <v>402</v>
      </c>
      <c r="CA37" s="295">
        <v>281</v>
      </c>
      <c r="CB37" s="282">
        <v>425</v>
      </c>
      <c r="CC37" s="284">
        <v>240</v>
      </c>
      <c r="CD37" s="282">
        <v>418</v>
      </c>
      <c r="CE37" s="344">
        <v>246</v>
      </c>
    </row>
    <row r="38" spans="1:83" x14ac:dyDescent="0.2">
      <c r="A38" s="3">
        <v>407</v>
      </c>
      <c r="B38" s="4" t="s">
        <v>67</v>
      </c>
      <c r="C38" s="5">
        <v>1248</v>
      </c>
      <c r="D38" s="6">
        <v>1045</v>
      </c>
      <c r="E38" s="123">
        <f t="shared" si="0"/>
        <v>0.83733974358974361</v>
      </c>
      <c r="F38" s="249">
        <v>633</v>
      </c>
      <c r="G38" s="250">
        <v>2</v>
      </c>
      <c r="H38" s="250">
        <v>16</v>
      </c>
      <c r="I38" s="250">
        <v>382</v>
      </c>
      <c r="J38" s="250">
        <v>0</v>
      </c>
      <c r="K38" s="251">
        <v>1</v>
      </c>
      <c r="L38" s="251">
        <v>0</v>
      </c>
      <c r="M38" s="250">
        <v>0</v>
      </c>
      <c r="N38" s="250">
        <v>0</v>
      </c>
      <c r="O38" s="252">
        <v>0</v>
      </c>
      <c r="P38" s="280"/>
      <c r="Q38" s="281"/>
      <c r="R38" s="281"/>
      <c r="S38" s="280"/>
      <c r="T38" s="282">
        <v>526</v>
      </c>
      <c r="U38" s="289">
        <v>0</v>
      </c>
      <c r="V38" s="284">
        <v>499</v>
      </c>
      <c r="W38" s="285"/>
      <c r="X38" s="286"/>
      <c r="Y38" s="290"/>
      <c r="Z38" s="291"/>
      <c r="AA38" s="290"/>
      <c r="AB38" s="292"/>
      <c r="AC38" s="290"/>
      <c r="AD38" s="291"/>
      <c r="AE38" s="293"/>
      <c r="AF38" s="294"/>
      <c r="AG38" s="295">
        <v>675</v>
      </c>
      <c r="AH38" s="288"/>
      <c r="AI38" s="285"/>
      <c r="AJ38" s="287"/>
      <c r="AK38" s="343">
        <v>486</v>
      </c>
      <c r="AL38" s="289">
        <v>31</v>
      </c>
      <c r="AM38" s="284">
        <v>481</v>
      </c>
      <c r="AN38" s="282">
        <v>591</v>
      </c>
      <c r="AO38" s="295">
        <v>413</v>
      </c>
      <c r="AP38" s="282">
        <v>530</v>
      </c>
      <c r="AQ38" s="284">
        <v>483</v>
      </c>
      <c r="AR38" s="282">
        <v>407</v>
      </c>
      <c r="AS38" s="295">
        <v>597</v>
      </c>
      <c r="AT38" s="282">
        <v>463</v>
      </c>
      <c r="AU38" s="284">
        <v>533</v>
      </c>
      <c r="AV38" s="282">
        <v>520</v>
      </c>
      <c r="AW38" s="295">
        <v>461</v>
      </c>
      <c r="AX38" s="282">
        <v>530</v>
      </c>
      <c r="AY38" s="284">
        <v>451</v>
      </c>
      <c r="AZ38" s="298">
        <v>642</v>
      </c>
      <c r="BA38" s="284">
        <v>716</v>
      </c>
      <c r="BB38" s="282">
        <v>414</v>
      </c>
      <c r="BC38" s="295">
        <v>481</v>
      </c>
      <c r="BD38" s="282">
        <v>514</v>
      </c>
      <c r="BE38" s="284">
        <v>374</v>
      </c>
      <c r="BF38" s="282">
        <v>489</v>
      </c>
      <c r="BG38" s="295">
        <v>407</v>
      </c>
      <c r="BH38" s="305">
        <v>412</v>
      </c>
      <c r="BI38" s="306">
        <v>460</v>
      </c>
      <c r="BJ38" s="282">
        <v>404</v>
      </c>
      <c r="BK38" s="295">
        <v>474</v>
      </c>
      <c r="BL38" s="282">
        <v>345</v>
      </c>
      <c r="BM38" s="284">
        <v>516</v>
      </c>
      <c r="BN38" s="282">
        <v>453</v>
      </c>
      <c r="BO38" s="295">
        <v>412</v>
      </c>
      <c r="BP38" s="282">
        <v>383</v>
      </c>
      <c r="BQ38" s="284">
        <v>466</v>
      </c>
      <c r="BR38" s="282">
        <v>464</v>
      </c>
      <c r="BS38" s="295">
        <v>410</v>
      </c>
      <c r="BT38" s="282">
        <v>400</v>
      </c>
      <c r="BU38" s="284">
        <v>455</v>
      </c>
      <c r="BV38" s="282">
        <v>504</v>
      </c>
      <c r="BW38" s="295">
        <v>373</v>
      </c>
      <c r="BX38" s="282">
        <v>378</v>
      </c>
      <c r="BY38" s="284">
        <v>473</v>
      </c>
      <c r="BZ38" s="282">
        <v>449</v>
      </c>
      <c r="CA38" s="295">
        <v>433</v>
      </c>
      <c r="CB38" s="282">
        <v>454</v>
      </c>
      <c r="CC38" s="284">
        <v>421</v>
      </c>
      <c r="CD38" s="282">
        <v>482</v>
      </c>
      <c r="CE38" s="344">
        <v>382</v>
      </c>
    </row>
    <row r="39" spans="1:83" x14ac:dyDescent="0.2">
      <c r="A39" s="3">
        <v>408</v>
      </c>
      <c r="B39" s="4" t="s">
        <v>68</v>
      </c>
      <c r="C39" s="5">
        <v>1520</v>
      </c>
      <c r="D39" s="6">
        <v>1163</v>
      </c>
      <c r="E39" s="123">
        <f t="shared" si="0"/>
        <v>0.76513157894736838</v>
      </c>
      <c r="F39" s="249">
        <v>770</v>
      </c>
      <c r="G39" s="250">
        <v>4</v>
      </c>
      <c r="H39" s="250">
        <v>24</v>
      </c>
      <c r="I39" s="250">
        <v>355</v>
      </c>
      <c r="J39" s="250">
        <v>0</v>
      </c>
      <c r="K39" s="251">
        <v>0</v>
      </c>
      <c r="L39" s="251">
        <v>2</v>
      </c>
      <c r="M39" s="250">
        <v>0</v>
      </c>
      <c r="N39" s="250">
        <v>1</v>
      </c>
      <c r="O39" s="252">
        <v>0</v>
      </c>
      <c r="P39" s="280"/>
      <c r="Q39" s="281"/>
      <c r="R39" s="281"/>
      <c r="S39" s="280"/>
      <c r="T39" s="282">
        <v>662</v>
      </c>
      <c r="U39" s="289">
        <v>0</v>
      </c>
      <c r="V39" s="284">
        <v>458</v>
      </c>
      <c r="W39" s="285"/>
      <c r="X39" s="286"/>
      <c r="Y39" s="290"/>
      <c r="Z39" s="291"/>
      <c r="AA39" s="290"/>
      <c r="AB39" s="292"/>
      <c r="AC39" s="290"/>
      <c r="AD39" s="291"/>
      <c r="AE39" s="293"/>
      <c r="AF39" s="294"/>
      <c r="AG39" s="295">
        <v>823</v>
      </c>
      <c r="AH39" s="288"/>
      <c r="AI39" s="285"/>
      <c r="AJ39" s="287"/>
      <c r="AK39" s="343">
        <v>430</v>
      </c>
      <c r="AL39" s="289">
        <v>70</v>
      </c>
      <c r="AM39" s="284">
        <v>605</v>
      </c>
      <c r="AN39" s="282">
        <v>714</v>
      </c>
      <c r="AO39" s="295">
        <v>383</v>
      </c>
      <c r="AP39" s="282">
        <v>517</v>
      </c>
      <c r="AQ39" s="284">
        <v>590</v>
      </c>
      <c r="AR39" s="282">
        <v>391</v>
      </c>
      <c r="AS39" s="295">
        <v>709</v>
      </c>
      <c r="AT39" s="282">
        <v>439</v>
      </c>
      <c r="AU39" s="284">
        <v>660</v>
      </c>
      <c r="AV39" s="282">
        <v>640</v>
      </c>
      <c r="AW39" s="295">
        <v>413</v>
      </c>
      <c r="AX39" s="282">
        <v>642</v>
      </c>
      <c r="AY39" s="284">
        <v>427</v>
      </c>
      <c r="AZ39" s="298">
        <v>678</v>
      </c>
      <c r="BA39" s="284">
        <v>817</v>
      </c>
      <c r="BB39" s="282">
        <v>401</v>
      </c>
      <c r="BC39" s="295">
        <v>540</v>
      </c>
      <c r="BD39" s="282">
        <v>638</v>
      </c>
      <c r="BE39" s="284">
        <v>283</v>
      </c>
      <c r="BF39" s="282">
        <v>600</v>
      </c>
      <c r="BG39" s="295">
        <v>319</v>
      </c>
      <c r="BH39" s="305">
        <v>359</v>
      </c>
      <c r="BI39" s="306">
        <v>555</v>
      </c>
      <c r="BJ39" s="282">
        <v>369</v>
      </c>
      <c r="BK39" s="295">
        <v>547</v>
      </c>
      <c r="BL39" s="282">
        <v>296</v>
      </c>
      <c r="BM39" s="284">
        <v>597</v>
      </c>
      <c r="BN39" s="282">
        <v>549</v>
      </c>
      <c r="BO39" s="295">
        <v>348</v>
      </c>
      <c r="BP39" s="282">
        <v>322</v>
      </c>
      <c r="BQ39" s="284">
        <v>572</v>
      </c>
      <c r="BR39" s="282">
        <v>564</v>
      </c>
      <c r="BS39" s="295">
        <v>348</v>
      </c>
      <c r="BT39" s="282">
        <v>335</v>
      </c>
      <c r="BU39" s="284">
        <v>559</v>
      </c>
      <c r="BV39" s="282">
        <v>599</v>
      </c>
      <c r="BW39" s="295">
        <v>302</v>
      </c>
      <c r="BX39" s="282">
        <v>313</v>
      </c>
      <c r="BY39" s="284">
        <v>578</v>
      </c>
      <c r="BZ39" s="282">
        <v>550</v>
      </c>
      <c r="CA39" s="295">
        <v>386</v>
      </c>
      <c r="CB39" s="282">
        <v>601</v>
      </c>
      <c r="CC39" s="284">
        <v>307</v>
      </c>
      <c r="CD39" s="282">
        <v>553</v>
      </c>
      <c r="CE39" s="344">
        <v>348</v>
      </c>
    </row>
    <row r="40" spans="1:83" x14ac:dyDescent="0.2">
      <c r="A40" s="3">
        <v>501</v>
      </c>
      <c r="B40" s="4" t="s">
        <v>69</v>
      </c>
      <c r="C40" s="5">
        <v>1199</v>
      </c>
      <c r="D40" s="6">
        <v>973</v>
      </c>
      <c r="E40" s="123">
        <f t="shared" si="0"/>
        <v>0.81150959132610512</v>
      </c>
      <c r="F40" s="249">
        <v>606</v>
      </c>
      <c r="G40" s="250">
        <v>2</v>
      </c>
      <c r="H40" s="250">
        <v>13</v>
      </c>
      <c r="I40" s="250">
        <v>341</v>
      </c>
      <c r="J40" s="250">
        <v>0</v>
      </c>
      <c r="K40" s="251">
        <v>0</v>
      </c>
      <c r="L40" s="251">
        <v>0</v>
      </c>
      <c r="M40" s="250">
        <v>0</v>
      </c>
      <c r="N40" s="250">
        <v>0</v>
      </c>
      <c r="O40" s="252">
        <v>0</v>
      </c>
      <c r="P40" s="280"/>
      <c r="Q40" s="281"/>
      <c r="R40" s="281"/>
      <c r="S40" s="280"/>
      <c r="T40" s="282">
        <v>504</v>
      </c>
      <c r="U40" s="289">
        <v>0</v>
      </c>
      <c r="V40" s="284">
        <v>449</v>
      </c>
      <c r="W40" s="285"/>
      <c r="X40" s="286"/>
      <c r="Y40" s="272">
        <v>555</v>
      </c>
      <c r="Z40" s="277">
        <v>390</v>
      </c>
      <c r="AA40" s="285"/>
      <c r="AB40" s="286"/>
      <c r="AC40" s="285"/>
      <c r="AD40" s="287"/>
      <c r="AE40" s="285"/>
      <c r="AF40" s="286"/>
      <c r="AG40" s="287"/>
      <c r="AH40" s="288"/>
      <c r="AI40" s="285"/>
      <c r="AJ40" s="287"/>
      <c r="AK40" s="343">
        <v>437</v>
      </c>
      <c r="AL40" s="289">
        <v>46</v>
      </c>
      <c r="AM40" s="284">
        <v>461</v>
      </c>
      <c r="AN40" s="282">
        <v>570</v>
      </c>
      <c r="AO40" s="295">
        <v>367</v>
      </c>
      <c r="AP40" s="282">
        <v>498</v>
      </c>
      <c r="AQ40" s="284">
        <v>450</v>
      </c>
      <c r="AR40" s="282">
        <v>374</v>
      </c>
      <c r="AS40" s="295">
        <v>573</v>
      </c>
      <c r="AT40" s="282">
        <v>435</v>
      </c>
      <c r="AU40" s="284">
        <v>506</v>
      </c>
      <c r="AV40" s="282">
        <v>480</v>
      </c>
      <c r="AW40" s="295">
        <v>447</v>
      </c>
      <c r="AX40" s="282">
        <v>510</v>
      </c>
      <c r="AY40" s="284">
        <v>422</v>
      </c>
      <c r="AZ40" s="298">
        <v>604</v>
      </c>
      <c r="BA40" s="284">
        <v>717</v>
      </c>
      <c r="BB40" s="282">
        <v>373</v>
      </c>
      <c r="BC40" s="295">
        <v>478</v>
      </c>
      <c r="BD40" s="282">
        <v>508</v>
      </c>
      <c r="BE40" s="284">
        <v>332</v>
      </c>
      <c r="BF40" s="282">
        <v>491</v>
      </c>
      <c r="BG40" s="295">
        <v>362</v>
      </c>
      <c r="BH40" s="305">
        <v>383</v>
      </c>
      <c r="BI40" s="306">
        <v>453</v>
      </c>
      <c r="BJ40" s="282">
        <v>379</v>
      </c>
      <c r="BK40" s="295">
        <v>454</v>
      </c>
      <c r="BL40" s="282">
        <v>334</v>
      </c>
      <c r="BM40" s="284">
        <v>486</v>
      </c>
      <c r="BN40" s="282">
        <v>461</v>
      </c>
      <c r="BO40" s="295">
        <v>368</v>
      </c>
      <c r="BP40" s="282">
        <v>321</v>
      </c>
      <c r="BQ40" s="284">
        <v>481</v>
      </c>
      <c r="BR40" s="282">
        <v>441</v>
      </c>
      <c r="BS40" s="295">
        <v>409</v>
      </c>
      <c r="BT40" s="282">
        <v>354</v>
      </c>
      <c r="BU40" s="284">
        <v>460</v>
      </c>
      <c r="BV40" s="282">
        <v>470</v>
      </c>
      <c r="BW40" s="295">
        <v>369</v>
      </c>
      <c r="BX40" s="282">
        <v>341</v>
      </c>
      <c r="BY40" s="284">
        <v>465</v>
      </c>
      <c r="BZ40" s="282">
        <v>437</v>
      </c>
      <c r="CA40" s="295">
        <v>416</v>
      </c>
      <c r="CB40" s="282">
        <v>452</v>
      </c>
      <c r="CC40" s="284">
        <v>380</v>
      </c>
      <c r="CD40" s="282">
        <v>474</v>
      </c>
      <c r="CE40" s="344">
        <v>357</v>
      </c>
    </row>
    <row r="41" spans="1:83" x14ac:dyDescent="0.2">
      <c r="A41" s="3">
        <v>502</v>
      </c>
      <c r="B41" s="4" t="s">
        <v>70</v>
      </c>
      <c r="C41" s="5">
        <v>1161</v>
      </c>
      <c r="D41" s="6">
        <v>965</v>
      </c>
      <c r="E41" s="123">
        <f t="shared" si="0"/>
        <v>0.8311800172265289</v>
      </c>
      <c r="F41" s="249">
        <v>633</v>
      </c>
      <c r="G41" s="250">
        <v>3</v>
      </c>
      <c r="H41" s="250">
        <v>16</v>
      </c>
      <c r="I41" s="250">
        <v>293</v>
      </c>
      <c r="J41" s="250">
        <v>0</v>
      </c>
      <c r="K41" s="251">
        <v>0</v>
      </c>
      <c r="L41" s="251">
        <v>0</v>
      </c>
      <c r="M41" s="250">
        <v>0</v>
      </c>
      <c r="N41" s="250">
        <v>0</v>
      </c>
      <c r="O41" s="252">
        <v>0</v>
      </c>
      <c r="P41" s="280"/>
      <c r="Q41" s="281"/>
      <c r="R41" s="281"/>
      <c r="S41" s="280"/>
      <c r="T41" s="282">
        <v>542</v>
      </c>
      <c r="U41" s="289">
        <v>0</v>
      </c>
      <c r="V41" s="284">
        <v>403</v>
      </c>
      <c r="W41" s="285"/>
      <c r="X41" s="286"/>
      <c r="Y41" s="272">
        <v>570</v>
      </c>
      <c r="Z41" s="277">
        <v>370</v>
      </c>
      <c r="AA41" s="285"/>
      <c r="AB41" s="286"/>
      <c r="AC41" s="285"/>
      <c r="AD41" s="287"/>
      <c r="AE41" s="285"/>
      <c r="AF41" s="286"/>
      <c r="AG41" s="287"/>
      <c r="AH41" s="288"/>
      <c r="AI41" s="285"/>
      <c r="AJ41" s="287"/>
      <c r="AK41" s="343">
        <v>397</v>
      </c>
      <c r="AL41" s="289">
        <v>39</v>
      </c>
      <c r="AM41" s="284">
        <v>490</v>
      </c>
      <c r="AN41" s="282">
        <v>579</v>
      </c>
      <c r="AO41" s="295">
        <v>341</v>
      </c>
      <c r="AP41" s="282">
        <v>441</v>
      </c>
      <c r="AQ41" s="284">
        <v>495</v>
      </c>
      <c r="AR41" s="282">
        <v>348</v>
      </c>
      <c r="AS41" s="295">
        <v>573</v>
      </c>
      <c r="AT41" s="282">
        <v>390</v>
      </c>
      <c r="AU41" s="284">
        <v>538</v>
      </c>
      <c r="AV41" s="282">
        <v>520</v>
      </c>
      <c r="AW41" s="295">
        <v>376</v>
      </c>
      <c r="AX41" s="282">
        <v>527</v>
      </c>
      <c r="AY41" s="284">
        <v>371</v>
      </c>
      <c r="AZ41" s="298">
        <v>567</v>
      </c>
      <c r="BA41" s="284">
        <v>702</v>
      </c>
      <c r="BB41" s="282">
        <v>347</v>
      </c>
      <c r="BC41" s="295">
        <v>472</v>
      </c>
      <c r="BD41" s="282">
        <v>524</v>
      </c>
      <c r="BE41" s="284">
        <v>287</v>
      </c>
      <c r="BF41" s="282">
        <v>498</v>
      </c>
      <c r="BG41" s="295">
        <v>319</v>
      </c>
      <c r="BH41" s="305">
        <v>333</v>
      </c>
      <c r="BI41" s="306">
        <v>469</v>
      </c>
      <c r="BJ41" s="282">
        <v>323</v>
      </c>
      <c r="BK41" s="295">
        <v>483</v>
      </c>
      <c r="BL41" s="282">
        <v>257</v>
      </c>
      <c r="BM41" s="284">
        <v>528</v>
      </c>
      <c r="BN41" s="282">
        <v>479</v>
      </c>
      <c r="BO41" s="295">
        <v>313</v>
      </c>
      <c r="BP41" s="282">
        <v>315</v>
      </c>
      <c r="BQ41" s="284">
        <v>473</v>
      </c>
      <c r="BR41" s="282">
        <v>472</v>
      </c>
      <c r="BS41" s="295">
        <v>327</v>
      </c>
      <c r="BT41" s="282">
        <v>315</v>
      </c>
      <c r="BU41" s="284">
        <v>468</v>
      </c>
      <c r="BV41" s="282">
        <v>527</v>
      </c>
      <c r="BW41" s="295">
        <v>273</v>
      </c>
      <c r="BX41" s="282">
        <v>296</v>
      </c>
      <c r="BY41" s="284">
        <v>475</v>
      </c>
      <c r="BZ41" s="282">
        <v>465</v>
      </c>
      <c r="CA41" s="295">
        <v>354</v>
      </c>
      <c r="CB41" s="282">
        <v>485</v>
      </c>
      <c r="CC41" s="284">
        <v>325</v>
      </c>
      <c r="CD41" s="282">
        <v>483</v>
      </c>
      <c r="CE41" s="344">
        <v>310</v>
      </c>
    </row>
    <row r="42" spans="1:83" x14ac:dyDescent="0.2">
      <c r="A42" s="3">
        <v>503</v>
      </c>
      <c r="B42" s="4" t="s">
        <v>71</v>
      </c>
      <c r="C42" s="5">
        <v>819</v>
      </c>
      <c r="D42" s="6">
        <v>668</v>
      </c>
      <c r="E42" s="123">
        <f t="shared" si="0"/>
        <v>0.81562881562881562</v>
      </c>
      <c r="F42" s="249">
        <v>453</v>
      </c>
      <c r="G42" s="250">
        <v>2</v>
      </c>
      <c r="H42" s="250">
        <v>4</v>
      </c>
      <c r="I42" s="250">
        <v>197</v>
      </c>
      <c r="J42" s="250">
        <v>0</v>
      </c>
      <c r="K42" s="251">
        <v>0</v>
      </c>
      <c r="L42" s="251">
        <v>0</v>
      </c>
      <c r="M42" s="250">
        <v>0</v>
      </c>
      <c r="N42" s="250">
        <v>0</v>
      </c>
      <c r="O42" s="252">
        <v>0</v>
      </c>
      <c r="P42" s="280"/>
      <c r="Q42" s="281"/>
      <c r="R42" s="281"/>
      <c r="S42" s="280"/>
      <c r="T42" s="282">
        <v>414</v>
      </c>
      <c r="U42" s="289">
        <v>0</v>
      </c>
      <c r="V42" s="284">
        <v>241</v>
      </c>
      <c r="W42" s="285"/>
      <c r="X42" s="286"/>
      <c r="Y42" s="272">
        <v>430</v>
      </c>
      <c r="Z42" s="277">
        <v>227</v>
      </c>
      <c r="AA42" s="285"/>
      <c r="AB42" s="286"/>
      <c r="AC42" s="285"/>
      <c r="AD42" s="287"/>
      <c r="AE42" s="285"/>
      <c r="AF42" s="286"/>
      <c r="AG42" s="287"/>
      <c r="AH42" s="288"/>
      <c r="AI42" s="285"/>
      <c r="AJ42" s="287"/>
      <c r="AK42" s="343">
        <v>227</v>
      </c>
      <c r="AL42" s="289">
        <v>42</v>
      </c>
      <c r="AM42" s="284">
        <v>382</v>
      </c>
      <c r="AN42" s="282">
        <v>438</v>
      </c>
      <c r="AO42" s="295">
        <v>213</v>
      </c>
      <c r="AP42" s="282">
        <v>275</v>
      </c>
      <c r="AQ42" s="284">
        <v>377</v>
      </c>
      <c r="AR42" s="282">
        <v>210</v>
      </c>
      <c r="AS42" s="295">
        <v>439</v>
      </c>
      <c r="AT42" s="282">
        <v>243</v>
      </c>
      <c r="AU42" s="284">
        <v>400</v>
      </c>
      <c r="AV42" s="282">
        <v>405</v>
      </c>
      <c r="AW42" s="295">
        <v>234</v>
      </c>
      <c r="AX42" s="282">
        <v>402</v>
      </c>
      <c r="AY42" s="284">
        <v>238</v>
      </c>
      <c r="AZ42" s="298">
        <v>363</v>
      </c>
      <c r="BA42" s="284">
        <v>517</v>
      </c>
      <c r="BB42" s="282">
        <v>215</v>
      </c>
      <c r="BC42" s="295">
        <v>364</v>
      </c>
      <c r="BD42" s="282">
        <v>419</v>
      </c>
      <c r="BE42" s="284">
        <v>170</v>
      </c>
      <c r="BF42" s="282">
        <v>393</v>
      </c>
      <c r="BG42" s="295">
        <v>198</v>
      </c>
      <c r="BH42" s="305">
        <v>243</v>
      </c>
      <c r="BI42" s="306">
        <v>347</v>
      </c>
      <c r="BJ42" s="282">
        <v>208</v>
      </c>
      <c r="BK42" s="295">
        <v>379</v>
      </c>
      <c r="BL42" s="282">
        <v>173</v>
      </c>
      <c r="BM42" s="284">
        <v>404</v>
      </c>
      <c r="BN42" s="282">
        <v>373</v>
      </c>
      <c r="BO42" s="295">
        <v>203</v>
      </c>
      <c r="BP42" s="282">
        <v>200</v>
      </c>
      <c r="BQ42" s="284">
        <v>378</v>
      </c>
      <c r="BR42" s="282">
        <v>362</v>
      </c>
      <c r="BS42" s="295">
        <v>227</v>
      </c>
      <c r="BT42" s="282">
        <v>180</v>
      </c>
      <c r="BU42" s="284">
        <v>392</v>
      </c>
      <c r="BV42" s="282">
        <v>396</v>
      </c>
      <c r="BW42" s="295">
        <v>184</v>
      </c>
      <c r="BX42" s="282">
        <v>193</v>
      </c>
      <c r="BY42" s="284">
        <v>382</v>
      </c>
      <c r="BZ42" s="282">
        <v>370</v>
      </c>
      <c r="CA42" s="295">
        <v>224</v>
      </c>
      <c r="CB42" s="282">
        <v>389</v>
      </c>
      <c r="CC42" s="284">
        <v>193</v>
      </c>
      <c r="CD42" s="282">
        <v>374</v>
      </c>
      <c r="CE42" s="344">
        <v>209</v>
      </c>
    </row>
    <row r="43" spans="1:83" x14ac:dyDescent="0.2">
      <c r="A43" s="3">
        <v>504</v>
      </c>
      <c r="B43" s="4" t="s">
        <v>72</v>
      </c>
      <c r="C43" s="5">
        <v>1345</v>
      </c>
      <c r="D43" s="6">
        <v>1156</v>
      </c>
      <c r="E43" s="123">
        <f t="shared" si="0"/>
        <v>0.85947955390334574</v>
      </c>
      <c r="F43" s="249">
        <v>796</v>
      </c>
      <c r="G43" s="250">
        <v>2</v>
      </c>
      <c r="H43" s="250">
        <v>15</v>
      </c>
      <c r="I43" s="250">
        <v>332</v>
      </c>
      <c r="J43" s="250">
        <v>0</v>
      </c>
      <c r="K43" s="251">
        <v>0</v>
      </c>
      <c r="L43" s="251">
        <v>0</v>
      </c>
      <c r="M43" s="250">
        <v>0</v>
      </c>
      <c r="N43" s="250">
        <v>0</v>
      </c>
      <c r="O43" s="252">
        <v>0</v>
      </c>
      <c r="P43" s="280"/>
      <c r="Q43" s="281"/>
      <c r="R43" s="281"/>
      <c r="S43" s="280"/>
      <c r="T43" s="282">
        <v>660</v>
      </c>
      <c r="U43" s="289">
        <v>0</v>
      </c>
      <c r="V43" s="284">
        <v>466</v>
      </c>
      <c r="W43" s="285"/>
      <c r="X43" s="286"/>
      <c r="Y43" s="272">
        <v>699</v>
      </c>
      <c r="Z43" s="277">
        <v>427</v>
      </c>
      <c r="AA43" s="285"/>
      <c r="AB43" s="286"/>
      <c r="AC43" s="285"/>
      <c r="AD43" s="287"/>
      <c r="AE43" s="285"/>
      <c r="AF43" s="286"/>
      <c r="AG43" s="287"/>
      <c r="AH43" s="288"/>
      <c r="AI43" s="285"/>
      <c r="AJ43" s="287"/>
      <c r="AK43" s="343">
        <v>469</v>
      </c>
      <c r="AL43" s="289">
        <v>50</v>
      </c>
      <c r="AM43" s="284">
        <v>599</v>
      </c>
      <c r="AN43" s="282">
        <v>742</v>
      </c>
      <c r="AO43" s="295">
        <v>369</v>
      </c>
      <c r="AP43" s="282">
        <v>521</v>
      </c>
      <c r="AQ43" s="284">
        <v>595</v>
      </c>
      <c r="AR43" s="282">
        <v>377</v>
      </c>
      <c r="AS43" s="295">
        <v>728</v>
      </c>
      <c r="AT43" s="282">
        <v>471</v>
      </c>
      <c r="AU43" s="284">
        <v>637</v>
      </c>
      <c r="AV43" s="282">
        <v>624</v>
      </c>
      <c r="AW43" s="295">
        <v>446</v>
      </c>
      <c r="AX43" s="282">
        <v>657</v>
      </c>
      <c r="AY43" s="284">
        <v>431</v>
      </c>
      <c r="AZ43" s="298">
        <v>688</v>
      </c>
      <c r="BA43" s="284">
        <v>847</v>
      </c>
      <c r="BB43" s="282">
        <v>450</v>
      </c>
      <c r="BC43" s="295">
        <v>540</v>
      </c>
      <c r="BD43" s="282">
        <v>619</v>
      </c>
      <c r="BE43" s="284">
        <v>368</v>
      </c>
      <c r="BF43" s="282">
        <v>608</v>
      </c>
      <c r="BG43" s="295">
        <v>399</v>
      </c>
      <c r="BH43" s="305">
        <v>418</v>
      </c>
      <c r="BI43" s="306">
        <v>564</v>
      </c>
      <c r="BJ43" s="282">
        <v>423</v>
      </c>
      <c r="BK43" s="295">
        <v>555</v>
      </c>
      <c r="BL43" s="282">
        <v>340</v>
      </c>
      <c r="BM43" s="284">
        <v>613</v>
      </c>
      <c r="BN43" s="282">
        <v>576</v>
      </c>
      <c r="BO43" s="295">
        <v>390</v>
      </c>
      <c r="BP43" s="282">
        <v>384</v>
      </c>
      <c r="BQ43" s="284">
        <v>576</v>
      </c>
      <c r="BR43" s="282">
        <v>579</v>
      </c>
      <c r="BS43" s="295">
        <v>406</v>
      </c>
      <c r="BT43" s="282">
        <v>408</v>
      </c>
      <c r="BU43" s="284">
        <v>552</v>
      </c>
      <c r="BV43" s="282">
        <v>605</v>
      </c>
      <c r="BW43" s="295">
        <v>364</v>
      </c>
      <c r="BX43" s="282">
        <v>385</v>
      </c>
      <c r="BY43" s="284">
        <v>564</v>
      </c>
      <c r="BZ43" s="282">
        <v>557</v>
      </c>
      <c r="CA43" s="295">
        <v>436</v>
      </c>
      <c r="CB43" s="282">
        <v>581</v>
      </c>
      <c r="CC43" s="284">
        <v>400</v>
      </c>
      <c r="CD43" s="282">
        <v>567</v>
      </c>
      <c r="CE43" s="344">
        <v>406</v>
      </c>
    </row>
    <row r="44" spans="1:83" x14ac:dyDescent="0.2">
      <c r="A44" s="3">
        <v>505</v>
      </c>
      <c r="B44" s="4" t="s">
        <v>73</v>
      </c>
      <c r="C44" s="5">
        <v>1107</v>
      </c>
      <c r="D44" s="6">
        <v>887</v>
      </c>
      <c r="E44" s="123">
        <f t="shared" si="0"/>
        <v>0.80126467931345979</v>
      </c>
      <c r="F44" s="249">
        <v>605</v>
      </c>
      <c r="G44" s="250">
        <v>1</v>
      </c>
      <c r="H44" s="250">
        <v>7</v>
      </c>
      <c r="I44" s="250">
        <v>266</v>
      </c>
      <c r="J44" s="250">
        <v>0</v>
      </c>
      <c r="K44" s="251">
        <v>0</v>
      </c>
      <c r="L44" s="251">
        <v>0</v>
      </c>
      <c r="M44" s="250">
        <v>0</v>
      </c>
      <c r="N44" s="250">
        <v>0</v>
      </c>
      <c r="O44" s="252">
        <v>0</v>
      </c>
      <c r="P44" s="280"/>
      <c r="Q44" s="281"/>
      <c r="R44" s="281"/>
      <c r="S44" s="280"/>
      <c r="T44" s="282">
        <v>503</v>
      </c>
      <c r="U44" s="289">
        <v>0</v>
      </c>
      <c r="V44" s="284">
        <v>360</v>
      </c>
      <c r="W44" s="285"/>
      <c r="X44" s="286"/>
      <c r="Y44" s="272">
        <v>548</v>
      </c>
      <c r="Z44" s="277">
        <v>319</v>
      </c>
      <c r="AA44" s="285"/>
      <c r="AB44" s="286"/>
      <c r="AC44" s="285"/>
      <c r="AD44" s="287"/>
      <c r="AE44" s="285"/>
      <c r="AF44" s="286"/>
      <c r="AG44" s="287"/>
      <c r="AH44" s="288"/>
      <c r="AI44" s="285"/>
      <c r="AJ44" s="287"/>
      <c r="AK44" s="343">
        <v>338</v>
      </c>
      <c r="AL44" s="289">
        <v>47</v>
      </c>
      <c r="AM44" s="284">
        <v>469</v>
      </c>
      <c r="AN44" s="282">
        <v>558</v>
      </c>
      <c r="AO44" s="295">
        <v>293</v>
      </c>
      <c r="AP44" s="282">
        <v>386</v>
      </c>
      <c r="AQ44" s="284">
        <v>471</v>
      </c>
      <c r="AR44" s="282">
        <v>297</v>
      </c>
      <c r="AS44" s="295">
        <v>554</v>
      </c>
      <c r="AT44" s="282">
        <v>351</v>
      </c>
      <c r="AU44" s="284">
        <v>498</v>
      </c>
      <c r="AV44" s="282">
        <v>485</v>
      </c>
      <c r="AW44" s="295">
        <v>343</v>
      </c>
      <c r="AX44" s="282">
        <v>500</v>
      </c>
      <c r="AY44" s="284">
        <v>330</v>
      </c>
      <c r="AZ44" s="298">
        <v>512</v>
      </c>
      <c r="BA44" s="284">
        <v>650</v>
      </c>
      <c r="BB44" s="282">
        <v>304</v>
      </c>
      <c r="BC44" s="295">
        <v>441</v>
      </c>
      <c r="BD44" s="282">
        <v>494</v>
      </c>
      <c r="BE44" s="284">
        <v>240</v>
      </c>
      <c r="BF44" s="282">
        <v>454</v>
      </c>
      <c r="BG44" s="295">
        <v>293</v>
      </c>
      <c r="BH44" s="305">
        <v>277</v>
      </c>
      <c r="BI44" s="306">
        <v>456</v>
      </c>
      <c r="BJ44" s="282">
        <v>301</v>
      </c>
      <c r="BK44" s="295">
        <v>440</v>
      </c>
      <c r="BL44" s="282">
        <v>239</v>
      </c>
      <c r="BM44" s="284">
        <v>481</v>
      </c>
      <c r="BN44" s="282">
        <v>446</v>
      </c>
      <c r="BO44" s="295">
        <v>281</v>
      </c>
      <c r="BP44" s="282">
        <v>251</v>
      </c>
      <c r="BQ44" s="284">
        <v>458</v>
      </c>
      <c r="BR44" s="282">
        <v>437</v>
      </c>
      <c r="BS44" s="295">
        <v>298</v>
      </c>
      <c r="BT44" s="282">
        <v>284</v>
      </c>
      <c r="BU44" s="284">
        <v>441</v>
      </c>
      <c r="BV44" s="282">
        <v>449</v>
      </c>
      <c r="BW44" s="295">
        <v>276</v>
      </c>
      <c r="BX44" s="282">
        <v>273</v>
      </c>
      <c r="BY44" s="284">
        <v>441</v>
      </c>
      <c r="BZ44" s="282">
        <v>430</v>
      </c>
      <c r="CA44" s="295">
        <v>325</v>
      </c>
      <c r="CB44" s="282">
        <v>446</v>
      </c>
      <c r="CC44" s="284">
        <v>286</v>
      </c>
      <c r="CD44" s="282">
        <v>427</v>
      </c>
      <c r="CE44" s="344">
        <v>288</v>
      </c>
    </row>
    <row r="45" spans="1:83" x14ac:dyDescent="0.2">
      <c r="A45" s="3">
        <v>506</v>
      </c>
      <c r="B45" s="4" t="s">
        <v>74</v>
      </c>
      <c r="C45" s="5">
        <v>945</v>
      </c>
      <c r="D45" s="6">
        <v>730</v>
      </c>
      <c r="E45" s="123">
        <f t="shared" si="0"/>
        <v>0.77248677248677244</v>
      </c>
      <c r="F45" s="249">
        <v>462</v>
      </c>
      <c r="G45" s="250">
        <v>0</v>
      </c>
      <c r="H45" s="250">
        <v>12</v>
      </c>
      <c r="I45" s="250">
        <v>242</v>
      </c>
      <c r="J45" s="250">
        <v>0</v>
      </c>
      <c r="K45" s="251">
        <v>0</v>
      </c>
      <c r="L45" s="251">
        <v>0</v>
      </c>
      <c r="M45" s="250">
        <v>0</v>
      </c>
      <c r="N45" s="250">
        <v>0</v>
      </c>
      <c r="O45" s="252">
        <v>0</v>
      </c>
      <c r="P45" s="280"/>
      <c r="Q45" s="281"/>
      <c r="R45" s="281"/>
      <c r="S45" s="280"/>
      <c r="T45" s="282">
        <v>402</v>
      </c>
      <c r="U45" s="289">
        <v>0</v>
      </c>
      <c r="V45" s="284">
        <v>309</v>
      </c>
      <c r="W45" s="285"/>
      <c r="X45" s="286"/>
      <c r="Y45" s="272">
        <v>435</v>
      </c>
      <c r="Z45" s="277">
        <v>276</v>
      </c>
      <c r="AA45" s="285"/>
      <c r="AB45" s="286"/>
      <c r="AC45" s="285"/>
      <c r="AD45" s="287"/>
      <c r="AE45" s="285"/>
      <c r="AF45" s="286"/>
      <c r="AG45" s="287"/>
      <c r="AH45" s="288"/>
      <c r="AI45" s="285"/>
      <c r="AJ45" s="287"/>
      <c r="AK45" s="343">
        <v>311</v>
      </c>
      <c r="AL45" s="289">
        <v>41</v>
      </c>
      <c r="AM45" s="284">
        <v>354</v>
      </c>
      <c r="AN45" s="282">
        <v>438</v>
      </c>
      <c r="AO45" s="295">
        <v>259</v>
      </c>
      <c r="AP45" s="282">
        <v>341</v>
      </c>
      <c r="AQ45" s="284">
        <v>360</v>
      </c>
      <c r="AR45" s="282">
        <v>261</v>
      </c>
      <c r="AS45" s="295">
        <v>435</v>
      </c>
      <c r="AT45" s="282">
        <v>308</v>
      </c>
      <c r="AU45" s="284">
        <v>394</v>
      </c>
      <c r="AV45" s="282">
        <v>392</v>
      </c>
      <c r="AW45" s="295">
        <v>289</v>
      </c>
      <c r="AX45" s="282">
        <v>395</v>
      </c>
      <c r="AY45" s="284">
        <v>282</v>
      </c>
      <c r="AZ45" s="298">
        <v>429</v>
      </c>
      <c r="BA45" s="284">
        <v>533</v>
      </c>
      <c r="BB45" s="282">
        <v>259</v>
      </c>
      <c r="BC45" s="295">
        <v>338</v>
      </c>
      <c r="BD45" s="282">
        <v>396</v>
      </c>
      <c r="BE45" s="284">
        <v>208</v>
      </c>
      <c r="BF45" s="282">
        <v>362</v>
      </c>
      <c r="BG45" s="295">
        <v>249</v>
      </c>
      <c r="BH45" s="305">
        <v>246</v>
      </c>
      <c r="BI45" s="306">
        <v>354</v>
      </c>
      <c r="BJ45" s="282">
        <v>254</v>
      </c>
      <c r="BK45" s="295">
        <v>341</v>
      </c>
      <c r="BL45" s="282">
        <v>213</v>
      </c>
      <c r="BM45" s="284">
        <v>374</v>
      </c>
      <c r="BN45" s="282">
        <v>361</v>
      </c>
      <c r="BO45" s="295">
        <v>232</v>
      </c>
      <c r="BP45" s="282">
        <v>229</v>
      </c>
      <c r="BQ45" s="284">
        <v>352</v>
      </c>
      <c r="BR45" s="282">
        <v>337</v>
      </c>
      <c r="BS45" s="295">
        <v>261</v>
      </c>
      <c r="BT45" s="282">
        <v>229</v>
      </c>
      <c r="BU45" s="284">
        <v>350</v>
      </c>
      <c r="BV45" s="282">
        <v>374</v>
      </c>
      <c r="BW45" s="295">
        <v>219</v>
      </c>
      <c r="BX45" s="282">
        <v>235</v>
      </c>
      <c r="BY45" s="284">
        <v>343</v>
      </c>
      <c r="BZ45" s="282">
        <v>330</v>
      </c>
      <c r="CA45" s="295">
        <v>275</v>
      </c>
      <c r="CB45" s="282">
        <v>367</v>
      </c>
      <c r="CC45" s="284">
        <v>240</v>
      </c>
      <c r="CD45" s="282">
        <v>344</v>
      </c>
      <c r="CE45" s="344">
        <v>252</v>
      </c>
    </row>
    <row r="46" spans="1:83" x14ac:dyDescent="0.2">
      <c r="A46" s="3">
        <v>507</v>
      </c>
      <c r="B46" s="4" t="s">
        <v>75</v>
      </c>
      <c r="C46" s="5">
        <v>1509</v>
      </c>
      <c r="D46" s="6">
        <v>1169</v>
      </c>
      <c r="E46" s="123">
        <f t="shared" si="0"/>
        <v>0.77468522200132539</v>
      </c>
      <c r="F46" s="249">
        <v>780</v>
      </c>
      <c r="G46" s="250">
        <v>2</v>
      </c>
      <c r="H46" s="250">
        <v>12</v>
      </c>
      <c r="I46" s="250">
        <v>357</v>
      </c>
      <c r="J46" s="250">
        <v>0</v>
      </c>
      <c r="K46" s="251">
        <v>0</v>
      </c>
      <c r="L46" s="251">
        <v>0</v>
      </c>
      <c r="M46" s="250">
        <v>0</v>
      </c>
      <c r="N46" s="250">
        <v>0</v>
      </c>
      <c r="O46" s="252">
        <v>0</v>
      </c>
      <c r="P46" s="280"/>
      <c r="Q46" s="281"/>
      <c r="R46" s="281"/>
      <c r="S46" s="280"/>
      <c r="T46" s="282">
        <v>641</v>
      </c>
      <c r="U46" s="289">
        <v>0</v>
      </c>
      <c r="V46" s="284">
        <v>503</v>
      </c>
      <c r="W46" s="285"/>
      <c r="X46" s="286"/>
      <c r="Y46" s="272">
        <v>692</v>
      </c>
      <c r="Z46" s="277">
        <v>448</v>
      </c>
      <c r="AA46" s="285"/>
      <c r="AB46" s="286"/>
      <c r="AC46" s="285"/>
      <c r="AD46" s="287"/>
      <c r="AE46" s="285"/>
      <c r="AF46" s="286"/>
      <c r="AG46" s="287"/>
      <c r="AH46" s="288"/>
      <c r="AI46" s="285"/>
      <c r="AJ46" s="287"/>
      <c r="AK46" s="343">
        <v>475</v>
      </c>
      <c r="AL46" s="289">
        <v>48</v>
      </c>
      <c r="AM46" s="284">
        <v>594</v>
      </c>
      <c r="AN46" s="282">
        <v>715</v>
      </c>
      <c r="AO46" s="295">
        <v>406</v>
      </c>
      <c r="AP46" s="282">
        <v>557</v>
      </c>
      <c r="AQ46" s="284">
        <v>569</v>
      </c>
      <c r="AR46" s="282">
        <v>412</v>
      </c>
      <c r="AS46" s="295">
        <v>701</v>
      </c>
      <c r="AT46" s="282">
        <v>466</v>
      </c>
      <c r="AU46" s="284">
        <v>645</v>
      </c>
      <c r="AV46" s="282">
        <v>631</v>
      </c>
      <c r="AW46" s="295">
        <v>458</v>
      </c>
      <c r="AX46" s="282">
        <v>611</v>
      </c>
      <c r="AY46" s="284">
        <v>489</v>
      </c>
      <c r="AZ46" s="298">
        <v>713</v>
      </c>
      <c r="BA46" s="284">
        <v>852</v>
      </c>
      <c r="BB46" s="282">
        <v>453</v>
      </c>
      <c r="BC46" s="295">
        <v>556</v>
      </c>
      <c r="BD46" s="282">
        <v>613</v>
      </c>
      <c r="BE46" s="284">
        <v>381</v>
      </c>
      <c r="BF46" s="282">
        <v>563</v>
      </c>
      <c r="BG46" s="295">
        <v>445</v>
      </c>
      <c r="BH46" s="305">
        <v>437</v>
      </c>
      <c r="BI46" s="306">
        <v>552</v>
      </c>
      <c r="BJ46" s="282">
        <v>430</v>
      </c>
      <c r="BK46" s="295">
        <v>566</v>
      </c>
      <c r="BL46" s="282">
        <v>374</v>
      </c>
      <c r="BM46" s="284">
        <v>600</v>
      </c>
      <c r="BN46" s="282">
        <v>557</v>
      </c>
      <c r="BO46" s="295">
        <v>427</v>
      </c>
      <c r="BP46" s="282">
        <v>418</v>
      </c>
      <c r="BQ46" s="284">
        <v>555</v>
      </c>
      <c r="BR46" s="282">
        <v>545</v>
      </c>
      <c r="BS46" s="295">
        <v>453</v>
      </c>
      <c r="BT46" s="282">
        <v>414</v>
      </c>
      <c r="BU46" s="284">
        <v>558</v>
      </c>
      <c r="BV46" s="282">
        <v>602</v>
      </c>
      <c r="BW46" s="295">
        <v>391</v>
      </c>
      <c r="BX46" s="282">
        <v>383</v>
      </c>
      <c r="BY46" s="284">
        <v>587</v>
      </c>
      <c r="BZ46" s="282">
        <v>554</v>
      </c>
      <c r="CA46" s="295">
        <v>449</v>
      </c>
      <c r="CB46" s="282">
        <v>571</v>
      </c>
      <c r="CC46" s="284">
        <v>411</v>
      </c>
      <c r="CD46" s="282">
        <v>567</v>
      </c>
      <c r="CE46" s="344">
        <v>418</v>
      </c>
    </row>
    <row r="47" spans="1:83" x14ac:dyDescent="0.2">
      <c r="A47" s="3">
        <v>508</v>
      </c>
      <c r="B47" s="4" t="s">
        <v>76</v>
      </c>
      <c r="C47" s="5">
        <v>967</v>
      </c>
      <c r="D47" s="6">
        <v>645</v>
      </c>
      <c r="E47" s="123">
        <f t="shared" si="0"/>
        <v>0.66701137538779731</v>
      </c>
      <c r="F47" s="249">
        <v>548</v>
      </c>
      <c r="G47" s="250">
        <v>4</v>
      </c>
      <c r="H47" s="250">
        <v>10</v>
      </c>
      <c r="I47" s="250">
        <v>81</v>
      </c>
      <c r="J47" s="250">
        <v>0</v>
      </c>
      <c r="K47" s="251">
        <v>0</v>
      </c>
      <c r="L47" s="251">
        <v>0</v>
      </c>
      <c r="M47" s="250">
        <v>0</v>
      </c>
      <c r="N47" s="250">
        <v>0</v>
      </c>
      <c r="O47" s="252">
        <v>0</v>
      </c>
      <c r="P47" s="280"/>
      <c r="Q47" s="281"/>
      <c r="R47" s="281"/>
      <c r="S47" s="280"/>
      <c r="T47" s="282">
        <v>526</v>
      </c>
      <c r="U47" s="289">
        <v>1</v>
      </c>
      <c r="V47" s="284">
        <v>98</v>
      </c>
      <c r="W47" s="285"/>
      <c r="X47" s="286"/>
      <c r="Y47" s="272">
        <v>534</v>
      </c>
      <c r="Z47" s="277">
        <v>94</v>
      </c>
      <c r="AA47" s="285"/>
      <c r="AB47" s="286"/>
      <c r="AC47" s="285"/>
      <c r="AD47" s="287"/>
      <c r="AE47" s="285"/>
      <c r="AF47" s="286"/>
      <c r="AG47" s="287"/>
      <c r="AH47" s="288"/>
      <c r="AI47" s="285"/>
      <c r="AJ47" s="287"/>
      <c r="AK47" s="343">
        <v>89</v>
      </c>
      <c r="AL47" s="289">
        <v>46</v>
      </c>
      <c r="AM47" s="284">
        <v>483</v>
      </c>
      <c r="AN47" s="282">
        <v>537</v>
      </c>
      <c r="AO47" s="295">
        <v>84</v>
      </c>
      <c r="AP47" s="282">
        <v>128</v>
      </c>
      <c r="AQ47" s="284">
        <v>494</v>
      </c>
      <c r="AR47" s="282">
        <v>83</v>
      </c>
      <c r="AS47" s="295">
        <v>539</v>
      </c>
      <c r="AT47" s="282">
        <v>92</v>
      </c>
      <c r="AU47" s="284">
        <v>526</v>
      </c>
      <c r="AV47" s="282">
        <v>509</v>
      </c>
      <c r="AW47" s="295">
        <v>95</v>
      </c>
      <c r="AX47" s="282">
        <v>482</v>
      </c>
      <c r="AY47" s="284">
        <v>122</v>
      </c>
      <c r="AZ47" s="298">
        <v>289</v>
      </c>
      <c r="BA47" s="284">
        <v>548</v>
      </c>
      <c r="BB47" s="282">
        <v>165</v>
      </c>
      <c r="BC47" s="295">
        <v>389</v>
      </c>
      <c r="BD47" s="282">
        <v>446</v>
      </c>
      <c r="BE47" s="284">
        <v>99</v>
      </c>
      <c r="BF47" s="282">
        <v>465</v>
      </c>
      <c r="BG47" s="295">
        <v>85</v>
      </c>
      <c r="BH47" s="305">
        <v>168</v>
      </c>
      <c r="BI47" s="306">
        <v>386</v>
      </c>
      <c r="BJ47" s="282">
        <v>107</v>
      </c>
      <c r="BK47" s="295">
        <v>439</v>
      </c>
      <c r="BL47" s="282">
        <v>91</v>
      </c>
      <c r="BM47" s="284">
        <v>459</v>
      </c>
      <c r="BN47" s="282">
        <v>441</v>
      </c>
      <c r="BO47" s="295">
        <v>102</v>
      </c>
      <c r="BP47" s="282">
        <v>126</v>
      </c>
      <c r="BQ47" s="284">
        <v>425</v>
      </c>
      <c r="BR47" s="282">
        <v>442</v>
      </c>
      <c r="BS47" s="295">
        <v>105</v>
      </c>
      <c r="BT47" s="282">
        <v>109</v>
      </c>
      <c r="BU47" s="284">
        <v>438</v>
      </c>
      <c r="BV47" s="282">
        <v>470</v>
      </c>
      <c r="BW47" s="295">
        <v>80</v>
      </c>
      <c r="BX47" s="282">
        <v>99</v>
      </c>
      <c r="BY47" s="284">
        <v>445</v>
      </c>
      <c r="BZ47" s="282">
        <v>441</v>
      </c>
      <c r="CA47" s="295">
        <v>116</v>
      </c>
      <c r="CB47" s="282">
        <v>466</v>
      </c>
      <c r="CC47" s="284">
        <v>87</v>
      </c>
      <c r="CD47" s="282">
        <v>415</v>
      </c>
      <c r="CE47" s="344">
        <v>129</v>
      </c>
    </row>
    <row r="48" spans="1:83" x14ac:dyDescent="0.2">
      <c r="A48" s="3">
        <v>509</v>
      </c>
      <c r="B48" s="4" t="s">
        <v>77</v>
      </c>
      <c r="C48" s="5">
        <v>1637</v>
      </c>
      <c r="D48" s="6">
        <v>1322</v>
      </c>
      <c r="E48" s="123">
        <f t="shared" si="0"/>
        <v>0.80757483200977398</v>
      </c>
      <c r="F48" s="249">
        <v>813</v>
      </c>
      <c r="G48" s="250">
        <v>2</v>
      </c>
      <c r="H48" s="250">
        <v>17</v>
      </c>
      <c r="I48" s="250">
        <v>471</v>
      </c>
      <c r="J48" s="250">
        <v>0</v>
      </c>
      <c r="K48" s="251">
        <v>0</v>
      </c>
      <c r="L48" s="251">
        <v>0</v>
      </c>
      <c r="M48" s="250">
        <v>0</v>
      </c>
      <c r="N48" s="250">
        <v>0</v>
      </c>
      <c r="O48" s="252">
        <v>0</v>
      </c>
      <c r="P48" s="280"/>
      <c r="Q48" s="281"/>
      <c r="R48" s="281"/>
      <c r="S48" s="280"/>
      <c r="T48" s="282">
        <v>642</v>
      </c>
      <c r="U48" s="289">
        <v>0</v>
      </c>
      <c r="V48" s="284">
        <v>626</v>
      </c>
      <c r="W48" s="285"/>
      <c r="X48" s="286"/>
      <c r="Y48" s="272">
        <v>705</v>
      </c>
      <c r="Z48" s="277">
        <v>571</v>
      </c>
      <c r="AA48" s="285"/>
      <c r="AB48" s="286"/>
      <c r="AC48" s="285"/>
      <c r="AD48" s="287"/>
      <c r="AE48" s="285"/>
      <c r="AF48" s="286"/>
      <c r="AG48" s="287"/>
      <c r="AH48" s="288"/>
      <c r="AI48" s="285"/>
      <c r="AJ48" s="287"/>
      <c r="AK48" s="343">
        <v>605</v>
      </c>
      <c r="AL48" s="289">
        <v>58</v>
      </c>
      <c r="AM48" s="284">
        <v>601</v>
      </c>
      <c r="AN48" s="282">
        <v>739</v>
      </c>
      <c r="AO48" s="295">
        <v>523</v>
      </c>
      <c r="AP48" s="282">
        <v>684</v>
      </c>
      <c r="AQ48" s="284">
        <v>587</v>
      </c>
      <c r="AR48" s="282">
        <v>524</v>
      </c>
      <c r="AS48" s="295">
        <v>747</v>
      </c>
      <c r="AT48" s="282">
        <v>600</v>
      </c>
      <c r="AU48" s="284">
        <v>663</v>
      </c>
      <c r="AV48" s="282">
        <v>645</v>
      </c>
      <c r="AW48" s="295">
        <v>599</v>
      </c>
      <c r="AX48" s="282">
        <v>661</v>
      </c>
      <c r="AY48" s="284">
        <v>580</v>
      </c>
      <c r="AZ48" s="298">
        <v>829</v>
      </c>
      <c r="BA48" s="284">
        <v>951</v>
      </c>
      <c r="BB48" s="282">
        <v>547</v>
      </c>
      <c r="BC48" s="295">
        <v>550</v>
      </c>
      <c r="BD48" s="282">
        <v>616</v>
      </c>
      <c r="BE48" s="284">
        <v>478</v>
      </c>
      <c r="BF48" s="282">
        <v>582</v>
      </c>
      <c r="BG48" s="295">
        <v>533</v>
      </c>
      <c r="BH48" s="305">
        <v>506</v>
      </c>
      <c r="BI48" s="306">
        <v>581</v>
      </c>
      <c r="BJ48" s="282">
        <v>510</v>
      </c>
      <c r="BK48" s="295">
        <v>581</v>
      </c>
      <c r="BL48" s="282">
        <v>425</v>
      </c>
      <c r="BM48" s="284">
        <v>632</v>
      </c>
      <c r="BN48" s="282">
        <v>557</v>
      </c>
      <c r="BO48" s="295">
        <v>520</v>
      </c>
      <c r="BP48" s="282">
        <v>468</v>
      </c>
      <c r="BQ48" s="284">
        <v>576</v>
      </c>
      <c r="BR48" s="282">
        <v>538</v>
      </c>
      <c r="BS48" s="295">
        <v>547</v>
      </c>
      <c r="BT48" s="282">
        <v>498</v>
      </c>
      <c r="BU48" s="284">
        <v>563</v>
      </c>
      <c r="BV48" s="282">
        <v>615</v>
      </c>
      <c r="BW48" s="295">
        <v>455</v>
      </c>
      <c r="BX48" s="282">
        <v>464</v>
      </c>
      <c r="BY48" s="284">
        <v>581</v>
      </c>
      <c r="BZ48" s="282">
        <v>543</v>
      </c>
      <c r="CA48" s="295">
        <v>573</v>
      </c>
      <c r="CB48" s="282">
        <v>586</v>
      </c>
      <c r="CC48" s="284">
        <v>503</v>
      </c>
      <c r="CD48" s="282">
        <v>556</v>
      </c>
      <c r="CE48" s="344">
        <v>515</v>
      </c>
    </row>
    <row r="49" spans="1:83" x14ac:dyDescent="0.2">
      <c r="A49" s="3">
        <v>601</v>
      </c>
      <c r="B49" s="4" t="s">
        <v>78</v>
      </c>
      <c r="C49" s="5">
        <v>1699</v>
      </c>
      <c r="D49" s="6">
        <v>1020</v>
      </c>
      <c r="E49" s="123">
        <f t="shared" si="0"/>
        <v>0.60035314891112423</v>
      </c>
      <c r="F49" s="249">
        <v>777</v>
      </c>
      <c r="G49" s="250">
        <v>1</v>
      </c>
      <c r="H49" s="250">
        <v>20</v>
      </c>
      <c r="I49" s="250">
        <v>218</v>
      </c>
      <c r="J49" s="250">
        <v>0</v>
      </c>
      <c r="K49" s="251">
        <v>0</v>
      </c>
      <c r="L49" s="251">
        <v>0</v>
      </c>
      <c r="M49" s="250">
        <v>0</v>
      </c>
      <c r="N49" s="250">
        <v>0</v>
      </c>
      <c r="O49" s="252">
        <v>0</v>
      </c>
      <c r="P49" s="295">
        <v>232</v>
      </c>
      <c r="Q49" s="289">
        <v>37</v>
      </c>
      <c r="R49" s="289">
        <v>0</v>
      </c>
      <c r="S49" s="295">
        <v>728</v>
      </c>
      <c r="T49" s="282"/>
      <c r="U49" s="296"/>
      <c r="V49" s="297"/>
      <c r="W49" s="285"/>
      <c r="X49" s="286"/>
      <c r="Y49" s="290"/>
      <c r="Z49" s="291"/>
      <c r="AA49" s="290"/>
      <c r="AB49" s="292"/>
      <c r="AC49" s="290"/>
      <c r="AD49" s="291"/>
      <c r="AE49" s="285"/>
      <c r="AF49" s="286"/>
      <c r="AG49" s="287"/>
      <c r="AH49" s="298">
        <v>792</v>
      </c>
      <c r="AI49" s="299"/>
      <c r="AJ49" s="287"/>
      <c r="AK49" s="343">
        <v>254</v>
      </c>
      <c r="AL49" s="289">
        <v>50</v>
      </c>
      <c r="AM49" s="284">
        <v>664</v>
      </c>
      <c r="AN49" s="282">
        <v>737</v>
      </c>
      <c r="AO49" s="295">
        <v>226</v>
      </c>
      <c r="AP49" s="282">
        <v>317</v>
      </c>
      <c r="AQ49" s="284">
        <v>647</v>
      </c>
      <c r="AR49" s="282">
        <v>231</v>
      </c>
      <c r="AS49" s="295">
        <v>739</v>
      </c>
      <c r="AT49" s="282">
        <v>271</v>
      </c>
      <c r="AU49" s="284">
        <v>704</v>
      </c>
      <c r="AV49" s="282">
        <v>695</v>
      </c>
      <c r="AW49" s="295">
        <v>250</v>
      </c>
      <c r="AX49" s="282">
        <v>681</v>
      </c>
      <c r="AY49" s="284">
        <v>271</v>
      </c>
      <c r="AZ49" s="298">
        <v>527</v>
      </c>
      <c r="BA49" s="284">
        <v>802</v>
      </c>
      <c r="BB49" s="282">
        <v>284</v>
      </c>
      <c r="BC49" s="295">
        <v>586</v>
      </c>
      <c r="BD49" s="282">
        <v>657</v>
      </c>
      <c r="BE49" s="284">
        <v>217</v>
      </c>
      <c r="BF49" s="282">
        <v>646</v>
      </c>
      <c r="BG49" s="295">
        <v>208</v>
      </c>
      <c r="BH49" s="305">
        <v>294</v>
      </c>
      <c r="BI49" s="306">
        <v>573</v>
      </c>
      <c r="BJ49" s="282">
        <v>269</v>
      </c>
      <c r="BK49" s="295">
        <v>590</v>
      </c>
      <c r="BL49" s="282">
        <v>196</v>
      </c>
      <c r="BM49" s="284">
        <v>651</v>
      </c>
      <c r="BN49" s="282">
        <v>619</v>
      </c>
      <c r="BO49" s="295">
        <v>223</v>
      </c>
      <c r="BP49" s="282">
        <v>268</v>
      </c>
      <c r="BQ49" s="284">
        <v>573</v>
      </c>
      <c r="BR49" s="282">
        <v>601</v>
      </c>
      <c r="BS49" s="295">
        <v>244</v>
      </c>
      <c r="BT49" s="282">
        <v>252</v>
      </c>
      <c r="BU49" s="284">
        <v>593</v>
      </c>
      <c r="BV49" s="282">
        <v>648</v>
      </c>
      <c r="BW49" s="295">
        <v>199</v>
      </c>
      <c r="BX49" s="282">
        <v>219</v>
      </c>
      <c r="BY49" s="284">
        <v>617</v>
      </c>
      <c r="BZ49" s="282">
        <v>615</v>
      </c>
      <c r="CA49" s="295">
        <v>246</v>
      </c>
      <c r="CB49" s="282">
        <v>654</v>
      </c>
      <c r="CC49" s="284">
        <v>197</v>
      </c>
      <c r="CD49" s="282">
        <v>586</v>
      </c>
      <c r="CE49" s="344">
        <v>259</v>
      </c>
    </row>
    <row r="50" spans="1:83" x14ac:dyDescent="0.2">
      <c r="A50" s="3">
        <v>602</v>
      </c>
      <c r="B50" s="4" t="s">
        <v>79</v>
      </c>
      <c r="C50" s="5">
        <v>1134</v>
      </c>
      <c r="D50" s="6">
        <v>681</v>
      </c>
      <c r="E50" s="123">
        <f t="shared" si="0"/>
        <v>0.60052910052910058</v>
      </c>
      <c r="F50" s="249">
        <v>472</v>
      </c>
      <c r="G50" s="250">
        <v>1</v>
      </c>
      <c r="H50" s="250">
        <v>13</v>
      </c>
      <c r="I50" s="250">
        <v>185</v>
      </c>
      <c r="J50" s="250">
        <v>0</v>
      </c>
      <c r="K50" s="251">
        <v>0</v>
      </c>
      <c r="L50" s="251">
        <v>0</v>
      </c>
      <c r="M50" s="250">
        <v>0</v>
      </c>
      <c r="N50" s="250">
        <v>0</v>
      </c>
      <c r="O50" s="252">
        <v>0</v>
      </c>
      <c r="P50" s="295">
        <v>206</v>
      </c>
      <c r="Q50" s="289">
        <v>34</v>
      </c>
      <c r="R50" s="289">
        <v>0</v>
      </c>
      <c r="S50" s="295">
        <v>430</v>
      </c>
      <c r="T50" s="282"/>
      <c r="U50" s="296"/>
      <c r="V50" s="297"/>
      <c r="W50" s="285"/>
      <c r="X50" s="286"/>
      <c r="Y50" s="290"/>
      <c r="Z50" s="291"/>
      <c r="AA50" s="290"/>
      <c r="AB50" s="292"/>
      <c r="AC50" s="290"/>
      <c r="AD50" s="291"/>
      <c r="AE50" s="285"/>
      <c r="AF50" s="286"/>
      <c r="AG50" s="287"/>
      <c r="AH50" s="298">
        <v>514</v>
      </c>
      <c r="AI50" s="299"/>
      <c r="AJ50" s="287"/>
      <c r="AK50" s="343">
        <v>222</v>
      </c>
      <c r="AL50" s="289">
        <v>32</v>
      </c>
      <c r="AM50" s="284">
        <v>404</v>
      </c>
      <c r="AN50" s="282">
        <v>441</v>
      </c>
      <c r="AO50" s="295">
        <v>212</v>
      </c>
      <c r="AP50" s="282">
        <v>263</v>
      </c>
      <c r="AQ50" s="284">
        <v>395</v>
      </c>
      <c r="AR50" s="282">
        <v>208</v>
      </c>
      <c r="AS50" s="295">
        <v>442</v>
      </c>
      <c r="AT50" s="282">
        <v>221</v>
      </c>
      <c r="AU50" s="284">
        <v>435</v>
      </c>
      <c r="AV50" s="282">
        <v>415</v>
      </c>
      <c r="AW50" s="295">
        <v>219</v>
      </c>
      <c r="AX50" s="282">
        <v>410</v>
      </c>
      <c r="AY50" s="284">
        <v>229</v>
      </c>
      <c r="AZ50" s="298">
        <v>403</v>
      </c>
      <c r="BA50" s="284">
        <v>516</v>
      </c>
      <c r="BB50" s="282">
        <v>242</v>
      </c>
      <c r="BC50" s="295">
        <v>336</v>
      </c>
      <c r="BD50" s="282">
        <v>374</v>
      </c>
      <c r="BE50" s="284">
        <v>192</v>
      </c>
      <c r="BF50" s="282">
        <v>380</v>
      </c>
      <c r="BG50" s="295">
        <v>178</v>
      </c>
      <c r="BH50" s="305">
        <v>199</v>
      </c>
      <c r="BI50" s="306">
        <v>359</v>
      </c>
      <c r="BJ50" s="282">
        <v>201</v>
      </c>
      <c r="BK50" s="295">
        <v>352</v>
      </c>
      <c r="BL50" s="282">
        <v>166</v>
      </c>
      <c r="BM50" s="284">
        <v>384</v>
      </c>
      <c r="BN50" s="282">
        <v>355</v>
      </c>
      <c r="BO50" s="295">
        <v>200</v>
      </c>
      <c r="BP50" s="282">
        <v>203</v>
      </c>
      <c r="BQ50" s="284">
        <v>345</v>
      </c>
      <c r="BR50" s="282">
        <v>353</v>
      </c>
      <c r="BS50" s="295">
        <v>195</v>
      </c>
      <c r="BT50" s="282">
        <v>198</v>
      </c>
      <c r="BU50" s="284">
        <v>344</v>
      </c>
      <c r="BV50" s="282">
        <v>399</v>
      </c>
      <c r="BW50" s="295">
        <v>146</v>
      </c>
      <c r="BX50" s="282">
        <v>179</v>
      </c>
      <c r="BY50" s="284">
        <v>363</v>
      </c>
      <c r="BZ50" s="282">
        <v>356</v>
      </c>
      <c r="CA50" s="295">
        <v>209</v>
      </c>
      <c r="CB50" s="282">
        <v>375</v>
      </c>
      <c r="CC50" s="284">
        <v>172</v>
      </c>
      <c r="CD50" s="282">
        <v>320</v>
      </c>
      <c r="CE50" s="344">
        <v>220</v>
      </c>
    </row>
    <row r="51" spans="1:83" x14ac:dyDescent="0.2">
      <c r="A51" s="3">
        <v>603</v>
      </c>
      <c r="B51" s="4" t="s">
        <v>80</v>
      </c>
      <c r="C51" s="5">
        <v>1817</v>
      </c>
      <c r="D51" s="6">
        <v>894</v>
      </c>
      <c r="E51" s="123">
        <f t="shared" si="0"/>
        <v>0.49201981287837093</v>
      </c>
      <c r="F51" s="249">
        <v>757</v>
      </c>
      <c r="G51" s="250">
        <v>2</v>
      </c>
      <c r="H51" s="250">
        <v>9</v>
      </c>
      <c r="I51" s="250">
        <v>118</v>
      </c>
      <c r="J51" s="250">
        <v>0</v>
      </c>
      <c r="K51" s="251">
        <v>1</v>
      </c>
      <c r="L51" s="251">
        <v>0</v>
      </c>
      <c r="M51" s="250">
        <v>0</v>
      </c>
      <c r="N51" s="250">
        <v>0</v>
      </c>
      <c r="O51" s="252">
        <v>0</v>
      </c>
      <c r="P51" s="295">
        <v>142</v>
      </c>
      <c r="Q51" s="289">
        <v>28</v>
      </c>
      <c r="R51" s="289">
        <v>0</v>
      </c>
      <c r="S51" s="295">
        <v>707</v>
      </c>
      <c r="T51" s="282"/>
      <c r="U51" s="296"/>
      <c r="V51" s="297"/>
      <c r="W51" s="285"/>
      <c r="X51" s="286"/>
      <c r="Y51" s="290"/>
      <c r="Z51" s="291"/>
      <c r="AA51" s="290"/>
      <c r="AB51" s="292"/>
      <c r="AC51" s="290"/>
      <c r="AD51" s="291"/>
      <c r="AE51" s="285"/>
      <c r="AF51" s="286"/>
      <c r="AG51" s="287"/>
      <c r="AH51" s="298">
        <v>747</v>
      </c>
      <c r="AI51" s="299"/>
      <c r="AJ51" s="287"/>
      <c r="AK51" s="343">
        <v>157</v>
      </c>
      <c r="AL51" s="289">
        <v>47</v>
      </c>
      <c r="AM51" s="284">
        <v>668</v>
      </c>
      <c r="AN51" s="282">
        <v>718</v>
      </c>
      <c r="AO51" s="295">
        <v>141</v>
      </c>
      <c r="AP51" s="282">
        <v>198</v>
      </c>
      <c r="AQ51" s="284">
        <v>667</v>
      </c>
      <c r="AR51" s="282">
        <v>147</v>
      </c>
      <c r="AS51" s="295">
        <v>720</v>
      </c>
      <c r="AT51" s="282">
        <v>161</v>
      </c>
      <c r="AU51" s="284">
        <v>701</v>
      </c>
      <c r="AV51" s="282">
        <v>694</v>
      </c>
      <c r="AW51" s="295">
        <v>151</v>
      </c>
      <c r="AX51" s="282">
        <v>683</v>
      </c>
      <c r="AY51" s="284">
        <v>166</v>
      </c>
      <c r="AZ51" s="298">
        <v>412</v>
      </c>
      <c r="BA51" s="284">
        <v>747</v>
      </c>
      <c r="BB51" s="282">
        <v>237</v>
      </c>
      <c r="BC51" s="295">
        <v>545</v>
      </c>
      <c r="BD51" s="282">
        <v>637</v>
      </c>
      <c r="BE51" s="284">
        <v>145</v>
      </c>
      <c r="BF51" s="282">
        <v>636</v>
      </c>
      <c r="BG51" s="295">
        <v>124</v>
      </c>
      <c r="BH51" s="305">
        <v>218</v>
      </c>
      <c r="BI51" s="306">
        <v>553</v>
      </c>
      <c r="BJ51" s="282">
        <v>169</v>
      </c>
      <c r="BK51" s="295">
        <v>589</v>
      </c>
      <c r="BL51" s="282">
        <v>136</v>
      </c>
      <c r="BM51" s="284">
        <v>619</v>
      </c>
      <c r="BN51" s="282">
        <v>603</v>
      </c>
      <c r="BO51" s="295">
        <v>154</v>
      </c>
      <c r="BP51" s="282">
        <v>179</v>
      </c>
      <c r="BQ51" s="284">
        <v>575</v>
      </c>
      <c r="BR51" s="282">
        <v>607</v>
      </c>
      <c r="BS51" s="295">
        <v>149</v>
      </c>
      <c r="BT51" s="282">
        <v>159</v>
      </c>
      <c r="BU51" s="284">
        <v>592</v>
      </c>
      <c r="BV51" s="282">
        <v>645</v>
      </c>
      <c r="BW51" s="295">
        <v>120</v>
      </c>
      <c r="BX51" s="282">
        <v>155</v>
      </c>
      <c r="BY51" s="284">
        <v>597</v>
      </c>
      <c r="BZ51" s="282">
        <v>618</v>
      </c>
      <c r="CA51" s="295">
        <v>158</v>
      </c>
      <c r="CB51" s="282">
        <v>632</v>
      </c>
      <c r="CC51" s="284">
        <v>132</v>
      </c>
      <c r="CD51" s="282">
        <v>586</v>
      </c>
      <c r="CE51" s="344">
        <v>173</v>
      </c>
    </row>
    <row r="52" spans="1:83" x14ac:dyDescent="0.2">
      <c r="A52" s="3">
        <v>604</v>
      </c>
      <c r="B52" s="4" t="s">
        <v>81</v>
      </c>
      <c r="C52" s="5">
        <v>1635</v>
      </c>
      <c r="D52" s="6">
        <v>980</v>
      </c>
      <c r="E52" s="123">
        <f t="shared" si="0"/>
        <v>0.59938837920489296</v>
      </c>
      <c r="F52" s="249">
        <v>857</v>
      </c>
      <c r="G52" s="250">
        <v>3</v>
      </c>
      <c r="H52" s="250">
        <v>13</v>
      </c>
      <c r="I52" s="250">
        <v>101</v>
      </c>
      <c r="J52" s="250">
        <v>0</v>
      </c>
      <c r="K52" s="251">
        <v>1</v>
      </c>
      <c r="L52" s="251">
        <v>0</v>
      </c>
      <c r="M52" s="250">
        <v>0</v>
      </c>
      <c r="N52" s="250">
        <v>0</v>
      </c>
      <c r="O52" s="252">
        <v>0</v>
      </c>
      <c r="P52" s="295">
        <v>129</v>
      </c>
      <c r="Q52" s="289">
        <v>31</v>
      </c>
      <c r="R52" s="289">
        <v>0</v>
      </c>
      <c r="S52" s="295">
        <v>808</v>
      </c>
      <c r="T52" s="282"/>
      <c r="U52" s="296"/>
      <c r="V52" s="297"/>
      <c r="W52" s="285"/>
      <c r="X52" s="286"/>
      <c r="Y52" s="290"/>
      <c r="Z52" s="291"/>
      <c r="AA52" s="290"/>
      <c r="AB52" s="292"/>
      <c r="AC52" s="290"/>
      <c r="AD52" s="291"/>
      <c r="AE52" s="285"/>
      <c r="AF52" s="286"/>
      <c r="AG52" s="287"/>
      <c r="AH52" s="298">
        <v>834</v>
      </c>
      <c r="AI52" s="299"/>
      <c r="AJ52" s="287"/>
      <c r="AK52" s="343">
        <v>145</v>
      </c>
      <c r="AL52" s="289">
        <v>47</v>
      </c>
      <c r="AM52" s="284">
        <v>761</v>
      </c>
      <c r="AN52" s="282">
        <v>820</v>
      </c>
      <c r="AO52" s="295">
        <v>125</v>
      </c>
      <c r="AP52" s="282">
        <v>197</v>
      </c>
      <c r="AQ52" s="284">
        <v>758</v>
      </c>
      <c r="AR52" s="282">
        <v>135</v>
      </c>
      <c r="AS52" s="295">
        <v>824</v>
      </c>
      <c r="AT52" s="282">
        <v>140</v>
      </c>
      <c r="AU52" s="284">
        <v>807</v>
      </c>
      <c r="AV52" s="282">
        <v>778</v>
      </c>
      <c r="AW52" s="295">
        <v>148</v>
      </c>
      <c r="AX52" s="282">
        <v>761</v>
      </c>
      <c r="AY52" s="284">
        <v>169</v>
      </c>
      <c r="AZ52" s="298">
        <v>443</v>
      </c>
      <c r="BA52" s="284">
        <v>827</v>
      </c>
      <c r="BB52" s="282">
        <v>240</v>
      </c>
      <c r="BC52" s="295">
        <v>632</v>
      </c>
      <c r="BD52" s="282">
        <v>709</v>
      </c>
      <c r="BE52" s="284">
        <v>157</v>
      </c>
      <c r="BF52" s="282">
        <v>700</v>
      </c>
      <c r="BG52" s="295">
        <v>150</v>
      </c>
      <c r="BH52" s="305">
        <v>222</v>
      </c>
      <c r="BI52" s="306">
        <v>645</v>
      </c>
      <c r="BJ52" s="282">
        <v>184</v>
      </c>
      <c r="BK52" s="295">
        <v>673</v>
      </c>
      <c r="BL52" s="282">
        <v>141</v>
      </c>
      <c r="BM52" s="284">
        <v>704</v>
      </c>
      <c r="BN52" s="282">
        <v>687</v>
      </c>
      <c r="BO52" s="295">
        <v>157</v>
      </c>
      <c r="BP52" s="282">
        <v>177</v>
      </c>
      <c r="BQ52" s="284">
        <v>665</v>
      </c>
      <c r="BR52" s="282">
        <v>679</v>
      </c>
      <c r="BS52" s="295">
        <v>165</v>
      </c>
      <c r="BT52" s="282">
        <v>171</v>
      </c>
      <c r="BU52" s="284">
        <v>677</v>
      </c>
      <c r="BV52" s="282">
        <v>729</v>
      </c>
      <c r="BW52" s="295">
        <v>120</v>
      </c>
      <c r="BX52" s="282">
        <v>169</v>
      </c>
      <c r="BY52" s="284">
        <v>679</v>
      </c>
      <c r="BZ52" s="282">
        <v>682</v>
      </c>
      <c r="CA52" s="295">
        <v>181</v>
      </c>
      <c r="CB52" s="282">
        <v>727</v>
      </c>
      <c r="CC52" s="284">
        <v>129</v>
      </c>
      <c r="CD52" s="282">
        <v>665</v>
      </c>
      <c r="CE52" s="344">
        <v>185</v>
      </c>
    </row>
    <row r="53" spans="1:83" x14ac:dyDescent="0.2">
      <c r="A53" s="3">
        <v>605</v>
      </c>
      <c r="B53" s="4" t="s">
        <v>82</v>
      </c>
      <c r="C53" s="5">
        <v>1186</v>
      </c>
      <c r="D53" s="6">
        <v>787</v>
      </c>
      <c r="E53" s="123">
        <f t="shared" si="0"/>
        <v>0.66357504215851604</v>
      </c>
      <c r="F53" s="249">
        <v>557</v>
      </c>
      <c r="G53" s="250">
        <v>2</v>
      </c>
      <c r="H53" s="250">
        <v>11</v>
      </c>
      <c r="I53" s="250">
        <v>212</v>
      </c>
      <c r="J53" s="250">
        <v>0</v>
      </c>
      <c r="K53" s="251">
        <v>1</v>
      </c>
      <c r="L53" s="251">
        <v>0</v>
      </c>
      <c r="M53" s="250">
        <v>0</v>
      </c>
      <c r="N53" s="250">
        <v>0</v>
      </c>
      <c r="O53" s="252">
        <v>0</v>
      </c>
      <c r="P53" s="295">
        <v>241</v>
      </c>
      <c r="Q53" s="289">
        <v>18</v>
      </c>
      <c r="R53" s="289">
        <v>0</v>
      </c>
      <c r="S53" s="295">
        <v>515</v>
      </c>
      <c r="T53" s="282"/>
      <c r="U53" s="296"/>
      <c r="V53" s="297"/>
      <c r="W53" s="285"/>
      <c r="X53" s="286"/>
      <c r="Y53" s="290"/>
      <c r="Z53" s="291"/>
      <c r="AA53" s="290"/>
      <c r="AB53" s="292"/>
      <c r="AC53" s="290"/>
      <c r="AD53" s="291"/>
      <c r="AE53" s="293"/>
      <c r="AF53" s="294"/>
      <c r="AG53" s="300"/>
      <c r="AH53" s="298">
        <v>568</v>
      </c>
      <c r="AI53" s="293"/>
      <c r="AJ53" s="301"/>
      <c r="AK53" s="343">
        <v>273</v>
      </c>
      <c r="AL53" s="289">
        <v>24</v>
      </c>
      <c r="AM53" s="284">
        <v>456</v>
      </c>
      <c r="AN53" s="282">
        <v>528</v>
      </c>
      <c r="AO53" s="295">
        <v>228</v>
      </c>
      <c r="AP53" s="282">
        <v>308</v>
      </c>
      <c r="AQ53" s="284">
        <v>455</v>
      </c>
      <c r="AR53" s="282">
        <v>236</v>
      </c>
      <c r="AS53" s="295">
        <v>517</v>
      </c>
      <c r="AT53" s="282">
        <v>250</v>
      </c>
      <c r="AU53" s="284">
        <v>504</v>
      </c>
      <c r="AV53" s="282">
        <v>474</v>
      </c>
      <c r="AW53" s="295">
        <v>256</v>
      </c>
      <c r="AX53" s="282">
        <v>460</v>
      </c>
      <c r="AY53" s="284">
        <v>269</v>
      </c>
      <c r="AZ53" s="298">
        <v>413</v>
      </c>
      <c r="BA53" s="284">
        <v>571</v>
      </c>
      <c r="BB53" s="282">
        <v>265</v>
      </c>
      <c r="BC53" s="295">
        <v>387</v>
      </c>
      <c r="BD53" s="282">
        <v>448</v>
      </c>
      <c r="BE53" s="284">
        <v>197</v>
      </c>
      <c r="BF53" s="282">
        <v>456</v>
      </c>
      <c r="BG53" s="295">
        <v>185</v>
      </c>
      <c r="BH53" s="305">
        <v>236</v>
      </c>
      <c r="BI53" s="306">
        <v>407</v>
      </c>
      <c r="BJ53" s="282">
        <v>228</v>
      </c>
      <c r="BK53" s="295">
        <v>411</v>
      </c>
      <c r="BL53" s="282">
        <v>178</v>
      </c>
      <c r="BM53" s="284">
        <v>442</v>
      </c>
      <c r="BN53" s="282">
        <v>431</v>
      </c>
      <c r="BO53" s="295">
        <v>192</v>
      </c>
      <c r="BP53" s="282">
        <v>216</v>
      </c>
      <c r="BQ53" s="284">
        <v>412</v>
      </c>
      <c r="BR53" s="282">
        <v>421</v>
      </c>
      <c r="BS53" s="295">
        <v>212</v>
      </c>
      <c r="BT53" s="282">
        <v>211</v>
      </c>
      <c r="BU53" s="284">
        <v>413</v>
      </c>
      <c r="BV53" s="282">
        <v>448</v>
      </c>
      <c r="BW53" s="295">
        <v>185</v>
      </c>
      <c r="BX53" s="282">
        <v>193</v>
      </c>
      <c r="BY53" s="284">
        <v>430</v>
      </c>
      <c r="BZ53" s="282">
        <v>409</v>
      </c>
      <c r="CA53" s="295">
        <v>241</v>
      </c>
      <c r="CB53" s="282">
        <v>425</v>
      </c>
      <c r="CC53" s="284">
        <v>204</v>
      </c>
      <c r="CD53" s="282">
        <v>414</v>
      </c>
      <c r="CE53" s="344">
        <v>211</v>
      </c>
    </row>
    <row r="54" spans="1:83" x14ac:dyDescent="0.2">
      <c r="A54" s="3">
        <v>701</v>
      </c>
      <c r="B54" s="4" t="s">
        <v>83</v>
      </c>
      <c r="C54" s="5">
        <v>1320</v>
      </c>
      <c r="D54" s="6">
        <v>901</v>
      </c>
      <c r="E54" s="123">
        <f t="shared" si="0"/>
        <v>0.68257575757575761</v>
      </c>
      <c r="F54" s="249">
        <v>831</v>
      </c>
      <c r="G54" s="250">
        <v>3</v>
      </c>
      <c r="H54" s="250">
        <v>7</v>
      </c>
      <c r="I54" s="250">
        <v>54</v>
      </c>
      <c r="J54" s="250">
        <v>0</v>
      </c>
      <c r="K54" s="251">
        <v>0</v>
      </c>
      <c r="L54" s="251">
        <v>0</v>
      </c>
      <c r="M54" s="250">
        <v>0</v>
      </c>
      <c r="N54" s="250">
        <v>0</v>
      </c>
      <c r="O54" s="252">
        <v>0</v>
      </c>
      <c r="P54" s="295">
        <v>63</v>
      </c>
      <c r="Q54" s="289">
        <v>24</v>
      </c>
      <c r="R54" s="289">
        <v>0</v>
      </c>
      <c r="S54" s="295">
        <v>790</v>
      </c>
      <c r="T54" s="282"/>
      <c r="U54" s="296"/>
      <c r="V54" s="297"/>
      <c r="W54" s="285"/>
      <c r="X54" s="286"/>
      <c r="Y54" s="290"/>
      <c r="Z54" s="291"/>
      <c r="AA54" s="290"/>
      <c r="AB54" s="292"/>
      <c r="AC54" s="290"/>
      <c r="AD54" s="291"/>
      <c r="AE54" s="293"/>
      <c r="AF54" s="294"/>
      <c r="AG54" s="300"/>
      <c r="AH54" s="302"/>
      <c r="AI54" s="303">
        <v>802</v>
      </c>
      <c r="AJ54" s="295">
        <v>64</v>
      </c>
      <c r="AK54" s="343">
        <v>51</v>
      </c>
      <c r="AL54" s="289">
        <v>27</v>
      </c>
      <c r="AM54" s="284">
        <v>802</v>
      </c>
      <c r="AN54" s="282">
        <v>801</v>
      </c>
      <c r="AO54" s="295">
        <v>64</v>
      </c>
      <c r="AP54" s="282">
        <v>112</v>
      </c>
      <c r="AQ54" s="284">
        <v>756</v>
      </c>
      <c r="AR54" s="282">
        <v>44</v>
      </c>
      <c r="AS54" s="295">
        <v>827</v>
      </c>
      <c r="AT54" s="282">
        <v>63</v>
      </c>
      <c r="AU54" s="284">
        <v>803</v>
      </c>
      <c r="AV54" s="282">
        <v>778</v>
      </c>
      <c r="AW54" s="295">
        <v>81</v>
      </c>
      <c r="AX54" s="282">
        <v>661</v>
      </c>
      <c r="AY54" s="284">
        <v>204</v>
      </c>
      <c r="AZ54" s="298">
        <v>268</v>
      </c>
      <c r="BA54" s="284">
        <v>792</v>
      </c>
      <c r="BB54" s="282">
        <v>221</v>
      </c>
      <c r="BC54" s="295">
        <v>558</v>
      </c>
      <c r="BD54" s="282">
        <v>665</v>
      </c>
      <c r="BE54" s="284">
        <v>105</v>
      </c>
      <c r="BF54" s="282">
        <v>660</v>
      </c>
      <c r="BG54" s="295">
        <v>113</v>
      </c>
      <c r="BH54" s="305">
        <v>402</v>
      </c>
      <c r="BI54" s="306">
        <v>423</v>
      </c>
      <c r="BJ54" s="282">
        <v>129</v>
      </c>
      <c r="BK54" s="295">
        <v>661</v>
      </c>
      <c r="BL54" s="282">
        <v>135</v>
      </c>
      <c r="BM54" s="284">
        <v>648</v>
      </c>
      <c r="BN54" s="282">
        <v>656</v>
      </c>
      <c r="BO54" s="295">
        <v>126</v>
      </c>
      <c r="BP54" s="282">
        <v>120</v>
      </c>
      <c r="BQ54" s="284">
        <v>692</v>
      </c>
      <c r="BR54" s="282">
        <v>621</v>
      </c>
      <c r="BS54" s="295">
        <v>170</v>
      </c>
      <c r="BT54" s="282">
        <v>169</v>
      </c>
      <c r="BU54" s="284">
        <v>631</v>
      </c>
      <c r="BV54" s="282">
        <v>696</v>
      </c>
      <c r="BW54" s="295">
        <v>85</v>
      </c>
      <c r="BX54" s="282">
        <v>135</v>
      </c>
      <c r="BY54" s="284">
        <v>669</v>
      </c>
      <c r="BZ54" s="282">
        <v>641</v>
      </c>
      <c r="CA54" s="295">
        <v>173</v>
      </c>
      <c r="CB54" s="282">
        <v>676</v>
      </c>
      <c r="CC54" s="284">
        <v>123</v>
      </c>
      <c r="CD54" s="282">
        <v>613</v>
      </c>
      <c r="CE54" s="344">
        <v>184</v>
      </c>
    </row>
    <row r="55" spans="1:83" x14ac:dyDescent="0.2">
      <c r="A55" s="3">
        <v>702</v>
      </c>
      <c r="B55" s="4" t="s">
        <v>84</v>
      </c>
      <c r="C55" s="5">
        <v>765</v>
      </c>
      <c r="D55" s="6">
        <v>406</v>
      </c>
      <c r="E55" s="123">
        <f t="shared" si="0"/>
        <v>0.53071895424836601</v>
      </c>
      <c r="F55" s="249">
        <v>368</v>
      </c>
      <c r="G55" s="250">
        <v>3</v>
      </c>
      <c r="H55" s="250">
        <v>2</v>
      </c>
      <c r="I55" s="250">
        <v>27</v>
      </c>
      <c r="J55" s="250">
        <v>0</v>
      </c>
      <c r="K55" s="251">
        <v>0</v>
      </c>
      <c r="L55" s="251">
        <v>0</v>
      </c>
      <c r="M55" s="250">
        <v>0</v>
      </c>
      <c r="N55" s="250">
        <v>0</v>
      </c>
      <c r="O55" s="252">
        <v>0</v>
      </c>
      <c r="P55" s="295">
        <v>31</v>
      </c>
      <c r="Q55" s="289">
        <v>12</v>
      </c>
      <c r="R55" s="289">
        <v>0</v>
      </c>
      <c r="S55" s="295">
        <v>341</v>
      </c>
      <c r="T55" s="282"/>
      <c r="U55" s="296"/>
      <c r="V55" s="297"/>
      <c r="W55" s="285"/>
      <c r="X55" s="286"/>
      <c r="Y55" s="290"/>
      <c r="Z55" s="291"/>
      <c r="AA55" s="290"/>
      <c r="AB55" s="292"/>
      <c r="AC55" s="290"/>
      <c r="AD55" s="291"/>
      <c r="AE55" s="293"/>
      <c r="AF55" s="294"/>
      <c r="AG55" s="300"/>
      <c r="AH55" s="302"/>
      <c r="AI55" s="303">
        <v>367</v>
      </c>
      <c r="AJ55" s="295">
        <v>24</v>
      </c>
      <c r="AK55" s="343">
        <v>19</v>
      </c>
      <c r="AL55" s="289">
        <v>11</v>
      </c>
      <c r="AM55" s="284">
        <v>366</v>
      </c>
      <c r="AN55" s="282">
        <v>358</v>
      </c>
      <c r="AO55" s="295">
        <v>24</v>
      </c>
      <c r="AP55" s="282">
        <v>55</v>
      </c>
      <c r="AQ55" s="284">
        <v>340</v>
      </c>
      <c r="AR55" s="282">
        <v>25</v>
      </c>
      <c r="AS55" s="295">
        <v>360</v>
      </c>
      <c r="AT55" s="282">
        <v>37</v>
      </c>
      <c r="AU55" s="284">
        <v>341</v>
      </c>
      <c r="AV55" s="282">
        <v>353</v>
      </c>
      <c r="AW55" s="295">
        <v>31</v>
      </c>
      <c r="AX55" s="282">
        <v>296</v>
      </c>
      <c r="AY55" s="284">
        <v>92</v>
      </c>
      <c r="AZ55" s="298">
        <v>104</v>
      </c>
      <c r="BA55" s="284">
        <v>361</v>
      </c>
      <c r="BB55" s="282">
        <v>112</v>
      </c>
      <c r="BC55" s="295">
        <v>237</v>
      </c>
      <c r="BD55" s="282">
        <v>289</v>
      </c>
      <c r="BE55" s="284">
        <v>57</v>
      </c>
      <c r="BF55" s="282">
        <v>275</v>
      </c>
      <c r="BG55" s="295">
        <v>68</v>
      </c>
      <c r="BH55" s="305">
        <v>214</v>
      </c>
      <c r="BI55" s="306">
        <v>151</v>
      </c>
      <c r="BJ55" s="282">
        <v>65</v>
      </c>
      <c r="BK55" s="295">
        <v>281</v>
      </c>
      <c r="BL55" s="282">
        <v>70</v>
      </c>
      <c r="BM55" s="284">
        <v>264</v>
      </c>
      <c r="BN55" s="282">
        <v>289</v>
      </c>
      <c r="BO55" s="295">
        <v>52</v>
      </c>
      <c r="BP55" s="282">
        <v>70</v>
      </c>
      <c r="BQ55" s="284">
        <v>287</v>
      </c>
      <c r="BR55" s="282">
        <v>246</v>
      </c>
      <c r="BS55" s="295">
        <v>93</v>
      </c>
      <c r="BT55" s="282">
        <v>95</v>
      </c>
      <c r="BU55" s="284">
        <v>254</v>
      </c>
      <c r="BV55" s="282">
        <v>293</v>
      </c>
      <c r="BW55" s="295">
        <v>48</v>
      </c>
      <c r="BX55" s="282">
        <v>63</v>
      </c>
      <c r="BY55" s="284">
        <v>288</v>
      </c>
      <c r="BZ55" s="282">
        <v>242</v>
      </c>
      <c r="CA55" s="295">
        <v>103</v>
      </c>
      <c r="CB55" s="282">
        <v>279</v>
      </c>
      <c r="CC55" s="284">
        <v>66</v>
      </c>
      <c r="CD55" s="282">
        <v>246</v>
      </c>
      <c r="CE55" s="344">
        <v>102</v>
      </c>
    </row>
    <row r="56" spans="1:83" x14ac:dyDescent="0.2">
      <c r="A56" s="3">
        <v>703</v>
      </c>
      <c r="B56" s="4" t="s">
        <v>85</v>
      </c>
      <c r="C56" s="5">
        <v>1185</v>
      </c>
      <c r="D56" s="6">
        <v>866</v>
      </c>
      <c r="E56" s="123">
        <f t="shared" si="0"/>
        <v>0.73080168776371313</v>
      </c>
      <c r="F56" s="249">
        <v>815</v>
      </c>
      <c r="G56" s="250">
        <v>3</v>
      </c>
      <c r="H56" s="250">
        <v>2</v>
      </c>
      <c r="I56" s="250">
        <v>35</v>
      </c>
      <c r="J56" s="250">
        <v>0</v>
      </c>
      <c r="K56" s="251">
        <v>0</v>
      </c>
      <c r="L56" s="251">
        <v>0</v>
      </c>
      <c r="M56" s="250">
        <v>0</v>
      </c>
      <c r="N56" s="250">
        <v>0</v>
      </c>
      <c r="O56" s="252">
        <v>0</v>
      </c>
      <c r="P56" s="295">
        <v>39</v>
      </c>
      <c r="Q56" s="289">
        <v>18</v>
      </c>
      <c r="R56" s="289">
        <v>0</v>
      </c>
      <c r="S56" s="295">
        <v>792</v>
      </c>
      <c r="T56" s="282"/>
      <c r="U56" s="296"/>
      <c r="V56" s="297"/>
      <c r="W56" s="285"/>
      <c r="X56" s="286"/>
      <c r="Y56" s="290"/>
      <c r="Z56" s="291"/>
      <c r="AA56" s="290"/>
      <c r="AB56" s="292"/>
      <c r="AC56" s="290"/>
      <c r="AD56" s="291"/>
      <c r="AE56" s="293"/>
      <c r="AF56" s="294"/>
      <c r="AG56" s="300"/>
      <c r="AH56" s="302"/>
      <c r="AI56" s="303">
        <v>808</v>
      </c>
      <c r="AJ56" s="295">
        <v>39</v>
      </c>
      <c r="AK56" s="343">
        <v>29</v>
      </c>
      <c r="AL56" s="289">
        <v>26</v>
      </c>
      <c r="AM56" s="284">
        <v>805</v>
      </c>
      <c r="AN56" s="282">
        <v>806</v>
      </c>
      <c r="AO56" s="295">
        <v>34</v>
      </c>
      <c r="AP56" s="282">
        <v>62</v>
      </c>
      <c r="AQ56" s="284">
        <v>784</v>
      </c>
      <c r="AR56" s="282">
        <v>28</v>
      </c>
      <c r="AS56" s="295">
        <v>824</v>
      </c>
      <c r="AT56" s="282">
        <v>48</v>
      </c>
      <c r="AU56" s="284">
        <v>800</v>
      </c>
      <c r="AV56" s="282">
        <v>773</v>
      </c>
      <c r="AW56" s="295">
        <v>60</v>
      </c>
      <c r="AX56" s="282">
        <v>626</v>
      </c>
      <c r="AY56" s="284">
        <v>216</v>
      </c>
      <c r="AZ56" s="298">
        <v>277</v>
      </c>
      <c r="BA56" s="284">
        <v>793</v>
      </c>
      <c r="BB56" s="282">
        <v>182</v>
      </c>
      <c r="BC56" s="295">
        <v>602</v>
      </c>
      <c r="BD56" s="282">
        <v>697</v>
      </c>
      <c r="BE56" s="284">
        <v>83</v>
      </c>
      <c r="BF56" s="282">
        <v>684</v>
      </c>
      <c r="BG56" s="295">
        <v>91</v>
      </c>
      <c r="BH56" s="305">
        <v>369</v>
      </c>
      <c r="BI56" s="306">
        <v>440</v>
      </c>
      <c r="BJ56" s="282">
        <v>80</v>
      </c>
      <c r="BK56" s="295">
        <v>701</v>
      </c>
      <c r="BL56" s="282">
        <v>114</v>
      </c>
      <c r="BM56" s="284">
        <v>656</v>
      </c>
      <c r="BN56" s="282">
        <v>686</v>
      </c>
      <c r="BO56" s="295">
        <v>92</v>
      </c>
      <c r="BP56" s="282">
        <v>88</v>
      </c>
      <c r="BQ56" s="284">
        <v>714</v>
      </c>
      <c r="BR56" s="282">
        <v>636</v>
      </c>
      <c r="BS56" s="295">
        <v>138</v>
      </c>
      <c r="BT56" s="282">
        <v>118</v>
      </c>
      <c r="BU56" s="284">
        <v>678</v>
      </c>
      <c r="BV56" s="282">
        <v>722</v>
      </c>
      <c r="BW56" s="295">
        <v>53</v>
      </c>
      <c r="BX56" s="282">
        <v>100</v>
      </c>
      <c r="BY56" s="284">
        <v>692</v>
      </c>
      <c r="BZ56" s="282">
        <v>668</v>
      </c>
      <c r="CA56" s="295">
        <v>127</v>
      </c>
      <c r="CB56" s="282">
        <v>686</v>
      </c>
      <c r="CC56" s="284">
        <v>95</v>
      </c>
      <c r="CD56" s="282">
        <v>625</v>
      </c>
      <c r="CE56" s="344">
        <v>158</v>
      </c>
    </row>
    <row r="57" spans="1:83" x14ac:dyDescent="0.2">
      <c r="A57" s="3">
        <v>704</v>
      </c>
      <c r="B57" s="4" t="s">
        <v>86</v>
      </c>
      <c r="C57" s="5">
        <v>1226</v>
      </c>
      <c r="D57" s="6">
        <v>780</v>
      </c>
      <c r="E57" s="123">
        <f t="shared" si="0"/>
        <v>0.63621533442088096</v>
      </c>
      <c r="F57" s="249">
        <v>722</v>
      </c>
      <c r="G57" s="250">
        <v>4</v>
      </c>
      <c r="H57" s="250">
        <v>3</v>
      </c>
      <c r="I57" s="250">
        <v>46</v>
      </c>
      <c r="J57" s="250">
        <v>0</v>
      </c>
      <c r="K57" s="251">
        <v>0</v>
      </c>
      <c r="L57" s="251">
        <v>0</v>
      </c>
      <c r="M57" s="250">
        <v>0</v>
      </c>
      <c r="N57" s="250">
        <v>0</v>
      </c>
      <c r="O57" s="252">
        <v>0</v>
      </c>
      <c r="P57" s="295">
        <v>38</v>
      </c>
      <c r="Q57" s="289">
        <v>20</v>
      </c>
      <c r="R57" s="289">
        <v>0</v>
      </c>
      <c r="S57" s="295">
        <v>700</v>
      </c>
      <c r="T57" s="282"/>
      <c r="U57" s="296"/>
      <c r="V57" s="297"/>
      <c r="W57" s="285"/>
      <c r="X57" s="286"/>
      <c r="Y57" s="290"/>
      <c r="Z57" s="291"/>
      <c r="AA57" s="290"/>
      <c r="AB57" s="292"/>
      <c r="AC57" s="290"/>
      <c r="AD57" s="291"/>
      <c r="AE57" s="293"/>
      <c r="AF57" s="294"/>
      <c r="AG57" s="300"/>
      <c r="AH57" s="302"/>
      <c r="AI57" s="303">
        <v>709</v>
      </c>
      <c r="AJ57" s="295">
        <v>46</v>
      </c>
      <c r="AK57" s="343">
        <v>35</v>
      </c>
      <c r="AL57" s="289">
        <v>25</v>
      </c>
      <c r="AM57" s="284">
        <v>710</v>
      </c>
      <c r="AN57" s="282">
        <v>692</v>
      </c>
      <c r="AO57" s="295">
        <v>43</v>
      </c>
      <c r="AP57" s="282">
        <v>86</v>
      </c>
      <c r="AQ57" s="284">
        <v>676</v>
      </c>
      <c r="AR57" s="282">
        <v>39</v>
      </c>
      <c r="AS57" s="295">
        <v>719</v>
      </c>
      <c r="AT57" s="282">
        <v>54</v>
      </c>
      <c r="AU57" s="284">
        <v>705</v>
      </c>
      <c r="AV57" s="282">
        <v>689</v>
      </c>
      <c r="AW57" s="295">
        <v>55</v>
      </c>
      <c r="AX57" s="282">
        <v>563</v>
      </c>
      <c r="AY57" s="284">
        <v>186</v>
      </c>
      <c r="AZ57" s="298">
        <v>219</v>
      </c>
      <c r="BA57" s="284">
        <v>717</v>
      </c>
      <c r="BB57" s="282">
        <v>165</v>
      </c>
      <c r="BC57" s="295">
        <v>526</v>
      </c>
      <c r="BD57" s="282">
        <v>613</v>
      </c>
      <c r="BE57" s="284">
        <v>82</v>
      </c>
      <c r="BF57" s="282">
        <v>596</v>
      </c>
      <c r="BG57" s="295">
        <v>97</v>
      </c>
      <c r="BH57" s="305">
        <v>347</v>
      </c>
      <c r="BI57" s="306">
        <v>383</v>
      </c>
      <c r="BJ57" s="282">
        <v>97</v>
      </c>
      <c r="BK57" s="295">
        <v>610</v>
      </c>
      <c r="BL57" s="282">
        <v>99</v>
      </c>
      <c r="BM57" s="284">
        <v>595</v>
      </c>
      <c r="BN57" s="282">
        <v>597</v>
      </c>
      <c r="BO57" s="295">
        <v>97</v>
      </c>
      <c r="BP57" s="282">
        <v>91</v>
      </c>
      <c r="BQ57" s="284">
        <v>629</v>
      </c>
      <c r="BR57" s="282">
        <v>525</v>
      </c>
      <c r="BS57" s="295">
        <v>170</v>
      </c>
      <c r="BT57" s="282">
        <v>99</v>
      </c>
      <c r="BU57" s="284">
        <v>617</v>
      </c>
      <c r="BV57" s="282">
        <v>626</v>
      </c>
      <c r="BW57" s="295">
        <v>74</v>
      </c>
      <c r="BX57" s="282">
        <v>88</v>
      </c>
      <c r="BY57" s="284">
        <v>616</v>
      </c>
      <c r="BZ57" s="282">
        <v>566</v>
      </c>
      <c r="CA57" s="295">
        <v>144</v>
      </c>
      <c r="CB57" s="282">
        <v>610</v>
      </c>
      <c r="CC57" s="284">
        <v>91</v>
      </c>
      <c r="CD57" s="282">
        <v>559</v>
      </c>
      <c r="CE57" s="344">
        <v>142</v>
      </c>
    </row>
    <row r="58" spans="1:83" x14ac:dyDescent="0.2">
      <c r="A58" s="3">
        <v>705</v>
      </c>
      <c r="B58" s="4" t="s">
        <v>87</v>
      </c>
      <c r="C58" s="5">
        <v>632</v>
      </c>
      <c r="D58" s="6">
        <v>443</v>
      </c>
      <c r="E58" s="123">
        <f t="shared" si="0"/>
        <v>0.70094936708860756</v>
      </c>
      <c r="F58" s="249">
        <v>414</v>
      </c>
      <c r="G58" s="250">
        <v>0</v>
      </c>
      <c r="H58" s="250">
        <v>3</v>
      </c>
      <c r="I58" s="250">
        <v>16</v>
      </c>
      <c r="J58" s="250">
        <v>0</v>
      </c>
      <c r="K58" s="251">
        <v>0</v>
      </c>
      <c r="L58" s="251">
        <v>0</v>
      </c>
      <c r="M58" s="250">
        <v>0</v>
      </c>
      <c r="N58" s="250">
        <v>1</v>
      </c>
      <c r="O58" s="252">
        <v>0</v>
      </c>
      <c r="P58" s="295">
        <v>23</v>
      </c>
      <c r="Q58" s="289">
        <v>14</v>
      </c>
      <c r="R58" s="289">
        <v>0</v>
      </c>
      <c r="S58" s="295">
        <v>397</v>
      </c>
      <c r="T58" s="282"/>
      <c r="U58" s="296"/>
      <c r="V58" s="297"/>
      <c r="W58" s="285"/>
      <c r="X58" s="286"/>
      <c r="Y58" s="290"/>
      <c r="Z58" s="291"/>
      <c r="AA58" s="290"/>
      <c r="AB58" s="292"/>
      <c r="AC58" s="290"/>
      <c r="AD58" s="291"/>
      <c r="AE58" s="293"/>
      <c r="AF58" s="294"/>
      <c r="AG58" s="300"/>
      <c r="AH58" s="302"/>
      <c r="AI58" s="303">
        <v>403</v>
      </c>
      <c r="AJ58" s="295">
        <v>20</v>
      </c>
      <c r="AK58" s="343">
        <v>12</v>
      </c>
      <c r="AL58" s="289">
        <v>8</v>
      </c>
      <c r="AM58" s="284">
        <v>410</v>
      </c>
      <c r="AN58" s="282">
        <v>401</v>
      </c>
      <c r="AO58" s="295">
        <v>15</v>
      </c>
      <c r="AP58" s="282">
        <v>38</v>
      </c>
      <c r="AQ58" s="284">
        <v>386</v>
      </c>
      <c r="AR58" s="282">
        <v>19</v>
      </c>
      <c r="AS58" s="295">
        <v>403</v>
      </c>
      <c r="AT58" s="282">
        <v>30</v>
      </c>
      <c r="AU58" s="284">
        <v>390</v>
      </c>
      <c r="AV58" s="282">
        <v>396</v>
      </c>
      <c r="AW58" s="295">
        <v>28</v>
      </c>
      <c r="AX58" s="282">
        <v>318</v>
      </c>
      <c r="AY58" s="284">
        <v>108</v>
      </c>
      <c r="AZ58" s="298">
        <v>131</v>
      </c>
      <c r="BA58" s="284">
        <v>393</v>
      </c>
      <c r="BB58" s="282">
        <v>101</v>
      </c>
      <c r="BC58" s="295">
        <v>300</v>
      </c>
      <c r="BD58" s="282">
        <v>346</v>
      </c>
      <c r="BE58" s="284">
        <v>43</v>
      </c>
      <c r="BF58" s="282">
        <v>335</v>
      </c>
      <c r="BG58" s="295">
        <v>50</v>
      </c>
      <c r="BH58" s="305">
        <v>207</v>
      </c>
      <c r="BI58" s="306">
        <v>201</v>
      </c>
      <c r="BJ58" s="282">
        <v>42</v>
      </c>
      <c r="BK58" s="295">
        <v>351</v>
      </c>
      <c r="BL58" s="282">
        <v>59</v>
      </c>
      <c r="BM58" s="284">
        <v>323</v>
      </c>
      <c r="BN58" s="282">
        <v>342</v>
      </c>
      <c r="BO58" s="295">
        <v>49</v>
      </c>
      <c r="BP58" s="282">
        <v>47</v>
      </c>
      <c r="BQ58" s="284">
        <v>351</v>
      </c>
      <c r="BR58" s="282">
        <v>296</v>
      </c>
      <c r="BS58" s="295">
        <v>93</v>
      </c>
      <c r="BT58" s="282">
        <v>63</v>
      </c>
      <c r="BU58" s="284">
        <v>330</v>
      </c>
      <c r="BV58" s="282">
        <v>355</v>
      </c>
      <c r="BW58" s="295">
        <v>34</v>
      </c>
      <c r="BX58" s="282">
        <v>53</v>
      </c>
      <c r="BY58" s="284">
        <v>342</v>
      </c>
      <c r="BZ58" s="282">
        <v>327</v>
      </c>
      <c r="CA58" s="295">
        <v>71</v>
      </c>
      <c r="CB58" s="282">
        <v>341</v>
      </c>
      <c r="CC58" s="284">
        <v>52</v>
      </c>
      <c r="CD58" s="282">
        <v>301</v>
      </c>
      <c r="CE58" s="344">
        <v>86</v>
      </c>
    </row>
    <row r="59" spans="1:83" x14ac:dyDescent="0.2">
      <c r="A59" s="3">
        <v>706</v>
      </c>
      <c r="B59" s="4" t="s">
        <v>88</v>
      </c>
      <c r="C59" s="5">
        <v>912</v>
      </c>
      <c r="D59" s="6">
        <v>566</v>
      </c>
      <c r="E59" s="123">
        <f t="shared" si="0"/>
        <v>0.62061403508771928</v>
      </c>
      <c r="F59" s="249">
        <v>548</v>
      </c>
      <c r="G59" s="250">
        <v>1</v>
      </c>
      <c r="H59" s="250">
        <v>0</v>
      </c>
      <c r="I59" s="250">
        <v>11</v>
      </c>
      <c r="J59" s="250">
        <v>0</v>
      </c>
      <c r="K59" s="251">
        <v>0</v>
      </c>
      <c r="L59" s="251">
        <v>0</v>
      </c>
      <c r="M59" s="250">
        <v>0</v>
      </c>
      <c r="N59" s="250">
        <v>0</v>
      </c>
      <c r="O59" s="252">
        <v>0</v>
      </c>
      <c r="P59" s="295">
        <v>12</v>
      </c>
      <c r="Q59" s="289">
        <v>19</v>
      </c>
      <c r="R59" s="289">
        <v>0</v>
      </c>
      <c r="S59" s="295">
        <v>518</v>
      </c>
      <c r="T59" s="282"/>
      <c r="U59" s="296"/>
      <c r="V59" s="297"/>
      <c r="W59" s="285"/>
      <c r="X59" s="286"/>
      <c r="Y59" s="290"/>
      <c r="Z59" s="291"/>
      <c r="AA59" s="290"/>
      <c r="AB59" s="292"/>
      <c r="AC59" s="290"/>
      <c r="AD59" s="291"/>
      <c r="AE59" s="293"/>
      <c r="AF59" s="294"/>
      <c r="AG59" s="300"/>
      <c r="AH59" s="302"/>
      <c r="AI59" s="303">
        <v>533</v>
      </c>
      <c r="AJ59" s="295">
        <v>18</v>
      </c>
      <c r="AK59" s="343">
        <v>9</v>
      </c>
      <c r="AL59" s="289">
        <v>16</v>
      </c>
      <c r="AM59" s="284">
        <v>531</v>
      </c>
      <c r="AN59" s="282">
        <v>525</v>
      </c>
      <c r="AO59" s="295">
        <v>16</v>
      </c>
      <c r="AP59" s="282">
        <v>46</v>
      </c>
      <c r="AQ59" s="284">
        <v>503</v>
      </c>
      <c r="AR59" s="282">
        <v>11</v>
      </c>
      <c r="AS59" s="295">
        <v>543</v>
      </c>
      <c r="AT59" s="282">
        <v>20</v>
      </c>
      <c r="AU59" s="284">
        <v>525</v>
      </c>
      <c r="AV59" s="282">
        <v>517</v>
      </c>
      <c r="AW59" s="295">
        <v>24</v>
      </c>
      <c r="AX59" s="282">
        <v>417</v>
      </c>
      <c r="AY59" s="284">
        <v>131</v>
      </c>
      <c r="AZ59" s="298">
        <v>164</v>
      </c>
      <c r="BA59" s="284">
        <v>527</v>
      </c>
      <c r="BB59" s="282">
        <v>110</v>
      </c>
      <c r="BC59" s="295">
        <v>392</v>
      </c>
      <c r="BD59" s="282">
        <v>449</v>
      </c>
      <c r="BE59" s="284">
        <v>54</v>
      </c>
      <c r="BF59" s="282">
        <v>449</v>
      </c>
      <c r="BG59" s="295">
        <v>49</v>
      </c>
      <c r="BH59" s="305">
        <v>259</v>
      </c>
      <c r="BI59" s="306">
        <v>274</v>
      </c>
      <c r="BJ59" s="282">
        <v>54</v>
      </c>
      <c r="BK59" s="295">
        <v>443</v>
      </c>
      <c r="BL59" s="282">
        <v>70</v>
      </c>
      <c r="BM59" s="284">
        <v>413</v>
      </c>
      <c r="BN59" s="282">
        <v>447</v>
      </c>
      <c r="BO59" s="295">
        <v>51</v>
      </c>
      <c r="BP59" s="282">
        <v>63</v>
      </c>
      <c r="BQ59" s="284">
        <v>454</v>
      </c>
      <c r="BR59" s="282">
        <v>393</v>
      </c>
      <c r="BS59" s="295">
        <v>108</v>
      </c>
      <c r="BT59" s="282">
        <v>73</v>
      </c>
      <c r="BU59" s="284">
        <v>437</v>
      </c>
      <c r="BV59" s="282">
        <v>449</v>
      </c>
      <c r="BW59" s="295">
        <v>47</v>
      </c>
      <c r="BX59" s="282">
        <v>70</v>
      </c>
      <c r="BY59" s="284">
        <v>442</v>
      </c>
      <c r="BZ59" s="282">
        <v>425</v>
      </c>
      <c r="CA59" s="295">
        <v>89</v>
      </c>
      <c r="CB59" s="282">
        <v>451</v>
      </c>
      <c r="CC59" s="284">
        <v>56</v>
      </c>
      <c r="CD59" s="282">
        <v>398</v>
      </c>
      <c r="CE59" s="344">
        <v>103</v>
      </c>
    </row>
    <row r="60" spans="1:83" x14ac:dyDescent="0.2">
      <c r="A60" s="3">
        <v>707</v>
      </c>
      <c r="B60" s="4" t="s">
        <v>89</v>
      </c>
      <c r="C60" s="5">
        <v>1345</v>
      </c>
      <c r="D60" s="6">
        <v>843</v>
      </c>
      <c r="E60" s="123">
        <f t="shared" si="0"/>
        <v>0.62676579925650555</v>
      </c>
      <c r="F60" s="249">
        <v>779</v>
      </c>
      <c r="G60" s="250">
        <v>3</v>
      </c>
      <c r="H60" s="250">
        <v>7</v>
      </c>
      <c r="I60" s="250">
        <v>42</v>
      </c>
      <c r="J60" s="250">
        <v>0</v>
      </c>
      <c r="K60" s="251">
        <v>0</v>
      </c>
      <c r="L60" s="251">
        <v>0</v>
      </c>
      <c r="M60" s="250">
        <v>0</v>
      </c>
      <c r="N60" s="250">
        <v>0</v>
      </c>
      <c r="O60" s="252">
        <v>0</v>
      </c>
      <c r="P60" s="295">
        <v>58</v>
      </c>
      <c r="Q60" s="289">
        <v>21</v>
      </c>
      <c r="R60" s="289">
        <v>0</v>
      </c>
      <c r="S60" s="295">
        <v>743</v>
      </c>
      <c r="T60" s="282"/>
      <c r="U60" s="296"/>
      <c r="V60" s="297"/>
      <c r="W60" s="285"/>
      <c r="X60" s="286"/>
      <c r="Y60" s="290"/>
      <c r="Z60" s="291"/>
      <c r="AA60" s="290"/>
      <c r="AB60" s="292"/>
      <c r="AC60" s="290"/>
      <c r="AD60" s="291"/>
      <c r="AE60" s="293"/>
      <c r="AF60" s="294"/>
      <c r="AG60" s="300"/>
      <c r="AH60" s="302"/>
      <c r="AI60" s="303">
        <v>753</v>
      </c>
      <c r="AJ60" s="295">
        <v>60</v>
      </c>
      <c r="AK60" s="343">
        <v>46</v>
      </c>
      <c r="AL60" s="289">
        <v>20</v>
      </c>
      <c r="AM60" s="284">
        <v>759</v>
      </c>
      <c r="AN60" s="282">
        <v>762</v>
      </c>
      <c r="AO60" s="295">
        <v>41</v>
      </c>
      <c r="AP60" s="282">
        <v>91</v>
      </c>
      <c r="AQ60" s="284">
        <v>729</v>
      </c>
      <c r="AR60" s="282">
        <v>48</v>
      </c>
      <c r="AS60" s="295">
        <v>772</v>
      </c>
      <c r="AT60" s="282">
        <v>57</v>
      </c>
      <c r="AU60" s="284">
        <v>753</v>
      </c>
      <c r="AV60" s="282">
        <v>720</v>
      </c>
      <c r="AW60" s="295">
        <v>76</v>
      </c>
      <c r="AX60" s="282">
        <v>590</v>
      </c>
      <c r="AY60" s="284">
        <v>216</v>
      </c>
      <c r="AZ60" s="298">
        <v>243</v>
      </c>
      <c r="BA60" s="284">
        <v>756</v>
      </c>
      <c r="BB60" s="282">
        <v>199</v>
      </c>
      <c r="BC60" s="295">
        <v>547</v>
      </c>
      <c r="BD60" s="282">
        <v>635</v>
      </c>
      <c r="BE60" s="284">
        <v>106</v>
      </c>
      <c r="BF60" s="282">
        <v>631</v>
      </c>
      <c r="BG60" s="295">
        <v>104</v>
      </c>
      <c r="BH60" s="305">
        <v>366</v>
      </c>
      <c r="BI60" s="306">
        <v>406</v>
      </c>
      <c r="BJ60" s="282">
        <v>110</v>
      </c>
      <c r="BK60" s="295">
        <v>633</v>
      </c>
      <c r="BL60" s="282">
        <v>118</v>
      </c>
      <c r="BM60" s="284">
        <v>611</v>
      </c>
      <c r="BN60" s="282">
        <v>648</v>
      </c>
      <c r="BO60" s="295">
        <v>88</v>
      </c>
      <c r="BP60" s="282">
        <v>95</v>
      </c>
      <c r="BQ60" s="284">
        <v>656</v>
      </c>
      <c r="BR60" s="282">
        <v>577</v>
      </c>
      <c r="BS60" s="295">
        <v>160</v>
      </c>
      <c r="BT60" s="282">
        <v>123</v>
      </c>
      <c r="BU60" s="284">
        <v>626</v>
      </c>
      <c r="BV60" s="282">
        <v>659</v>
      </c>
      <c r="BW60" s="295">
        <v>76</v>
      </c>
      <c r="BX60" s="282">
        <v>110</v>
      </c>
      <c r="BY60" s="284">
        <v>642</v>
      </c>
      <c r="BZ60" s="282">
        <v>611</v>
      </c>
      <c r="CA60" s="295">
        <v>144</v>
      </c>
      <c r="CB60" s="282">
        <v>648</v>
      </c>
      <c r="CC60" s="284">
        <v>98</v>
      </c>
      <c r="CD60" s="282">
        <v>590</v>
      </c>
      <c r="CE60" s="344">
        <v>151</v>
      </c>
    </row>
    <row r="61" spans="1:83" x14ac:dyDescent="0.2">
      <c r="A61" s="3">
        <v>708</v>
      </c>
      <c r="B61" s="4" t="s">
        <v>90</v>
      </c>
      <c r="C61" s="5">
        <v>1151</v>
      </c>
      <c r="D61" s="6">
        <v>707</v>
      </c>
      <c r="E61" s="123">
        <f t="shared" si="0"/>
        <v>0.61424847958297135</v>
      </c>
      <c r="F61" s="249">
        <v>661</v>
      </c>
      <c r="G61" s="250">
        <v>2</v>
      </c>
      <c r="H61" s="250">
        <v>4</v>
      </c>
      <c r="I61" s="250">
        <v>30</v>
      </c>
      <c r="J61" s="250">
        <v>0</v>
      </c>
      <c r="K61" s="251">
        <v>0</v>
      </c>
      <c r="L61" s="251">
        <v>0</v>
      </c>
      <c r="M61" s="250">
        <v>0</v>
      </c>
      <c r="N61" s="250">
        <v>0</v>
      </c>
      <c r="O61" s="252">
        <v>0</v>
      </c>
      <c r="P61" s="295">
        <v>33</v>
      </c>
      <c r="Q61" s="289">
        <v>14</v>
      </c>
      <c r="R61" s="289">
        <v>0</v>
      </c>
      <c r="S61" s="295">
        <v>650</v>
      </c>
      <c r="T61" s="282"/>
      <c r="U61" s="296"/>
      <c r="V61" s="297"/>
      <c r="W61" s="285"/>
      <c r="X61" s="286"/>
      <c r="Y61" s="290"/>
      <c r="Z61" s="291"/>
      <c r="AA61" s="290"/>
      <c r="AB61" s="292"/>
      <c r="AC61" s="290"/>
      <c r="AD61" s="291"/>
      <c r="AE61" s="293"/>
      <c r="AF61" s="294"/>
      <c r="AG61" s="300"/>
      <c r="AH61" s="302"/>
      <c r="AI61" s="303">
        <v>657</v>
      </c>
      <c r="AJ61" s="295">
        <v>35</v>
      </c>
      <c r="AK61" s="343">
        <v>25</v>
      </c>
      <c r="AL61" s="289">
        <v>11</v>
      </c>
      <c r="AM61" s="284">
        <v>661</v>
      </c>
      <c r="AN61" s="282">
        <v>660</v>
      </c>
      <c r="AO61" s="295">
        <v>29</v>
      </c>
      <c r="AP61" s="282">
        <v>56</v>
      </c>
      <c r="AQ61" s="284">
        <v>641</v>
      </c>
      <c r="AR61" s="282">
        <v>34</v>
      </c>
      <c r="AS61" s="295">
        <v>658</v>
      </c>
      <c r="AT61" s="282">
        <v>42</v>
      </c>
      <c r="AU61" s="284">
        <v>649</v>
      </c>
      <c r="AV61" s="282">
        <v>639</v>
      </c>
      <c r="AW61" s="295">
        <v>50</v>
      </c>
      <c r="AX61" s="282">
        <v>549</v>
      </c>
      <c r="AY61" s="284">
        <v>142</v>
      </c>
      <c r="AZ61" s="298">
        <v>223</v>
      </c>
      <c r="BA61" s="284">
        <v>648</v>
      </c>
      <c r="BB61" s="282">
        <v>173</v>
      </c>
      <c r="BC61" s="295">
        <v>472</v>
      </c>
      <c r="BD61" s="282">
        <v>558</v>
      </c>
      <c r="BE61" s="284">
        <v>77</v>
      </c>
      <c r="BF61" s="282">
        <v>532</v>
      </c>
      <c r="BG61" s="295">
        <v>94</v>
      </c>
      <c r="BH61" s="305">
        <v>325</v>
      </c>
      <c r="BI61" s="306">
        <v>334</v>
      </c>
      <c r="BJ61" s="282">
        <v>80</v>
      </c>
      <c r="BK61" s="295">
        <v>552</v>
      </c>
      <c r="BL61" s="282">
        <v>89</v>
      </c>
      <c r="BM61" s="284">
        <v>537</v>
      </c>
      <c r="BN61" s="282">
        <v>549</v>
      </c>
      <c r="BO61" s="295">
        <v>83</v>
      </c>
      <c r="BP61" s="282">
        <v>98</v>
      </c>
      <c r="BQ61" s="284">
        <v>534</v>
      </c>
      <c r="BR61" s="282">
        <v>502</v>
      </c>
      <c r="BS61" s="295">
        <v>120</v>
      </c>
      <c r="BT61" s="282">
        <v>110</v>
      </c>
      <c r="BU61" s="284">
        <v>531</v>
      </c>
      <c r="BV61" s="282">
        <v>573</v>
      </c>
      <c r="BW61" s="295">
        <v>59</v>
      </c>
      <c r="BX61" s="282">
        <v>84</v>
      </c>
      <c r="BY61" s="284">
        <v>555</v>
      </c>
      <c r="BZ61" s="282">
        <v>510</v>
      </c>
      <c r="CA61" s="295">
        <v>128</v>
      </c>
      <c r="CB61" s="282">
        <v>562</v>
      </c>
      <c r="CC61" s="284">
        <v>74</v>
      </c>
      <c r="CD61" s="282">
        <v>513</v>
      </c>
      <c r="CE61" s="344">
        <v>119</v>
      </c>
    </row>
    <row r="62" spans="1:83" x14ac:dyDescent="0.2">
      <c r="A62" s="3">
        <v>709</v>
      </c>
      <c r="B62" s="4" t="s">
        <v>91</v>
      </c>
      <c r="C62" s="5">
        <v>1204</v>
      </c>
      <c r="D62" s="6">
        <v>842</v>
      </c>
      <c r="E62" s="123">
        <f t="shared" si="0"/>
        <v>0.69933554817275745</v>
      </c>
      <c r="F62" s="249">
        <v>771</v>
      </c>
      <c r="G62" s="250">
        <v>1</v>
      </c>
      <c r="H62" s="250">
        <v>6</v>
      </c>
      <c r="I62" s="250">
        <v>54</v>
      </c>
      <c r="J62" s="250">
        <v>0</v>
      </c>
      <c r="K62" s="251">
        <v>0</v>
      </c>
      <c r="L62" s="251">
        <v>0</v>
      </c>
      <c r="M62" s="250">
        <v>0</v>
      </c>
      <c r="N62" s="250">
        <v>0</v>
      </c>
      <c r="O62" s="252">
        <v>0</v>
      </c>
      <c r="P62" s="295">
        <v>60</v>
      </c>
      <c r="Q62" s="289">
        <v>19</v>
      </c>
      <c r="R62" s="289">
        <v>0</v>
      </c>
      <c r="S62" s="295">
        <v>744</v>
      </c>
      <c r="T62" s="282"/>
      <c r="U62" s="296"/>
      <c r="V62" s="297"/>
      <c r="W62" s="285"/>
      <c r="X62" s="286"/>
      <c r="Y62" s="290"/>
      <c r="Z62" s="291"/>
      <c r="AA62" s="290"/>
      <c r="AB62" s="292"/>
      <c r="AC62" s="290"/>
      <c r="AD62" s="291"/>
      <c r="AE62" s="293"/>
      <c r="AF62" s="294"/>
      <c r="AG62" s="300"/>
      <c r="AH62" s="302"/>
      <c r="AI62" s="303">
        <v>746</v>
      </c>
      <c r="AJ62" s="295">
        <v>63</v>
      </c>
      <c r="AK62" s="343">
        <v>51</v>
      </c>
      <c r="AL62" s="289">
        <v>15</v>
      </c>
      <c r="AM62" s="284">
        <v>759</v>
      </c>
      <c r="AN62" s="282">
        <v>744</v>
      </c>
      <c r="AO62" s="295">
        <v>56</v>
      </c>
      <c r="AP62" s="282">
        <v>107</v>
      </c>
      <c r="AQ62" s="284">
        <v>717</v>
      </c>
      <c r="AR62" s="282">
        <v>54</v>
      </c>
      <c r="AS62" s="295">
        <v>764</v>
      </c>
      <c r="AT62" s="282">
        <v>72</v>
      </c>
      <c r="AU62" s="284">
        <v>741</v>
      </c>
      <c r="AV62" s="282">
        <v>728</v>
      </c>
      <c r="AW62" s="295">
        <v>85</v>
      </c>
      <c r="AX62" s="282">
        <v>618</v>
      </c>
      <c r="AY62" s="284">
        <v>194</v>
      </c>
      <c r="AZ62" s="298">
        <v>245</v>
      </c>
      <c r="BA62" s="284">
        <v>765</v>
      </c>
      <c r="BB62" s="282">
        <v>206</v>
      </c>
      <c r="BC62" s="295">
        <v>532</v>
      </c>
      <c r="BD62" s="282">
        <v>634</v>
      </c>
      <c r="BE62" s="284">
        <v>93</v>
      </c>
      <c r="BF62" s="282">
        <v>619</v>
      </c>
      <c r="BG62" s="295">
        <v>116</v>
      </c>
      <c r="BH62" s="305">
        <v>408</v>
      </c>
      <c r="BI62" s="306">
        <v>366</v>
      </c>
      <c r="BJ62" s="282">
        <v>122</v>
      </c>
      <c r="BK62" s="295">
        <v>603</v>
      </c>
      <c r="BL62" s="282">
        <v>133</v>
      </c>
      <c r="BM62" s="284">
        <v>584</v>
      </c>
      <c r="BN62" s="282">
        <v>613</v>
      </c>
      <c r="BO62" s="295">
        <v>109</v>
      </c>
      <c r="BP62" s="282">
        <v>120</v>
      </c>
      <c r="BQ62" s="284">
        <v>637</v>
      </c>
      <c r="BR62" s="282">
        <v>547</v>
      </c>
      <c r="BS62" s="295">
        <v>185</v>
      </c>
      <c r="BT62" s="282">
        <v>138</v>
      </c>
      <c r="BU62" s="284">
        <v>600</v>
      </c>
      <c r="BV62" s="282">
        <v>647</v>
      </c>
      <c r="BW62" s="295">
        <v>78</v>
      </c>
      <c r="BX62" s="282">
        <v>134</v>
      </c>
      <c r="BY62" s="284">
        <v>608</v>
      </c>
      <c r="BZ62" s="282">
        <v>569</v>
      </c>
      <c r="CA62" s="295">
        <v>192</v>
      </c>
      <c r="CB62" s="282">
        <v>616</v>
      </c>
      <c r="CC62" s="284">
        <v>122</v>
      </c>
      <c r="CD62" s="282">
        <v>547</v>
      </c>
      <c r="CE62" s="344">
        <v>189</v>
      </c>
    </row>
    <row r="63" spans="1:83" x14ac:dyDescent="0.2">
      <c r="A63" s="3">
        <v>710</v>
      </c>
      <c r="B63" s="4" t="s">
        <v>92</v>
      </c>
      <c r="C63" s="5">
        <v>549</v>
      </c>
      <c r="D63" s="6">
        <v>296</v>
      </c>
      <c r="E63" s="123">
        <f t="shared" si="0"/>
        <v>0.53916211293260474</v>
      </c>
      <c r="F63" s="249">
        <v>269</v>
      </c>
      <c r="G63" s="250">
        <v>3</v>
      </c>
      <c r="H63" s="250">
        <v>1</v>
      </c>
      <c r="I63" s="250">
        <v>20</v>
      </c>
      <c r="J63" s="250">
        <v>0</v>
      </c>
      <c r="K63" s="251">
        <v>0</v>
      </c>
      <c r="L63" s="251">
        <v>0</v>
      </c>
      <c r="M63" s="250">
        <v>0</v>
      </c>
      <c r="N63" s="250">
        <v>0</v>
      </c>
      <c r="O63" s="252">
        <v>0</v>
      </c>
      <c r="P63" s="295">
        <v>16</v>
      </c>
      <c r="Q63" s="289">
        <v>5</v>
      </c>
      <c r="R63" s="289">
        <v>0</v>
      </c>
      <c r="S63" s="295">
        <v>259</v>
      </c>
      <c r="T63" s="282"/>
      <c r="U63" s="296"/>
      <c r="V63" s="297"/>
      <c r="W63" s="285"/>
      <c r="X63" s="286"/>
      <c r="Y63" s="290"/>
      <c r="Z63" s="291"/>
      <c r="AA63" s="290"/>
      <c r="AB63" s="292"/>
      <c r="AC63" s="290"/>
      <c r="AD63" s="291"/>
      <c r="AE63" s="285"/>
      <c r="AF63" s="286"/>
      <c r="AG63" s="287"/>
      <c r="AH63" s="304"/>
      <c r="AI63" s="303">
        <v>251</v>
      </c>
      <c r="AJ63" s="295">
        <v>21</v>
      </c>
      <c r="AK63" s="343">
        <v>17</v>
      </c>
      <c r="AL63" s="289">
        <v>10</v>
      </c>
      <c r="AM63" s="284">
        <v>253</v>
      </c>
      <c r="AN63" s="282">
        <v>257</v>
      </c>
      <c r="AO63" s="295">
        <v>16</v>
      </c>
      <c r="AP63" s="282">
        <v>32</v>
      </c>
      <c r="AQ63" s="284">
        <v>245</v>
      </c>
      <c r="AR63" s="282">
        <v>14</v>
      </c>
      <c r="AS63" s="295">
        <v>261</v>
      </c>
      <c r="AT63" s="282">
        <v>20</v>
      </c>
      <c r="AU63" s="284">
        <v>255</v>
      </c>
      <c r="AV63" s="282">
        <v>248</v>
      </c>
      <c r="AW63" s="295">
        <v>23</v>
      </c>
      <c r="AX63" s="282">
        <v>218</v>
      </c>
      <c r="AY63" s="284">
        <v>56</v>
      </c>
      <c r="AZ63" s="298">
        <v>90</v>
      </c>
      <c r="BA63" s="284">
        <v>256</v>
      </c>
      <c r="BB63" s="282">
        <v>77</v>
      </c>
      <c r="BC63" s="295">
        <v>168</v>
      </c>
      <c r="BD63" s="282">
        <v>210</v>
      </c>
      <c r="BE63" s="284">
        <v>30</v>
      </c>
      <c r="BF63" s="282">
        <v>204</v>
      </c>
      <c r="BG63" s="295">
        <v>38</v>
      </c>
      <c r="BH63" s="305">
        <v>133</v>
      </c>
      <c r="BI63" s="306">
        <v>125</v>
      </c>
      <c r="BJ63" s="282">
        <v>50</v>
      </c>
      <c r="BK63" s="295">
        <v>192</v>
      </c>
      <c r="BL63" s="282">
        <v>46</v>
      </c>
      <c r="BM63" s="284">
        <v>191</v>
      </c>
      <c r="BN63" s="282">
        <v>204</v>
      </c>
      <c r="BO63" s="295">
        <v>35</v>
      </c>
      <c r="BP63" s="282">
        <v>45</v>
      </c>
      <c r="BQ63" s="284">
        <v>206</v>
      </c>
      <c r="BR63" s="282">
        <v>191</v>
      </c>
      <c r="BS63" s="295">
        <v>53</v>
      </c>
      <c r="BT63" s="282">
        <v>53</v>
      </c>
      <c r="BU63" s="284">
        <v>195</v>
      </c>
      <c r="BV63" s="282">
        <v>214</v>
      </c>
      <c r="BW63" s="295">
        <v>28</v>
      </c>
      <c r="BX63" s="282">
        <v>34</v>
      </c>
      <c r="BY63" s="284">
        <v>212</v>
      </c>
      <c r="BZ63" s="282">
        <v>181</v>
      </c>
      <c r="CA63" s="295">
        <v>63</v>
      </c>
      <c r="CB63" s="282">
        <v>206</v>
      </c>
      <c r="CC63" s="284">
        <v>38</v>
      </c>
      <c r="CD63" s="282">
        <v>186</v>
      </c>
      <c r="CE63" s="344">
        <v>53</v>
      </c>
    </row>
    <row r="64" spans="1:83" x14ac:dyDescent="0.2">
      <c r="A64" s="3">
        <v>711</v>
      </c>
      <c r="B64" s="4" t="s">
        <v>93</v>
      </c>
      <c r="C64" s="5">
        <v>1014</v>
      </c>
      <c r="D64" s="6">
        <v>667</v>
      </c>
      <c r="E64" s="123">
        <f t="shared" si="0"/>
        <v>0.65779092702169628</v>
      </c>
      <c r="F64" s="249">
        <v>607</v>
      </c>
      <c r="G64" s="250">
        <v>4</v>
      </c>
      <c r="H64" s="250">
        <v>0</v>
      </c>
      <c r="I64" s="250">
        <v>42</v>
      </c>
      <c r="J64" s="250">
        <v>0</v>
      </c>
      <c r="K64" s="251">
        <v>0</v>
      </c>
      <c r="L64" s="251">
        <v>0</v>
      </c>
      <c r="M64" s="250">
        <v>0</v>
      </c>
      <c r="N64" s="250">
        <v>0</v>
      </c>
      <c r="O64" s="252">
        <v>0</v>
      </c>
      <c r="P64" s="280">
        <v>47</v>
      </c>
      <c r="Q64" s="281">
        <v>14</v>
      </c>
      <c r="R64" s="281">
        <v>0</v>
      </c>
      <c r="S64" s="280">
        <v>583</v>
      </c>
      <c r="T64" s="282"/>
      <c r="U64" s="296"/>
      <c r="V64" s="297"/>
      <c r="W64" s="285"/>
      <c r="X64" s="286"/>
      <c r="Y64" s="290"/>
      <c r="Z64" s="291"/>
      <c r="AA64" s="290"/>
      <c r="AB64" s="292"/>
      <c r="AC64" s="290"/>
      <c r="AD64" s="291"/>
      <c r="AE64" s="285"/>
      <c r="AF64" s="286"/>
      <c r="AG64" s="287"/>
      <c r="AH64" s="304"/>
      <c r="AI64" s="303">
        <v>596</v>
      </c>
      <c r="AJ64" s="295">
        <v>50</v>
      </c>
      <c r="AK64" s="343">
        <v>34</v>
      </c>
      <c r="AL64" s="289">
        <v>19</v>
      </c>
      <c r="AM64" s="284">
        <v>604</v>
      </c>
      <c r="AN64" s="282">
        <v>606</v>
      </c>
      <c r="AO64" s="295">
        <v>36</v>
      </c>
      <c r="AP64" s="282">
        <v>70</v>
      </c>
      <c r="AQ64" s="284">
        <v>584</v>
      </c>
      <c r="AR64" s="282">
        <v>34</v>
      </c>
      <c r="AS64" s="295">
        <v>609</v>
      </c>
      <c r="AT64" s="282">
        <v>41</v>
      </c>
      <c r="AU64" s="284">
        <v>607</v>
      </c>
      <c r="AV64" s="282">
        <v>583</v>
      </c>
      <c r="AW64" s="295">
        <v>54</v>
      </c>
      <c r="AX64" s="282">
        <v>486</v>
      </c>
      <c r="AY64" s="284">
        <v>151</v>
      </c>
      <c r="AZ64" s="298">
        <v>184</v>
      </c>
      <c r="BA64" s="284">
        <v>602</v>
      </c>
      <c r="BB64" s="282">
        <v>162</v>
      </c>
      <c r="BC64" s="295">
        <v>440</v>
      </c>
      <c r="BD64" s="282">
        <v>508</v>
      </c>
      <c r="BE64" s="284">
        <v>78</v>
      </c>
      <c r="BF64" s="282">
        <v>514</v>
      </c>
      <c r="BG64" s="295">
        <v>76</v>
      </c>
      <c r="BH64" s="305">
        <v>337</v>
      </c>
      <c r="BI64" s="306">
        <v>284</v>
      </c>
      <c r="BJ64" s="282">
        <v>101</v>
      </c>
      <c r="BK64" s="295">
        <v>494</v>
      </c>
      <c r="BL64" s="282">
        <v>111</v>
      </c>
      <c r="BM64" s="284">
        <v>471</v>
      </c>
      <c r="BN64" s="282">
        <v>503</v>
      </c>
      <c r="BO64" s="295">
        <v>81</v>
      </c>
      <c r="BP64" s="282">
        <v>101</v>
      </c>
      <c r="BQ64" s="284">
        <v>499</v>
      </c>
      <c r="BR64" s="282">
        <v>453</v>
      </c>
      <c r="BS64" s="295">
        <v>138</v>
      </c>
      <c r="BT64" s="282">
        <v>114</v>
      </c>
      <c r="BU64" s="284">
        <v>482</v>
      </c>
      <c r="BV64" s="282">
        <v>524</v>
      </c>
      <c r="BW64" s="295">
        <v>69</v>
      </c>
      <c r="BX64" s="282">
        <v>96</v>
      </c>
      <c r="BY64" s="284">
        <v>498</v>
      </c>
      <c r="BZ64" s="282">
        <v>493</v>
      </c>
      <c r="CA64" s="295">
        <v>108</v>
      </c>
      <c r="CB64" s="282">
        <v>515</v>
      </c>
      <c r="CC64" s="284">
        <v>82</v>
      </c>
      <c r="CD64" s="282">
        <v>452</v>
      </c>
      <c r="CE64" s="344">
        <v>139</v>
      </c>
    </row>
    <row r="65" spans="1:83" x14ac:dyDescent="0.2">
      <c r="A65" s="3">
        <v>801</v>
      </c>
      <c r="B65" s="4" t="s">
        <v>94</v>
      </c>
      <c r="C65" s="5">
        <v>1624</v>
      </c>
      <c r="D65" s="6">
        <v>886</v>
      </c>
      <c r="E65" s="123">
        <f t="shared" si="0"/>
        <v>0.54556650246305416</v>
      </c>
      <c r="F65" s="249">
        <v>787</v>
      </c>
      <c r="G65" s="250">
        <v>12</v>
      </c>
      <c r="H65" s="250">
        <v>11</v>
      </c>
      <c r="I65" s="250">
        <v>60</v>
      </c>
      <c r="J65" s="250">
        <v>0</v>
      </c>
      <c r="K65" s="251">
        <v>2</v>
      </c>
      <c r="L65" s="251">
        <v>0</v>
      </c>
      <c r="M65" s="250">
        <v>0</v>
      </c>
      <c r="N65" s="250">
        <v>0</v>
      </c>
      <c r="O65" s="252">
        <v>0</v>
      </c>
      <c r="P65" s="280">
        <v>68</v>
      </c>
      <c r="Q65" s="281">
        <v>35</v>
      </c>
      <c r="R65" s="281">
        <v>0</v>
      </c>
      <c r="S65" s="280">
        <v>767</v>
      </c>
      <c r="T65" s="282"/>
      <c r="U65" s="296"/>
      <c r="V65" s="297"/>
      <c r="W65" s="285"/>
      <c r="X65" s="286"/>
      <c r="Y65" s="290"/>
      <c r="Z65" s="291"/>
      <c r="AA65" s="290"/>
      <c r="AB65" s="292"/>
      <c r="AC65" s="290"/>
      <c r="AD65" s="291"/>
      <c r="AE65" s="285"/>
      <c r="AF65" s="286"/>
      <c r="AG65" s="287"/>
      <c r="AH65" s="298">
        <v>764</v>
      </c>
      <c r="AI65" s="299"/>
      <c r="AJ65" s="287"/>
      <c r="AK65" s="343">
        <v>69</v>
      </c>
      <c r="AL65" s="289">
        <v>32</v>
      </c>
      <c r="AM65" s="284">
        <v>765</v>
      </c>
      <c r="AN65" s="282">
        <v>778</v>
      </c>
      <c r="AO65" s="295">
        <v>71</v>
      </c>
      <c r="AP65" s="282">
        <v>105</v>
      </c>
      <c r="AQ65" s="284">
        <v>763</v>
      </c>
      <c r="AR65" s="282">
        <v>72</v>
      </c>
      <c r="AS65" s="295">
        <v>797</v>
      </c>
      <c r="AT65" s="282">
        <v>81</v>
      </c>
      <c r="AU65" s="284">
        <v>787</v>
      </c>
      <c r="AV65" s="282">
        <v>757</v>
      </c>
      <c r="AW65" s="295">
        <v>98</v>
      </c>
      <c r="AX65" s="282">
        <v>679</v>
      </c>
      <c r="AY65" s="284">
        <v>179</v>
      </c>
      <c r="AZ65" s="298">
        <v>307</v>
      </c>
      <c r="BA65" s="284">
        <v>777</v>
      </c>
      <c r="BB65" s="282">
        <v>212</v>
      </c>
      <c r="BC65" s="295">
        <v>583</v>
      </c>
      <c r="BD65" s="282">
        <v>667</v>
      </c>
      <c r="BE65" s="284">
        <v>122</v>
      </c>
      <c r="BF65" s="282">
        <v>679</v>
      </c>
      <c r="BG65" s="295">
        <v>114</v>
      </c>
      <c r="BH65" s="305">
        <v>299</v>
      </c>
      <c r="BI65" s="306">
        <v>509</v>
      </c>
      <c r="BJ65" s="282">
        <v>119</v>
      </c>
      <c r="BK65" s="295">
        <v>667</v>
      </c>
      <c r="BL65" s="282">
        <v>113</v>
      </c>
      <c r="BM65" s="284">
        <v>667</v>
      </c>
      <c r="BN65" s="282">
        <v>672</v>
      </c>
      <c r="BO65" s="295">
        <v>107</v>
      </c>
      <c r="BP65" s="282">
        <v>143</v>
      </c>
      <c r="BQ65" s="284">
        <v>650</v>
      </c>
      <c r="BR65" s="282">
        <v>628</v>
      </c>
      <c r="BS65" s="295">
        <v>161</v>
      </c>
      <c r="BT65" s="282">
        <v>139</v>
      </c>
      <c r="BU65" s="284">
        <v>649</v>
      </c>
      <c r="BV65" s="282">
        <v>698</v>
      </c>
      <c r="BW65" s="295">
        <v>86</v>
      </c>
      <c r="BX65" s="282">
        <v>127</v>
      </c>
      <c r="BY65" s="284">
        <v>658</v>
      </c>
      <c r="BZ65" s="282">
        <v>666</v>
      </c>
      <c r="CA65" s="295">
        <v>130</v>
      </c>
      <c r="CB65" s="282">
        <v>698</v>
      </c>
      <c r="CC65" s="284">
        <v>94</v>
      </c>
      <c r="CD65" s="282">
        <v>638</v>
      </c>
      <c r="CE65" s="344">
        <v>143</v>
      </c>
    </row>
    <row r="66" spans="1:83" x14ac:dyDescent="0.2">
      <c r="A66" s="3">
        <v>802</v>
      </c>
      <c r="B66" s="4" t="s">
        <v>95</v>
      </c>
      <c r="C66" s="5">
        <v>1367</v>
      </c>
      <c r="D66" s="6">
        <v>931</v>
      </c>
      <c r="E66" s="123">
        <f t="shared" si="0"/>
        <v>0.68105340160936356</v>
      </c>
      <c r="F66" s="249">
        <v>694</v>
      </c>
      <c r="G66" s="250">
        <v>1</v>
      </c>
      <c r="H66" s="250">
        <v>13</v>
      </c>
      <c r="I66" s="250">
        <v>213</v>
      </c>
      <c r="J66" s="250">
        <v>0</v>
      </c>
      <c r="K66" s="251">
        <v>0</v>
      </c>
      <c r="L66" s="251">
        <v>0</v>
      </c>
      <c r="M66" s="250">
        <v>0</v>
      </c>
      <c r="N66" s="250">
        <v>0</v>
      </c>
      <c r="O66" s="252">
        <v>0</v>
      </c>
      <c r="P66" s="295"/>
      <c r="Q66" s="289"/>
      <c r="R66" s="289"/>
      <c r="S66" s="295"/>
      <c r="T66" s="282">
        <v>632</v>
      </c>
      <c r="U66" s="289">
        <v>0</v>
      </c>
      <c r="V66" s="284">
        <v>279</v>
      </c>
      <c r="W66" s="285"/>
      <c r="X66" s="286"/>
      <c r="Y66" s="290"/>
      <c r="Z66" s="291"/>
      <c r="AA66" s="290"/>
      <c r="AB66" s="292"/>
      <c r="AC66" s="290"/>
      <c r="AD66" s="291"/>
      <c r="AE66" s="285"/>
      <c r="AF66" s="286"/>
      <c r="AG66" s="287"/>
      <c r="AH66" s="298">
        <v>710</v>
      </c>
      <c r="AI66" s="299"/>
      <c r="AJ66" s="287"/>
      <c r="AK66" s="343">
        <v>251</v>
      </c>
      <c r="AL66" s="289">
        <v>62</v>
      </c>
      <c r="AM66" s="284">
        <v>581</v>
      </c>
      <c r="AN66" s="282">
        <v>665</v>
      </c>
      <c r="AO66" s="295">
        <v>229</v>
      </c>
      <c r="AP66" s="282">
        <v>311</v>
      </c>
      <c r="AQ66" s="284">
        <v>588</v>
      </c>
      <c r="AR66" s="282">
        <v>229</v>
      </c>
      <c r="AS66" s="295">
        <v>666</v>
      </c>
      <c r="AT66" s="282">
        <v>267</v>
      </c>
      <c r="AU66" s="284">
        <v>628</v>
      </c>
      <c r="AV66" s="282">
        <v>607</v>
      </c>
      <c r="AW66" s="295">
        <v>264</v>
      </c>
      <c r="AX66" s="282">
        <v>606</v>
      </c>
      <c r="AY66" s="284">
        <v>272</v>
      </c>
      <c r="AZ66" s="298">
        <v>494</v>
      </c>
      <c r="BA66" s="284">
        <v>730</v>
      </c>
      <c r="BB66" s="282">
        <v>271</v>
      </c>
      <c r="BC66" s="295">
        <v>515</v>
      </c>
      <c r="BD66" s="282">
        <v>579</v>
      </c>
      <c r="BE66" s="284">
        <v>208</v>
      </c>
      <c r="BF66" s="282">
        <v>560</v>
      </c>
      <c r="BG66" s="295">
        <v>215</v>
      </c>
      <c r="BH66" s="305">
        <v>250</v>
      </c>
      <c r="BI66" s="306">
        <v>529</v>
      </c>
      <c r="BJ66" s="282">
        <v>240</v>
      </c>
      <c r="BK66" s="295">
        <v>527</v>
      </c>
      <c r="BL66" s="282">
        <v>182</v>
      </c>
      <c r="BM66" s="284">
        <v>579</v>
      </c>
      <c r="BN66" s="282">
        <v>531</v>
      </c>
      <c r="BO66" s="295">
        <v>236</v>
      </c>
      <c r="BP66" s="282">
        <v>227</v>
      </c>
      <c r="BQ66" s="284">
        <v>537</v>
      </c>
      <c r="BR66" s="282">
        <v>542</v>
      </c>
      <c r="BS66" s="295">
        <v>231</v>
      </c>
      <c r="BT66" s="282">
        <v>214</v>
      </c>
      <c r="BU66" s="284">
        <v>553</v>
      </c>
      <c r="BV66" s="282">
        <v>583</v>
      </c>
      <c r="BW66" s="295">
        <v>185</v>
      </c>
      <c r="BX66" s="282">
        <v>208</v>
      </c>
      <c r="BY66" s="284">
        <v>548</v>
      </c>
      <c r="BZ66" s="282">
        <v>526</v>
      </c>
      <c r="CA66" s="295">
        <v>247</v>
      </c>
      <c r="CB66" s="282">
        <v>550</v>
      </c>
      <c r="CC66" s="284">
        <v>221</v>
      </c>
      <c r="CD66" s="282">
        <v>513</v>
      </c>
      <c r="CE66" s="344">
        <v>253</v>
      </c>
    </row>
    <row r="67" spans="1:83" x14ac:dyDescent="0.2">
      <c r="A67" s="3">
        <v>803</v>
      </c>
      <c r="B67" s="4" t="s">
        <v>96</v>
      </c>
      <c r="C67" s="5">
        <v>1545</v>
      </c>
      <c r="D67" s="6">
        <v>1153</v>
      </c>
      <c r="E67" s="123">
        <f t="shared" si="0"/>
        <v>0.74627831715210358</v>
      </c>
      <c r="F67" s="249">
        <v>730</v>
      </c>
      <c r="G67" s="250">
        <v>0</v>
      </c>
      <c r="H67" s="250">
        <v>14</v>
      </c>
      <c r="I67" s="250">
        <v>397</v>
      </c>
      <c r="J67" s="250">
        <v>0</v>
      </c>
      <c r="K67" s="251">
        <v>0</v>
      </c>
      <c r="L67" s="251">
        <v>0</v>
      </c>
      <c r="M67" s="250">
        <v>0</v>
      </c>
      <c r="N67" s="250">
        <v>0</v>
      </c>
      <c r="O67" s="252">
        <v>0</v>
      </c>
      <c r="P67" s="295"/>
      <c r="Q67" s="289"/>
      <c r="R67" s="289"/>
      <c r="S67" s="295"/>
      <c r="T67" s="282">
        <v>609</v>
      </c>
      <c r="U67" s="289">
        <v>0</v>
      </c>
      <c r="V67" s="284">
        <v>507</v>
      </c>
      <c r="W67" s="285"/>
      <c r="X67" s="286"/>
      <c r="Y67" s="290"/>
      <c r="Z67" s="291"/>
      <c r="AA67" s="290"/>
      <c r="AB67" s="292"/>
      <c r="AC67" s="290"/>
      <c r="AD67" s="291"/>
      <c r="AE67" s="293"/>
      <c r="AF67" s="294"/>
      <c r="AG67" s="301"/>
      <c r="AH67" s="298">
        <v>738</v>
      </c>
      <c r="AI67" s="285"/>
      <c r="AJ67" s="287"/>
      <c r="AK67" s="343">
        <v>487</v>
      </c>
      <c r="AL67" s="289">
        <v>56</v>
      </c>
      <c r="AM67" s="284">
        <v>565</v>
      </c>
      <c r="AN67" s="282">
        <v>675</v>
      </c>
      <c r="AO67" s="295">
        <v>439</v>
      </c>
      <c r="AP67" s="282">
        <v>565</v>
      </c>
      <c r="AQ67" s="284">
        <v>557</v>
      </c>
      <c r="AR67" s="282">
        <v>442</v>
      </c>
      <c r="AS67" s="295">
        <v>665</v>
      </c>
      <c r="AT67" s="282">
        <v>494</v>
      </c>
      <c r="AU67" s="284">
        <v>614</v>
      </c>
      <c r="AV67" s="282">
        <v>615</v>
      </c>
      <c r="AW67" s="295">
        <v>471</v>
      </c>
      <c r="AX67" s="282">
        <v>612</v>
      </c>
      <c r="AY67" s="284">
        <v>467</v>
      </c>
      <c r="AZ67" s="298">
        <v>709</v>
      </c>
      <c r="BA67" s="284">
        <v>790</v>
      </c>
      <c r="BB67" s="282">
        <v>440</v>
      </c>
      <c r="BC67" s="295">
        <v>522</v>
      </c>
      <c r="BD67" s="282">
        <v>585</v>
      </c>
      <c r="BE67" s="284">
        <v>376</v>
      </c>
      <c r="BF67" s="282">
        <v>566</v>
      </c>
      <c r="BG67" s="295">
        <v>403</v>
      </c>
      <c r="BH67" s="305">
        <v>454</v>
      </c>
      <c r="BI67" s="306">
        <v>517</v>
      </c>
      <c r="BJ67" s="282">
        <v>452</v>
      </c>
      <c r="BK67" s="295">
        <v>523</v>
      </c>
      <c r="BL67" s="282">
        <v>357</v>
      </c>
      <c r="BM67" s="284">
        <v>589</v>
      </c>
      <c r="BN67" s="282">
        <v>553</v>
      </c>
      <c r="BO67" s="295">
        <v>406</v>
      </c>
      <c r="BP67" s="282">
        <v>410</v>
      </c>
      <c r="BQ67" s="284">
        <v>526</v>
      </c>
      <c r="BR67" s="282">
        <v>526</v>
      </c>
      <c r="BS67" s="295">
        <v>440</v>
      </c>
      <c r="BT67" s="282">
        <v>407</v>
      </c>
      <c r="BU67" s="284">
        <v>546</v>
      </c>
      <c r="BV67" s="282">
        <v>576</v>
      </c>
      <c r="BW67" s="295">
        <v>390</v>
      </c>
      <c r="BX67" s="282">
        <v>401</v>
      </c>
      <c r="BY67" s="284">
        <v>539</v>
      </c>
      <c r="BZ67" s="282">
        <v>536</v>
      </c>
      <c r="CA67" s="295">
        <v>451</v>
      </c>
      <c r="CB67" s="282">
        <v>572</v>
      </c>
      <c r="CC67" s="284">
        <v>391</v>
      </c>
      <c r="CD67" s="282">
        <v>551</v>
      </c>
      <c r="CE67" s="344">
        <v>401</v>
      </c>
    </row>
    <row r="68" spans="1:83" x14ac:dyDescent="0.2">
      <c r="A68" s="3">
        <v>804</v>
      </c>
      <c r="B68" s="4" t="s">
        <v>97</v>
      </c>
      <c r="C68" s="5">
        <v>1631</v>
      </c>
      <c r="D68" s="6">
        <v>903</v>
      </c>
      <c r="E68" s="123">
        <f t="shared" si="0"/>
        <v>0.55364806866952787</v>
      </c>
      <c r="F68" s="249">
        <v>805</v>
      </c>
      <c r="G68" s="250">
        <v>5</v>
      </c>
      <c r="H68" s="250">
        <v>6</v>
      </c>
      <c r="I68" s="250">
        <v>75</v>
      </c>
      <c r="J68" s="250">
        <v>0</v>
      </c>
      <c r="K68" s="251">
        <v>0</v>
      </c>
      <c r="L68" s="251">
        <v>0</v>
      </c>
      <c r="M68" s="250">
        <v>0</v>
      </c>
      <c r="N68" s="250">
        <v>0</v>
      </c>
      <c r="O68" s="252">
        <v>0</v>
      </c>
      <c r="P68" s="280">
        <v>85</v>
      </c>
      <c r="Q68" s="281">
        <v>22</v>
      </c>
      <c r="R68" s="281">
        <v>0</v>
      </c>
      <c r="S68" s="280">
        <v>770</v>
      </c>
      <c r="T68" s="282"/>
      <c r="U68" s="296"/>
      <c r="V68" s="297"/>
      <c r="W68" s="285"/>
      <c r="X68" s="286"/>
      <c r="Y68" s="290"/>
      <c r="Z68" s="291"/>
      <c r="AA68" s="290"/>
      <c r="AB68" s="292"/>
      <c r="AC68" s="290"/>
      <c r="AD68" s="291"/>
      <c r="AE68" s="293"/>
      <c r="AF68" s="294"/>
      <c r="AG68" s="301"/>
      <c r="AH68" s="298">
        <v>792</v>
      </c>
      <c r="AI68" s="285"/>
      <c r="AJ68" s="287"/>
      <c r="AK68" s="343">
        <v>83</v>
      </c>
      <c r="AL68" s="289">
        <v>37</v>
      </c>
      <c r="AM68" s="284">
        <v>762</v>
      </c>
      <c r="AN68" s="282">
        <v>787</v>
      </c>
      <c r="AO68" s="295">
        <v>82</v>
      </c>
      <c r="AP68" s="282">
        <v>136</v>
      </c>
      <c r="AQ68" s="284">
        <v>737</v>
      </c>
      <c r="AR68" s="282">
        <v>78</v>
      </c>
      <c r="AS68" s="295">
        <v>792</v>
      </c>
      <c r="AT68" s="282">
        <v>97</v>
      </c>
      <c r="AU68" s="284">
        <v>770</v>
      </c>
      <c r="AV68" s="282">
        <v>750</v>
      </c>
      <c r="AW68" s="295">
        <v>105</v>
      </c>
      <c r="AX68" s="282">
        <v>703</v>
      </c>
      <c r="AY68" s="284">
        <v>150</v>
      </c>
      <c r="AZ68" s="298">
        <v>355</v>
      </c>
      <c r="BA68" s="284">
        <v>801</v>
      </c>
      <c r="BB68" s="282">
        <v>209</v>
      </c>
      <c r="BC68" s="295">
        <v>564</v>
      </c>
      <c r="BD68" s="282">
        <v>655</v>
      </c>
      <c r="BE68" s="284">
        <v>112</v>
      </c>
      <c r="BF68" s="282">
        <v>648</v>
      </c>
      <c r="BG68" s="295">
        <v>113</v>
      </c>
      <c r="BH68" s="305">
        <v>250</v>
      </c>
      <c r="BI68" s="306">
        <v>540</v>
      </c>
      <c r="BJ68" s="282">
        <v>147</v>
      </c>
      <c r="BK68" s="295">
        <v>612</v>
      </c>
      <c r="BL68" s="282">
        <v>133</v>
      </c>
      <c r="BM68" s="284">
        <v>629</v>
      </c>
      <c r="BN68" s="282">
        <v>631</v>
      </c>
      <c r="BO68" s="295">
        <v>128</v>
      </c>
      <c r="BP68" s="282">
        <v>150</v>
      </c>
      <c r="BQ68" s="284">
        <v>613</v>
      </c>
      <c r="BR68" s="282">
        <v>609</v>
      </c>
      <c r="BS68" s="295">
        <v>154</v>
      </c>
      <c r="BT68" s="282">
        <v>154</v>
      </c>
      <c r="BU68" s="284">
        <v>615</v>
      </c>
      <c r="BV68" s="282">
        <v>679</v>
      </c>
      <c r="BW68" s="295">
        <v>85</v>
      </c>
      <c r="BX68" s="282">
        <v>131</v>
      </c>
      <c r="BY68" s="284">
        <v>632</v>
      </c>
      <c r="BZ68" s="282">
        <v>619</v>
      </c>
      <c r="CA68" s="295">
        <v>154</v>
      </c>
      <c r="CB68" s="282">
        <v>664</v>
      </c>
      <c r="CC68" s="284">
        <v>103</v>
      </c>
      <c r="CD68" s="282">
        <v>593</v>
      </c>
      <c r="CE68" s="344">
        <v>164</v>
      </c>
    </row>
    <row r="69" spans="1:83" x14ac:dyDescent="0.2">
      <c r="A69" s="3">
        <v>901</v>
      </c>
      <c r="B69" s="4" t="s">
        <v>98</v>
      </c>
      <c r="C69" s="5">
        <v>954</v>
      </c>
      <c r="D69" s="6">
        <v>414</v>
      </c>
      <c r="E69" s="123">
        <f t="shared" si="0"/>
        <v>0.43396226415094341</v>
      </c>
      <c r="F69" s="249">
        <v>373</v>
      </c>
      <c r="G69" s="250">
        <v>4</v>
      </c>
      <c r="H69" s="250">
        <v>5</v>
      </c>
      <c r="I69" s="250">
        <v>27</v>
      </c>
      <c r="J69" s="250">
        <v>0</v>
      </c>
      <c r="K69" s="251">
        <v>0</v>
      </c>
      <c r="L69" s="251">
        <v>0</v>
      </c>
      <c r="M69" s="250">
        <v>0</v>
      </c>
      <c r="N69" s="250">
        <v>0</v>
      </c>
      <c r="O69" s="252">
        <v>0</v>
      </c>
      <c r="P69" s="295">
        <v>30</v>
      </c>
      <c r="Q69" s="289">
        <v>13</v>
      </c>
      <c r="R69" s="289">
        <v>0</v>
      </c>
      <c r="S69" s="295">
        <v>356</v>
      </c>
      <c r="T69" s="282"/>
      <c r="U69" s="296"/>
      <c r="V69" s="297"/>
      <c r="W69" s="285"/>
      <c r="X69" s="286"/>
      <c r="Y69" s="290"/>
      <c r="Z69" s="291"/>
      <c r="AA69" s="290"/>
      <c r="AB69" s="292"/>
      <c r="AC69" s="290"/>
      <c r="AD69" s="291"/>
      <c r="AE69" s="293"/>
      <c r="AF69" s="294"/>
      <c r="AG69" s="295">
        <v>351</v>
      </c>
      <c r="AH69" s="288"/>
      <c r="AI69" s="285"/>
      <c r="AJ69" s="287"/>
      <c r="AK69" s="343">
        <v>19</v>
      </c>
      <c r="AL69" s="289">
        <v>15</v>
      </c>
      <c r="AM69" s="284">
        <v>370</v>
      </c>
      <c r="AN69" s="282">
        <v>365</v>
      </c>
      <c r="AO69" s="295">
        <v>28</v>
      </c>
      <c r="AP69" s="282">
        <v>50</v>
      </c>
      <c r="AQ69" s="284">
        <v>346</v>
      </c>
      <c r="AR69" s="282">
        <v>26</v>
      </c>
      <c r="AS69" s="295">
        <v>373</v>
      </c>
      <c r="AT69" s="282">
        <v>35</v>
      </c>
      <c r="AU69" s="284">
        <v>362</v>
      </c>
      <c r="AV69" s="282">
        <v>352</v>
      </c>
      <c r="AW69" s="295">
        <v>35</v>
      </c>
      <c r="AX69" s="282">
        <v>304</v>
      </c>
      <c r="AY69" s="284">
        <v>89</v>
      </c>
      <c r="AZ69" s="298">
        <v>137</v>
      </c>
      <c r="BA69" s="284">
        <v>360</v>
      </c>
      <c r="BB69" s="282">
        <v>99</v>
      </c>
      <c r="BC69" s="295">
        <v>259</v>
      </c>
      <c r="BD69" s="282">
        <v>302</v>
      </c>
      <c r="BE69" s="284">
        <v>56</v>
      </c>
      <c r="BF69" s="282">
        <v>305</v>
      </c>
      <c r="BG69" s="295">
        <v>55</v>
      </c>
      <c r="BH69" s="305">
        <v>161</v>
      </c>
      <c r="BI69" s="306">
        <v>216</v>
      </c>
      <c r="BJ69" s="282">
        <v>55</v>
      </c>
      <c r="BK69" s="295">
        <v>306</v>
      </c>
      <c r="BL69" s="282">
        <v>69</v>
      </c>
      <c r="BM69" s="284">
        <v>288</v>
      </c>
      <c r="BN69" s="282">
        <v>303</v>
      </c>
      <c r="BO69" s="295">
        <v>57</v>
      </c>
      <c r="BP69" s="282">
        <v>63</v>
      </c>
      <c r="BQ69" s="284">
        <v>302</v>
      </c>
      <c r="BR69" s="282">
        <v>286</v>
      </c>
      <c r="BS69" s="295">
        <v>69</v>
      </c>
      <c r="BT69" s="282">
        <v>58</v>
      </c>
      <c r="BU69" s="284">
        <v>305</v>
      </c>
      <c r="BV69" s="282">
        <v>308</v>
      </c>
      <c r="BW69" s="295">
        <v>47</v>
      </c>
      <c r="BX69" s="282">
        <v>61</v>
      </c>
      <c r="BY69" s="284">
        <v>299</v>
      </c>
      <c r="BZ69" s="282">
        <v>277</v>
      </c>
      <c r="CA69" s="295">
        <v>88</v>
      </c>
      <c r="CB69" s="282">
        <v>301</v>
      </c>
      <c r="CC69" s="284">
        <v>63</v>
      </c>
      <c r="CD69" s="282">
        <v>284</v>
      </c>
      <c r="CE69" s="344">
        <v>72</v>
      </c>
    </row>
    <row r="70" spans="1:83" x14ac:dyDescent="0.2">
      <c r="A70" s="3">
        <v>902</v>
      </c>
      <c r="B70" s="4" t="s">
        <v>99</v>
      </c>
      <c r="C70" s="5">
        <v>1541</v>
      </c>
      <c r="D70" s="6">
        <v>1038</v>
      </c>
      <c r="E70" s="123">
        <f t="shared" ref="E70:E142" si="1">SUM(D70/C70)</f>
        <v>0.67358857884490586</v>
      </c>
      <c r="F70" s="249">
        <v>823</v>
      </c>
      <c r="G70" s="250">
        <v>2</v>
      </c>
      <c r="H70" s="250">
        <v>8</v>
      </c>
      <c r="I70" s="250">
        <v>196</v>
      </c>
      <c r="J70" s="250">
        <v>0</v>
      </c>
      <c r="K70" s="251">
        <v>0</v>
      </c>
      <c r="L70" s="251">
        <v>0</v>
      </c>
      <c r="M70" s="250">
        <v>0</v>
      </c>
      <c r="N70" s="250">
        <v>0</v>
      </c>
      <c r="O70" s="252">
        <v>0</v>
      </c>
      <c r="P70" s="295"/>
      <c r="Q70" s="289"/>
      <c r="R70" s="289"/>
      <c r="S70" s="295"/>
      <c r="T70" s="282">
        <v>772</v>
      </c>
      <c r="U70" s="289">
        <v>0</v>
      </c>
      <c r="V70" s="284">
        <v>242</v>
      </c>
      <c r="W70" s="285"/>
      <c r="X70" s="286"/>
      <c r="Y70" s="290"/>
      <c r="Z70" s="291"/>
      <c r="AA70" s="290"/>
      <c r="AB70" s="292"/>
      <c r="AC70" s="290"/>
      <c r="AD70" s="291"/>
      <c r="AE70" s="285"/>
      <c r="AF70" s="286"/>
      <c r="AG70" s="295">
        <v>843</v>
      </c>
      <c r="AH70" s="304"/>
      <c r="AI70" s="299"/>
      <c r="AJ70" s="287"/>
      <c r="AK70" s="343">
        <v>217</v>
      </c>
      <c r="AL70" s="289">
        <v>59</v>
      </c>
      <c r="AM70" s="284">
        <v>733</v>
      </c>
      <c r="AN70" s="282">
        <v>811</v>
      </c>
      <c r="AO70" s="295">
        <v>191</v>
      </c>
      <c r="AP70" s="282">
        <v>292</v>
      </c>
      <c r="AQ70" s="284">
        <v>722</v>
      </c>
      <c r="AR70" s="282">
        <v>205</v>
      </c>
      <c r="AS70" s="295">
        <v>801</v>
      </c>
      <c r="AT70" s="282">
        <v>227</v>
      </c>
      <c r="AU70" s="284">
        <v>771</v>
      </c>
      <c r="AV70" s="282">
        <v>741</v>
      </c>
      <c r="AW70" s="295">
        <v>243</v>
      </c>
      <c r="AX70" s="282">
        <v>743</v>
      </c>
      <c r="AY70" s="284">
        <v>245</v>
      </c>
      <c r="AZ70" s="298">
        <v>498</v>
      </c>
      <c r="BA70" s="284">
        <v>850</v>
      </c>
      <c r="BB70" s="282">
        <v>291</v>
      </c>
      <c r="BC70" s="295">
        <v>623</v>
      </c>
      <c r="BD70" s="282">
        <v>708</v>
      </c>
      <c r="BE70" s="284">
        <v>207</v>
      </c>
      <c r="BF70" s="282">
        <v>690</v>
      </c>
      <c r="BG70" s="295">
        <v>217</v>
      </c>
      <c r="BH70" s="305">
        <v>286</v>
      </c>
      <c r="BI70" s="306">
        <v>629</v>
      </c>
      <c r="BJ70" s="282">
        <v>229</v>
      </c>
      <c r="BK70" s="295">
        <v>670</v>
      </c>
      <c r="BL70" s="282">
        <v>186</v>
      </c>
      <c r="BM70" s="284">
        <v>705</v>
      </c>
      <c r="BN70" s="282">
        <v>696</v>
      </c>
      <c r="BO70" s="295">
        <v>211</v>
      </c>
      <c r="BP70" s="282">
        <v>232</v>
      </c>
      <c r="BQ70" s="284">
        <v>665</v>
      </c>
      <c r="BR70" s="282">
        <v>666</v>
      </c>
      <c r="BS70" s="295">
        <v>237</v>
      </c>
      <c r="BT70" s="282">
        <v>229</v>
      </c>
      <c r="BU70" s="284">
        <v>669</v>
      </c>
      <c r="BV70" s="282">
        <v>715</v>
      </c>
      <c r="BW70" s="295">
        <v>191</v>
      </c>
      <c r="BX70" s="282">
        <v>211</v>
      </c>
      <c r="BY70" s="284">
        <v>681</v>
      </c>
      <c r="BZ70" s="282">
        <v>657</v>
      </c>
      <c r="CA70" s="295">
        <v>253</v>
      </c>
      <c r="CB70" s="282">
        <v>698</v>
      </c>
      <c r="CC70" s="284">
        <v>208</v>
      </c>
      <c r="CD70" s="282">
        <v>658</v>
      </c>
      <c r="CE70" s="344">
        <v>241</v>
      </c>
    </row>
    <row r="71" spans="1:83" x14ac:dyDescent="0.2">
      <c r="A71" s="3">
        <v>903</v>
      </c>
      <c r="B71" s="4" t="s">
        <v>100</v>
      </c>
      <c r="C71" s="5">
        <v>1309</v>
      </c>
      <c r="D71" s="6">
        <v>615</v>
      </c>
      <c r="E71" s="123">
        <f t="shared" si="1"/>
        <v>0.46982429335370512</v>
      </c>
      <c r="F71" s="249">
        <v>542</v>
      </c>
      <c r="G71" s="250">
        <v>5</v>
      </c>
      <c r="H71" s="250">
        <v>3</v>
      </c>
      <c r="I71" s="250">
        <v>57</v>
      </c>
      <c r="J71" s="250">
        <v>0</v>
      </c>
      <c r="K71" s="251">
        <v>0</v>
      </c>
      <c r="L71" s="251">
        <v>0</v>
      </c>
      <c r="M71" s="250">
        <v>0</v>
      </c>
      <c r="N71" s="250">
        <v>0</v>
      </c>
      <c r="O71" s="252">
        <v>0</v>
      </c>
      <c r="P71" s="295">
        <v>69</v>
      </c>
      <c r="Q71" s="289">
        <v>15</v>
      </c>
      <c r="R71" s="289">
        <v>0</v>
      </c>
      <c r="S71" s="295">
        <v>513</v>
      </c>
      <c r="T71" s="282"/>
      <c r="U71" s="296"/>
      <c r="V71" s="297"/>
      <c r="W71" s="285"/>
      <c r="X71" s="286"/>
      <c r="Y71" s="290"/>
      <c r="Z71" s="291"/>
      <c r="AA71" s="290"/>
      <c r="AB71" s="292"/>
      <c r="AC71" s="290"/>
      <c r="AD71" s="291"/>
      <c r="AE71" s="285"/>
      <c r="AF71" s="286"/>
      <c r="AG71" s="295">
        <v>521</v>
      </c>
      <c r="AH71" s="304"/>
      <c r="AI71" s="299"/>
      <c r="AJ71" s="287"/>
      <c r="AK71" s="343">
        <v>45</v>
      </c>
      <c r="AL71" s="289">
        <v>11</v>
      </c>
      <c r="AM71" s="284">
        <v>539</v>
      </c>
      <c r="AN71" s="282">
        <v>530</v>
      </c>
      <c r="AO71" s="295">
        <v>55</v>
      </c>
      <c r="AP71" s="282">
        <v>83</v>
      </c>
      <c r="AQ71" s="284">
        <v>512</v>
      </c>
      <c r="AR71" s="282">
        <v>55</v>
      </c>
      <c r="AS71" s="295">
        <v>536</v>
      </c>
      <c r="AT71" s="282">
        <v>60</v>
      </c>
      <c r="AU71" s="284">
        <v>526</v>
      </c>
      <c r="AV71" s="282">
        <v>510</v>
      </c>
      <c r="AW71" s="295">
        <v>70</v>
      </c>
      <c r="AX71" s="282">
        <v>444</v>
      </c>
      <c r="AY71" s="284">
        <v>137</v>
      </c>
      <c r="AZ71" s="298">
        <v>199</v>
      </c>
      <c r="BA71" s="284">
        <v>538</v>
      </c>
      <c r="BB71" s="282">
        <v>148</v>
      </c>
      <c r="BC71" s="295">
        <v>386</v>
      </c>
      <c r="BD71" s="282">
        <v>458</v>
      </c>
      <c r="BE71" s="284">
        <v>77</v>
      </c>
      <c r="BF71" s="282">
        <v>466</v>
      </c>
      <c r="BG71" s="295">
        <v>68</v>
      </c>
      <c r="BH71" s="305">
        <v>214</v>
      </c>
      <c r="BI71" s="306">
        <v>331</v>
      </c>
      <c r="BJ71" s="282">
        <v>93</v>
      </c>
      <c r="BK71" s="295">
        <v>441</v>
      </c>
      <c r="BL71" s="282">
        <v>82</v>
      </c>
      <c r="BM71" s="284">
        <v>441</v>
      </c>
      <c r="BN71" s="282">
        <v>456</v>
      </c>
      <c r="BO71" s="295">
        <v>74</v>
      </c>
      <c r="BP71" s="282">
        <v>103</v>
      </c>
      <c r="BQ71" s="284">
        <v>431</v>
      </c>
      <c r="BR71" s="282">
        <v>419</v>
      </c>
      <c r="BS71" s="295">
        <v>103</v>
      </c>
      <c r="BT71" s="282">
        <v>106</v>
      </c>
      <c r="BU71" s="284">
        <v>425</v>
      </c>
      <c r="BV71" s="282">
        <v>463</v>
      </c>
      <c r="BW71" s="295">
        <v>62</v>
      </c>
      <c r="BX71" s="282">
        <v>89</v>
      </c>
      <c r="BY71" s="284">
        <v>444</v>
      </c>
      <c r="BZ71" s="282">
        <v>435</v>
      </c>
      <c r="CA71" s="295">
        <v>110</v>
      </c>
      <c r="CB71" s="282">
        <v>451</v>
      </c>
      <c r="CC71" s="284">
        <v>76</v>
      </c>
      <c r="CD71" s="282">
        <v>417</v>
      </c>
      <c r="CE71" s="344">
        <v>113</v>
      </c>
    </row>
    <row r="72" spans="1:83" x14ac:dyDescent="0.2">
      <c r="A72" s="3">
        <v>904</v>
      </c>
      <c r="B72" s="4" t="s">
        <v>101</v>
      </c>
      <c r="C72" s="5">
        <v>1137</v>
      </c>
      <c r="D72" s="6">
        <v>572</v>
      </c>
      <c r="E72" s="123">
        <f t="shared" si="1"/>
        <v>0.50307827616534739</v>
      </c>
      <c r="F72" s="249">
        <v>522</v>
      </c>
      <c r="G72" s="250">
        <v>4</v>
      </c>
      <c r="H72" s="250">
        <v>4</v>
      </c>
      <c r="I72" s="250">
        <v>28</v>
      </c>
      <c r="J72" s="250">
        <v>0</v>
      </c>
      <c r="K72" s="251">
        <v>0</v>
      </c>
      <c r="L72" s="251">
        <v>0</v>
      </c>
      <c r="M72" s="250">
        <v>0</v>
      </c>
      <c r="N72" s="250">
        <v>0</v>
      </c>
      <c r="O72" s="252">
        <v>0</v>
      </c>
      <c r="P72" s="295">
        <v>37</v>
      </c>
      <c r="Q72" s="289">
        <v>15</v>
      </c>
      <c r="R72" s="289">
        <v>0</v>
      </c>
      <c r="S72" s="295">
        <v>498</v>
      </c>
      <c r="T72" s="282"/>
      <c r="U72" s="296"/>
      <c r="V72" s="297"/>
      <c r="W72" s="285"/>
      <c r="X72" s="286"/>
      <c r="Y72" s="290"/>
      <c r="Z72" s="291"/>
      <c r="AA72" s="290"/>
      <c r="AB72" s="292"/>
      <c r="AC72" s="290"/>
      <c r="AD72" s="291"/>
      <c r="AE72" s="293"/>
      <c r="AF72" s="294"/>
      <c r="AG72" s="295">
        <v>477</v>
      </c>
      <c r="AH72" s="288"/>
      <c r="AI72" s="285"/>
      <c r="AJ72" s="287"/>
      <c r="AK72" s="343">
        <v>26</v>
      </c>
      <c r="AL72" s="289">
        <v>18</v>
      </c>
      <c r="AM72" s="284">
        <v>505</v>
      </c>
      <c r="AN72" s="282">
        <v>502</v>
      </c>
      <c r="AO72" s="295">
        <v>33</v>
      </c>
      <c r="AP72" s="282">
        <v>75</v>
      </c>
      <c r="AQ72" s="284">
        <v>480</v>
      </c>
      <c r="AR72" s="282">
        <v>37</v>
      </c>
      <c r="AS72" s="295">
        <v>508</v>
      </c>
      <c r="AT72" s="282">
        <v>39</v>
      </c>
      <c r="AU72" s="284">
        <v>504</v>
      </c>
      <c r="AV72" s="282">
        <v>486</v>
      </c>
      <c r="AW72" s="295">
        <v>52</v>
      </c>
      <c r="AX72" s="282">
        <v>427</v>
      </c>
      <c r="AY72" s="284">
        <v>119</v>
      </c>
      <c r="AZ72" s="298">
        <v>160</v>
      </c>
      <c r="BA72" s="284">
        <v>507</v>
      </c>
      <c r="BB72" s="282">
        <v>151</v>
      </c>
      <c r="BC72" s="295">
        <v>339</v>
      </c>
      <c r="BD72" s="282">
        <v>424</v>
      </c>
      <c r="BE72" s="284">
        <v>62</v>
      </c>
      <c r="BF72" s="282">
        <v>384</v>
      </c>
      <c r="BG72" s="295">
        <v>86</v>
      </c>
      <c r="BH72" s="305">
        <v>261</v>
      </c>
      <c r="BI72" s="306">
        <v>258</v>
      </c>
      <c r="BJ72" s="282">
        <v>100</v>
      </c>
      <c r="BK72" s="295">
        <v>381</v>
      </c>
      <c r="BL72" s="282">
        <v>99</v>
      </c>
      <c r="BM72" s="284">
        <v>374</v>
      </c>
      <c r="BN72" s="282">
        <v>408</v>
      </c>
      <c r="BO72" s="295">
        <v>60</v>
      </c>
      <c r="BP72" s="282">
        <v>100</v>
      </c>
      <c r="BQ72" s="284">
        <v>387</v>
      </c>
      <c r="BR72" s="282">
        <v>360</v>
      </c>
      <c r="BS72" s="295">
        <v>120</v>
      </c>
      <c r="BT72" s="282">
        <v>115</v>
      </c>
      <c r="BU72" s="284">
        <v>365</v>
      </c>
      <c r="BV72" s="282">
        <v>428</v>
      </c>
      <c r="BW72" s="295">
        <v>43</v>
      </c>
      <c r="BX72" s="282">
        <v>97</v>
      </c>
      <c r="BY72" s="284">
        <v>388</v>
      </c>
      <c r="BZ72" s="282">
        <v>363</v>
      </c>
      <c r="CA72" s="295">
        <v>127</v>
      </c>
      <c r="CB72" s="282">
        <v>406</v>
      </c>
      <c r="CC72" s="284">
        <v>77</v>
      </c>
      <c r="CD72" s="282">
        <v>359</v>
      </c>
      <c r="CE72" s="344">
        <v>124</v>
      </c>
    </row>
    <row r="73" spans="1:83" x14ac:dyDescent="0.2">
      <c r="A73" s="3">
        <v>1001</v>
      </c>
      <c r="B73" s="4" t="s">
        <v>102</v>
      </c>
      <c r="C73" s="5">
        <v>1303</v>
      </c>
      <c r="D73" s="6">
        <v>841</v>
      </c>
      <c r="E73" s="123">
        <f t="shared" si="1"/>
        <v>0.64543361473522642</v>
      </c>
      <c r="F73" s="249">
        <v>615</v>
      </c>
      <c r="G73" s="250">
        <v>1</v>
      </c>
      <c r="H73" s="250">
        <v>14</v>
      </c>
      <c r="I73" s="250">
        <v>204</v>
      </c>
      <c r="J73" s="250">
        <v>0</v>
      </c>
      <c r="K73" s="251">
        <v>0</v>
      </c>
      <c r="L73" s="251">
        <v>0</v>
      </c>
      <c r="M73" s="250">
        <v>0</v>
      </c>
      <c r="N73" s="250">
        <v>1</v>
      </c>
      <c r="O73" s="252">
        <v>0</v>
      </c>
      <c r="P73" s="295">
        <v>217</v>
      </c>
      <c r="Q73" s="289">
        <v>17</v>
      </c>
      <c r="R73" s="289">
        <v>0</v>
      </c>
      <c r="S73" s="295">
        <v>598</v>
      </c>
      <c r="T73" s="282"/>
      <c r="U73" s="296"/>
      <c r="V73" s="297"/>
      <c r="W73" s="285"/>
      <c r="X73" s="286"/>
      <c r="Y73" s="290"/>
      <c r="Z73" s="291"/>
      <c r="AA73" s="290"/>
      <c r="AB73" s="292"/>
      <c r="AC73" s="290"/>
      <c r="AD73" s="291"/>
      <c r="AE73" s="293"/>
      <c r="AF73" s="294"/>
      <c r="AG73" s="301"/>
      <c r="AH73" s="298">
        <v>614</v>
      </c>
      <c r="AI73" s="285"/>
      <c r="AJ73" s="287"/>
      <c r="AK73" s="343">
        <v>230</v>
      </c>
      <c r="AL73" s="289">
        <v>30</v>
      </c>
      <c r="AM73" s="284">
        <v>560</v>
      </c>
      <c r="AN73" s="282">
        <v>609</v>
      </c>
      <c r="AO73" s="295">
        <v>211</v>
      </c>
      <c r="AP73" s="282">
        <v>258</v>
      </c>
      <c r="AQ73" s="284">
        <v>562</v>
      </c>
      <c r="AR73" s="282">
        <v>211</v>
      </c>
      <c r="AS73" s="295">
        <v>604</v>
      </c>
      <c r="AT73" s="282">
        <v>229</v>
      </c>
      <c r="AU73" s="284">
        <v>587</v>
      </c>
      <c r="AV73" s="282">
        <v>565</v>
      </c>
      <c r="AW73" s="295">
        <v>235</v>
      </c>
      <c r="AX73" s="282">
        <v>546</v>
      </c>
      <c r="AY73" s="284">
        <v>258</v>
      </c>
      <c r="AZ73" s="298">
        <v>385</v>
      </c>
      <c r="BA73" s="284">
        <v>638</v>
      </c>
      <c r="BB73" s="282">
        <v>292</v>
      </c>
      <c r="BC73" s="295">
        <v>455</v>
      </c>
      <c r="BD73" s="282">
        <v>519</v>
      </c>
      <c r="BE73" s="284">
        <v>226</v>
      </c>
      <c r="BF73" s="282">
        <v>516</v>
      </c>
      <c r="BG73" s="295">
        <v>215</v>
      </c>
      <c r="BH73" s="305">
        <v>306</v>
      </c>
      <c r="BI73" s="306">
        <v>438</v>
      </c>
      <c r="BJ73" s="282">
        <v>223</v>
      </c>
      <c r="BK73" s="295">
        <v>506</v>
      </c>
      <c r="BL73" s="282">
        <v>213</v>
      </c>
      <c r="BM73" s="284">
        <v>512</v>
      </c>
      <c r="BN73" s="282">
        <v>506</v>
      </c>
      <c r="BO73" s="295">
        <v>223</v>
      </c>
      <c r="BP73" s="282">
        <v>221</v>
      </c>
      <c r="BQ73" s="284">
        <v>513</v>
      </c>
      <c r="BR73" s="282">
        <v>473</v>
      </c>
      <c r="BS73" s="295">
        <v>252</v>
      </c>
      <c r="BT73" s="282">
        <v>231</v>
      </c>
      <c r="BU73" s="284">
        <v>499</v>
      </c>
      <c r="BV73" s="282">
        <v>515</v>
      </c>
      <c r="BW73" s="295">
        <v>204</v>
      </c>
      <c r="BX73" s="282">
        <v>214</v>
      </c>
      <c r="BY73" s="284">
        <v>503</v>
      </c>
      <c r="BZ73" s="282">
        <v>487</v>
      </c>
      <c r="CA73" s="295">
        <v>253</v>
      </c>
      <c r="CB73" s="282">
        <v>525</v>
      </c>
      <c r="CC73" s="284">
        <v>210</v>
      </c>
      <c r="CD73" s="282">
        <v>486</v>
      </c>
      <c r="CE73" s="344">
        <v>246</v>
      </c>
    </row>
    <row r="74" spans="1:83" x14ac:dyDescent="0.2">
      <c r="A74" s="3">
        <v>1002</v>
      </c>
      <c r="B74" s="4" t="s">
        <v>103</v>
      </c>
      <c r="C74" s="5">
        <v>1263</v>
      </c>
      <c r="D74" s="6">
        <v>487</v>
      </c>
      <c r="E74" s="123">
        <f t="shared" si="1"/>
        <v>0.38558986539984164</v>
      </c>
      <c r="F74" s="249">
        <v>434</v>
      </c>
      <c r="G74" s="250">
        <v>1</v>
      </c>
      <c r="H74" s="250">
        <v>6</v>
      </c>
      <c r="I74" s="250">
        <v>41</v>
      </c>
      <c r="J74" s="250">
        <v>0</v>
      </c>
      <c r="K74" s="251">
        <v>0</v>
      </c>
      <c r="L74" s="251">
        <v>0</v>
      </c>
      <c r="M74" s="250">
        <v>0</v>
      </c>
      <c r="N74" s="250">
        <v>0</v>
      </c>
      <c r="O74" s="252">
        <v>0</v>
      </c>
      <c r="P74" s="295">
        <v>47</v>
      </c>
      <c r="Q74" s="289">
        <v>17</v>
      </c>
      <c r="R74" s="289">
        <v>0</v>
      </c>
      <c r="S74" s="295">
        <v>405</v>
      </c>
      <c r="T74" s="282"/>
      <c r="U74" s="296"/>
      <c r="V74" s="297"/>
      <c r="W74" s="285"/>
      <c r="X74" s="286"/>
      <c r="Y74" s="290"/>
      <c r="Z74" s="291"/>
      <c r="AA74" s="290"/>
      <c r="AB74" s="292"/>
      <c r="AC74" s="290"/>
      <c r="AD74" s="291"/>
      <c r="AE74" s="293"/>
      <c r="AF74" s="294"/>
      <c r="AG74" s="301"/>
      <c r="AH74" s="298">
        <v>399</v>
      </c>
      <c r="AI74" s="285"/>
      <c r="AJ74" s="287"/>
      <c r="AK74" s="343">
        <v>55</v>
      </c>
      <c r="AL74" s="289">
        <v>18</v>
      </c>
      <c r="AM74" s="284">
        <v>389</v>
      </c>
      <c r="AN74" s="282">
        <v>407</v>
      </c>
      <c r="AO74" s="295">
        <v>49</v>
      </c>
      <c r="AP74" s="282">
        <v>83</v>
      </c>
      <c r="AQ74" s="284">
        <v>377</v>
      </c>
      <c r="AR74" s="282">
        <v>50</v>
      </c>
      <c r="AS74" s="295">
        <v>415</v>
      </c>
      <c r="AT74" s="282">
        <v>68</v>
      </c>
      <c r="AU74" s="284">
        <v>390</v>
      </c>
      <c r="AV74" s="282">
        <v>384</v>
      </c>
      <c r="AW74" s="295">
        <v>66</v>
      </c>
      <c r="AX74" s="282">
        <v>374</v>
      </c>
      <c r="AY74" s="284">
        <v>78</v>
      </c>
      <c r="AZ74" s="298">
        <v>170</v>
      </c>
      <c r="BA74" s="284">
        <v>415</v>
      </c>
      <c r="BB74" s="282">
        <v>123</v>
      </c>
      <c r="BC74" s="295">
        <v>287</v>
      </c>
      <c r="BD74" s="282">
        <v>327</v>
      </c>
      <c r="BE74" s="284">
        <v>73</v>
      </c>
      <c r="BF74" s="282">
        <v>327</v>
      </c>
      <c r="BG74" s="295">
        <v>69</v>
      </c>
      <c r="BH74" s="305">
        <v>127</v>
      </c>
      <c r="BI74" s="306">
        <v>281</v>
      </c>
      <c r="BJ74" s="282">
        <v>75</v>
      </c>
      <c r="BK74" s="295">
        <v>330</v>
      </c>
      <c r="BL74" s="282">
        <v>74</v>
      </c>
      <c r="BM74" s="284">
        <v>329</v>
      </c>
      <c r="BN74" s="282">
        <v>328</v>
      </c>
      <c r="BO74" s="295">
        <v>75</v>
      </c>
      <c r="BP74" s="282">
        <v>83</v>
      </c>
      <c r="BQ74" s="284">
        <v>321</v>
      </c>
      <c r="BR74" s="282">
        <v>307</v>
      </c>
      <c r="BS74" s="295">
        <v>90</v>
      </c>
      <c r="BT74" s="282">
        <v>81</v>
      </c>
      <c r="BU74" s="284">
        <v>319</v>
      </c>
      <c r="BV74" s="282">
        <v>348</v>
      </c>
      <c r="BW74" s="295">
        <v>57</v>
      </c>
      <c r="BX74" s="282">
        <v>74</v>
      </c>
      <c r="BY74" s="284">
        <v>327</v>
      </c>
      <c r="BZ74" s="282">
        <v>308</v>
      </c>
      <c r="CA74" s="295">
        <v>99</v>
      </c>
      <c r="CB74" s="282">
        <v>334</v>
      </c>
      <c r="CC74" s="284">
        <v>68</v>
      </c>
      <c r="CD74" s="282">
        <v>298</v>
      </c>
      <c r="CE74" s="344">
        <v>103</v>
      </c>
    </row>
    <row r="75" spans="1:83" x14ac:dyDescent="0.2">
      <c r="A75" s="3">
        <v>1003</v>
      </c>
      <c r="B75" s="4" t="s">
        <v>104</v>
      </c>
      <c r="C75" s="5">
        <v>1306</v>
      </c>
      <c r="D75" s="6">
        <v>702</v>
      </c>
      <c r="E75" s="123">
        <f t="shared" si="1"/>
        <v>0.53751914241960186</v>
      </c>
      <c r="F75" s="249">
        <v>617</v>
      </c>
      <c r="G75" s="250">
        <v>5</v>
      </c>
      <c r="H75" s="250">
        <v>11</v>
      </c>
      <c r="I75" s="250">
        <v>64</v>
      </c>
      <c r="J75" s="250">
        <v>0</v>
      </c>
      <c r="K75" s="251">
        <v>0</v>
      </c>
      <c r="L75" s="251">
        <v>0</v>
      </c>
      <c r="M75" s="250">
        <v>0</v>
      </c>
      <c r="N75" s="250">
        <v>0</v>
      </c>
      <c r="O75" s="252">
        <v>0</v>
      </c>
      <c r="P75" s="295">
        <v>73</v>
      </c>
      <c r="Q75" s="289">
        <v>25</v>
      </c>
      <c r="R75" s="289">
        <v>0</v>
      </c>
      <c r="S75" s="295">
        <v>588</v>
      </c>
      <c r="T75" s="282"/>
      <c r="U75" s="296"/>
      <c r="V75" s="297"/>
      <c r="W75" s="285"/>
      <c r="X75" s="286"/>
      <c r="Y75" s="290"/>
      <c r="Z75" s="291"/>
      <c r="AA75" s="290"/>
      <c r="AB75" s="292"/>
      <c r="AC75" s="290"/>
      <c r="AD75" s="291"/>
      <c r="AE75" s="293"/>
      <c r="AF75" s="294"/>
      <c r="AG75" s="301"/>
      <c r="AH75" s="298">
        <v>596</v>
      </c>
      <c r="AI75" s="285"/>
      <c r="AJ75" s="287"/>
      <c r="AK75" s="343">
        <v>80</v>
      </c>
      <c r="AL75" s="289">
        <v>48</v>
      </c>
      <c r="AM75" s="284">
        <v>551</v>
      </c>
      <c r="AN75" s="282">
        <v>594</v>
      </c>
      <c r="AO75" s="295">
        <v>77</v>
      </c>
      <c r="AP75" s="282">
        <v>130</v>
      </c>
      <c r="AQ75" s="284">
        <v>551</v>
      </c>
      <c r="AR75" s="282">
        <v>74</v>
      </c>
      <c r="AS75" s="295">
        <v>605</v>
      </c>
      <c r="AT75" s="282">
        <v>79</v>
      </c>
      <c r="AU75" s="284">
        <v>598</v>
      </c>
      <c r="AV75" s="282">
        <v>587</v>
      </c>
      <c r="AW75" s="295">
        <v>77</v>
      </c>
      <c r="AX75" s="282">
        <v>560</v>
      </c>
      <c r="AY75" s="284">
        <v>110</v>
      </c>
      <c r="AZ75" s="298">
        <v>262</v>
      </c>
      <c r="BA75" s="284">
        <v>605</v>
      </c>
      <c r="BB75" s="282">
        <v>163</v>
      </c>
      <c r="BC75" s="295">
        <v>439</v>
      </c>
      <c r="BD75" s="282">
        <v>515</v>
      </c>
      <c r="BE75" s="284">
        <v>87</v>
      </c>
      <c r="BF75" s="282">
        <v>527</v>
      </c>
      <c r="BG75" s="295">
        <v>77</v>
      </c>
      <c r="BH75" s="305">
        <v>190</v>
      </c>
      <c r="BI75" s="306">
        <v>420</v>
      </c>
      <c r="BJ75" s="282">
        <v>107</v>
      </c>
      <c r="BK75" s="295">
        <v>492</v>
      </c>
      <c r="BL75" s="282">
        <v>91</v>
      </c>
      <c r="BM75" s="284">
        <v>501</v>
      </c>
      <c r="BN75" s="282">
        <v>506</v>
      </c>
      <c r="BO75" s="295">
        <v>89</v>
      </c>
      <c r="BP75" s="282">
        <v>117</v>
      </c>
      <c r="BQ75" s="284">
        <v>480</v>
      </c>
      <c r="BR75" s="282">
        <v>465</v>
      </c>
      <c r="BS75" s="295">
        <v>127</v>
      </c>
      <c r="BT75" s="282">
        <v>115</v>
      </c>
      <c r="BU75" s="284">
        <v>484</v>
      </c>
      <c r="BV75" s="282">
        <v>514</v>
      </c>
      <c r="BW75" s="295">
        <v>79</v>
      </c>
      <c r="BX75" s="282">
        <v>111</v>
      </c>
      <c r="BY75" s="284">
        <v>490</v>
      </c>
      <c r="BZ75" s="282">
        <v>495</v>
      </c>
      <c r="CA75" s="295">
        <v>121</v>
      </c>
      <c r="CB75" s="282">
        <v>515</v>
      </c>
      <c r="CC75" s="284">
        <v>86</v>
      </c>
      <c r="CD75" s="282">
        <v>474</v>
      </c>
      <c r="CE75" s="344">
        <v>121</v>
      </c>
    </row>
    <row r="76" spans="1:83" x14ac:dyDescent="0.2">
      <c r="A76" s="3">
        <v>1101</v>
      </c>
      <c r="B76" s="4" t="s">
        <v>105</v>
      </c>
      <c r="C76" s="5">
        <v>1324</v>
      </c>
      <c r="D76" s="6">
        <v>805</v>
      </c>
      <c r="E76" s="123">
        <f t="shared" si="1"/>
        <v>0.60800604229607247</v>
      </c>
      <c r="F76" s="249">
        <v>649</v>
      </c>
      <c r="G76" s="250">
        <v>2</v>
      </c>
      <c r="H76" s="250">
        <v>16</v>
      </c>
      <c r="I76" s="250">
        <v>135</v>
      </c>
      <c r="J76" s="250">
        <v>0</v>
      </c>
      <c r="K76" s="251">
        <v>0</v>
      </c>
      <c r="L76" s="251">
        <v>0</v>
      </c>
      <c r="M76" s="250">
        <v>0</v>
      </c>
      <c r="N76" s="250">
        <v>0</v>
      </c>
      <c r="O76" s="252">
        <v>0</v>
      </c>
      <c r="P76" s="295">
        <v>146</v>
      </c>
      <c r="Q76" s="289">
        <v>40</v>
      </c>
      <c r="R76" s="289">
        <v>1</v>
      </c>
      <c r="S76" s="295">
        <v>600</v>
      </c>
      <c r="T76" s="282"/>
      <c r="U76" s="296"/>
      <c r="V76" s="297"/>
      <c r="W76" s="285"/>
      <c r="X76" s="286"/>
      <c r="Y76" s="290"/>
      <c r="Z76" s="291"/>
      <c r="AA76" s="290"/>
      <c r="AB76" s="292"/>
      <c r="AC76" s="290"/>
      <c r="AD76" s="291"/>
      <c r="AE76" s="293"/>
      <c r="AF76" s="294"/>
      <c r="AG76" s="295">
        <v>660</v>
      </c>
      <c r="AH76" s="288"/>
      <c r="AI76" s="285"/>
      <c r="AJ76" s="287"/>
      <c r="AK76" s="343">
        <v>164</v>
      </c>
      <c r="AL76" s="289">
        <v>41</v>
      </c>
      <c r="AM76" s="284">
        <v>569</v>
      </c>
      <c r="AN76" s="282">
        <v>624</v>
      </c>
      <c r="AO76" s="295">
        <v>149</v>
      </c>
      <c r="AP76" s="282">
        <v>213</v>
      </c>
      <c r="AQ76" s="284">
        <v>565</v>
      </c>
      <c r="AR76" s="282">
        <v>148</v>
      </c>
      <c r="AS76" s="295">
        <v>627</v>
      </c>
      <c r="AT76" s="282">
        <v>165</v>
      </c>
      <c r="AU76" s="284">
        <v>611</v>
      </c>
      <c r="AV76" s="282">
        <v>590</v>
      </c>
      <c r="AW76" s="295">
        <v>167</v>
      </c>
      <c r="AX76" s="282">
        <v>579</v>
      </c>
      <c r="AY76" s="284">
        <v>182</v>
      </c>
      <c r="AZ76" s="298">
        <v>351</v>
      </c>
      <c r="BA76" s="284">
        <v>650</v>
      </c>
      <c r="BB76" s="282">
        <v>198</v>
      </c>
      <c r="BC76" s="295">
        <v>487</v>
      </c>
      <c r="BD76" s="282">
        <v>543</v>
      </c>
      <c r="BE76" s="284">
        <v>135</v>
      </c>
      <c r="BF76" s="282">
        <v>530</v>
      </c>
      <c r="BG76" s="295">
        <v>137</v>
      </c>
      <c r="BH76" s="305">
        <v>182</v>
      </c>
      <c r="BI76" s="306">
        <v>495</v>
      </c>
      <c r="BJ76" s="282">
        <v>168</v>
      </c>
      <c r="BK76" s="295">
        <v>508</v>
      </c>
      <c r="BL76" s="282">
        <v>130</v>
      </c>
      <c r="BM76" s="284">
        <v>536</v>
      </c>
      <c r="BN76" s="282">
        <v>502</v>
      </c>
      <c r="BO76" s="295">
        <v>167</v>
      </c>
      <c r="BP76" s="282">
        <v>169</v>
      </c>
      <c r="BQ76" s="284">
        <v>498</v>
      </c>
      <c r="BR76" s="282">
        <v>492</v>
      </c>
      <c r="BS76" s="295">
        <v>181</v>
      </c>
      <c r="BT76" s="282">
        <v>167</v>
      </c>
      <c r="BU76" s="284">
        <v>503</v>
      </c>
      <c r="BV76" s="282">
        <v>554</v>
      </c>
      <c r="BW76" s="295">
        <v>115</v>
      </c>
      <c r="BX76" s="282">
        <v>152</v>
      </c>
      <c r="BY76" s="284">
        <v>519</v>
      </c>
      <c r="BZ76" s="282">
        <v>509</v>
      </c>
      <c r="CA76" s="295">
        <v>179</v>
      </c>
      <c r="CB76" s="282">
        <v>541</v>
      </c>
      <c r="CC76" s="284">
        <v>134</v>
      </c>
      <c r="CD76" s="282">
        <v>476</v>
      </c>
      <c r="CE76" s="344">
        <v>195</v>
      </c>
    </row>
    <row r="77" spans="1:83" x14ac:dyDescent="0.2">
      <c r="A77" s="3">
        <v>1102</v>
      </c>
      <c r="B77" s="4" t="s">
        <v>106</v>
      </c>
      <c r="C77" s="5">
        <v>1467</v>
      </c>
      <c r="D77" s="6">
        <v>692</v>
      </c>
      <c r="E77" s="123">
        <f t="shared" si="1"/>
        <v>0.47171097477845947</v>
      </c>
      <c r="F77" s="249">
        <v>558</v>
      </c>
      <c r="G77" s="250">
        <v>0</v>
      </c>
      <c r="H77" s="250">
        <v>13</v>
      </c>
      <c r="I77" s="250">
        <v>110</v>
      </c>
      <c r="J77" s="250">
        <v>0</v>
      </c>
      <c r="K77" s="251">
        <v>0</v>
      </c>
      <c r="L77" s="251">
        <v>0</v>
      </c>
      <c r="M77" s="250">
        <v>0</v>
      </c>
      <c r="N77" s="250">
        <v>0</v>
      </c>
      <c r="O77" s="252">
        <v>0</v>
      </c>
      <c r="P77" s="295">
        <v>107</v>
      </c>
      <c r="Q77" s="289">
        <v>27</v>
      </c>
      <c r="R77" s="289">
        <v>0</v>
      </c>
      <c r="S77" s="295">
        <v>546</v>
      </c>
      <c r="T77" s="282"/>
      <c r="U77" s="296"/>
      <c r="V77" s="297"/>
      <c r="W77" s="285"/>
      <c r="X77" s="286"/>
      <c r="Y77" s="290"/>
      <c r="Z77" s="291"/>
      <c r="AA77" s="290"/>
      <c r="AB77" s="292"/>
      <c r="AC77" s="290"/>
      <c r="AD77" s="291"/>
      <c r="AE77" s="293"/>
      <c r="AF77" s="294"/>
      <c r="AG77" s="295">
        <v>584</v>
      </c>
      <c r="AH77" s="302"/>
      <c r="AI77" s="293"/>
      <c r="AJ77" s="301"/>
      <c r="AK77" s="343">
        <v>110</v>
      </c>
      <c r="AL77" s="289">
        <v>29</v>
      </c>
      <c r="AM77" s="284">
        <v>528</v>
      </c>
      <c r="AN77" s="282">
        <v>551</v>
      </c>
      <c r="AO77" s="295">
        <v>109</v>
      </c>
      <c r="AP77" s="282">
        <v>130</v>
      </c>
      <c r="AQ77" s="284">
        <v>533</v>
      </c>
      <c r="AR77" s="282">
        <v>115</v>
      </c>
      <c r="AS77" s="295">
        <v>554</v>
      </c>
      <c r="AT77" s="282">
        <v>110</v>
      </c>
      <c r="AU77" s="284">
        <v>551</v>
      </c>
      <c r="AV77" s="282">
        <v>528</v>
      </c>
      <c r="AW77" s="295">
        <v>117</v>
      </c>
      <c r="AX77" s="282">
        <v>516</v>
      </c>
      <c r="AY77" s="284">
        <v>134</v>
      </c>
      <c r="AZ77" s="298">
        <v>333</v>
      </c>
      <c r="BA77" s="284">
        <v>584</v>
      </c>
      <c r="BB77" s="282">
        <v>166</v>
      </c>
      <c r="BC77" s="295">
        <v>413</v>
      </c>
      <c r="BD77" s="282">
        <v>473</v>
      </c>
      <c r="BE77" s="284">
        <v>106</v>
      </c>
      <c r="BF77" s="282">
        <v>466</v>
      </c>
      <c r="BG77" s="295">
        <v>116</v>
      </c>
      <c r="BH77" s="305">
        <v>171</v>
      </c>
      <c r="BI77" s="306">
        <v>418</v>
      </c>
      <c r="BJ77" s="282">
        <v>133</v>
      </c>
      <c r="BK77" s="295">
        <v>450</v>
      </c>
      <c r="BL77" s="282">
        <v>104</v>
      </c>
      <c r="BM77" s="284">
        <v>474</v>
      </c>
      <c r="BN77" s="282">
        <v>461</v>
      </c>
      <c r="BO77" s="295">
        <v>122</v>
      </c>
      <c r="BP77" s="282">
        <v>145</v>
      </c>
      <c r="BQ77" s="284">
        <v>432</v>
      </c>
      <c r="BR77" s="282">
        <v>449</v>
      </c>
      <c r="BS77" s="295">
        <v>128</v>
      </c>
      <c r="BT77" s="282">
        <v>119</v>
      </c>
      <c r="BU77" s="284">
        <v>456</v>
      </c>
      <c r="BV77" s="282">
        <v>484</v>
      </c>
      <c r="BW77" s="295">
        <v>98</v>
      </c>
      <c r="BX77" s="282">
        <v>115</v>
      </c>
      <c r="BY77" s="284">
        <v>468</v>
      </c>
      <c r="BZ77" s="282">
        <v>462</v>
      </c>
      <c r="CA77" s="295">
        <v>127</v>
      </c>
      <c r="CB77" s="282">
        <v>494</v>
      </c>
      <c r="CC77" s="284">
        <v>96</v>
      </c>
      <c r="CD77" s="282">
        <v>442</v>
      </c>
      <c r="CE77" s="344">
        <v>138</v>
      </c>
    </row>
    <row r="78" spans="1:83" x14ac:dyDescent="0.2">
      <c r="A78" s="3">
        <v>1103</v>
      </c>
      <c r="B78" s="4" t="s">
        <v>107</v>
      </c>
      <c r="C78" s="5">
        <v>1124</v>
      </c>
      <c r="D78" s="6">
        <v>539</v>
      </c>
      <c r="E78" s="123">
        <f t="shared" si="1"/>
        <v>0.47953736654804269</v>
      </c>
      <c r="F78" s="249">
        <v>417</v>
      </c>
      <c r="G78" s="250">
        <v>2</v>
      </c>
      <c r="H78" s="250">
        <v>9</v>
      </c>
      <c r="I78" s="250">
        <v>106</v>
      </c>
      <c r="J78" s="250">
        <v>0</v>
      </c>
      <c r="K78" s="251">
        <v>0</v>
      </c>
      <c r="L78" s="251">
        <v>0</v>
      </c>
      <c r="M78" s="250">
        <v>0</v>
      </c>
      <c r="N78" s="250">
        <v>0</v>
      </c>
      <c r="O78" s="252">
        <v>0</v>
      </c>
      <c r="P78" s="295">
        <v>107</v>
      </c>
      <c r="Q78" s="289">
        <v>20</v>
      </c>
      <c r="R78" s="289">
        <v>0</v>
      </c>
      <c r="S78" s="295">
        <v>396</v>
      </c>
      <c r="T78" s="282"/>
      <c r="U78" s="296"/>
      <c r="V78" s="297"/>
      <c r="W78" s="285"/>
      <c r="X78" s="286"/>
      <c r="Y78" s="290"/>
      <c r="Z78" s="291"/>
      <c r="AA78" s="290"/>
      <c r="AB78" s="292"/>
      <c r="AC78" s="290"/>
      <c r="AD78" s="291"/>
      <c r="AE78" s="293"/>
      <c r="AF78" s="294"/>
      <c r="AG78" s="295">
        <v>450</v>
      </c>
      <c r="AH78" s="302"/>
      <c r="AI78" s="293"/>
      <c r="AJ78" s="301"/>
      <c r="AK78" s="343">
        <v>108</v>
      </c>
      <c r="AL78" s="289">
        <v>35</v>
      </c>
      <c r="AM78" s="284">
        <v>367</v>
      </c>
      <c r="AN78" s="282">
        <v>394</v>
      </c>
      <c r="AO78" s="295">
        <v>113</v>
      </c>
      <c r="AP78" s="282">
        <v>124</v>
      </c>
      <c r="AQ78" s="284">
        <v>385</v>
      </c>
      <c r="AR78" s="282">
        <v>110</v>
      </c>
      <c r="AS78" s="295">
        <v>404</v>
      </c>
      <c r="AT78" s="282">
        <v>114</v>
      </c>
      <c r="AU78" s="284">
        <v>395</v>
      </c>
      <c r="AV78" s="282">
        <v>390</v>
      </c>
      <c r="AW78" s="295">
        <v>106</v>
      </c>
      <c r="AX78" s="282">
        <v>378</v>
      </c>
      <c r="AY78" s="284">
        <v>119</v>
      </c>
      <c r="AZ78" s="298">
        <v>287</v>
      </c>
      <c r="BA78" s="284">
        <v>440</v>
      </c>
      <c r="BB78" s="282">
        <v>138</v>
      </c>
      <c r="BC78" s="295">
        <v>313</v>
      </c>
      <c r="BD78" s="282">
        <v>339</v>
      </c>
      <c r="BE78" s="284">
        <v>98</v>
      </c>
      <c r="BF78" s="282">
        <v>323</v>
      </c>
      <c r="BG78" s="295">
        <v>111</v>
      </c>
      <c r="BH78" s="305">
        <v>100</v>
      </c>
      <c r="BI78" s="306">
        <v>323</v>
      </c>
      <c r="BJ78" s="282">
        <v>102</v>
      </c>
      <c r="BK78" s="295">
        <v>319</v>
      </c>
      <c r="BL78" s="282">
        <v>80</v>
      </c>
      <c r="BM78" s="284">
        <v>339</v>
      </c>
      <c r="BN78" s="282">
        <v>310</v>
      </c>
      <c r="BO78" s="295">
        <v>110</v>
      </c>
      <c r="BP78" s="282">
        <v>111</v>
      </c>
      <c r="BQ78" s="284">
        <v>310</v>
      </c>
      <c r="BR78" s="282">
        <v>311</v>
      </c>
      <c r="BS78" s="295">
        <v>114</v>
      </c>
      <c r="BT78" s="282">
        <v>101</v>
      </c>
      <c r="BU78" s="284">
        <v>320</v>
      </c>
      <c r="BV78" s="282">
        <v>337</v>
      </c>
      <c r="BW78" s="295">
        <v>82</v>
      </c>
      <c r="BX78" s="282">
        <v>90</v>
      </c>
      <c r="BY78" s="284">
        <v>332</v>
      </c>
      <c r="BZ78" s="282">
        <v>318</v>
      </c>
      <c r="CA78" s="295">
        <v>108</v>
      </c>
      <c r="CB78" s="282">
        <v>330</v>
      </c>
      <c r="CC78" s="284">
        <v>90</v>
      </c>
      <c r="CD78" s="282">
        <v>296</v>
      </c>
      <c r="CE78" s="344">
        <v>125</v>
      </c>
    </row>
    <row r="79" spans="1:83" x14ac:dyDescent="0.2">
      <c r="A79" s="3">
        <v>1104</v>
      </c>
      <c r="B79" s="4" t="s">
        <v>108</v>
      </c>
      <c r="C79" s="5">
        <v>1158</v>
      </c>
      <c r="D79" s="6">
        <v>646</v>
      </c>
      <c r="E79" s="123">
        <f t="shared" si="1"/>
        <v>0.55785837651122627</v>
      </c>
      <c r="F79" s="249">
        <v>551</v>
      </c>
      <c r="G79" s="250">
        <v>2</v>
      </c>
      <c r="H79" s="250">
        <v>10</v>
      </c>
      <c r="I79" s="250">
        <v>77</v>
      </c>
      <c r="J79" s="250">
        <v>0</v>
      </c>
      <c r="K79" s="251">
        <v>0</v>
      </c>
      <c r="L79" s="251">
        <v>0</v>
      </c>
      <c r="M79" s="250">
        <v>0</v>
      </c>
      <c r="N79" s="250">
        <v>0</v>
      </c>
      <c r="O79" s="252">
        <v>0</v>
      </c>
      <c r="P79" s="295">
        <v>84</v>
      </c>
      <c r="Q79" s="289">
        <v>27</v>
      </c>
      <c r="R79" s="289">
        <v>0</v>
      </c>
      <c r="S79" s="295">
        <v>521</v>
      </c>
      <c r="T79" s="282"/>
      <c r="U79" s="296"/>
      <c r="V79" s="297"/>
      <c r="W79" s="285"/>
      <c r="X79" s="286"/>
      <c r="Y79" s="290"/>
      <c r="Z79" s="291"/>
      <c r="AA79" s="290"/>
      <c r="AB79" s="292"/>
      <c r="AC79" s="290"/>
      <c r="AD79" s="291"/>
      <c r="AE79" s="293"/>
      <c r="AF79" s="294"/>
      <c r="AG79" s="295">
        <v>547</v>
      </c>
      <c r="AH79" s="302"/>
      <c r="AI79" s="293"/>
      <c r="AJ79" s="301"/>
      <c r="AK79" s="343">
        <v>79</v>
      </c>
      <c r="AL79" s="289">
        <v>37</v>
      </c>
      <c r="AM79" s="284">
        <v>501</v>
      </c>
      <c r="AN79" s="282">
        <v>533</v>
      </c>
      <c r="AO79" s="295">
        <v>74</v>
      </c>
      <c r="AP79" s="282">
        <v>116</v>
      </c>
      <c r="AQ79" s="284">
        <v>502</v>
      </c>
      <c r="AR79" s="282">
        <v>77</v>
      </c>
      <c r="AS79" s="295">
        <v>545</v>
      </c>
      <c r="AT79" s="282">
        <v>88</v>
      </c>
      <c r="AU79" s="284">
        <v>525</v>
      </c>
      <c r="AV79" s="282">
        <v>505</v>
      </c>
      <c r="AW79" s="295">
        <v>83</v>
      </c>
      <c r="AX79" s="282">
        <v>493</v>
      </c>
      <c r="AY79" s="284">
        <v>99</v>
      </c>
      <c r="AZ79" s="298">
        <v>277</v>
      </c>
      <c r="BA79" s="284">
        <v>523</v>
      </c>
      <c r="BB79" s="282">
        <v>163</v>
      </c>
      <c r="BC79" s="295">
        <v>364</v>
      </c>
      <c r="BD79" s="282">
        <v>424</v>
      </c>
      <c r="BE79" s="284">
        <v>105</v>
      </c>
      <c r="BF79" s="282">
        <v>439</v>
      </c>
      <c r="BG79" s="295">
        <v>86</v>
      </c>
      <c r="BH79" s="305">
        <v>139</v>
      </c>
      <c r="BI79" s="306">
        <v>385</v>
      </c>
      <c r="BJ79" s="282">
        <v>103</v>
      </c>
      <c r="BK79" s="295">
        <v>411</v>
      </c>
      <c r="BL79" s="282">
        <v>94</v>
      </c>
      <c r="BM79" s="284">
        <v>416</v>
      </c>
      <c r="BN79" s="282">
        <v>410</v>
      </c>
      <c r="BO79" s="295">
        <v>103</v>
      </c>
      <c r="BP79" s="282">
        <v>127</v>
      </c>
      <c r="BQ79" s="284">
        <v>388</v>
      </c>
      <c r="BR79" s="282">
        <v>392</v>
      </c>
      <c r="BS79" s="295">
        <v>110</v>
      </c>
      <c r="BT79" s="282">
        <v>109</v>
      </c>
      <c r="BU79" s="284">
        <v>402</v>
      </c>
      <c r="BV79" s="282">
        <v>432</v>
      </c>
      <c r="BW79" s="295">
        <v>76</v>
      </c>
      <c r="BX79" s="282">
        <v>99</v>
      </c>
      <c r="BY79" s="284">
        <v>407</v>
      </c>
      <c r="BZ79" s="282">
        <v>421</v>
      </c>
      <c r="CA79" s="295">
        <v>102</v>
      </c>
      <c r="CB79" s="282">
        <v>433</v>
      </c>
      <c r="CC79" s="284">
        <v>84</v>
      </c>
      <c r="CD79" s="282">
        <v>397</v>
      </c>
      <c r="CE79" s="344">
        <v>117</v>
      </c>
    </row>
    <row r="80" spans="1:83" x14ac:dyDescent="0.2">
      <c r="A80" s="3">
        <v>1201</v>
      </c>
      <c r="B80" s="4" t="s">
        <v>109</v>
      </c>
      <c r="C80" s="5">
        <v>907</v>
      </c>
      <c r="D80" s="6">
        <v>448</v>
      </c>
      <c r="E80" s="123">
        <f t="shared" si="1"/>
        <v>0.49393605292171994</v>
      </c>
      <c r="F80" s="249">
        <v>333</v>
      </c>
      <c r="G80" s="250">
        <v>4</v>
      </c>
      <c r="H80" s="250">
        <v>8</v>
      </c>
      <c r="I80" s="250">
        <v>100</v>
      </c>
      <c r="J80" s="250">
        <v>0</v>
      </c>
      <c r="K80" s="251">
        <v>0</v>
      </c>
      <c r="L80" s="251">
        <v>0</v>
      </c>
      <c r="M80" s="250">
        <v>0</v>
      </c>
      <c r="N80" s="250">
        <v>0</v>
      </c>
      <c r="O80" s="252">
        <v>0</v>
      </c>
      <c r="P80" s="295">
        <v>97</v>
      </c>
      <c r="Q80" s="289">
        <v>19</v>
      </c>
      <c r="R80" s="289">
        <v>0</v>
      </c>
      <c r="S80" s="295">
        <v>310</v>
      </c>
      <c r="T80" s="282"/>
      <c r="U80" s="296"/>
      <c r="V80" s="297"/>
      <c r="W80" s="285"/>
      <c r="X80" s="286"/>
      <c r="Y80" s="290"/>
      <c r="Z80" s="291"/>
      <c r="AA80" s="290"/>
      <c r="AB80" s="292"/>
      <c r="AC80" s="290"/>
      <c r="AD80" s="291"/>
      <c r="AE80" s="293"/>
      <c r="AF80" s="294"/>
      <c r="AG80" s="295">
        <v>341</v>
      </c>
      <c r="AH80" s="302"/>
      <c r="AI80" s="293"/>
      <c r="AJ80" s="301"/>
      <c r="AK80" s="343">
        <v>103</v>
      </c>
      <c r="AL80" s="289">
        <v>18</v>
      </c>
      <c r="AM80" s="284">
        <v>293</v>
      </c>
      <c r="AN80" s="282">
        <v>308</v>
      </c>
      <c r="AO80" s="295">
        <v>105</v>
      </c>
      <c r="AP80" s="282">
        <v>122</v>
      </c>
      <c r="AQ80" s="284">
        <v>295</v>
      </c>
      <c r="AR80" s="282">
        <v>99</v>
      </c>
      <c r="AS80" s="295">
        <v>311</v>
      </c>
      <c r="AT80" s="282">
        <v>109</v>
      </c>
      <c r="AU80" s="284">
        <v>305</v>
      </c>
      <c r="AV80" s="282">
        <v>296</v>
      </c>
      <c r="AW80" s="295">
        <v>102</v>
      </c>
      <c r="AX80" s="282">
        <v>296</v>
      </c>
      <c r="AY80" s="284">
        <v>103</v>
      </c>
      <c r="AZ80" s="298">
        <v>212</v>
      </c>
      <c r="BA80" s="284">
        <v>339</v>
      </c>
      <c r="BB80" s="282">
        <v>102</v>
      </c>
      <c r="BC80" s="295">
        <v>254</v>
      </c>
      <c r="BD80" s="282">
        <v>278</v>
      </c>
      <c r="BE80" s="284">
        <v>83</v>
      </c>
      <c r="BF80" s="282">
        <v>260</v>
      </c>
      <c r="BG80" s="295">
        <v>90</v>
      </c>
      <c r="BH80" s="305">
        <v>105</v>
      </c>
      <c r="BI80" s="306">
        <v>249</v>
      </c>
      <c r="BJ80" s="282">
        <v>95</v>
      </c>
      <c r="BK80" s="295">
        <v>257</v>
      </c>
      <c r="BL80" s="282">
        <v>75</v>
      </c>
      <c r="BM80" s="284">
        <v>272</v>
      </c>
      <c r="BN80" s="282">
        <v>249</v>
      </c>
      <c r="BO80" s="295">
        <v>97</v>
      </c>
      <c r="BP80" s="282">
        <v>99</v>
      </c>
      <c r="BQ80" s="284">
        <v>252</v>
      </c>
      <c r="BR80" s="282">
        <v>248</v>
      </c>
      <c r="BS80" s="295">
        <v>97</v>
      </c>
      <c r="BT80" s="282">
        <v>96</v>
      </c>
      <c r="BU80" s="284">
        <v>252</v>
      </c>
      <c r="BV80" s="282">
        <v>279</v>
      </c>
      <c r="BW80" s="295">
        <v>74</v>
      </c>
      <c r="BX80" s="282">
        <v>89</v>
      </c>
      <c r="BY80" s="284">
        <v>260</v>
      </c>
      <c r="BZ80" s="282">
        <v>250</v>
      </c>
      <c r="CA80" s="295">
        <v>107</v>
      </c>
      <c r="CB80" s="282">
        <v>266</v>
      </c>
      <c r="CC80" s="284">
        <v>87</v>
      </c>
      <c r="CD80" s="282">
        <v>238</v>
      </c>
      <c r="CE80" s="344">
        <v>110</v>
      </c>
    </row>
    <row r="81" spans="1:83" x14ac:dyDescent="0.2">
      <c r="A81" s="3">
        <v>1202</v>
      </c>
      <c r="B81" s="4" t="s">
        <v>110</v>
      </c>
      <c r="C81" s="5">
        <v>751</v>
      </c>
      <c r="D81" s="6">
        <v>135</v>
      </c>
      <c r="E81" s="123">
        <f t="shared" si="1"/>
        <v>0.17976031957390146</v>
      </c>
      <c r="F81" s="249">
        <v>101</v>
      </c>
      <c r="G81" s="250">
        <v>0</v>
      </c>
      <c r="H81" s="250">
        <v>1</v>
      </c>
      <c r="I81" s="250">
        <v>33</v>
      </c>
      <c r="J81" s="250">
        <v>0</v>
      </c>
      <c r="K81" s="251">
        <v>0</v>
      </c>
      <c r="L81" s="251">
        <v>0</v>
      </c>
      <c r="M81" s="250">
        <v>0</v>
      </c>
      <c r="N81" s="250">
        <v>0</v>
      </c>
      <c r="O81" s="252">
        <v>0</v>
      </c>
      <c r="P81" s="295">
        <v>30</v>
      </c>
      <c r="Q81" s="289">
        <v>11</v>
      </c>
      <c r="R81" s="289">
        <v>0</v>
      </c>
      <c r="S81" s="295">
        <v>87</v>
      </c>
      <c r="T81" s="282"/>
      <c r="U81" s="296"/>
      <c r="V81" s="297"/>
      <c r="W81" s="285"/>
      <c r="X81" s="286"/>
      <c r="Y81" s="290"/>
      <c r="Z81" s="291"/>
      <c r="AA81" s="290"/>
      <c r="AB81" s="292"/>
      <c r="AC81" s="290"/>
      <c r="AD81" s="291"/>
      <c r="AE81" s="293"/>
      <c r="AF81" s="294"/>
      <c r="AG81" s="295">
        <v>106</v>
      </c>
      <c r="AH81" s="302"/>
      <c r="AI81" s="293"/>
      <c r="AJ81" s="301"/>
      <c r="AK81" s="343">
        <v>26</v>
      </c>
      <c r="AL81" s="289">
        <v>10</v>
      </c>
      <c r="AM81" s="284">
        <v>85</v>
      </c>
      <c r="AN81" s="282">
        <v>87</v>
      </c>
      <c r="AO81" s="295">
        <v>33</v>
      </c>
      <c r="AP81" s="282">
        <v>26</v>
      </c>
      <c r="AQ81" s="284">
        <v>94</v>
      </c>
      <c r="AR81" s="282">
        <v>27</v>
      </c>
      <c r="AS81" s="295">
        <v>91</v>
      </c>
      <c r="AT81" s="282">
        <v>27</v>
      </c>
      <c r="AU81" s="284">
        <v>95</v>
      </c>
      <c r="AV81" s="282">
        <v>86</v>
      </c>
      <c r="AW81" s="295">
        <v>24</v>
      </c>
      <c r="AX81" s="282">
        <v>80</v>
      </c>
      <c r="AY81" s="284">
        <v>32</v>
      </c>
      <c r="AZ81" s="298">
        <v>66</v>
      </c>
      <c r="BA81" s="284">
        <v>97</v>
      </c>
      <c r="BB81" s="282">
        <v>33</v>
      </c>
      <c r="BC81" s="295">
        <v>65</v>
      </c>
      <c r="BD81" s="282">
        <v>75</v>
      </c>
      <c r="BE81" s="284">
        <v>21</v>
      </c>
      <c r="BF81" s="282">
        <v>74</v>
      </c>
      <c r="BG81" s="295">
        <v>20</v>
      </c>
      <c r="BH81" s="305">
        <v>22</v>
      </c>
      <c r="BI81" s="306">
        <v>69</v>
      </c>
      <c r="BJ81" s="282">
        <v>16</v>
      </c>
      <c r="BK81" s="295">
        <v>74</v>
      </c>
      <c r="BL81" s="282">
        <v>19</v>
      </c>
      <c r="BM81" s="284">
        <v>70</v>
      </c>
      <c r="BN81" s="282">
        <v>69</v>
      </c>
      <c r="BO81" s="295">
        <v>20</v>
      </c>
      <c r="BP81" s="282">
        <v>21</v>
      </c>
      <c r="BQ81" s="284">
        <v>68</v>
      </c>
      <c r="BR81" s="282">
        <v>74</v>
      </c>
      <c r="BS81" s="295">
        <v>15</v>
      </c>
      <c r="BT81" s="282">
        <v>23</v>
      </c>
      <c r="BU81" s="284">
        <v>67</v>
      </c>
      <c r="BV81" s="282">
        <v>70</v>
      </c>
      <c r="BW81" s="295">
        <v>20</v>
      </c>
      <c r="BX81" s="282">
        <v>23</v>
      </c>
      <c r="BY81" s="284">
        <v>66</v>
      </c>
      <c r="BZ81" s="282">
        <v>71</v>
      </c>
      <c r="CA81" s="295">
        <v>18</v>
      </c>
      <c r="CB81" s="282">
        <v>78</v>
      </c>
      <c r="CC81" s="284">
        <v>11</v>
      </c>
      <c r="CD81" s="282">
        <v>67</v>
      </c>
      <c r="CE81" s="344">
        <v>21</v>
      </c>
    </row>
    <row r="82" spans="1:83" x14ac:dyDescent="0.2">
      <c r="A82" s="3">
        <v>1203</v>
      </c>
      <c r="B82" s="4" t="s">
        <v>111</v>
      </c>
      <c r="C82" s="5">
        <v>1407</v>
      </c>
      <c r="D82" s="6">
        <v>726</v>
      </c>
      <c r="E82" s="123">
        <f t="shared" si="1"/>
        <v>0.51599147121535183</v>
      </c>
      <c r="F82" s="249">
        <v>615</v>
      </c>
      <c r="G82" s="250">
        <v>1</v>
      </c>
      <c r="H82" s="250">
        <v>14</v>
      </c>
      <c r="I82" s="250">
        <v>90</v>
      </c>
      <c r="J82" s="250">
        <v>0</v>
      </c>
      <c r="K82" s="251">
        <v>1</v>
      </c>
      <c r="L82" s="251">
        <v>0</v>
      </c>
      <c r="M82" s="250">
        <v>0</v>
      </c>
      <c r="N82" s="250">
        <v>0</v>
      </c>
      <c r="O82" s="252">
        <v>0</v>
      </c>
      <c r="P82" s="295">
        <v>100</v>
      </c>
      <c r="Q82" s="289">
        <v>29</v>
      </c>
      <c r="R82" s="289">
        <v>0</v>
      </c>
      <c r="S82" s="295">
        <v>568</v>
      </c>
      <c r="T82" s="282"/>
      <c r="U82" s="296"/>
      <c r="V82" s="297"/>
      <c r="W82" s="285"/>
      <c r="X82" s="286"/>
      <c r="Y82" s="290"/>
      <c r="Z82" s="291"/>
      <c r="AA82" s="290"/>
      <c r="AB82" s="292"/>
      <c r="AC82" s="290"/>
      <c r="AD82" s="291"/>
      <c r="AE82" s="293"/>
      <c r="AF82" s="294"/>
      <c r="AG82" s="295">
        <v>614</v>
      </c>
      <c r="AH82" s="302"/>
      <c r="AI82" s="293"/>
      <c r="AJ82" s="301"/>
      <c r="AK82" s="343">
        <v>100</v>
      </c>
      <c r="AL82" s="289">
        <v>46</v>
      </c>
      <c r="AM82" s="284">
        <v>534</v>
      </c>
      <c r="AN82" s="282">
        <v>567</v>
      </c>
      <c r="AO82" s="295">
        <v>104</v>
      </c>
      <c r="AP82" s="282">
        <v>120</v>
      </c>
      <c r="AQ82" s="284">
        <v>550</v>
      </c>
      <c r="AR82" s="282">
        <v>98</v>
      </c>
      <c r="AS82" s="295">
        <v>571</v>
      </c>
      <c r="AT82" s="282">
        <v>103</v>
      </c>
      <c r="AU82" s="284">
        <v>571</v>
      </c>
      <c r="AV82" s="282">
        <v>537</v>
      </c>
      <c r="AW82" s="295">
        <v>112</v>
      </c>
      <c r="AX82" s="282">
        <v>523</v>
      </c>
      <c r="AY82" s="284">
        <v>125</v>
      </c>
      <c r="AZ82" s="298">
        <v>346</v>
      </c>
      <c r="BA82" s="284">
        <v>592</v>
      </c>
      <c r="BB82" s="282">
        <v>173</v>
      </c>
      <c r="BC82" s="295">
        <v>421</v>
      </c>
      <c r="BD82" s="282">
        <v>480</v>
      </c>
      <c r="BE82" s="284">
        <v>106</v>
      </c>
      <c r="BF82" s="282">
        <v>473</v>
      </c>
      <c r="BG82" s="295">
        <v>111</v>
      </c>
      <c r="BH82" s="305">
        <v>144</v>
      </c>
      <c r="BI82" s="306">
        <v>437</v>
      </c>
      <c r="BJ82" s="282">
        <v>115</v>
      </c>
      <c r="BK82" s="295">
        <v>456</v>
      </c>
      <c r="BL82" s="282">
        <v>104</v>
      </c>
      <c r="BM82" s="284">
        <v>471</v>
      </c>
      <c r="BN82" s="282">
        <v>458</v>
      </c>
      <c r="BO82" s="295">
        <v>118</v>
      </c>
      <c r="BP82" s="282">
        <v>136</v>
      </c>
      <c r="BQ82" s="284">
        <v>437</v>
      </c>
      <c r="BR82" s="282">
        <v>446</v>
      </c>
      <c r="BS82" s="295">
        <v>125</v>
      </c>
      <c r="BT82" s="282">
        <v>103</v>
      </c>
      <c r="BU82" s="284">
        <v>472</v>
      </c>
      <c r="BV82" s="282">
        <v>501</v>
      </c>
      <c r="BW82" s="295">
        <v>75</v>
      </c>
      <c r="BX82" s="282">
        <v>102</v>
      </c>
      <c r="BY82" s="284">
        <v>474</v>
      </c>
      <c r="BZ82" s="282">
        <v>458</v>
      </c>
      <c r="CA82" s="295">
        <v>124</v>
      </c>
      <c r="CB82" s="282">
        <v>483</v>
      </c>
      <c r="CC82" s="284">
        <v>94</v>
      </c>
      <c r="CD82" s="282">
        <v>421</v>
      </c>
      <c r="CE82" s="344">
        <v>152</v>
      </c>
    </row>
    <row r="83" spans="1:83" x14ac:dyDescent="0.2">
      <c r="A83" s="3">
        <v>1204</v>
      </c>
      <c r="B83" s="4" t="s">
        <v>112</v>
      </c>
      <c r="C83" s="5">
        <v>1602</v>
      </c>
      <c r="D83" s="6">
        <v>824</v>
      </c>
      <c r="E83" s="123">
        <f t="shared" si="1"/>
        <v>0.51435705368289641</v>
      </c>
      <c r="F83" s="249">
        <v>666</v>
      </c>
      <c r="G83" s="250">
        <v>3</v>
      </c>
      <c r="H83" s="250">
        <v>11</v>
      </c>
      <c r="I83" s="250">
        <v>139</v>
      </c>
      <c r="J83" s="250">
        <v>0</v>
      </c>
      <c r="K83" s="251">
        <v>2</v>
      </c>
      <c r="L83" s="251">
        <v>0</v>
      </c>
      <c r="M83" s="250">
        <v>0</v>
      </c>
      <c r="N83" s="250">
        <v>0</v>
      </c>
      <c r="O83" s="252">
        <v>0</v>
      </c>
      <c r="P83" s="280">
        <v>131</v>
      </c>
      <c r="Q83" s="281">
        <v>35</v>
      </c>
      <c r="R83" s="281">
        <v>0</v>
      </c>
      <c r="S83" s="280">
        <v>627</v>
      </c>
      <c r="T83" s="282"/>
      <c r="U83" s="296"/>
      <c r="V83" s="297"/>
      <c r="W83" s="285"/>
      <c r="X83" s="286"/>
      <c r="Y83" s="290"/>
      <c r="Z83" s="291"/>
      <c r="AA83" s="290"/>
      <c r="AB83" s="292"/>
      <c r="AC83" s="290"/>
      <c r="AD83" s="291"/>
      <c r="AE83" s="293"/>
      <c r="AF83" s="294"/>
      <c r="AG83" s="295">
        <v>684</v>
      </c>
      <c r="AH83" s="302"/>
      <c r="AI83" s="293"/>
      <c r="AJ83" s="301"/>
      <c r="AK83" s="343">
        <v>135</v>
      </c>
      <c r="AL83" s="289">
        <v>47</v>
      </c>
      <c r="AM83" s="284">
        <v>596</v>
      </c>
      <c r="AN83" s="282">
        <v>645</v>
      </c>
      <c r="AO83" s="295">
        <v>128</v>
      </c>
      <c r="AP83" s="282">
        <v>199</v>
      </c>
      <c r="AQ83" s="284">
        <v>586</v>
      </c>
      <c r="AR83" s="282">
        <v>142</v>
      </c>
      <c r="AS83" s="295">
        <v>639</v>
      </c>
      <c r="AT83" s="282">
        <v>156</v>
      </c>
      <c r="AU83" s="284">
        <v>629</v>
      </c>
      <c r="AV83" s="282">
        <v>612</v>
      </c>
      <c r="AW83" s="295">
        <v>151</v>
      </c>
      <c r="AX83" s="282">
        <v>606</v>
      </c>
      <c r="AY83" s="284">
        <v>161</v>
      </c>
      <c r="AZ83" s="298">
        <v>396</v>
      </c>
      <c r="BA83" s="284">
        <v>694</v>
      </c>
      <c r="BB83" s="282">
        <v>248</v>
      </c>
      <c r="BC83" s="295">
        <v>470</v>
      </c>
      <c r="BD83" s="282">
        <v>565</v>
      </c>
      <c r="BE83" s="284">
        <v>142</v>
      </c>
      <c r="BF83" s="282">
        <v>559</v>
      </c>
      <c r="BG83" s="295">
        <v>140</v>
      </c>
      <c r="BH83" s="305">
        <v>203</v>
      </c>
      <c r="BI83" s="306">
        <v>502</v>
      </c>
      <c r="BJ83" s="282">
        <v>163</v>
      </c>
      <c r="BK83" s="295">
        <v>529</v>
      </c>
      <c r="BL83" s="282">
        <v>149</v>
      </c>
      <c r="BM83" s="284">
        <v>540</v>
      </c>
      <c r="BN83" s="282">
        <v>531</v>
      </c>
      <c r="BO83" s="295">
        <v>163</v>
      </c>
      <c r="BP83" s="282">
        <v>174</v>
      </c>
      <c r="BQ83" s="284">
        <v>515</v>
      </c>
      <c r="BR83" s="282">
        <v>510</v>
      </c>
      <c r="BS83" s="295">
        <v>175</v>
      </c>
      <c r="BT83" s="282">
        <v>180</v>
      </c>
      <c r="BU83" s="284">
        <v>508</v>
      </c>
      <c r="BV83" s="282">
        <v>567</v>
      </c>
      <c r="BW83" s="295">
        <v>124</v>
      </c>
      <c r="BX83" s="282">
        <v>157</v>
      </c>
      <c r="BY83" s="284">
        <v>538</v>
      </c>
      <c r="BZ83" s="282">
        <v>521</v>
      </c>
      <c r="CA83" s="295">
        <v>184</v>
      </c>
      <c r="CB83" s="282">
        <v>560</v>
      </c>
      <c r="CC83" s="284">
        <v>141</v>
      </c>
      <c r="CD83" s="282">
        <v>522</v>
      </c>
      <c r="CE83" s="344">
        <v>171</v>
      </c>
    </row>
    <row r="84" spans="1:83" x14ac:dyDescent="0.2">
      <c r="A84" s="3">
        <v>1205</v>
      </c>
      <c r="B84" s="4" t="s">
        <v>113</v>
      </c>
      <c r="C84" s="5">
        <v>1456</v>
      </c>
      <c r="D84" s="6">
        <v>688</v>
      </c>
      <c r="E84" s="123">
        <f t="shared" si="1"/>
        <v>0.47252747252747251</v>
      </c>
      <c r="F84" s="249">
        <v>545</v>
      </c>
      <c r="G84" s="250">
        <v>5</v>
      </c>
      <c r="H84" s="250">
        <v>10</v>
      </c>
      <c r="I84" s="250">
        <v>119</v>
      </c>
      <c r="J84" s="250">
        <v>0</v>
      </c>
      <c r="K84" s="251">
        <v>0</v>
      </c>
      <c r="L84" s="251">
        <v>0</v>
      </c>
      <c r="M84" s="250">
        <v>0</v>
      </c>
      <c r="N84" s="250">
        <v>0</v>
      </c>
      <c r="O84" s="252">
        <v>0</v>
      </c>
      <c r="P84" s="280">
        <v>126</v>
      </c>
      <c r="Q84" s="281">
        <v>25</v>
      </c>
      <c r="R84" s="281">
        <v>0</v>
      </c>
      <c r="S84" s="280">
        <v>504</v>
      </c>
      <c r="T84" s="282"/>
      <c r="U84" s="296"/>
      <c r="V84" s="297"/>
      <c r="W84" s="285"/>
      <c r="X84" s="286"/>
      <c r="Y84" s="290"/>
      <c r="Z84" s="291"/>
      <c r="AA84" s="290"/>
      <c r="AB84" s="292"/>
      <c r="AC84" s="290"/>
      <c r="AD84" s="291"/>
      <c r="AE84" s="293"/>
      <c r="AF84" s="294"/>
      <c r="AG84" s="295">
        <v>551</v>
      </c>
      <c r="AH84" s="302"/>
      <c r="AI84" s="293"/>
      <c r="AJ84" s="301"/>
      <c r="AK84" s="343">
        <v>127</v>
      </c>
      <c r="AL84" s="289">
        <v>31</v>
      </c>
      <c r="AM84" s="284">
        <v>477</v>
      </c>
      <c r="AN84" s="282">
        <v>507</v>
      </c>
      <c r="AO84" s="295">
        <v>123</v>
      </c>
      <c r="AP84" s="282">
        <v>139</v>
      </c>
      <c r="AQ84" s="284">
        <v>489</v>
      </c>
      <c r="AR84" s="282">
        <v>114</v>
      </c>
      <c r="AS84" s="295">
        <v>515</v>
      </c>
      <c r="AT84" s="282">
        <v>114</v>
      </c>
      <c r="AU84" s="284">
        <v>523</v>
      </c>
      <c r="AV84" s="282">
        <v>487</v>
      </c>
      <c r="AW84" s="295">
        <v>121</v>
      </c>
      <c r="AX84" s="282">
        <v>476</v>
      </c>
      <c r="AY84" s="284">
        <v>135</v>
      </c>
      <c r="AZ84" s="298">
        <v>322</v>
      </c>
      <c r="BA84" s="284">
        <v>537</v>
      </c>
      <c r="BB84" s="282">
        <v>184</v>
      </c>
      <c r="BC84" s="295">
        <v>359</v>
      </c>
      <c r="BD84" s="282">
        <v>430</v>
      </c>
      <c r="BE84" s="284">
        <v>109</v>
      </c>
      <c r="BF84" s="282">
        <v>417</v>
      </c>
      <c r="BG84" s="295">
        <v>119</v>
      </c>
      <c r="BH84" s="305">
        <v>169</v>
      </c>
      <c r="BI84" s="306">
        <v>368</v>
      </c>
      <c r="BJ84" s="282">
        <v>107</v>
      </c>
      <c r="BK84" s="295">
        <v>418</v>
      </c>
      <c r="BL84" s="282">
        <v>119</v>
      </c>
      <c r="BM84" s="284">
        <v>404</v>
      </c>
      <c r="BN84" s="282">
        <v>397</v>
      </c>
      <c r="BO84" s="295">
        <v>131</v>
      </c>
      <c r="BP84" s="282">
        <v>128</v>
      </c>
      <c r="BQ84" s="284">
        <v>391</v>
      </c>
      <c r="BR84" s="282">
        <v>381</v>
      </c>
      <c r="BS84" s="295">
        <v>135</v>
      </c>
      <c r="BT84" s="282">
        <v>120</v>
      </c>
      <c r="BU84" s="284">
        <v>397</v>
      </c>
      <c r="BV84" s="282">
        <v>429</v>
      </c>
      <c r="BW84" s="295">
        <v>89</v>
      </c>
      <c r="BX84" s="282">
        <v>121</v>
      </c>
      <c r="BY84" s="284">
        <v>398</v>
      </c>
      <c r="BZ84" s="282">
        <v>406</v>
      </c>
      <c r="CA84" s="295">
        <v>122</v>
      </c>
      <c r="CB84" s="282">
        <v>415</v>
      </c>
      <c r="CC84" s="284">
        <v>114</v>
      </c>
      <c r="CD84" s="282">
        <v>367</v>
      </c>
      <c r="CE84" s="344">
        <v>160</v>
      </c>
    </row>
    <row r="85" spans="1:83" x14ac:dyDescent="0.2">
      <c r="A85" s="3">
        <v>1301</v>
      </c>
      <c r="B85" s="4" t="s">
        <v>114</v>
      </c>
      <c r="C85" s="5">
        <v>1312</v>
      </c>
      <c r="D85" s="6">
        <v>562</v>
      </c>
      <c r="E85" s="123">
        <f t="shared" si="1"/>
        <v>0.42835365853658536</v>
      </c>
      <c r="F85" s="249">
        <v>518</v>
      </c>
      <c r="G85" s="250">
        <v>5</v>
      </c>
      <c r="H85" s="250">
        <v>8</v>
      </c>
      <c r="I85" s="250">
        <v>16</v>
      </c>
      <c r="J85" s="250">
        <v>0</v>
      </c>
      <c r="K85" s="251">
        <v>0</v>
      </c>
      <c r="L85" s="251">
        <v>0</v>
      </c>
      <c r="M85" s="250">
        <v>0</v>
      </c>
      <c r="N85" s="250">
        <v>0</v>
      </c>
      <c r="O85" s="252">
        <v>0</v>
      </c>
      <c r="P85" s="280">
        <v>17</v>
      </c>
      <c r="Q85" s="281">
        <v>19</v>
      </c>
      <c r="R85" s="281">
        <v>0</v>
      </c>
      <c r="S85" s="280">
        <v>509</v>
      </c>
      <c r="T85" s="282"/>
      <c r="U85" s="296"/>
      <c r="V85" s="297"/>
      <c r="W85" s="285"/>
      <c r="X85" s="286"/>
      <c r="Y85" s="290"/>
      <c r="Z85" s="291"/>
      <c r="AA85" s="290"/>
      <c r="AB85" s="292"/>
      <c r="AC85" s="290"/>
      <c r="AD85" s="291"/>
      <c r="AE85" s="293"/>
      <c r="AF85" s="294"/>
      <c r="AG85" s="300"/>
      <c r="AH85" s="302"/>
      <c r="AI85" s="303">
        <v>513</v>
      </c>
      <c r="AJ85" s="295">
        <v>25</v>
      </c>
      <c r="AK85" s="343">
        <v>17</v>
      </c>
      <c r="AL85" s="289">
        <v>12</v>
      </c>
      <c r="AM85" s="284">
        <v>522</v>
      </c>
      <c r="AN85" s="282">
        <v>509</v>
      </c>
      <c r="AO85" s="295">
        <v>24</v>
      </c>
      <c r="AP85" s="282">
        <v>44</v>
      </c>
      <c r="AQ85" s="284">
        <v>495</v>
      </c>
      <c r="AR85" s="282">
        <v>18</v>
      </c>
      <c r="AS85" s="295">
        <v>525</v>
      </c>
      <c r="AT85" s="282">
        <v>22</v>
      </c>
      <c r="AU85" s="284">
        <v>522</v>
      </c>
      <c r="AV85" s="282">
        <v>499</v>
      </c>
      <c r="AW85" s="295">
        <v>29</v>
      </c>
      <c r="AX85" s="282">
        <v>424</v>
      </c>
      <c r="AY85" s="284">
        <v>112</v>
      </c>
      <c r="AZ85" s="298">
        <v>141</v>
      </c>
      <c r="BA85" s="284">
        <v>508</v>
      </c>
      <c r="BB85" s="282">
        <v>136</v>
      </c>
      <c r="BC85" s="295">
        <v>355</v>
      </c>
      <c r="BD85" s="282">
        <v>430</v>
      </c>
      <c r="BE85" s="284">
        <v>64</v>
      </c>
      <c r="BF85" s="282">
        <v>426</v>
      </c>
      <c r="BG85" s="295">
        <v>68</v>
      </c>
      <c r="BH85" s="305">
        <v>260</v>
      </c>
      <c r="BI85" s="306">
        <v>263</v>
      </c>
      <c r="BJ85" s="282">
        <v>80</v>
      </c>
      <c r="BK85" s="295">
        <v>415</v>
      </c>
      <c r="BL85" s="282">
        <v>88</v>
      </c>
      <c r="BM85" s="284">
        <v>394</v>
      </c>
      <c r="BN85" s="282">
        <v>413</v>
      </c>
      <c r="BO85" s="295">
        <v>73</v>
      </c>
      <c r="BP85" s="282">
        <v>97</v>
      </c>
      <c r="BQ85" s="284">
        <v>400</v>
      </c>
      <c r="BR85" s="282">
        <v>378</v>
      </c>
      <c r="BS85" s="295">
        <v>107</v>
      </c>
      <c r="BT85" s="282">
        <v>108</v>
      </c>
      <c r="BU85" s="284">
        <v>389</v>
      </c>
      <c r="BV85" s="282">
        <v>439</v>
      </c>
      <c r="BW85" s="295">
        <v>53</v>
      </c>
      <c r="BX85" s="282">
        <v>83</v>
      </c>
      <c r="BY85" s="284">
        <v>417</v>
      </c>
      <c r="BZ85" s="282">
        <v>374</v>
      </c>
      <c r="CA85" s="295">
        <v>134</v>
      </c>
      <c r="CB85" s="282">
        <v>426</v>
      </c>
      <c r="CC85" s="284">
        <v>74</v>
      </c>
      <c r="CD85" s="282">
        <v>386</v>
      </c>
      <c r="CE85" s="344">
        <v>107</v>
      </c>
    </row>
    <row r="86" spans="1:83" x14ac:dyDescent="0.2">
      <c r="A86" s="3">
        <v>1302</v>
      </c>
      <c r="B86" s="4" t="s">
        <v>115</v>
      </c>
      <c r="C86" s="5">
        <v>885</v>
      </c>
      <c r="D86" s="6">
        <v>619</v>
      </c>
      <c r="E86" s="123">
        <f t="shared" si="1"/>
        <v>0.69943502824858761</v>
      </c>
      <c r="F86" s="249">
        <v>528</v>
      </c>
      <c r="G86" s="250">
        <v>1</v>
      </c>
      <c r="H86" s="250">
        <v>9</v>
      </c>
      <c r="I86" s="250">
        <v>74</v>
      </c>
      <c r="J86" s="250">
        <v>0</v>
      </c>
      <c r="K86" s="251">
        <v>0</v>
      </c>
      <c r="L86" s="251">
        <v>0</v>
      </c>
      <c r="M86" s="250">
        <v>0</v>
      </c>
      <c r="N86" s="250">
        <v>0</v>
      </c>
      <c r="O86" s="252">
        <v>0</v>
      </c>
      <c r="P86" s="280">
        <v>93</v>
      </c>
      <c r="Q86" s="281">
        <v>16</v>
      </c>
      <c r="R86" s="281">
        <v>0</v>
      </c>
      <c r="S86" s="280">
        <v>499</v>
      </c>
      <c r="T86" s="282"/>
      <c r="U86" s="296"/>
      <c r="V86" s="297"/>
      <c r="W86" s="285"/>
      <c r="X86" s="286"/>
      <c r="Y86" s="290"/>
      <c r="Z86" s="291"/>
      <c r="AA86" s="290"/>
      <c r="AB86" s="292"/>
      <c r="AC86" s="290"/>
      <c r="AD86" s="291"/>
      <c r="AE86" s="293"/>
      <c r="AF86" s="294"/>
      <c r="AG86" s="300"/>
      <c r="AH86" s="302"/>
      <c r="AI86" s="303">
        <v>497</v>
      </c>
      <c r="AJ86" s="295">
        <v>99</v>
      </c>
      <c r="AK86" s="343">
        <v>100</v>
      </c>
      <c r="AL86" s="289">
        <v>29</v>
      </c>
      <c r="AM86" s="284">
        <v>469</v>
      </c>
      <c r="AN86" s="282">
        <v>507</v>
      </c>
      <c r="AO86" s="295">
        <v>87</v>
      </c>
      <c r="AP86" s="282">
        <v>128</v>
      </c>
      <c r="AQ86" s="284">
        <v>470</v>
      </c>
      <c r="AR86" s="282">
        <v>92</v>
      </c>
      <c r="AS86" s="295">
        <v>504</v>
      </c>
      <c r="AT86" s="282">
        <v>105</v>
      </c>
      <c r="AU86" s="284">
        <v>490</v>
      </c>
      <c r="AV86" s="282">
        <v>473</v>
      </c>
      <c r="AW86" s="295">
        <v>111</v>
      </c>
      <c r="AX86" s="282">
        <v>425</v>
      </c>
      <c r="AY86" s="284">
        <v>165</v>
      </c>
      <c r="AZ86" s="298">
        <v>242</v>
      </c>
      <c r="BA86" s="284">
        <v>510</v>
      </c>
      <c r="BB86" s="282">
        <v>145</v>
      </c>
      <c r="BC86" s="295">
        <v>398</v>
      </c>
      <c r="BD86" s="282">
        <v>442</v>
      </c>
      <c r="BE86" s="284">
        <v>99</v>
      </c>
      <c r="BF86" s="282">
        <v>437</v>
      </c>
      <c r="BG86" s="295">
        <v>102</v>
      </c>
      <c r="BH86" s="305">
        <v>205</v>
      </c>
      <c r="BI86" s="306">
        <v>357</v>
      </c>
      <c r="BJ86" s="282">
        <v>119</v>
      </c>
      <c r="BK86" s="295">
        <v>420</v>
      </c>
      <c r="BL86" s="282">
        <v>113</v>
      </c>
      <c r="BM86" s="284">
        <v>421</v>
      </c>
      <c r="BN86" s="282">
        <v>438</v>
      </c>
      <c r="BO86" s="295">
        <v>102</v>
      </c>
      <c r="BP86" s="282">
        <v>110</v>
      </c>
      <c r="BQ86" s="284">
        <v>435</v>
      </c>
      <c r="BR86" s="282">
        <v>417</v>
      </c>
      <c r="BS86" s="295">
        <v>124</v>
      </c>
      <c r="BT86" s="282">
        <v>120</v>
      </c>
      <c r="BU86" s="284">
        <v>426</v>
      </c>
      <c r="BV86" s="282">
        <v>457</v>
      </c>
      <c r="BW86" s="295">
        <v>80</v>
      </c>
      <c r="BX86" s="282">
        <v>102</v>
      </c>
      <c r="BY86" s="284">
        <v>438</v>
      </c>
      <c r="BZ86" s="282">
        <v>421</v>
      </c>
      <c r="CA86" s="295">
        <v>132</v>
      </c>
      <c r="CB86" s="282">
        <v>449</v>
      </c>
      <c r="CC86" s="284">
        <v>100</v>
      </c>
      <c r="CD86" s="282">
        <v>408</v>
      </c>
      <c r="CE86" s="344">
        <v>127</v>
      </c>
    </row>
    <row r="87" spans="1:83" x14ac:dyDescent="0.2">
      <c r="A87" s="3">
        <v>1303</v>
      </c>
      <c r="B87" s="4" t="s">
        <v>116</v>
      </c>
      <c r="C87" s="5">
        <v>1305</v>
      </c>
      <c r="D87" s="6">
        <v>574</v>
      </c>
      <c r="E87" s="123">
        <f t="shared" si="1"/>
        <v>0.43984674329501916</v>
      </c>
      <c r="F87" s="249">
        <v>534</v>
      </c>
      <c r="G87" s="250">
        <v>4</v>
      </c>
      <c r="H87" s="250">
        <v>3</v>
      </c>
      <c r="I87" s="250">
        <v>27</v>
      </c>
      <c r="J87" s="250">
        <v>0</v>
      </c>
      <c r="K87" s="251">
        <v>0</v>
      </c>
      <c r="L87" s="251">
        <v>0</v>
      </c>
      <c r="M87" s="250">
        <v>0</v>
      </c>
      <c r="N87" s="250">
        <v>0</v>
      </c>
      <c r="O87" s="252">
        <v>0</v>
      </c>
      <c r="P87" s="280">
        <v>37</v>
      </c>
      <c r="Q87" s="281">
        <v>14</v>
      </c>
      <c r="R87" s="281">
        <v>0</v>
      </c>
      <c r="S87" s="280">
        <v>510</v>
      </c>
      <c r="T87" s="282"/>
      <c r="U87" s="296"/>
      <c r="V87" s="297"/>
      <c r="W87" s="285"/>
      <c r="X87" s="286"/>
      <c r="Y87" s="290"/>
      <c r="Z87" s="291"/>
      <c r="AA87" s="290"/>
      <c r="AB87" s="292"/>
      <c r="AC87" s="290"/>
      <c r="AD87" s="291"/>
      <c r="AE87" s="293"/>
      <c r="AF87" s="294"/>
      <c r="AG87" s="300"/>
      <c r="AH87" s="302"/>
      <c r="AI87" s="303">
        <v>510</v>
      </c>
      <c r="AJ87" s="295">
        <v>42</v>
      </c>
      <c r="AK87" s="343">
        <v>30</v>
      </c>
      <c r="AL87" s="289">
        <v>14</v>
      </c>
      <c r="AM87" s="284">
        <v>520</v>
      </c>
      <c r="AN87" s="282">
        <v>512</v>
      </c>
      <c r="AO87" s="295">
        <v>41</v>
      </c>
      <c r="AP87" s="282">
        <v>78</v>
      </c>
      <c r="AQ87" s="284">
        <v>482</v>
      </c>
      <c r="AR87" s="282">
        <v>33</v>
      </c>
      <c r="AS87" s="295">
        <v>526</v>
      </c>
      <c r="AT87" s="282">
        <v>43</v>
      </c>
      <c r="AU87" s="284">
        <v>514</v>
      </c>
      <c r="AV87" s="282">
        <v>490</v>
      </c>
      <c r="AW87" s="295">
        <v>57</v>
      </c>
      <c r="AX87" s="282">
        <v>446</v>
      </c>
      <c r="AY87" s="284">
        <v>109</v>
      </c>
      <c r="AZ87" s="298">
        <v>176</v>
      </c>
      <c r="BA87" s="284">
        <v>522</v>
      </c>
      <c r="BB87" s="282">
        <v>146</v>
      </c>
      <c r="BC87" s="295">
        <v>360</v>
      </c>
      <c r="BD87" s="282">
        <v>433</v>
      </c>
      <c r="BE87" s="284">
        <v>63</v>
      </c>
      <c r="BF87" s="282">
        <v>422</v>
      </c>
      <c r="BG87" s="295">
        <v>78</v>
      </c>
      <c r="BH87" s="305">
        <v>256</v>
      </c>
      <c r="BI87" s="306">
        <v>262</v>
      </c>
      <c r="BJ87" s="282">
        <v>97</v>
      </c>
      <c r="BK87" s="295">
        <v>404</v>
      </c>
      <c r="BL87" s="282">
        <v>91</v>
      </c>
      <c r="BM87" s="284">
        <v>396</v>
      </c>
      <c r="BN87" s="282">
        <v>415</v>
      </c>
      <c r="BO87" s="295">
        <v>80</v>
      </c>
      <c r="BP87" s="282">
        <v>103</v>
      </c>
      <c r="BQ87" s="284">
        <v>403</v>
      </c>
      <c r="BR87" s="282">
        <v>349</v>
      </c>
      <c r="BS87" s="295">
        <v>142</v>
      </c>
      <c r="BT87" s="282">
        <v>116</v>
      </c>
      <c r="BU87" s="284">
        <v>383</v>
      </c>
      <c r="BV87" s="282">
        <v>428</v>
      </c>
      <c r="BW87" s="295">
        <v>64</v>
      </c>
      <c r="BX87" s="282">
        <v>80</v>
      </c>
      <c r="BY87" s="284">
        <v>417</v>
      </c>
      <c r="BZ87" s="282">
        <v>375</v>
      </c>
      <c r="CA87" s="295">
        <v>131</v>
      </c>
      <c r="CB87" s="282">
        <v>420</v>
      </c>
      <c r="CC87" s="284">
        <v>82</v>
      </c>
      <c r="CD87" s="282">
        <v>374</v>
      </c>
      <c r="CE87" s="344">
        <v>117</v>
      </c>
    </row>
    <row r="88" spans="1:83" x14ac:dyDescent="0.2">
      <c r="A88" s="3">
        <v>1304</v>
      </c>
      <c r="B88" s="4" t="s">
        <v>117</v>
      </c>
      <c r="C88" s="5">
        <v>1259</v>
      </c>
      <c r="D88" s="6">
        <v>682</v>
      </c>
      <c r="E88" s="123">
        <f t="shared" si="1"/>
        <v>0.54169976171564738</v>
      </c>
      <c r="F88" s="249">
        <v>618</v>
      </c>
      <c r="G88" s="250">
        <v>2</v>
      </c>
      <c r="H88" s="250">
        <v>3</v>
      </c>
      <c r="I88" s="250">
        <v>43</v>
      </c>
      <c r="J88" s="250">
        <v>0</v>
      </c>
      <c r="K88" s="251">
        <v>0</v>
      </c>
      <c r="L88" s="251">
        <v>0</v>
      </c>
      <c r="M88" s="250">
        <v>0</v>
      </c>
      <c r="N88" s="250">
        <v>0</v>
      </c>
      <c r="O88" s="252">
        <v>0</v>
      </c>
      <c r="P88" s="280">
        <v>48</v>
      </c>
      <c r="Q88" s="281">
        <v>19</v>
      </c>
      <c r="R88" s="281">
        <v>0</v>
      </c>
      <c r="S88" s="280">
        <v>604</v>
      </c>
      <c r="T88" s="282"/>
      <c r="U88" s="296"/>
      <c r="V88" s="297"/>
      <c r="W88" s="285"/>
      <c r="X88" s="286"/>
      <c r="Y88" s="290"/>
      <c r="Z88" s="291"/>
      <c r="AA88" s="290"/>
      <c r="AB88" s="292"/>
      <c r="AC88" s="290"/>
      <c r="AD88" s="291"/>
      <c r="AE88" s="293"/>
      <c r="AF88" s="294"/>
      <c r="AG88" s="300"/>
      <c r="AH88" s="302"/>
      <c r="AI88" s="303">
        <v>610</v>
      </c>
      <c r="AJ88" s="295">
        <v>54</v>
      </c>
      <c r="AK88" s="343">
        <v>37</v>
      </c>
      <c r="AL88" s="289">
        <v>17</v>
      </c>
      <c r="AM88" s="284">
        <v>619</v>
      </c>
      <c r="AN88" s="282">
        <v>618</v>
      </c>
      <c r="AO88" s="295">
        <v>44</v>
      </c>
      <c r="AP88" s="282">
        <v>82</v>
      </c>
      <c r="AQ88" s="284">
        <v>588</v>
      </c>
      <c r="AR88" s="282">
        <v>49</v>
      </c>
      <c r="AS88" s="295">
        <v>618</v>
      </c>
      <c r="AT88" s="282">
        <v>64</v>
      </c>
      <c r="AU88" s="284">
        <v>605</v>
      </c>
      <c r="AV88" s="282">
        <v>597</v>
      </c>
      <c r="AW88" s="295">
        <v>61</v>
      </c>
      <c r="AX88" s="282">
        <v>489</v>
      </c>
      <c r="AY88" s="284">
        <v>172</v>
      </c>
      <c r="AZ88" s="298">
        <v>220</v>
      </c>
      <c r="BA88" s="284">
        <v>617</v>
      </c>
      <c r="BB88" s="282">
        <v>185</v>
      </c>
      <c r="BC88" s="295">
        <v>432</v>
      </c>
      <c r="BD88" s="282">
        <v>525</v>
      </c>
      <c r="BE88" s="284">
        <v>92</v>
      </c>
      <c r="BF88" s="282">
        <v>501</v>
      </c>
      <c r="BG88" s="295">
        <v>102</v>
      </c>
      <c r="BH88" s="305">
        <v>300</v>
      </c>
      <c r="BI88" s="306">
        <v>334</v>
      </c>
      <c r="BJ88" s="282">
        <v>105</v>
      </c>
      <c r="BK88" s="295">
        <v>513</v>
      </c>
      <c r="BL88" s="282">
        <v>113</v>
      </c>
      <c r="BM88" s="284">
        <v>498</v>
      </c>
      <c r="BN88" s="282">
        <v>511</v>
      </c>
      <c r="BO88" s="295">
        <v>100</v>
      </c>
      <c r="BP88" s="282">
        <v>107</v>
      </c>
      <c r="BQ88" s="284">
        <v>513</v>
      </c>
      <c r="BR88" s="282">
        <v>461</v>
      </c>
      <c r="BS88" s="295">
        <v>142</v>
      </c>
      <c r="BT88" s="282">
        <v>130</v>
      </c>
      <c r="BU88" s="284">
        <v>490</v>
      </c>
      <c r="BV88" s="282">
        <v>542</v>
      </c>
      <c r="BW88" s="295">
        <v>68</v>
      </c>
      <c r="BX88" s="282">
        <v>114</v>
      </c>
      <c r="BY88" s="284">
        <v>506</v>
      </c>
      <c r="BZ88" s="282">
        <v>480</v>
      </c>
      <c r="CA88" s="295">
        <v>141</v>
      </c>
      <c r="CB88" s="282">
        <v>524</v>
      </c>
      <c r="CC88" s="284">
        <v>91</v>
      </c>
      <c r="CD88" s="282">
        <v>456</v>
      </c>
      <c r="CE88" s="344">
        <v>159</v>
      </c>
    </row>
    <row r="89" spans="1:83" x14ac:dyDescent="0.2">
      <c r="A89" s="3">
        <v>1305</v>
      </c>
      <c r="B89" s="4" t="s">
        <v>118</v>
      </c>
      <c r="C89" s="5">
        <v>1339</v>
      </c>
      <c r="D89" s="6">
        <v>1001</v>
      </c>
      <c r="E89" s="123">
        <f t="shared" si="1"/>
        <v>0.74757281553398058</v>
      </c>
      <c r="F89" s="249">
        <v>868</v>
      </c>
      <c r="G89" s="250">
        <v>5</v>
      </c>
      <c r="H89" s="250">
        <v>13</v>
      </c>
      <c r="I89" s="250">
        <v>102</v>
      </c>
      <c r="J89" s="250">
        <v>0</v>
      </c>
      <c r="K89" s="251">
        <v>0</v>
      </c>
      <c r="L89" s="251">
        <v>0</v>
      </c>
      <c r="M89" s="250">
        <v>0</v>
      </c>
      <c r="N89" s="250">
        <v>0</v>
      </c>
      <c r="O89" s="252">
        <v>0</v>
      </c>
      <c r="P89" s="280">
        <v>110</v>
      </c>
      <c r="Q89" s="281">
        <v>19</v>
      </c>
      <c r="R89" s="281">
        <v>0</v>
      </c>
      <c r="S89" s="280">
        <v>841</v>
      </c>
      <c r="T89" s="282"/>
      <c r="U89" s="296"/>
      <c r="V89" s="297"/>
      <c r="W89" s="285"/>
      <c r="X89" s="286"/>
      <c r="Y89" s="290"/>
      <c r="Z89" s="291"/>
      <c r="AA89" s="290"/>
      <c r="AB89" s="292"/>
      <c r="AC89" s="290"/>
      <c r="AD89" s="291"/>
      <c r="AE89" s="293"/>
      <c r="AF89" s="294"/>
      <c r="AG89" s="300"/>
      <c r="AH89" s="302"/>
      <c r="AI89" s="303">
        <v>826</v>
      </c>
      <c r="AJ89" s="295">
        <v>122</v>
      </c>
      <c r="AK89" s="343">
        <v>118</v>
      </c>
      <c r="AL89" s="289">
        <v>32</v>
      </c>
      <c r="AM89" s="284">
        <v>823</v>
      </c>
      <c r="AN89" s="282">
        <v>852</v>
      </c>
      <c r="AO89" s="295">
        <v>101</v>
      </c>
      <c r="AP89" s="282">
        <v>165</v>
      </c>
      <c r="AQ89" s="284">
        <v>803</v>
      </c>
      <c r="AR89" s="282">
        <v>103</v>
      </c>
      <c r="AS89" s="295">
        <v>864</v>
      </c>
      <c r="AT89" s="282">
        <v>136</v>
      </c>
      <c r="AU89" s="284">
        <v>820</v>
      </c>
      <c r="AV89" s="282">
        <v>797</v>
      </c>
      <c r="AW89" s="295">
        <v>134</v>
      </c>
      <c r="AX89" s="282">
        <v>726</v>
      </c>
      <c r="AY89" s="284">
        <v>230</v>
      </c>
      <c r="AZ89" s="298">
        <v>346</v>
      </c>
      <c r="BA89" s="284">
        <v>839</v>
      </c>
      <c r="BB89" s="282">
        <v>217</v>
      </c>
      <c r="BC89" s="295">
        <v>652</v>
      </c>
      <c r="BD89" s="282">
        <v>730</v>
      </c>
      <c r="BE89" s="284">
        <v>131</v>
      </c>
      <c r="BF89" s="282">
        <v>729</v>
      </c>
      <c r="BG89" s="295">
        <v>133</v>
      </c>
      <c r="BH89" s="305">
        <v>343</v>
      </c>
      <c r="BI89" s="306">
        <v>555</v>
      </c>
      <c r="BJ89" s="282">
        <v>168</v>
      </c>
      <c r="BK89" s="295">
        <v>699</v>
      </c>
      <c r="BL89" s="282">
        <v>150</v>
      </c>
      <c r="BM89" s="284">
        <v>714</v>
      </c>
      <c r="BN89" s="282">
        <v>713</v>
      </c>
      <c r="BO89" s="295">
        <v>143</v>
      </c>
      <c r="BP89" s="282">
        <v>148</v>
      </c>
      <c r="BQ89" s="284">
        <v>740</v>
      </c>
      <c r="BR89" s="282">
        <v>708</v>
      </c>
      <c r="BS89" s="295">
        <v>160</v>
      </c>
      <c r="BT89" s="282">
        <v>173</v>
      </c>
      <c r="BU89" s="284">
        <v>702</v>
      </c>
      <c r="BV89" s="282">
        <v>740</v>
      </c>
      <c r="BW89" s="295">
        <v>127</v>
      </c>
      <c r="BX89" s="282">
        <v>145</v>
      </c>
      <c r="BY89" s="284">
        <v>731</v>
      </c>
      <c r="BZ89" s="282">
        <v>719</v>
      </c>
      <c r="CA89" s="295">
        <v>169</v>
      </c>
      <c r="CB89" s="282">
        <v>731</v>
      </c>
      <c r="CC89" s="284">
        <v>148</v>
      </c>
      <c r="CD89" s="282">
        <v>707</v>
      </c>
      <c r="CE89" s="344">
        <v>154</v>
      </c>
    </row>
    <row r="90" spans="1:83" x14ac:dyDescent="0.2">
      <c r="A90" s="3">
        <v>1306</v>
      </c>
      <c r="B90" s="4" t="s">
        <v>119</v>
      </c>
      <c r="C90" s="5">
        <v>987</v>
      </c>
      <c r="D90" s="6">
        <v>747</v>
      </c>
      <c r="E90" s="123">
        <f t="shared" si="1"/>
        <v>0.75683890577507595</v>
      </c>
      <c r="F90" s="249">
        <v>697</v>
      </c>
      <c r="G90" s="250">
        <v>1</v>
      </c>
      <c r="H90" s="250">
        <v>3</v>
      </c>
      <c r="I90" s="250">
        <v>43</v>
      </c>
      <c r="J90" s="250">
        <v>0</v>
      </c>
      <c r="K90" s="251">
        <v>0</v>
      </c>
      <c r="L90" s="251">
        <v>0</v>
      </c>
      <c r="M90" s="250">
        <v>0</v>
      </c>
      <c r="N90" s="250">
        <v>0</v>
      </c>
      <c r="O90" s="252">
        <v>0</v>
      </c>
      <c r="P90" s="280">
        <v>45</v>
      </c>
      <c r="Q90" s="281">
        <v>12</v>
      </c>
      <c r="R90" s="281">
        <v>0</v>
      </c>
      <c r="S90" s="280">
        <v>679</v>
      </c>
      <c r="T90" s="282"/>
      <c r="U90" s="296"/>
      <c r="V90" s="297"/>
      <c r="W90" s="285"/>
      <c r="X90" s="286"/>
      <c r="Y90" s="290"/>
      <c r="Z90" s="291"/>
      <c r="AA90" s="290"/>
      <c r="AB90" s="292"/>
      <c r="AC90" s="290"/>
      <c r="AD90" s="291"/>
      <c r="AE90" s="293"/>
      <c r="AF90" s="294"/>
      <c r="AG90" s="300"/>
      <c r="AH90" s="302"/>
      <c r="AI90" s="303">
        <v>666</v>
      </c>
      <c r="AJ90" s="295">
        <v>57</v>
      </c>
      <c r="AK90" s="343">
        <v>45</v>
      </c>
      <c r="AL90" s="289">
        <v>23</v>
      </c>
      <c r="AM90" s="284">
        <v>659</v>
      </c>
      <c r="AN90" s="282">
        <v>677</v>
      </c>
      <c r="AO90" s="295">
        <v>37</v>
      </c>
      <c r="AP90" s="282">
        <v>84</v>
      </c>
      <c r="AQ90" s="284">
        <v>644</v>
      </c>
      <c r="AR90" s="282">
        <v>40</v>
      </c>
      <c r="AS90" s="295">
        <v>690</v>
      </c>
      <c r="AT90" s="282">
        <v>55</v>
      </c>
      <c r="AU90" s="284">
        <v>666</v>
      </c>
      <c r="AV90" s="282">
        <v>661</v>
      </c>
      <c r="AW90" s="295">
        <v>61</v>
      </c>
      <c r="AX90" s="282">
        <v>565</v>
      </c>
      <c r="AY90" s="284">
        <v>157</v>
      </c>
      <c r="AZ90" s="298">
        <v>235</v>
      </c>
      <c r="BA90" s="284">
        <v>668</v>
      </c>
      <c r="BB90" s="282">
        <v>155</v>
      </c>
      <c r="BC90" s="295">
        <v>523</v>
      </c>
      <c r="BD90" s="282">
        <v>605</v>
      </c>
      <c r="BE90" s="284">
        <v>68</v>
      </c>
      <c r="BF90" s="282">
        <v>612</v>
      </c>
      <c r="BG90" s="295">
        <v>64</v>
      </c>
      <c r="BH90" s="305">
        <v>267</v>
      </c>
      <c r="BI90" s="306">
        <v>426</v>
      </c>
      <c r="BJ90" s="282">
        <v>89</v>
      </c>
      <c r="BK90" s="295">
        <v>582</v>
      </c>
      <c r="BL90" s="282">
        <v>85</v>
      </c>
      <c r="BM90" s="284">
        <v>582</v>
      </c>
      <c r="BN90" s="282">
        <v>591</v>
      </c>
      <c r="BO90" s="295">
        <v>73</v>
      </c>
      <c r="BP90" s="282">
        <v>78</v>
      </c>
      <c r="BQ90" s="284">
        <v>606</v>
      </c>
      <c r="BR90" s="282">
        <v>558</v>
      </c>
      <c r="BS90" s="295">
        <v>115</v>
      </c>
      <c r="BT90" s="282">
        <v>103</v>
      </c>
      <c r="BU90" s="284">
        <v>572</v>
      </c>
      <c r="BV90" s="282">
        <v>613</v>
      </c>
      <c r="BW90" s="295">
        <v>56</v>
      </c>
      <c r="BX90" s="282">
        <v>76</v>
      </c>
      <c r="BY90" s="284">
        <v>601</v>
      </c>
      <c r="BZ90" s="282">
        <v>581</v>
      </c>
      <c r="CA90" s="295">
        <v>105</v>
      </c>
      <c r="CB90" s="282">
        <v>606</v>
      </c>
      <c r="CC90" s="284">
        <v>72</v>
      </c>
      <c r="CD90" s="282">
        <v>554</v>
      </c>
      <c r="CE90" s="344">
        <v>111</v>
      </c>
    </row>
    <row r="91" spans="1:83" x14ac:dyDescent="0.2">
      <c r="A91" s="3">
        <v>1307</v>
      </c>
      <c r="B91" s="4" t="s">
        <v>120</v>
      </c>
      <c r="C91" s="5">
        <v>1569</v>
      </c>
      <c r="D91" s="6">
        <v>719</v>
      </c>
      <c r="E91" s="123">
        <f t="shared" si="1"/>
        <v>0.45825366475462076</v>
      </c>
      <c r="F91" s="249">
        <v>668</v>
      </c>
      <c r="G91" s="250">
        <v>4</v>
      </c>
      <c r="H91" s="250">
        <v>0</v>
      </c>
      <c r="I91" s="250">
        <v>36</v>
      </c>
      <c r="J91" s="250">
        <v>0</v>
      </c>
      <c r="K91" s="251">
        <v>0</v>
      </c>
      <c r="L91" s="251">
        <v>0</v>
      </c>
      <c r="M91" s="250">
        <v>0</v>
      </c>
      <c r="N91" s="250">
        <v>0</v>
      </c>
      <c r="O91" s="252">
        <v>0</v>
      </c>
      <c r="P91" s="280">
        <v>40</v>
      </c>
      <c r="Q91" s="281">
        <v>31</v>
      </c>
      <c r="R91" s="281">
        <v>0</v>
      </c>
      <c r="S91" s="280">
        <v>618</v>
      </c>
      <c r="T91" s="282"/>
      <c r="U91" s="296"/>
      <c r="V91" s="297"/>
      <c r="W91" s="285"/>
      <c r="X91" s="286"/>
      <c r="Y91" s="290"/>
      <c r="Z91" s="291"/>
      <c r="AA91" s="290"/>
      <c r="AB91" s="292"/>
      <c r="AC91" s="290"/>
      <c r="AD91" s="291"/>
      <c r="AE91" s="293"/>
      <c r="AF91" s="294"/>
      <c r="AG91" s="300"/>
      <c r="AH91" s="302"/>
      <c r="AI91" s="303">
        <v>646</v>
      </c>
      <c r="AJ91" s="295">
        <v>40</v>
      </c>
      <c r="AK91" s="343">
        <v>26</v>
      </c>
      <c r="AL91" s="289">
        <v>19</v>
      </c>
      <c r="AM91" s="284">
        <v>656</v>
      </c>
      <c r="AN91" s="282">
        <v>643</v>
      </c>
      <c r="AO91" s="295">
        <v>30</v>
      </c>
      <c r="AP91" s="282">
        <v>79</v>
      </c>
      <c r="AQ91" s="284">
        <v>617</v>
      </c>
      <c r="AR91" s="282">
        <v>28</v>
      </c>
      <c r="AS91" s="295">
        <v>665</v>
      </c>
      <c r="AT91" s="282">
        <v>44</v>
      </c>
      <c r="AU91" s="284">
        <v>637</v>
      </c>
      <c r="AV91" s="282">
        <v>627</v>
      </c>
      <c r="AW91" s="295">
        <v>45</v>
      </c>
      <c r="AX91" s="282">
        <v>529</v>
      </c>
      <c r="AY91" s="284">
        <v>156</v>
      </c>
      <c r="AZ91" s="298">
        <v>219</v>
      </c>
      <c r="BA91" s="284">
        <v>659</v>
      </c>
      <c r="BB91" s="282">
        <v>179</v>
      </c>
      <c r="BC91" s="295">
        <v>440</v>
      </c>
      <c r="BD91" s="282">
        <v>528</v>
      </c>
      <c r="BE91" s="284">
        <v>92</v>
      </c>
      <c r="BF91" s="282">
        <v>506</v>
      </c>
      <c r="BG91" s="295">
        <v>107</v>
      </c>
      <c r="BH91" s="305">
        <v>328</v>
      </c>
      <c r="BI91" s="306">
        <v>324</v>
      </c>
      <c r="BJ91" s="282">
        <v>124</v>
      </c>
      <c r="BK91" s="295">
        <v>499</v>
      </c>
      <c r="BL91" s="282">
        <v>106</v>
      </c>
      <c r="BM91" s="284">
        <v>506</v>
      </c>
      <c r="BN91" s="282">
        <v>521</v>
      </c>
      <c r="BO91" s="295">
        <v>88</v>
      </c>
      <c r="BP91" s="282">
        <v>99</v>
      </c>
      <c r="BQ91" s="284">
        <v>535</v>
      </c>
      <c r="BR91" s="282">
        <v>464</v>
      </c>
      <c r="BS91" s="295">
        <v>146</v>
      </c>
      <c r="BT91" s="282">
        <v>141</v>
      </c>
      <c r="BU91" s="284">
        <v>489</v>
      </c>
      <c r="BV91" s="282">
        <v>532</v>
      </c>
      <c r="BW91" s="295">
        <v>71</v>
      </c>
      <c r="BX91" s="282">
        <v>115</v>
      </c>
      <c r="BY91" s="284">
        <v>518</v>
      </c>
      <c r="BZ91" s="282">
        <v>473</v>
      </c>
      <c r="CA91" s="295">
        <v>168</v>
      </c>
      <c r="CB91" s="282">
        <v>532</v>
      </c>
      <c r="CC91" s="284">
        <v>87</v>
      </c>
      <c r="CD91" s="282">
        <v>474</v>
      </c>
      <c r="CE91" s="344">
        <v>149</v>
      </c>
    </row>
    <row r="92" spans="1:83" x14ac:dyDescent="0.2">
      <c r="A92" s="3">
        <v>1308</v>
      </c>
      <c r="B92" s="4" t="s">
        <v>121</v>
      </c>
      <c r="C92" s="5">
        <v>1067</v>
      </c>
      <c r="D92" s="6">
        <v>250</v>
      </c>
      <c r="E92" s="123">
        <f t="shared" si="1"/>
        <v>0.23430178069353327</v>
      </c>
      <c r="F92" s="249">
        <v>173</v>
      </c>
      <c r="G92" s="250">
        <v>1</v>
      </c>
      <c r="H92" s="250">
        <v>3</v>
      </c>
      <c r="I92" s="250">
        <v>72</v>
      </c>
      <c r="J92" s="250">
        <v>0</v>
      </c>
      <c r="K92" s="251">
        <v>0</v>
      </c>
      <c r="L92" s="251">
        <v>0</v>
      </c>
      <c r="M92" s="250">
        <v>0</v>
      </c>
      <c r="N92" s="250">
        <v>0</v>
      </c>
      <c r="O92" s="252">
        <v>0</v>
      </c>
      <c r="P92" s="295">
        <v>70</v>
      </c>
      <c r="Q92" s="289">
        <v>16</v>
      </c>
      <c r="R92" s="289">
        <v>0</v>
      </c>
      <c r="S92" s="295">
        <v>154</v>
      </c>
      <c r="T92" s="282"/>
      <c r="U92" s="296"/>
      <c r="V92" s="297"/>
      <c r="W92" s="285"/>
      <c r="X92" s="286"/>
      <c r="Y92" s="290"/>
      <c r="Z92" s="291"/>
      <c r="AA92" s="290"/>
      <c r="AB92" s="292"/>
      <c r="AC92" s="290"/>
      <c r="AD92" s="291"/>
      <c r="AE92" s="293"/>
      <c r="AF92" s="294"/>
      <c r="AG92" s="301"/>
      <c r="AH92" s="288"/>
      <c r="AI92" s="303">
        <v>152</v>
      </c>
      <c r="AJ92" s="295">
        <v>81</v>
      </c>
      <c r="AK92" s="343">
        <v>72</v>
      </c>
      <c r="AL92" s="289">
        <v>15</v>
      </c>
      <c r="AM92" s="284">
        <v>140</v>
      </c>
      <c r="AN92" s="282">
        <v>154</v>
      </c>
      <c r="AO92" s="295">
        <v>76</v>
      </c>
      <c r="AP92" s="282">
        <v>81</v>
      </c>
      <c r="AQ92" s="284">
        <v>148</v>
      </c>
      <c r="AR92" s="282">
        <v>74</v>
      </c>
      <c r="AS92" s="295">
        <v>153</v>
      </c>
      <c r="AT92" s="282">
        <v>71</v>
      </c>
      <c r="AU92" s="284">
        <v>158</v>
      </c>
      <c r="AV92" s="282">
        <v>144</v>
      </c>
      <c r="AW92" s="295">
        <v>65</v>
      </c>
      <c r="AX92" s="282">
        <v>140</v>
      </c>
      <c r="AY92" s="284">
        <v>74</v>
      </c>
      <c r="AZ92" s="298">
        <v>147</v>
      </c>
      <c r="BA92" s="284">
        <v>186</v>
      </c>
      <c r="BB92" s="282">
        <v>82</v>
      </c>
      <c r="BC92" s="295">
        <v>100</v>
      </c>
      <c r="BD92" s="282">
        <v>120</v>
      </c>
      <c r="BE92" s="284">
        <v>63</v>
      </c>
      <c r="BF92" s="282">
        <v>110</v>
      </c>
      <c r="BG92" s="295">
        <v>67</v>
      </c>
      <c r="BH92" s="305">
        <v>59</v>
      </c>
      <c r="BI92" s="306">
        <v>118</v>
      </c>
      <c r="BJ92" s="282">
        <v>58</v>
      </c>
      <c r="BK92" s="295">
        <v>115</v>
      </c>
      <c r="BL92" s="282">
        <v>45</v>
      </c>
      <c r="BM92" s="284">
        <v>128</v>
      </c>
      <c r="BN92" s="282">
        <v>102</v>
      </c>
      <c r="BO92" s="295">
        <v>70</v>
      </c>
      <c r="BP92" s="282">
        <v>71</v>
      </c>
      <c r="BQ92" s="284">
        <v>99</v>
      </c>
      <c r="BR92" s="282">
        <v>105</v>
      </c>
      <c r="BS92" s="295">
        <v>65</v>
      </c>
      <c r="BT92" s="282">
        <v>61</v>
      </c>
      <c r="BU92" s="284">
        <v>110</v>
      </c>
      <c r="BV92" s="282">
        <v>120</v>
      </c>
      <c r="BW92" s="295">
        <v>50</v>
      </c>
      <c r="BX92" s="282">
        <v>56</v>
      </c>
      <c r="BY92" s="284">
        <v>116</v>
      </c>
      <c r="BZ92" s="282">
        <v>98</v>
      </c>
      <c r="CA92" s="295">
        <v>75</v>
      </c>
      <c r="CB92" s="282">
        <v>115</v>
      </c>
      <c r="CC92" s="284">
        <v>59</v>
      </c>
      <c r="CD92" s="282">
        <v>101</v>
      </c>
      <c r="CE92" s="344">
        <v>77</v>
      </c>
    </row>
    <row r="93" spans="1:83" x14ac:dyDescent="0.2">
      <c r="A93" s="3">
        <v>1401</v>
      </c>
      <c r="B93" s="4" t="s">
        <v>122</v>
      </c>
      <c r="C93" s="5">
        <v>1295</v>
      </c>
      <c r="D93" s="6">
        <v>1010</v>
      </c>
      <c r="E93" s="123">
        <f t="shared" si="1"/>
        <v>0.77992277992277992</v>
      </c>
      <c r="F93" s="249">
        <v>818</v>
      </c>
      <c r="G93" s="250">
        <v>1</v>
      </c>
      <c r="H93" s="250">
        <v>23</v>
      </c>
      <c r="I93" s="250">
        <v>160</v>
      </c>
      <c r="J93" s="250">
        <v>0</v>
      </c>
      <c r="K93" s="251">
        <v>2</v>
      </c>
      <c r="L93" s="251">
        <v>0</v>
      </c>
      <c r="M93" s="250">
        <v>0</v>
      </c>
      <c r="N93" s="250">
        <v>0</v>
      </c>
      <c r="O93" s="252">
        <v>0</v>
      </c>
      <c r="P93" s="295"/>
      <c r="Q93" s="289"/>
      <c r="R93" s="289"/>
      <c r="S93" s="295"/>
      <c r="T93" s="282">
        <v>760</v>
      </c>
      <c r="U93" s="289">
        <v>0</v>
      </c>
      <c r="V93" s="284">
        <v>214</v>
      </c>
      <c r="W93" s="285"/>
      <c r="X93" s="286"/>
      <c r="Y93" s="290"/>
      <c r="Z93" s="291"/>
      <c r="AA93" s="290"/>
      <c r="AB93" s="292"/>
      <c r="AC93" s="290"/>
      <c r="AD93" s="291"/>
      <c r="AE93" s="293"/>
      <c r="AF93" s="294"/>
      <c r="AG93" s="301"/>
      <c r="AH93" s="288"/>
      <c r="AI93" s="303">
        <v>763</v>
      </c>
      <c r="AJ93" s="295">
        <v>201</v>
      </c>
      <c r="AK93" s="343">
        <v>191</v>
      </c>
      <c r="AL93" s="289">
        <v>57</v>
      </c>
      <c r="AM93" s="284">
        <v>719</v>
      </c>
      <c r="AN93" s="282">
        <v>806</v>
      </c>
      <c r="AO93" s="295">
        <v>172</v>
      </c>
      <c r="AP93" s="282">
        <v>276</v>
      </c>
      <c r="AQ93" s="284">
        <v>692</v>
      </c>
      <c r="AR93" s="282">
        <v>181</v>
      </c>
      <c r="AS93" s="295">
        <v>779</v>
      </c>
      <c r="AT93" s="282">
        <v>206</v>
      </c>
      <c r="AU93" s="284">
        <v>754</v>
      </c>
      <c r="AV93" s="282">
        <v>730</v>
      </c>
      <c r="AW93" s="295">
        <v>206</v>
      </c>
      <c r="AX93" s="282">
        <v>724</v>
      </c>
      <c r="AY93" s="284">
        <v>224</v>
      </c>
      <c r="AZ93" s="298">
        <v>445</v>
      </c>
      <c r="BA93" s="284">
        <v>814</v>
      </c>
      <c r="BB93" s="282">
        <v>234</v>
      </c>
      <c r="BC93" s="295">
        <v>637</v>
      </c>
      <c r="BD93" s="282">
        <v>710</v>
      </c>
      <c r="BE93" s="284">
        <v>160</v>
      </c>
      <c r="BF93" s="282">
        <v>702</v>
      </c>
      <c r="BG93" s="295">
        <v>165</v>
      </c>
      <c r="BH93" s="305">
        <v>242</v>
      </c>
      <c r="BI93" s="306">
        <v>638</v>
      </c>
      <c r="BJ93" s="282">
        <v>193</v>
      </c>
      <c r="BK93" s="295">
        <v>670</v>
      </c>
      <c r="BL93" s="282">
        <v>163</v>
      </c>
      <c r="BM93" s="284">
        <v>696</v>
      </c>
      <c r="BN93" s="282">
        <v>680</v>
      </c>
      <c r="BO93" s="295">
        <v>180</v>
      </c>
      <c r="BP93" s="282">
        <v>198</v>
      </c>
      <c r="BQ93" s="284">
        <v>662</v>
      </c>
      <c r="BR93" s="282">
        <v>687</v>
      </c>
      <c r="BS93" s="295">
        <v>185</v>
      </c>
      <c r="BT93" s="282">
        <v>183</v>
      </c>
      <c r="BU93" s="284">
        <v>661</v>
      </c>
      <c r="BV93" s="282">
        <v>709</v>
      </c>
      <c r="BW93" s="295">
        <v>144</v>
      </c>
      <c r="BX93" s="282">
        <v>180</v>
      </c>
      <c r="BY93" s="284">
        <v>671</v>
      </c>
      <c r="BZ93" s="282">
        <v>653</v>
      </c>
      <c r="CA93" s="295">
        <v>218</v>
      </c>
      <c r="CB93" s="282">
        <v>695</v>
      </c>
      <c r="CC93" s="284">
        <v>163</v>
      </c>
      <c r="CD93" s="282">
        <v>653</v>
      </c>
      <c r="CE93" s="344">
        <v>198</v>
      </c>
    </row>
    <row r="94" spans="1:83" x14ac:dyDescent="0.2">
      <c r="A94" s="3">
        <v>1402</v>
      </c>
      <c r="B94" s="4" t="s">
        <v>123</v>
      </c>
      <c r="C94" s="5">
        <v>1259</v>
      </c>
      <c r="D94" s="6">
        <v>874</v>
      </c>
      <c r="E94" s="123">
        <f t="shared" si="1"/>
        <v>0.6942017474185862</v>
      </c>
      <c r="F94" s="249">
        <v>805</v>
      </c>
      <c r="G94" s="250">
        <v>4</v>
      </c>
      <c r="H94" s="250">
        <v>3</v>
      </c>
      <c r="I94" s="250">
        <v>55</v>
      </c>
      <c r="J94" s="250">
        <v>0</v>
      </c>
      <c r="K94" s="251">
        <v>0</v>
      </c>
      <c r="L94" s="251">
        <v>0</v>
      </c>
      <c r="M94" s="250">
        <v>0</v>
      </c>
      <c r="N94" s="250">
        <v>0</v>
      </c>
      <c r="O94" s="252">
        <v>0</v>
      </c>
      <c r="P94" s="295"/>
      <c r="Q94" s="289"/>
      <c r="R94" s="289"/>
      <c r="S94" s="295"/>
      <c r="T94" s="282">
        <v>768</v>
      </c>
      <c r="U94" s="289">
        <v>0</v>
      </c>
      <c r="V94" s="284">
        <v>79</v>
      </c>
      <c r="W94" s="285"/>
      <c r="X94" s="286"/>
      <c r="Y94" s="290"/>
      <c r="Z94" s="291"/>
      <c r="AA94" s="290"/>
      <c r="AB94" s="292"/>
      <c r="AC94" s="290"/>
      <c r="AD94" s="291"/>
      <c r="AE94" s="293"/>
      <c r="AF94" s="294"/>
      <c r="AG94" s="301"/>
      <c r="AH94" s="288"/>
      <c r="AI94" s="303">
        <v>791</v>
      </c>
      <c r="AJ94" s="295">
        <v>67</v>
      </c>
      <c r="AK94" s="343">
        <v>58</v>
      </c>
      <c r="AL94" s="289">
        <v>34</v>
      </c>
      <c r="AM94" s="284">
        <v>769</v>
      </c>
      <c r="AN94" s="282">
        <v>790</v>
      </c>
      <c r="AO94" s="295">
        <v>54</v>
      </c>
      <c r="AP94" s="282">
        <v>94</v>
      </c>
      <c r="AQ94" s="284">
        <v>760</v>
      </c>
      <c r="AR94" s="282">
        <v>62</v>
      </c>
      <c r="AS94" s="295">
        <v>789</v>
      </c>
      <c r="AT94" s="282">
        <v>74</v>
      </c>
      <c r="AU94" s="284">
        <v>767</v>
      </c>
      <c r="AV94" s="282">
        <v>756</v>
      </c>
      <c r="AW94" s="295">
        <v>80</v>
      </c>
      <c r="AX94" s="282">
        <v>640</v>
      </c>
      <c r="AY94" s="284">
        <v>205</v>
      </c>
      <c r="AZ94" s="298">
        <v>269</v>
      </c>
      <c r="BA94" s="284">
        <v>781</v>
      </c>
      <c r="BB94" s="282">
        <v>191</v>
      </c>
      <c r="BC94" s="295">
        <v>601</v>
      </c>
      <c r="BD94" s="282">
        <v>692</v>
      </c>
      <c r="BE94" s="284">
        <v>98</v>
      </c>
      <c r="BF94" s="282">
        <v>667</v>
      </c>
      <c r="BG94" s="295">
        <v>117</v>
      </c>
      <c r="BH94" s="305">
        <v>341</v>
      </c>
      <c r="BI94" s="306">
        <v>480</v>
      </c>
      <c r="BJ94" s="282">
        <v>109</v>
      </c>
      <c r="BK94" s="295">
        <v>680</v>
      </c>
      <c r="BL94" s="282">
        <v>121</v>
      </c>
      <c r="BM94" s="284">
        <v>655</v>
      </c>
      <c r="BN94" s="282">
        <v>693</v>
      </c>
      <c r="BO94" s="295">
        <v>86</v>
      </c>
      <c r="BP94" s="282">
        <v>114</v>
      </c>
      <c r="BQ94" s="284">
        <v>693</v>
      </c>
      <c r="BR94" s="282">
        <v>623</v>
      </c>
      <c r="BS94" s="295">
        <v>159</v>
      </c>
      <c r="BT94" s="282">
        <v>127</v>
      </c>
      <c r="BU94" s="284">
        <v>674</v>
      </c>
      <c r="BV94" s="282">
        <v>710</v>
      </c>
      <c r="BW94" s="295">
        <v>77</v>
      </c>
      <c r="BX94" s="282">
        <v>106</v>
      </c>
      <c r="BY94" s="284">
        <v>686</v>
      </c>
      <c r="BZ94" s="282">
        <v>650</v>
      </c>
      <c r="CA94" s="295">
        <v>150</v>
      </c>
      <c r="CB94" s="282">
        <v>704</v>
      </c>
      <c r="CC94" s="284">
        <v>84</v>
      </c>
      <c r="CD94" s="282">
        <v>629</v>
      </c>
      <c r="CE94" s="344">
        <v>151</v>
      </c>
    </row>
    <row r="95" spans="1:83" x14ac:dyDescent="0.2">
      <c r="A95" s="3">
        <v>1403</v>
      </c>
      <c r="B95" s="4" t="s">
        <v>124</v>
      </c>
      <c r="C95" s="5">
        <v>501</v>
      </c>
      <c r="D95" s="6">
        <v>427</v>
      </c>
      <c r="E95" s="123">
        <f t="shared" si="1"/>
        <v>0.85229540918163671</v>
      </c>
      <c r="F95" s="249">
        <v>330</v>
      </c>
      <c r="G95" s="250">
        <v>1</v>
      </c>
      <c r="H95" s="250">
        <v>7</v>
      </c>
      <c r="I95" s="250">
        <v>88</v>
      </c>
      <c r="J95" s="250">
        <v>0</v>
      </c>
      <c r="K95" s="251">
        <v>0</v>
      </c>
      <c r="L95" s="251">
        <v>0</v>
      </c>
      <c r="M95" s="250">
        <v>0</v>
      </c>
      <c r="N95" s="250">
        <v>0</v>
      </c>
      <c r="O95" s="252">
        <v>0</v>
      </c>
      <c r="P95" s="295"/>
      <c r="Q95" s="289"/>
      <c r="R95" s="289"/>
      <c r="S95" s="295"/>
      <c r="T95" s="282">
        <v>296</v>
      </c>
      <c r="U95" s="289">
        <v>0</v>
      </c>
      <c r="V95" s="284">
        <v>123</v>
      </c>
      <c r="W95" s="285"/>
      <c r="X95" s="286"/>
      <c r="Y95" s="290"/>
      <c r="Z95" s="291"/>
      <c r="AA95" s="290"/>
      <c r="AB95" s="292"/>
      <c r="AC95" s="290"/>
      <c r="AD95" s="291"/>
      <c r="AE95" s="293"/>
      <c r="AF95" s="294"/>
      <c r="AG95" s="301"/>
      <c r="AH95" s="288"/>
      <c r="AI95" s="303">
        <v>274</v>
      </c>
      <c r="AJ95" s="295">
        <v>131</v>
      </c>
      <c r="AK95" s="343">
        <v>132</v>
      </c>
      <c r="AL95" s="289">
        <v>14</v>
      </c>
      <c r="AM95" s="284">
        <v>258</v>
      </c>
      <c r="AN95" s="282">
        <v>304</v>
      </c>
      <c r="AO95" s="295">
        <v>102</v>
      </c>
      <c r="AP95" s="282">
        <v>175</v>
      </c>
      <c r="AQ95" s="284">
        <v>239</v>
      </c>
      <c r="AR95" s="282">
        <v>111</v>
      </c>
      <c r="AS95" s="295">
        <v>298</v>
      </c>
      <c r="AT95" s="282">
        <v>134</v>
      </c>
      <c r="AU95" s="284">
        <v>269</v>
      </c>
      <c r="AV95" s="282">
        <v>264</v>
      </c>
      <c r="AW95" s="295">
        <v>137</v>
      </c>
      <c r="AX95" s="282">
        <v>278</v>
      </c>
      <c r="AY95" s="284">
        <v>127</v>
      </c>
      <c r="AZ95" s="298">
        <v>194</v>
      </c>
      <c r="BA95" s="284">
        <v>304</v>
      </c>
      <c r="BB95" s="282">
        <v>138</v>
      </c>
      <c r="BC95" s="295">
        <v>228</v>
      </c>
      <c r="BD95" s="282">
        <v>267</v>
      </c>
      <c r="BE95" s="284">
        <v>101</v>
      </c>
      <c r="BF95" s="282">
        <v>258</v>
      </c>
      <c r="BG95" s="295">
        <v>104</v>
      </c>
      <c r="BH95" s="305">
        <v>139</v>
      </c>
      <c r="BI95" s="306">
        <v>222</v>
      </c>
      <c r="BJ95" s="282">
        <v>128</v>
      </c>
      <c r="BK95" s="295">
        <v>230</v>
      </c>
      <c r="BL95" s="282">
        <v>101</v>
      </c>
      <c r="BM95" s="284">
        <v>247</v>
      </c>
      <c r="BN95" s="282">
        <v>236</v>
      </c>
      <c r="BO95" s="295">
        <v>113</v>
      </c>
      <c r="BP95" s="282">
        <v>116</v>
      </c>
      <c r="BQ95" s="284">
        <v>235</v>
      </c>
      <c r="BR95" s="282">
        <v>258</v>
      </c>
      <c r="BS95" s="295">
        <v>109</v>
      </c>
      <c r="BT95" s="282">
        <v>106</v>
      </c>
      <c r="BU95" s="284">
        <v>240</v>
      </c>
      <c r="BV95" s="282">
        <v>257</v>
      </c>
      <c r="BW95" s="295">
        <v>93</v>
      </c>
      <c r="BX95" s="282">
        <v>114</v>
      </c>
      <c r="BY95" s="284">
        <v>233</v>
      </c>
      <c r="BZ95" s="282">
        <v>232</v>
      </c>
      <c r="CA95" s="295">
        <v>126</v>
      </c>
      <c r="CB95" s="282">
        <v>231</v>
      </c>
      <c r="CC95" s="284">
        <v>120</v>
      </c>
      <c r="CD95" s="282">
        <v>230</v>
      </c>
      <c r="CE95" s="344">
        <v>120</v>
      </c>
    </row>
    <row r="96" spans="1:83" x14ac:dyDescent="0.2">
      <c r="A96" s="3">
        <v>1404</v>
      </c>
      <c r="B96" s="4" t="s">
        <v>125</v>
      </c>
      <c r="C96" s="5">
        <v>1461</v>
      </c>
      <c r="D96" s="6">
        <v>1142</v>
      </c>
      <c r="E96" s="123">
        <f t="shared" si="1"/>
        <v>0.78165639972621492</v>
      </c>
      <c r="F96" s="249">
        <v>979</v>
      </c>
      <c r="G96" s="250">
        <v>3</v>
      </c>
      <c r="H96" s="250">
        <v>13</v>
      </c>
      <c r="I96" s="250">
        <v>137</v>
      </c>
      <c r="J96" s="250">
        <v>0</v>
      </c>
      <c r="K96" s="251">
        <v>1</v>
      </c>
      <c r="L96" s="251">
        <v>0</v>
      </c>
      <c r="M96" s="250">
        <v>0</v>
      </c>
      <c r="N96" s="250">
        <v>0</v>
      </c>
      <c r="O96" s="252">
        <v>0</v>
      </c>
      <c r="P96" s="295"/>
      <c r="Q96" s="289"/>
      <c r="R96" s="289"/>
      <c r="S96" s="295"/>
      <c r="T96" s="282">
        <v>893</v>
      </c>
      <c r="U96" s="289">
        <v>0</v>
      </c>
      <c r="V96" s="284">
        <v>207</v>
      </c>
      <c r="W96" s="285"/>
      <c r="X96" s="286"/>
      <c r="Y96" s="290"/>
      <c r="Z96" s="291"/>
      <c r="AA96" s="290"/>
      <c r="AB96" s="292"/>
      <c r="AC96" s="290"/>
      <c r="AD96" s="291"/>
      <c r="AE96" s="293"/>
      <c r="AF96" s="294"/>
      <c r="AG96" s="301"/>
      <c r="AH96" s="288"/>
      <c r="AI96" s="303">
        <v>921</v>
      </c>
      <c r="AJ96" s="295">
        <v>164</v>
      </c>
      <c r="AK96" s="343">
        <v>163</v>
      </c>
      <c r="AL96" s="289">
        <v>54</v>
      </c>
      <c r="AM96" s="284">
        <v>888</v>
      </c>
      <c r="AN96" s="282">
        <v>944</v>
      </c>
      <c r="AO96" s="295">
        <v>145</v>
      </c>
      <c r="AP96" s="282">
        <v>260</v>
      </c>
      <c r="AQ96" s="284">
        <v>845</v>
      </c>
      <c r="AR96" s="282">
        <v>141</v>
      </c>
      <c r="AS96" s="295">
        <v>961</v>
      </c>
      <c r="AT96" s="282">
        <v>191</v>
      </c>
      <c r="AU96" s="284">
        <v>908</v>
      </c>
      <c r="AV96" s="282">
        <v>883</v>
      </c>
      <c r="AW96" s="295">
        <v>203</v>
      </c>
      <c r="AX96" s="282">
        <v>806</v>
      </c>
      <c r="AY96" s="284">
        <v>290</v>
      </c>
      <c r="AZ96" s="298">
        <v>440</v>
      </c>
      <c r="BA96" s="284">
        <v>989</v>
      </c>
      <c r="BB96" s="282">
        <v>272</v>
      </c>
      <c r="BC96" s="295">
        <v>723</v>
      </c>
      <c r="BD96" s="282">
        <v>831</v>
      </c>
      <c r="BE96" s="284">
        <v>166</v>
      </c>
      <c r="BF96" s="282">
        <v>802</v>
      </c>
      <c r="BG96" s="295">
        <v>179</v>
      </c>
      <c r="BH96" s="305">
        <v>425</v>
      </c>
      <c r="BI96" s="306">
        <v>598</v>
      </c>
      <c r="BJ96" s="282">
        <v>201</v>
      </c>
      <c r="BK96" s="295">
        <v>783</v>
      </c>
      <c r="BL96" s="282">
        <v>184</v>
      </c>
      <c r="BM96" s="284">
        <v>790</v>
      </c>
      <c r="BN96" s="282">
        <v>809</v>
      </c>
      <c r="BO96" s="295">
        <v>179</v>
      </c>
      <c r="BP96" s="282">
        <v>188</v>
      </c>
      <c r="BQ96" s="284">
        <v>793</v>
      </c>
      <c r="BR96" s="282">
        <v>739</v>
      </c>
      <c r="BS96" s="295">
        <v>253</v>
      </c>
      <c r="BT96" s="282">
        <v>192</v>
      </c>
      <c r="BU96" s="284">
        <v>785</v>
      </c>
      <c r="BV96" s="282">
        <v>826</v>
      </c>
      <c r="BW96" s="295">
        <v>147</v>
      </c>
      <c r="BX96" s="282">
        <v>183</v>
      </c>
      <c r="BY96" s="284">
        <v>793</v>
      </c>
      <c r="BZ96" s="282">
        <v>751</v>
      </c>
      <c r="CA96" s="295">
        <v>267</v>
      </c>
      <c r="CB96" s="282">
        <v>812</v>
      </c>
      <c r="CC96" s="284">
        <v>178</v>
      </c>
      <c r="CD96" s="282">
        <v>739</v>
      </c>
      <c r="CE96" s="344">
        <v>242</v>
      </c>
    </row>
    <row r="97" spans="1:83" x14ac:dyDescent="0.2">
      <c r="A97" s="3">
        <v>1405</v>
      </c>
      <c r="B97" s="4" t="s">
        <v>126</v>
      </c>
      <c r="C97" s="5">
        <v>1327</v>
      </c>
      <c r="D97" s="6">
        <v>952</v>
      </c>
      <c r="E97" s="123">
        <f t="shared" si="1"/>
        <v>0.7174076865109269</v>
      </c>
      <c r="F97" s="249">
        <v>832</v>
      </c>
      <c r="G97" s="250">
        <v>3</v>
      </c>
      <c r="H97" s="250">
        <v>6</v>
      </c>
      <c r="I97" s="250">
        <v>102</v>
      </c>
      <c r="J97" s="250">
        <v>0</v>
      </c>
      <c r="K97" s="251">
        <v>0</v>
      </c>
      <c r="L97" s="251">
        <v>0</v>
      </c>
      <c r="M97" s="250">
        <v>0</v>
      </c>
      <c r="N97" s="250">
        <v>0</v>
      </c>
      <c r="O97" s="252">
        <v>0</v>
      </c>
      <c r="P97" s="295"/>
      <c r="Q97" s="289"/>
      <c r="R97" s="289"/>
      <c r="S97" s="295"/>
      <c r="T97" s="282">
        <v>800</v>
      </c>
      <c r="U97" s="289">
        <v>0</v>
      </c>
      <c r="V97" s="284">
        <v>131</v>
      </c>
      <c r="W97" s="285"/>
      <c r="X97" s="286"/>
      <c r="Y97" s="290"/>
      <c r="Z97" s="291"/>
      <c r="AA97" s="290"/>
      <c r="AB97" s="292"/>
      <c r="AC97" s="290"/>
      <c r="AD97" s="291"/>
      <c r="AE97" s="293"/>
      <c r="AF97" s="294"/>
      <c r="AG97" s="301"/>
      <c r="AH97" s="288"/>
      <c r="AI97" s="303">
        <v>803</v>
      </c>
      <c r="AJ97" s="295">
        <v>124</v>
      </c>
      <c r="AK97" s="343">
        <v>114</v>
      </c>
      <c r="AL97" s="289">
        <v>48</v>
      </c>
      <c r="AM97" s="284">
        <v>773</v>
      </c>
      <c r="AN97" s="282">
        <v>827</v>
      </c>
      <c r="AO97" s="295">
        <v>103</v>
      </c>
      <c r="AP97" s="282">
        <v>183</v>
      </c>
      <c r="AQ97" s="284">
        <v>748</v>
      </c>
      <c r="AR97" s="282">
        <v>110</v>
      </c>
      <c r="AS97" s="295">
        <v>817</v>
      </c>
      <c r="AT97" s="282">
        <v>126</v>
      </c>
      <c r="AU97" s="284">
        <v>801</v>
      </c>
      <c r="AV97" s="282">
        <v>776</v>
      </c>
      <c r="AW97" s="295">
        <v>135</v>
      </c>
      <c r="AX97" s="282">
        <v>726</v>
      </c>
      <c r="AY97" s="284">
        <v>198</v>
      </c>
      <c r="AZ97" s="298">
        <v>381</v>
      </c>
      <c r="BA97" s="284">
        <v>834</v>
      </c>
      <c r="BB97" s="282">
        <v>202</v>
      </c>
      <c r="BC97" s="295">
        <v>666</v>
      </c>
      <c r="BD97" s="282">
        <v>732</v>
      </c>
      <c r="BE97" s="284">
        <v>130</v>
      </c>
      <c r="BF97" s="282">
        <v>720</v>
      </c>
      <c r="BG97" s="295">
        <v>138</v>
      </c>
      <c r="BH97" s="305">
        <v>312</v>
      </c>
      <c r="BI97" s="306">
        <v>559</v>
      </c>
      <c r="BJ97" s="282">
        <v>158</v>
      </c>
      <c r="BK97" s="295">
        <v>705</v>
      </c>
      <c r="BL97" s="282">
        <v>132</v>
      </c>
      <c r="BM97" s="284">
        <v>712</v>
      </c>
      <c r="BN97" s="282">
        <v>717</v>
      </c>
      <c r="BO97" s="295">
        <v>137</v>
      </c>
      <c r="BP97" s="282">
        <v>145</v>
      </c>
      <c r="BQ97" s="284">
        <v>716</v>
      </c>
      <c r="BR97" s="282">
        <v>702</v>
      </c>
      <c r="BS97" s="295">
        <v>151</v>
      </c>
      <c r="BT97" s="282">
        <v>159</v>
      </c>
      <c r="BU97" s="284">
        <v>698</v>
      </c>
      <c r="BV97" s="282">
        <v>733</v>
      </c>
      <c r="BW97" s="295">
        <v>121</v>
      </c>
      <c r="BX97" s="282">
        <v>135</v>
      </c>
      <c r="BY97" s="284">
        <v>719</v>
      </c>
      <c r="BZ97" s="282">
        <v>703</v>
      </c>
      <c r="CA97" s="295">
        <v>169</v>
      </c>
      <c r="CB97" s="282">
        <v>723</v>
      </c>
      <c r="CC97" s="284">
        <v>134</v>
      </c>
      <c r="CD97" s="282">
        <v>682</v>
      </c>
      <c r="CE97" s="344">
        <v>172</v>
      </c>
    </row>
    <row r="98" spans="1:83" x14ac:dyDescent="0.2">
      <c r="A98" s="3">
        <v>1406</v>
      </c>
      <c r="B98" s="4" t="s">
        <v>127</v>
      </c>
      <c r="C98" s="5">
        <v>975</v>
      </c>
      <c r="D98" s="6">
        <v>805</v>
      </c>
      <c r="E98" s="123">
        <f t="shared" si="1"/>
        <v>0.82564102564102559</v>
      </c>
      <c r="F98" s="249">
        <v>708</v>
      </c>
      <c r="G98" s="250">
        <v>1</v>
      </c>
      <c r="H98" s="250">
        <v>8</v>
      </c>
      <c r="I98" s="250">
        <v>84</v>
      </c>
      <c r="J98" s="250">
        <v>0</v>
      </c>
      <c r="K98" s="251">
        <v>1</v>
      </c>
      <c r="L98" s="251">
        <v>0</v>
      </c>
      <c r="M98" s="250">
        <v>0</v>
      </c>
      <c r="N98" s="250">
        <v>0</v>
      </c>
      <c r="O98" s="252">
        <v>0</v>
      </c>
      <c r="P98" s="295"/>
      <c r="Q98" s="289"/>
      <c r="R98" s="289"/>
      <c r="S98" s="295"/>
      <c r="T98" s="282">
        <v>686</v>
      </c>
      <c r="U98" s="289">
        <v>0</v>
      </c>
      <c r="V98" s="284">
        <v>99</v>
      </c>
      <c r="W98" s="285"/>
      <c r="X98" s="286"/>
      <c r="Y98" s="290"/>
      <c r="Z98" s="291"/>
      <c r="AA98" s="290"/>
      <c r="AB98" s="292"/>
      <c r="AC98" s="290"/>
      <c r="AD98" s="291"/>
      <c r="AE98" s="293"/>
      <c r="AF98" s="294"/>
      <c r="AG98" s="301"/>
      <c r="AH98" s="288"/>
      <c r="AI98" s="303">
        <v>689</v>
      </c>
      <c r="AJ98" s="295">
        <v>97</v>
      </c>
      <c r="AK98" s="343">
        <v>88</v>
      </c>
      <c r="AL98" s="289">
        <v>28</v>
      </c>
      <c r="AM98" s="284">
        <v>674</v>
      </c>
      <c r="AN98" s="282">
        <v>698</v>
      </c>
      <c r="AO98" s="295">
        <v>82</v>
      </c>
      <c r="AP98" s="282">
        <v>134</v>
      </c>
      <c r="AQ98" s="284">
        <v>663</v>
      </c>
      <c r="AR98" s="282">
        <v>78</v>
      </c>
      <c r="AS98" s="295">
        <v>715</v>
      </c>
      <c r="AT98" s="282">
        <v>101</v>
      </c>
      <c r="AU98" s="284">
        <v>685</v>
      </c>
      <c r="AV98" s="282">
        <v>664</v>
      </c>
      <c r="AW98" s="295">
        <v>106</v>
      </c>
      <c r="AX98" s="282">
        <v>592</v>
      </c>
      <c r="AY98" s="284">
        <v>191</v>
      </c>
      <c r="AZ98" s="298">
        <v>297</v>
      </c>
      <c r="BA98" s="284">
        <v>709</v>
      </c>
      <c r="BB98" s="282">
        <v>160</v>
      </c>
      <c r="BC98" s="295">
        <v>560</v>
      </c>
      <c r="BD98" s="282">
        <v>630</v>
      </c>
      <c r="BE98" s="284">
        <v>106</v>
      </c>
      <c r="BF98" s="282">
        <v>623</v>
      </c>
      <c r="BG98" s="295">
        <v>106</v>
      </c>
      <c r="BH98" s="305">
        <v>332</v>
      </c>
      <c r="BI98" s="306">
        <v>419</v>
      </c>
      <c r="BJ98" s="282">
        <v>132</v>
      </c>
      <c r="BK98" s="295">
        <v>598</v>
      </c>
      <c r="BL98" s="282">
        <v>113</v>
      </c>
      <c r="BM98" s="284">
        <v>604</v>
      </c>
      <c r="BN98" s="282">
        <v>621</v>
      </c>
      <c r="BO98" s="295">
        <v>108</v>
      </c>
      <c r="BP98" s="282">
        <v>117</v>
      </c>
      <c r="BQ98" s="284">
        <v>620</v>
      </c>
      <c r="BR98" s="282">
        <v>580</v>
      </c>
      <c r="BS98" s="295">
        <v>148</v>
      </c>
      <c r="BT98" s="282">
        <v>118</v>
      </c>
      <c r="BU98" s="284">
        <v>613</v>
      </c>
      <c r="BV98" s="282">
        <v>630</v>
      </c>
      <c r="BW98" s="295">
        <v>101</v>
      </c>
      <c r="BX98" s="282">
        <v>123</v>
      </c>
      <c r="BY98" s="284">
        <v>600</v>
      </c>
      <c r="BZ98" s="282">
        <v>598</v>
      </c>
      <c r="CA98" s="295">
        <v>143</v>
      </c>
      <c r="CB98" s="282">
        <v>615</v>
      </c>
      <c r="CC98" s="284">
        <v>111</v>
      </c>
      <c r="CD98" s="282">
        <v>575</v>
      </c>
      <c r="CE98" s="344">
        <v>152</v>
      </c>
    </row>
    <row r="99" spans="1:83" x14ac:dyDescent="0.2">
      <c r="A99" s="3">
        <v>1407</v>
      </c>
      <c r="B99" s="4" t="s">
        <v>128</v>
      </c>
      <c r="C99" s="5">
        <v>1051</v>
      </c>
      <c r="D99" s="6">
        <v>890</v>
      </c>
      <c r="E99" s="123">
        <f t="shared" si="1"/>
        <v>0.84681255946717415</v>
      </c>
      <c r="F99" s="249">
        <v>695</v>
      </c>
      <c r="G99" s="250">
        <v>0</v>
      </c>
      <c r="H99" s="250">
        <v>10</v>
      </c>
      <c r="I99" s="250">
        <v>179</v>
      </c>
      <c r="J99" s="250">
        <v>0</v>
      </c>
      <c r="K99" s="251">
        <v>0</v>
      </c>
      <c r="L99" s="251">
        <v>0</v>
      </c>
      <c r="M99" s="250">
        <v>0</v>
      </c>
      <c r="N99" s="250">
        <v>0</v>
      </c>
      <c r="O99" s="252">
        <v>0</v>
      </c>
      <c r="P99" s="295"/>
      <c r="Q99" s="289"/>
      <c r="R99" s="289"/>
      <c r="S99" s="295"/>
      <c r="T99" s="282">
        <v>638</v>
      </c>
      <c r="U99" s="289">
        <v>0</v>
      </c>
      <c r="V99" s="284">
        <v>230</v>
      </c>
      <c r="W99" s="285"/>
      <c r="X99" s="286"/>
      <c r="Y99" s="290"/>
      <c r="Z99" s="291"/>
      <c r="AA99" s="290"/>
      <c r="AB99" s="292"/>
      <c r="AC99" s="290"/>
      <c r="AD99" s="291"/>
      <c r="AE99" s="293"/>
      <c r="AF99" s="294"/>
      <c r="AG99" s="301"/>
      <c r="AH99" s="288"/>
      <c r="AI99" s="303">
        <v>640</v>
      </c>
      <c r="AJ99" s="295">
        <v>215</v>
      </c>
      <c r="AK99" s="343">
        <v>219</v>
      </c>
      <c r="AL99" s="289">
        <v>46</v>
      </c>
      <c r="AM99" s="284">
        <v>599</v>
      </c>
      <c r="AN99" s="282">
        <v>679</v>
      </c>
      <c r="AO99" s="295">
        <v>186</v>
      </c>
      <c r="AP99" s="282">
        <v>283</v>
      </c>
      <c r="AQ99" s="284">
        <v>581</v>
      </c>
      <c r="AR99" s="282">
        <v>183</v>
      </c>
      <c r="AS99" s="295">
        <v>680</v>
      </c>
      <c r="AT99" s="282">
        <v>223</v>
      </c>
      <c r="AU99" s="284">
        <v>639</v>
      </c>
      <c r="AV99" s="282">
        <v>618</v>
      </c>
      <c r="AW99" s="295">
        <v>226</v>
      </c>
      <c r="AX99" s="282">
        <v>628</v>
      </c>
      <c r="AY99" s="284">
        <v>222</v>
      </c>
      <c r="AZ99" s="298">
        <v>452</v>
      </c>
      <c r="BA99" s="284">
        <v>698</v>
      </c>
      <c r="BB99" s="282">
        <v>269</v>
      </c>
      <c r="BC99" s="295">
        <v>521</v>
      </c>
      <c r="BD99" s="282">
        <v>588</v>
      </c>
      <c r="BE99" s="284">
        <v>195</v>
      </c>
      <c r="BF99" s="282">
        <v>611</v>
      </c>
      <c r="BG99" s="295">
        <v>172</v>
      </c>
      <c r="BH99" s="305">
        <v>264</v>
      </c>
      <c r="BI99" s="306">
        <v>514</v>
      </c>
      <c r="BJ99" s="282">
        <v>216</v>
      </c>
      <c r="BK99" s="295">
        <v>553</v>
      </c>
      <c r="BL99" s="282">
        <v>174</v>
      </c>
      <c r="BM99" s="284">
        <v>584</v>
      </c>
      <c r="BN99" s="282">
        <v>569</v>
      </c>
      <c r="BO99" s="295">
        <v>203</v>
      </c>
      <c r="BP99" s="282">
        <v>205</v>
      </c>
      <c r="BQ99" s="284">
        <v>557</v>
      </c>
      <c r="BR99" s="282">
        <v>579</v>
      </c>
      <c r="BS99" s="295">
        <v>202</v>
      </c>
      <c r="BT99" s="282">
        <v>193</v>
      </c>
      <c r="BU99" s="284">
        <v>575</v>
      </c>
      <c r="BV99" s="282">
        <v>590</v>
      </c>
      <c r="BW99" s="295">
        <v>178</v>
      </c>
      <c r="BX99" s="282">
        <v>192</v>
      </c>
      <c r="BY99" s="284">
        <v>563</v>
      </c>
      <c r="BZ99" s="282">
        <v>555</v>
      </c>
      <c r="CA99" s="295">
        <v>226</v>
      </c>
      <c r="CB99" s="282">
        <v>594</v>
      </c>
      <c r="CC99" s="284">
        <v>177</v>
      </c>
      <c r="CD99" s="282">
        <v>541</v>
      </c>
      <c r="CE99" s="344">
        <v>226</v>
      </c>
    </row>
    <row r="100" spans="1:83" x14ac:dyDescent="0.2">
      <c r="A100" s="3">
        <v>1408</v>
      </c>
      <c r="B100" s="4" t="s">
        <v>129</v>
      </c>
      <c r="C100" s="5">
        <v>1297</v>
      </c>
      <c r="D100" s="6">
        <v>961</v>
      </c>
      <c r="E100" s="123">
        <f t="shared" si="1"/>
        <v>0.74094063222821893</v>
      </c>
      <c r="F100" s="249">
        <v>778</v>
      </c>
      <c r="G100" s="250">
        <v>8</v>
      </c>
      <c r="H100" s="250">
        <v>6</v>
      </c>
      <c r="I100" s="250">
        <v>158</v>
      </c>
      <c r="J100" s="250">
        <v>0</v>
      </c>
      <c r="K100" s="251">
        <v>0</v>
      </c>
      <c r="L100" s="251">
        <v>0</v>
      </c>
      <c r="M100" s="250">
        <v>0</v>
      </c>
      <c r="N100" s="250">
        <v>0</v>
      </c>
      <c r="O100" s="252">
        <v>0</v>
      </c>
      <c r="P100" s="295"/>
      <c r="Q100" s="289"/>
      <c r="R100" s="289"/>
      <c r="S100" s="295"/>
      <c r="T100" s="282">
        <v>723</v>
      </c>
      <c r="U100" s="289">
        <v>0</v>
      </c>
      <c r="V100" s="284">
        <v>205</v>
      </c>
      <c r="W100" s="285"/>
      <c r="X100" s="286"/>
      <c r="Y100" s="290"/>
      <c r="Z100" s="291"/>
      <c r="AA100" s="290"/>
      <c r="AB100" s="292"/>
      <c r="AC100" s="290"/>
      <c r="AD100" s="291"/>
      <c r="AE100" s="293"/>
      <c r="AF100" s="294"/>
      <c r="AG100" s="301"/>
      <c r="AH100" s="288"/>
      <c r="AI100" s="303">
        <v>732</v>
      </c>
      <c r="AJ100" s="295">
        <v>190</v>
      </c>
      <c r="AK100" s="343">
        <v>190</v>
      </c>
      <c r="AL100" s="289">
        <v>51</v>
      </c>
      <c r="AM100" s="284">
        <v>690</v>
      </c>
      <c r="AN100" s="282">
        <v>767</v>
      </c>
      <c r="AO100" s="295">
        <v>158</v>
      </c>
      <c r="AP100" s="282">
        <v>264</v>
      </c>
      <c r="AQ100" s="284">
        <v>659</v>
      </c>
      <c r="AR100" s="282">
        <v>166</v>
      </c>
      <c r="AS100" s="295">
        <v>750</v>
      </c>
      <c r="AT100" s="282">
        <v>204</v>
      </c>
      <c r="AU100" s="284">
        <v>715</v>
      </c>
      <c r="AV100" s="282">
        <v>717</v>
      </c>
      <c r="AW100" s="295">
        <v>195</v>
      </c>
      <c r="AX100" s="282">
        <v>692</v>
      </c>
      <c r="AY100" s="284">
        <v>227</v>
      </c>
      <c r="AZ100" s="298">
        <v>446</v>
      </c>
      <c r="BA100" s="284">
        <v>798</v>
      </c>
      <c r="BB100" s="282">
        <v>258</v>
      </c>
      <c r="BC100" s="295">
        <v>580</v>
      </c>
      <c r="BD100" s="282">
        <v>653</v>
      </c>
      <c r="BE100" s="284">
        <v>185</v>
      </c>
      <c r="BF100" s="282">
        <v>659</v>
      </c>
      <c r="BG100" s="295">
        <v>174</v>
      </c>
      <c r="BH100" s="305">
        <v>281</v>
      </c>
      <c r="BI100" s="306">
        <v>552</v>
      </c>
      <c r="BJ100" s="282">
        <v>211</v>
      </c>
      <c r="BK100" s="295">
        <v>605</v>
      </c>
      <c r="BL100" s="282">
        <v>176</v>
      </c>
      <c r="BM100" s="284">
        <v>635</v>
      </c>
      <c r="BN100" s="282">
        <v>627</v>
      </c>
      <c r="BO100" s="295">
        <v>181</v>
      </c>
      <c r="BP100" s="282">
        <v>198</v>
      </c>
      <c r="BQ100" s="284">
        <v>623</v>
      </c>
      <c r="BR100" s="282">
        <v>638</v>
      </c>
      <c r="BS100" s="295">
        <v>191</v>
      </c>
      <c r="BT100" s="282">
        <v>198</v>
      </c>
      <c r="BU100" s="284">
        <v>621</v>
      </c>
      <c r="BV100" s="282">
        <v>661</v>
      </c>
      <c r="BW100" s="295">
        <v>167</v>
      </c>
      <c r="BX100" s="282">
        <v>192</v>
      </c>
      <c r="BY100" s="284">
        <v>630</v>
      </c>
      <c r="BZ100" s="282">
        <v>605</v>
      </c>
      <c r="CA100" s="295">
        <v>233</v>
      </c>
      <c r="CB100" s="282">
        <v>638</v>
      </c>
      <c r="CC100" s="284">
        <v>185</v>
      </c>
      <c r="CD100" s="282">
        <v>596</v>
      </c>
      <c r="CE100" s="344">
        <v>217</v>
      </c>
    </row>
    <row r="101" spans="1:83" x14ac:dyDescent="0.2">
      <c r="A101" s="3">
        <v>1409</v>
      </c>
      <c r="B101" s="4" t="s">
        <v>130</v>
      </c>
      <c r="C101" s="5">
        <v>1435</v>
      </c>
      <c r="D101" s="6">
        <v>985</v>
      </c>
      <c r="E101" s="123">
        <f t="shared" si="1"/>
        <v>0.68641114982578399</v>
      </c>
      <c r="F101" s="249">
        <v>795</v>
      </c>
      <c r="G101" s="250">
        <v>5</v>
      </c>
      <c r="H101" s="250">
        <v>16</v>
      </c>
      <c r="I101" s="250">
        <v>160</v>
      </c>
      <c r="J101" s="250">
        <v>0</v>
      </c>
      <c r="K101" s="251">
        <v>0</v>
      </c>
      <c r="L101" s="251">
        <v>0</v>
      </c>
      <c r="M101" s="250">
        <v>0</v>
      </c>
      <c r="N101" s="250">
        <v>0</v>
      </c>
      <c r="O101" s="252">
        <v>1</v>
      </c>
      <c r="P101" s="295"/>
      <c r="Q101" s="289"/>
      <c r="R101" s="289"/>
      <c r="S101" s="295"/>
      <c r="T101" s="282">
        <v>750</v>
      </c>
      <c r="U101" s="289">
        <v>0</v>
      </c>
      <c r="V101" s="284">
        <v>208</v>
      </c>
      <c r="W101" s="285"/>
      <c r="X101" s="286"/>
      <c r="Y101" s="290"/>
      <c r="Z101" s="291"/>
      <c r="AA101" s="290"/>
      <c r="AB101" s="292"/>
      <c r="AC101" s="290"/>
      <c r="AD101" s="291"/>
      <c r="AE101" s="293"/>
      <c r="AF101" s="294"/>
      <c r="AG101" s="301"/>
      <c r="AH101" s="288"/>
      <c r="AI101" s="303">
        <v>738</v>
      </c>
      <c r="AJ101" s="295">
        <v>210</v>
      </c>
      <c r="AK101" s="343">
        <v>184</v>
      </c>
      <c r="AL101" s="289">
        <v>71</v>
      </c>
      <c r="AM101" s="284">
        <v>704</v>
      </c>
      <c r="AN101" s="282">
        <v>774</v>
      </c>
      <c r="AO101" s="295">
        <v>178</v>
      </c>
      <c r="AP101" s="282">
        <v>265</v>
      </c>
      <c r="AQ101" s="284">
        <v>695</v>
      </c>
      <c r="AR101" s="282">
        <v>182</v>
      </c>
      <c r="AS101" s="295">
        <v>772</v>
      </c>
      <c r="AT101" s="282">
        <v>214</v>
      </c>
      <c r="AU101" s="284">
        <v>739</v>
      </c>
      <c r="AV101" s="282">
        <v>730</v>
      </c>
      <c r="AW101" s="295">
        <v>205</v>
      </c>
      <c r="AX101" s="282">
        <v>690</v>
      </c>
      <c r="AY101" s="284">
        <v>255</v>
      </c>
      <c r="AZ101" s="298">
        <v>454</v>
      </c>
      <c r="BA101" s="284">
        <v>827</v>
      </c>
      <c r="BB101" s="282">
        <v>264</v>
      </c>
      <c r="BC101" s="295">
        <v>598</v>
      </c>
      <c r="BD101" s="282">
        <v>681</v>
      </c>
      <c r="BE101" s="284">
        <v>179</v>
      </c>
      <c r="BF101" s="282">
        <v>702</v>
      </c>
      <c r="BG101" s="295">
        <v>157</v>
      </c>
      <c r="BH101" s="305">
        <v>285</v>
      </c>
      <c r="BI101" s="306">
        <v>572</v>
      </c>
      <c r="BJ101" s="282">
        <v>209</v>
      </c>
      <c r="BK101" s="295">
        <v>639</v>
      </c>
      <c r="BL101" s="282">
        <v>174</v>
      </c>
      <c r="BM101" s="284">
        <v>665</v>
      </c>
      <c r="BN101" s="282">
        <v>673</v>
      </c>
      <c r="BO101" s="295">
        <v>167</v>
      </c>
      <c r="BP101" s="282">
        <v>203</v>
      </c>
      <c r="BQ101" s="284">
        <v>641</v>
      </c>
      <c r="BR101" s="282">
        <v>658</v>
      </c>
      <c r="BS101" s="295">
        <v>203</v>
      </c>
      <c r="BT101" s="282">
        <v>199</v>
      </c>
      <c r="BU101" s="284">
        <v>646</v>
      </c>
      <c r="BV101" s="282">
        <v>696</v>
      </c>
      <c r="BW101" s="295">
        <v>155</v>
      </c>
      <c r="BX101" s="282">
        <v>184</v>
      </c>
      <c r="BY101" s="284">
        <v>658</v>
      </c>
      <c r="BZ101" s="282">
        <v>653</v>
      </c>
      <c r="CA101" s="295">
        <v>217</v>
      </c>
      <c r="CB101" s="282">
        <v>695</v>
      </c>
      <c r="CC101" s="284">
        <v>160</v>
      </c>
      <c r="CD101" s="282">
        <v>633</v>
      </c>
      <c r="CE101" s="344">
        <v>214</v>
      </c>
    </row>
    <row r="102" spans="1:83" x14ac:dyDescent="0.2">
      <c r="A102" s="3">
        <v>1501</v>
      </c>
      <c r="B102" s="4" t="s">
        <v>131</v>
      </c>
      <c r="C102" s="5">
        <v>1673</v>
      </c>
      <c r="D102" s="6">
        <v>1152</v>
      </c>
      <c r="E102" s="123">
        <f t="shared" si="1"/>
        <v>0.68858338314405265</v>
      </c>
      <c r="F102" s="249">
        <v>1029</v>
      </c>
      <c r="G102" s="250">
        <v>4</v>
      </c>
      <c r="H102" s="250">
        <v>12</v>
      </c>
      <c r="I102" s="250">
        <v>95</v>
      </c>
      <c r="J102" s="250">
        <v>0</v>
      </c>
      <c r="K102" s="251">
        <v>0</v>
      </c>
      <c r="L102" s="251">
        <v>0</v>
      </c>
      <c r="M102" s="250">
        <v>0</v>
      </c>
      <c r="N102" s="250">
        <v>0</v>
      </c>
      <c r="O102" s="252">
        <v>0</v>
      </c>
      <c r="P102" s="295">
        <v>100</v>
      </c>
      <c r="Q102" s="289">
        <v>29</v>
      </c>
      <c r="R102" s="289">
        <v>0</v>
      </c>
      <c r="S102" s="295">
        <v>1012</v>
      </c>
      <c r="T102" s="282"/>
      <c r="U102" s="296"/>
      <c r="V102" s="297"/>
      <c r="W102" s="285"/>
      <c r="X102" s="286"/>
      <c r="Y102" s="290"/>
      <c r="Z102" s="291"/>
      <c r="AA102" s="290"/>
      <c r="AB102" s="292"/>
      <c r="AC102" s="290"/>
      <c r="AD102" s="291"/>
      <c r="AE102" s="285"/>
      <c r="AF102" s="286"/>
      <c r="AG102" s="295">
        <v>1022</v>
      </c>
      <c r="AH102" s="304"/>
      <c r="AI102" s="299"/>
      <c r="AJ102" s="287"/>
      <c r="AK102" s="343">
        <v>118</v>
      </c>
      <c r="AL102" s="289">
        <v>54</v>
      </c>
      <c r="AM102" s="284">
        <v>961</v>
      </c>
      <c r="AN102" s="282">
        <v>1021</v>
      </c>
      <c r="AO102" s="295">
        <v>110</v>
      </c>
      <c r="AP102" s="282">
        <v>171</v>
      </c>
      <c r="AQ102" s="284">
        <v>961</v>
      </c>
      <c r="AR102" s="282">
        <v>108</v>
      </c>
      <c r="AS102" s="295">
        <v>1026</v>
      </c>
      <c r="AT102" s="282">
        <v>123</v>
      </c>
      <c r="AU102" s="284">
        <v>1006</v>
      </c>
      <c r="AV102" s="282">
        <v>972</v>
      </c>
      <c r="AW102" s="295">
        <v>132</v>
      </c>
      <c r="AX102" s="282">
        <v>955</v>
      </c>
      <c r="AY102" s="284">
        <v>162</v>
      </c>
      <c r="AZ102" s="298">
        <v>434</v>
      </c>
      <c r="BA102" s="284">
        <v>1013</v>
      </c>
      <c r="BB102" s="282">
        <v>215</v>
      </c>
      <c r="BC102" s="295">
        <v>834</v>
      </c>
      <c r="BD102" s="282">
        <v>922</v>
      </c>
      <c r="BE102" s="284">
        <v>126</v>
      </c>
      <c r="BF102" s="282">
        <v>918</v>
      </c>
      <c r="BG102" s="295">
        <v>119</v>
      </c>
      <c r="BH102" s="305">
        <v>178</v>
      </c>
      <c r="BI102" s="306">
        <v>871</v>
      </c>
      <c r="BJ102" s="282">
        <v>159</v>
      </c>
      <c r="BK102" s="295">
        <v>877</v>
      </c>
      <c r="BL102" s="282">
        <v>126</v>
      </c>
      <c r="BM102" s="284">
        <v>901</v>
      </c>
      <c r="BN102" s="282">
        <v>893</v>
      </c>
      <c r="BO102" s="295">
        <v>140</v>
      </c>
      <c r="BP102" s="282">
        <v>157</v>
      </c>
      <c r="BQ102" s="284">
        <v>867</v>
      </c>
      <c r="BR102" s="282">
        <v>843</v>
      </c>
      <c r="BS102" s="295">
        <v>181</v>
      </c>
      <c r="BT102" s="282">
        <v>139</v>
      </c>
      <c r="BU102" s="284">
        <v>887</v>
      </c>
      <c r="BV102" s="282">
        <v>929</v>
      </c>
      <c r="BW102" s="295">
        <v>97</v>
      </c>
      <c r="BX102" s="282">
        <v>134</v>
      </c>
      <c r="BY102" s="284">
        <v>891</v>
      </c>
      <c r="BZ102" s="282">
        <v>885</v>
      </c>
      <c r="CA102" s="295">
        <v>151</v>
      </c>
      <c r="CB102" s="282">
        <v>918</v>
      </c>
      <c r="CC102" s="284">
        <v>116</v>
      </c>
      <c r="CD102" s="282">
        <v>854</v>
      </c>
      <c r="CE102" s="344">
        <v>183</v>
      </c>
    </row>
    <row r="103" spans="1:83" x14ac:dyDescent="0.2">
      <c r="A103" s="3">
        <v>1502</v>
      </c>
      <c r="B103" s="4" t="s">
        <v>132</v>
      </c>
      <c r="C103" s="5">
        <v>1516</v>
      </c>
      <c r="D103" s="6">
        <v>1053</v>
      </c>
      <c r="E103" s="123">
        <f t="shared" si="1"/>
        <v>0.6945910290237467</v>
      </c>
      <c r="F103" s="249">
        <v>917</v>
      </c>
      <c r="G103" s="250">
        <v>3</v>
      </c>
      <c r="H103" s="250">
        <v>11</v>
      </c>
      <c r="I103" s="250">
        <v>113</v>
      </c>
      <c r="J103" s="250">
        <v>0</v>
      </c>
      <c r="K103" s="251">
        <v>0</v>
      </c>
      <c r="L103" s="251">
        <v>0</v>
      </c>
      <c r="M103" s="250">
        <v>0</v>
      </c>
      <c r="N103" s="250">
        <v>0</v>
      </c>
      <c r="O103" s="252">
        <v>0</v>
      </c>
      <c r="P103" s="295">
        <v>117</v>
      </c>
      <c r="Q103" s="289">
        <v>33</v>
      </c>
      <c r="R103" s="289">
        <v>0</v>
      </c>
      <c r="S103" s="295">
        <v>885</v>
      </c>
      <c r="T103" s="282"/>
      <c r="U103" s="296"/>
      <c r="V103" s="297"/>
      <c r="W103" s="285"/>
      <c r="X103" s="286"/>
      <c r="Y103" s="290"/>
      <c r="Z103" s="291"/>
      <c r="AA103" s="290"/>
      <c r="AB103" s="292"/>
      <c r="AC103" s="290"/>
      <c r="AD103" s="291"/>
      <c r="AE103" s="285"/>
      <c r="AF103" s="286"/>
      <c r="AG103" s="295">
        <v>895</v>
      </c>
      <c r="AH103" s="304"/>
      <c r="AI103" s="299"/>
      <c r="AJ103" s="287"/>
      <c r="AK103" s="343">
        <v>127</v>
      </c>
      <c r="AL103" s="289">
        <v>65</v>
      </c>
      <c r="AM103" s="284">
        <v>834</v>
      </c>
      <c r="AN103" s="282">
        <v>900</v>
      </c>
      <c r="AO103" s="295">
        <v>122</v>
      </c>
      <c r="AP103" s="282">
        <v>169</v>
      </c>
      <c r="AQ103" s="284">
        <v>855</v>
      </c>
      <c r="AR103" s="282">
        <v>128</v>
      </c>
      <c r="AS103" s="295">
        <v>889</v>
      </c>
      <c r="AT103" s="282">
        <v>136</v>
      </c>
      <c r="AU103" s="284">
        <v>877</v>
      </c>
      <c r="AV103" s="282">
        <v>862</v>
      </c>
      <c r="AW103" s="295">
        <v>145</v>
      </c>
      <c r="AX103" s="282">
        <v>840</v>
      </c>
      <c r="AY103" s="284">
        <v>175</v>
      </c>
      <c r="AZ103" s="298">
        <v>419</v>
      </c>
      <c r="BA103" s="284">
        <v>912</v>
      </c>
      <c r="BB103" s="282">
        <v>232</v>
      </c>
      <c r="BC103" s="295">
        <v>716</v>
      </c>
      <c r="BD103" s="282">
        <v>777</v>
      </c>
      <c r="BE103" s="284">
        <v>167</v>
      </c>
      <c r="BF103" s="282">
        <v>803</v>
      </c>
      <c r="BG103" s="295">
        <v>134</v>
      </c>
      <c r="BH103" s="305">
        <v>257</v>
      </c>
      <c r="BI103" s="306">
        <v>702</v>
      </c>
      <c r="BJ103" s="282">
        <v>184</v>
      </c>
      <c r="BK103" s="295">
        <v>762</v>
      </c>
      <c r="BL103" s="282">
        <v>147</v>
      </c>
      <c r="BM103" s="284">
        <v>778</v>
      </c>
      <c r="BN103" s="282">
        <v>776</v>
      </c>
      <c r="BO103" s="295">
        <v>157</v>
      </c>
      <c r="BP103" s="282">
        <v>182</v>
      </c>
      <c r="BQ103" s="284">
        <v>758</v>
      </c>
      <c r="BR103" s="282">
        <v>766</v>
      </c>
      <c r="BS103" s="295">
        <v>171</v>
      </c>
      <c r="BT103" s="282">
        <v>188</v>
      </c>
      <c r="BU103" s="284">
        <v>746</v>
      </c>
      <c r="BV103" s="282">
        <v>814</v>
      </c>
      <c r="BW103" s="295">
        <v>120</v>
      </c>
      <c r="BX103" s="282">
        <v>152</v>
      </c>
      <c r="BY103" s="284">
        <v>775</v>
      </c>
      <c r="BZ103" s="282">
        <v>775</v>
      </c>
      <c r="CA103" s="295">
        <v>186</v>
      </c>
      <c r="CB103" s="282">
        <v>797</v>
      </c>
      <c r="CC103" s="284">
        <v>147</v>
      </c>
      <c r="CD103" s="282">
        <v>743</v>
      </c>
      <c r="CE103" s="344">
        <v>195</v>
      </c>
    </row>
    <row r="104" spans="1:83" x14ac:dyDescent="0.2">
      <c r="A104" s="3">
        <v>1503</v>
      </c>
      <c r="B104" s="4" t="s">
        <v>133</v>
      </c>
      <c r="C104" s="5">
        <v>980</v>
      </c>
      <c r="D104" s="6">
        <v>466</v>
      </c>
      <c r="E104" s="123">
        <f t="shared" si="1"/>
        <v>0.47551020408163264</v>
      </c>
      <c r="F104" s="249">
        <v>433</v>
      </c>
      <c r="G104" s="250">
        <v>1</v>
      </c>
      <c r="H104" s="250">
        <v>3</v>
      </c>
      <c r="I104" s="250">
        <v>21</v>
      </c>
      <c r="J104" s="250">
        <v>0</v>
      </c>
      <c r="K104" s="251">
        <v>0</v>
      </c>
      <c r="L104" s="251">
        <v>0</v>
      </c>
      <c r="M104" s="250">
        <v>0</v>
      </c>
      <c r="N104" s="250">
        <v>0</v>
      </c>
      <c r="O104" s="252">
        <v>0</v>
      </c>
      <c r="P104" s="295">
        <v>27</v>
      </c>
      <c r="Q104" s="289">
        <v>7</v>
      </c>
      <c r="R104" s="289">
        <v>0</v>
      </c>
      <c r="S104" s="295">
        <v>409</v>
      </c>
      <c r="T104" s="282"/>
      <c r="U104" s="296"/>
      <c r="V104" s="297"/>
      <c r="W104" s="285"/>
      <c r="X104" s="286"/>
      <c r="Y104" s="290"/>
      <c r="Z104" s="291"/>
      <c r="AA104" s="290"/>
      <c r="AB104" s="292"/>
      <c r="AC104" s="290"/>
      <c r="AD104" s="291"/>
      <c r="AE104" s="285"/>
      <c r="AF104" s="286"/>
      <c r="AG104" s="295">
        <v>395</v>
      </c>
      <c r="AH104" s="304"/>
      <c r="AI104" s="299"/>
      <c r="AJ104" s="287"/>
      <c r="AK104" s="343">
        <v>17</v>
      </c>
      <c r="AL104" s="289">
        <v>14</v>
      </c>
      <c r="AM104" s="284">
        <v>421</v>
      </c>
      <c r="AN104" s="282">
        <v>417</v>
      </c>
      <c r="AO104" s="295">
        <v>25</v>
      </c>
      <c r="AP104" s="282">
        <v>43</v>
      </c>
      <c r="AQ104" s="284">
        <v>410</v>
      </c>
      <c r="AR104" s="282">
        <v>26</v>
      </c>
      <c r="AS104" s="295">
        <v>418</v>
      </c>
      <c r="AT104" s="282">
        <v>33</v>
      </c>
      <c r="AU104" s="284">
        <v>413</v>
      </c>
      <c r="AV104" s="282">
        <v>408</v>
      </c>
      <c r="AW104" s="295">
        <v>30</v>
      </c>
      <c r="AX104" s="282">
        <v>343</v>
      </c>
      <c r="AY104" s="284">
        <v>100</v>
      </c>
      <c r="AZ104" s="298">
        <v>120</v>
      </c>
      <c r="BA104" s="284">
        <v>402</v>
      </c>
      <c r="BB104" s="282">
        <v>114</v>
      </c>
      <c r="BC104" s="295">
        <v>286</v>
      </c>
      <c r="BD104" s="282">
        <v>341</v>
      </c>
      <c r="BE104" s="284">
        <v>57</v>
      </c>
      <c r="BF104" s="282">
        <v>335</v>
      </c>
      <c r="BG104" s="295">
        <v>64</v>
      </c>
      <c r="BH104" s="305">
        <v>180</v>
      </c>
      <c r="BI104" s="306">
        <v>229</v>
      </c>
      <c r="BJ104" s="282">
        <v>60</v>
      </c>
      <c r="BK104" s="295">
        <v>337</v>
      </c>
      <c r="BL104" s="282">
        <v>64</v>
      </c>
      <c r="BM104" s="284">
        <v>327</v>
      </c>
      <c r="BN104" s="282">
        <v>336</v>
      </c>
      <c r="BO104" s="295">
        <v>58</v>
      </c>
      <c r="BP104" s="282">
        <v>58</v>
      </c>
      <c r="BQ104" s="284">
        <v>342</v>
      </c>
      <c r="BR104" s="282">
        <v>300</v>
      </c>
      <c r="BS104" s="295">
        <v>87</v>
      </c>
      <c r="BT104" s="282">
        <v>58</v>
      </c>
      <c r="BU104" s="284">
        <v>341</v>
      </c>
      <c r="BV104" s="282">
        <v>344</v>
      </c>
      <c r="BW104" s="295">
        <v>44</v>
      </c>
      <c r="BX104" s="282">
        <v>72</v>
      </c>
      <c r="BY104" s="284">
        <v>330</v>
      </c>
      <c r="BZ104" s="282">
        <v>327</v>
      </c>
      <c r="CA104" s="295">
        <v>74</v>
      </c>
      <c r="CB104" s="282">
        <v>335</v>
      </c>
      <c r="CC104" s="284">
        <v>63</v>
      </c>
      <c r="CD104" s="282">
        <v>307</v>
      </c>
      <c r="CE104" s="344">
        <v>92</v>
      </c>
    </row>
    <row r="105" spans="1:83" x14ac:dyDescent="0.2">
      <c r="A105" s="3">
        <v>1504</v>
      </c>
      <c r="B105" s="4" t="s">
        <v>134</v>
      </c>
      <c r="C105" s="5">
        <v>847</v>
      </c>
      <c r="D105" s="6">
        <v>562</v>
      </c>
      <c r="E105" s="123">
        <f t="shared" si="1"/>
        <v>0.66351829988193622</v>
      </c>
      <c r="F105" s="249">
        <v>519</v>
      </c>
      <c r="G105" s="250">
        <v>2</v>
      </c>
      <c r="H105" s="250">
        <v>2</v>
      </c>
      <c r="I105" s="250">
        <v>34</v>
      </c>
      <c r="J105" s="250">
        <v>0</v>
      </c>
      <c r="K105" s="251">
        <v>0</v>
      </c>
      <c r="L105" s="251">
        <v>0</v>
      </c>
      <c r="M105" s="250">
        <v>0</v>
      </c>
      <c r="N105" s="250">
        <v>0</v>
      </c>
      <c r="O105" s="252">
        <v>0</v>
      </c>
      <c r="P105" s="295">
        <v>37</v>
      </c>
      <c r="Q105" s="289">
        <v>19</v>
      </c>
      <c r="R105" s="289">
        <v>0</v>
      </c>
      <c r="S105" s="295">
        <v>494</v>
      </c>
      <c r="T105" s="282"/>
      <c r="U105" s="296"/>
      <c r="V105" s="297"/>
      <c r="W105" s="285"/>
      <c r="X105" s="286"/>
      <c r="Y105" s="290"/>
      <c r="Z105" s="291"/>
      <c r="AA105" s="290"/>
      <c r="AB105" s="292"/>
      <c r="AC105" s="290"/>
      <c r="AD105" s="291"/>
      <c r="AE105" s="285"/>
      <c r="AF105" s="286"/>
      <c r="AG105" s="295">
        <v>497</v>
      </c>
      <c r="AH105" s="304"/>
      <c r="AI105" s="299"/>
      <c r="AJ105" s="287"/>
      <c r="AK105" s="343">
        <v>31</v>
      </c>
      <c r="AL105" s="289">
        <v>12</v>
      </c>
      <c r="AM105" s="284">
        <v>510</v>
      </c>
      <c r="AN105" s="282">
        <v>504</v>
      </c>
      <c r="AO105" s="295">
        <v>29</v>
      </c>
      <c r="AP105" s="282">
        <v>61</v>
      </c>
      <c r="AQ105" s="284">
        <v>486</v>
      </c>
      <c r="AR105" s="282">
        <v>31</v>
      </c>
      <c r="AS105" s="295">
        <v>518</v>
      </c>
      <c r="AT105" s="282">
        <v>41</v>
      </c>
      <c r="AU105" s="284">
        <v>499</v>
      </c>
      <c r="AV105" s="282">
        <v>495</v>
      </c>
      <c r="AW105" s="295">
        <v>43</v>
      </c>
      <c r="AX105" s="282">
        <v>399</v>
      </c>
      <c r="AY105" s="284">
        <v>140</v>
      </c>
      <c r="AZ105" s="298">
        <v>171</v>
      </c>
      <c r="BA105" s="284">
        <v>507</v>
      </c>
      <c r="BB105" s="282">
        <v>128</v>
      </c>
      <c r="BC105" s="295">
        <v>357</v>
      </c>
      <c r="BD105" s="282">
        <v>426</v>
      </c>
      <c r="BE105" s="284">
        <v>56</v>
      </c>
      <c r="BF105" s="282">
        <v>437</v>
      </c>
      <c r="BG105" s="295">
        <v>49</v>
      </c>
      <c r="BH105" s="305">
        <v>258</v>
      </c>
      <c r="BI105" s="306">
        <v>253</v>
      </c>
      <c r="BJ105" s="282">
        <v>64</v>
      </c>
      <c r="BK105" s="295">
        <v>413</v>
      </c>
      <c r="BL105" s="282">
        <v>65</v>
      </c>
      <c r="BM105" s="284">
        <v>410</v>
      </c>
      <c r="BN105" s="282">
        <v>435</v>
      </c>
      <c r="BO105" s="295">
        <v>48</v>
      </c>
      <c r="BP105" s="282">
        <v>75</v>
      </c>
      <c r="BQ105" s="284">
        <v>425</v>
      </c>
      <c r="BR105" s="282">
        <v>391</v>
      </c>
      <c r="BS105" s="295">
        <v>90</v>
      </c>
      <c r="BT105" s="282">
        <v>87</v>
      </c>
      <c r="BU105" s="284">
        <v>411</v>
      </c>
      <c r="BV105" s="282">
        <v>443</v>
      </c>
      <c r="BW105" s="295">
        <v>36</v>
      </c>
      <c r="BX105" s="282">
        <v>74</v>
      </c>
      <c r="BY105" s="284">
        <v>425</v>
      </c>
      <c r="BZ105" s="282">
        <v>408</v>
      </c>
      <c r="CA105" s="295">
        <v>88</v>
      </c>
      <c r="CB105" s="282">
        <v>431</v>
      </c>
      <c r="CC105" s="284">
        <v>61</v>
      </c>
      <c r="CD105" s="282">
        <v>383</v>
      </c>
      <c r="CE105" s="344">
        <v>100</v>
      </c>
    </row>
    <row r="106" spans="1:83" x14ac:dyDescent="0.2">
      <c r="A106" s="3">
        <v>1505</v>
      </c>
      <c r="B106" s="4" t="s">
        <v>135</v>
      </c>
      <c r="C106" s="5">
        <v>1410</v>
      </c>
      <c r="D106" s="6">
        <v>980</v>
      </c>
      <c r="E106" s="123">
        <f t="shared" si="1"/>
        <v>0.69503546099290781</v>
      </c>
      <c r="F106" s="249">
        <v>865</v>
      </c>
      <c r="G106" s="250">
        <v>9</v>
      </c>
      <c r="H106" s="250">
        <v>8</v>
      </c>
      <c r="I106" s="250">
        <v>88</v>
      </c>
      <c r="J106" s="250">
        <v>0</v>
      </c>
      <c r="K106" s="251">
        <v>1</v>
      </c>
      <c r="L106" s="251">
        <v>0</v>
      </c>
      <c r="M106" s="250">
        <v>0</v>
      </c>
      <c r="N106" s="250">
        <v>0</v>
      </c>
      <c r="O106" s="252">
        <v>0</v>
      </c>
      <c r="P106" s="295">
        <v>96</v>
      </c>
      <c r="Q106" s="289">
        <v>22</v>
      </c>
      <c r="R106" s="289">
        <v>0</v>
      </c>
      <c r="S106" s="295">
        <v>852</v>
      </c>
      <c r="T106" s="282"/>
      <c r="U106" s="296"/>
      <c r="V106" s="297"/>
      <c r="W106" s="285"/>
      <c r="X106" s="286"/>
      <c r="Y106" s="290"/>
      <c r="Z106" s="291"/>
      <c r="AA106" s="290"/>
      <c r="AB106" s="292"/>
      <c r="AC106" s="290"/>
      <c r="AD106" s="291"/>
      <c r="AE106" s="285"/>
      <c r="AF106" s="286"/>
      <c r="AG106" s="295">
        <v>851</v>
      </c>
      <c r="AH106" s="304"/>
      <c r="AI106" s="299"/>
      <c r="AJ106" s="287"/>
      <c r="AK106" s="343">
        <v>116</v>
      </c>
      <c r="AL106" s="289">
        <v>58</v>
      </c>
      <c r="AM106" s="284">
        <v>774</v>
      </c>
      <c r="AN106" s="282">
        <v>865</v>
      </c>
      <c r="AO106" s="295">
        <v>99</v>
      </c>
      <c r="AP106" s="282">
        <v>178</v>
      </c>
      <c r="AQ106" s="284">
        <v>772</v>
      </c>
      <c r="AR106" s="282">
        <v>97</v>
      </c>
      <c r="AS106" s="295">
        <v>857</v>
      </c>
      <c r="AT106" s="282">
        <v>126</v>
      </c>
      <c r="AU106" s="284">
        <v>822</v>
      </c>
      <c r="AV106" s="282">
        <v>806</v>
      </c>
      <c r="AW106" s="295">
        <v>129</v>
      </c>
      <c r="AX106" s="282">
        <v>807</v>
      </c>
      <c r="AY106" s="284">
        <v>130</v>
      </c>
      <c r="AZ106" s="298">
        <v>404</v>
      </c>
      <c r="BA106" s="284">
        <v>857</v>
      </c>
      <c r="BB106" s="282">
        <v>187</v>
      </c>
      <c r="BC106" s="295">
        <v>678</v>
      </c>
      <c r="BD106" s="282">
        <v>743</v>
      </c>
      <c r="BE106" s="284">
        <v>126</v>
      </c>
      <c r="BF106" s="282">
        <v>773</v>
      </c>
      <c r="BG106" s="295">
        <v>101</v>
      </c>
      <c r="BH106" s="305">
        <v>167</v>
      </c>
      <c r="BI106" s="306">
        <v>708</v>
      </c>
      <c r="BJ106" s="282">
        <v>150</v>
      </c>
      <c r="BK106" s="295">
        <v>712</v>
      </c>
      <c r="BL106" s="282">
        <v>123</v>
      </c>
      <c r="BM106" s="284">
        <v>727</v>
      </c>
      <c r="BN106" s="282">
        <v>726</v>
      </c>
      <c r="BO106" s="295">
        <v>135</v>
      </c>
      <c r="BP106" s="282">
        <v>150</v>
      </c>
      <c r="BQ106" s="284">
        <v>713</v>
      </c>
      <c r="BR106" s="282">
        <v>707</v>
      </c>
      <c r="BS106" s="295">
        <v>154</v>
      </c>
      <c r="BT106" s="282">
        <v>135</v>
      </c>
      <c r="BU106" s="284">
        <v>716</v>
      </c>
      <c r="BV106" s="282">
        <v>762</v>
      </c>
      <c r="BW106" s="295">
        <v>98</v>
      </c>
      <c r="BX106" s="282">
        <v>119</v>
      </c>
      <c r="BY106" s="284">
        <v>732</v>
      </c>
      <c r="BZ106" s="282">
        <v>722</v>
      </c>
      <c r="CA106" s="295">
        <v>149</v>
      </c>
      <c r="CB106" s="282">
        <v>739</v>
      </c>
      <c r="CC106" s="284">
        <v>120</v>
      </c>
      <c r="CD106" s="282">
        <v>707</v>
      </c>
      <c r="CE106" s="344">
        <v>150</v>
      </c>
    </row>
    <row r="107" spans="1:83" x14ac:dyDescent="0.2">
      <c r="A107" s="3">
        <v>1506</v>
      </c>
      <c r="B107" s="4" t="s">
        <v>136</v>
      </c>
      <c r="C107" s="5">
        <v>652</v>
      </c>
      <c r="D107" s="6">
        <v>461</v>
      </c>
      <c r="E107" s="123">
        <f t="shared" si="1"/>
        <v>0.70705521472392641</v>
      </c>
      <c r="F107" s="249">
        <v>383</v>
      </c>
      <c r="G107" s="250">
        <v>1</v>
      </c>
      <c r="H107" s="250">
        <v>7</v>
      </c>
      <c r="I107" s="250">
        <v>66</v>
      </c>
      <c r="J107" s="250">
        <v>0</v>
      </c>
      <c r="K107" s="251">
        <v>0</v>
      </c>
      <c r="L107" s="251">
        <v>0</v>
      </c>
      <c r="M107" s="250">
        <v>0</v>
      </c>
      <c r="N107" s="250">
        <v>0</v>
      </c>
      <c r="O107" s="252">
        <v>0</v>
      </c>
      <c r="P107" s="295">
        <v>77</v>
      </c>
      <c r="Q107" s="289">
        <v>11</v>
      </c>
      <c r="R107" s="289">
        <v>0</v>
      </c>
      <c r="S107" s="295">
        <v>362</v>
      </c>
      <c r="T107" s="282"/>
      <c r="U107" s="296"/>
      <c r="V107" s="297"/>
      <c r="W107" s="285"/>
      <c r="X107" s="286"/>
      <c r="Y107" s="290"/>
      <c r="Z107" s="291"/>
      <c r="AA107" s="290"/>
      <c r="AB107" s="292"/>
      <c r="AC107" s="290"/>
      <c r="AD107" s="291"/>
      <c r="AE107" s="285"/>
      <c r="AF107" s="286"/>
      <c r="AG107" s="295">
        <v>376</v>
      </c>
      <c r="AH107" s="304"/>
      <c r="AI107" s="299"/>
      <c r="AJ107" s="287"/>
      <c r="AK107" s="343">
        <v>74</v>
      </c>
      <c r="AL107" s="289">
        <v>15</v>
      </c>
      <c r="AM107" s="284">
        <v>355</v>
      </c>
      <c r="AN107" s="282">
        <v>376</v>
      </c>
      <c r="AO107" s="295">
        <v>66</v>
      </c>
      <c r="AP107" s="282">
        <v>119</v>
      </c>
      <c r="AQ107" s="284">
        <v>327</v>
      </c>
      <c r="AR107" s="282">
        <v>70</v>
      </c>
      <c r="AS107" s="295">
        <v>376</v>
      </c>
      <c r="AT107" s="282">
        <v>87</v>
      </c>
      <c r="AU107" s="284">
        <v>358</v>
      </c>
      <c r="AV107" s="282">
        <v>344</v>
      </c>
      <c r="AW107" s="295">
        <v>89</v>
      </c>
      <c r="AX107" s="282">
        <v>338</v>
      </c>
      <c r="AY107" s="284">
        <v>99</v>
      </c>
      <c r="AZ107" s="298">
        <v>188</v>
      </c>
      <c r="BA107" s="284">
        <v>391</v>
      </c>
      <c r="BB107" s="282">
        <v>117</v>
      </c>
      <c r="BC107" s="295">
        <v>275</v>
      </c>
      <c r="BD107" s="282">
        <v>308</v>
      </c>
      <c r="BE107" s="284">
        <v>81</v>
      </c>
      <c r="BF107" s="282">
        <v>322</v>
      </c>
      <c r="BG107" s="295">
        <v>68</v>
      </c>
      <c r="BH107" s="305">
        <v>128</v>
      </c>
      <c r="BI107" s="306">
        <v>271</v>
      </c>
      <c r="BJ107" s="282">
        <v>92</v>
      </c>
      <c r="BK107" s="295">
        <v>301</v>
      </c>
      <c r="BL107" s="282">
        <v>85</v>
      </c>
      <c r="BM107" s="284">
        <v>307</v>
      </c>
      <c r="BN107" s="282">
        <v>309</v>
      </c>
      <c r="BO107" s="295">
        <v>84</v>
      </c>
      <c r="BP107" s="282">
        <v>93</v>
      </c>
      <c r="BQ107" s="284">
        <v>298</v>
      </c>
      <c r="BR107" s="282">
        <v>285</v>
      </c>
      <c r="BS107" s="295">
        <v>109</v>
      </c>
      <c r="BT107" s="282">
        <v>87</v>
      </c>
      <c r="BU107" s="284">
        <v>304</v>
      </c>
      <c r="BV107" s="282">
        <v>316</v>
      </c>
      <c r="BW107" s="295">
        <v>68</v>
      </c>
      <c r="BX107" s="282">
        <v>86</v>
      </c>
      <c r="BY107" s="284">
        <v>303</v>
      </c>
      <c r="BZ107" s="282">
        <v>288</v>
      </c>
      <c r="CA107" s="295">
        <v>113</v>
      </c>
      <c r="CB107" s="282">
        <v>318</v>
      </c>
      <c r="CC107" s="284">
        <v>70</v>
      </c>
      <c r="CD107" s="282">
        <v>288</v>
      </c>
      <c r="CE107" s="344">
        <v>102</v>
      </c>
    </row>
    <row r="108" spans="1:83" x14ac:dyDescent="0.2">
      <c r="A108" s="3">
        <v>1507</v>
      </c>
      <c r="B108" s="4" t="s">
        <v>137</v>
      </c>
      <c r="C108" s="5">
        <v>722</v>
      </c>
      <c r="D108" s="6">
        <v>494</v>
      </c>
      <c r="E108" s="123">
        <f t="shared" si="1"/>
        <v>0.68421052631578949</v>
      </c>
      <c r="F108" s="249">
        <v>413</v>
      </c>
      <c r="G108" s="250">
        <v>1</v>
      </c>
      <c r="H108" s="250">
        <v>7</v>
      </c>
      <c r="I108" s="250">
        <v>64</v>
      </c>
      <c r="J108" s="250">
        <v>0</v>
      </c>
      <c r="K108" s="251">
        <v>0</v>
      </c>
      <c r="L108" s="251">
        <v>0</v>
      </c>
      <c r="M108" s="250">
        <v>0</v>
      </c>
      <c r="N108" s="250">
        <v>0</v>
      </c>
      <c r="O108" s="252">
        <v>0</v>
      </c>
      <c r="P108" s="295">
        <v>72</v>
      </c>
      <c r="Q108" s="289">
        <v>10</v>
      </c>
      <c r="R108" s="289">
        <v>0</v>
      </c>
      <c r="S108" s="295">
        <v>406</v>
      </c>
      <c r="T108" s="282"/>
      <c r="U108" s="296"/>
      <c r="V108" s="297"/>
      <c r="W108" s="299"/>
      <c r="X108" s="297"/>
      <c r="Y108" s="290"/>
      <c r="Z108" s="291"/>
      <c r="AA108" s="290"/>
      <c r="AB108" s="292"/>
      <c r="AC108" s="299"/>
      <c r="AD108" s="301"/>
      <c r="AE108" s="285"/>
      <c r="AF108" s="286"/>
      <c r="AG108" s="295">
        <v>407</v>
      </c>
      <c r="AH108" s="288"/>
      <c r="AI108" s="285"/>
      <c r="AJ108" s="287"/>
      <c r="AK108" s="343">
        <v>82</v>
      </c>
      <c r="AL108" s="289">
        <v>28</v>
      </c>
      <c r="AM108" s="284">
        <v>372</v>
      </c>
      <c r="AN108" s="282">
        <v>405</v>
      </c>
      <c r="AO108" s="295">
        <v>74</v>
      </c>
      <c r="AP108" s="282">
        <v>116</v>
      </c>
      <c r="AQ108" s="284">
        <v>367</v>
      </c>
      <c r="AR108" s="282">
        <v>72</v>
      </c>
      <c r="AS108" s="295">
        <v>414</v>
      </c>
      <c r="AT108" s="282">
        <v>84</v>
      </c>
      <c r="AU108" s="284">
        <v>399</v>
      </c>
      <c r="AV108" s="282">
        <v>383</v>
      </c>
      <c r="AW108" s="295">
        <v>93</v>
      </c>
      <c r="AX108" s="282">
        <v>367</v>
      </c>
      <c r="AY108" s="284">
        <v>111</v>
      </c>
      <c r="AZ108" s="298">
        <v>195</v>
      </c>
      <c r="BA108" s="284">
        <v>406</v>
      </c>
      <c r="BB108" s="282">
        <v>124</v>
      </c>
      <c r="BC108" s="295">
        <v>318</v>
      </c>
      <c r="BD108" s="282">
        <v>362</v>
      </c>
      <c r="BE108" s="284">
        <v>82</v>
      </c>
      <c r="BF108" s="282">
        <v>355</v>
      </c>
      <c r="BG108" s="295">
        <v>84</v>
      </c>
      <c r="BH108" s="305">
        <v>155</v>
      </c>
      <c r="BI108" s="306">
        <v>299</v>
      </c>
      <c r="BJ108" s="282">
        <v>101</v>
      </c>
      <c r="BK108" s="295">
        <v>343</v>
      </c>
      <c r="BL108" s="282">
        <v>87</v>
      </c>
      <c r="BM108" s="284">
        <v>350</v>
      </c>
      <c r="BN108" s="282">
        <v>354</v>
      </c>
      <c r="BO108" s="295">
        <v>85</v>
      </c>
      <c r="BP108" s="282">
        <v>102</v>
      </c>
      <c r="BQ108" s="284">
        <v>338</v>
      </c>
      <c r="BR108" s="282">
        <v>336</v>
      </c>
      <c r="BS108" s="295">
        <v>103</v>
      </c>
      <c r="BT108" s="282">
        <v>100</v>
      </c>
      <c r="BU108" s="284">
        <v>345</v>
      </c>
      <c r="BV108" s="282">
        <v>371</v>
      </c>
      <c r="BW108" s="295">
        <v>71</v>
      </c>
      <c r="BX108" s="282">
        <v>90</v>
      </c>
      <c r="BY108" s="284">
        <v>347</v>
      </c>
      <c r="BZ108" s="282">
        <v>342</v>
      </c>
      <c r="CA108" s="295">
        <v>102</v>
      </c>
      <c r="CB108" s="282">
        <v>351</v>
      </c>
      <c r="CC108" s="284">
        <v>87</v>
      </c>
      <c r="CD108" s="282">
        <v>335</v>
      </c>
      <c r="CE108" s="344">
        <v>104</v>
      </c>
    </row>
    <row r="109" spans="1:83" x14ac:dyDescent="0.2">
      <c r="A109" s="3">
        <v>1508</v>
      </c>
      <c r="B109" s="4" t="s">
        <v>138</v>
      </c>
      <c r="C109" s="5">
        <v>1179</v>
      </c>
      <c r="D109" s="6">
        <v>966</v>
      </c>
      <c r="E109" s="123">
        <f t="shared" si="1"/>
        <v>0.8193384223918575</v>
      </c>
      <c r="F109" s="249">
        <v>805</v>
      </c>
      <c r="G109" s="250">
        <v>1</v>
      </c>
      <c r="H109" s="250">
        <v>12</v>
      </c>
      <c r="I109" s="250">
        <v>143</v>
      </c>
      <c r="J109" s="250">
        <v>0</v>
      </c>
      <c r="K109" s="251">
        <v>0</v>
      </c>
      <c r="L109" s="251">
        <v>0</v>
      </c>
      <c r="M109" s="250">
        <v>0</v>
      </c>
      <c r="N109" s="250">
        <v>0</v>
      </c>
      <c r="O109" s="252">
        <v>0</v>
      </c>
      <c r="P109" s="295">
        <v>161</v>
      </c>
      <c r="Q109" s="289">
        <v>11</v>
      </c>
      <c r="R109" s="289">
        <v>0</v>
      </c>
      <c r="S109" s="295">
        <v>790</v>
      </c>
      <c r="T109" s="282"/>
      <c r="U109" s="296"/>
      <c r="V109" s="297"/>
      <c r="W109" s="299"/>
      <c r="X109" s="297"/>
      <c r="Y109" s="290"/>
      <c r="Z109" s="291"/>
      <c r="AA109" s="290"/>
      <c r="AB109" s="292"/>
      <c r="AC109" s="299"/>
      <c r="AD109" s="301"/>
      <c r="AE109" s="285"/>
      <c r="AF109" s="286"/>
      <c r="AG109" s="295">
        <v>775</v>
      </c>
      <c r="AH109" s="288"/>
      <c r="AI109" s="285"/>
      <c r="AJ109" s="287"/>
      <c r="AK109" s="343">
        <v>192</v>
      </c>
      <c r="AL109" s="289">
        <v>39</v>
      </c>
      <c r="AM109" s="284">
        <v>704</v>
      </c>
      <c r="AN109" s="282">
        <v>785</v>
      </c>
      <c r="AO109" s="295">
        <v>158</v>
      </c>
      <c r="AP109" s="282">
        <v>247</v>
      </c>
      <c r="AQ109" s="284">
        <v>696</v>
      </c>
      <c r="AR109" s="282">
        <v>165</v>
      </c>
      <c r="AS109" s="295">
        <v>785</v>
      </c>
      <c r="AT109" s="282">
        <v>205</v>
      </c>
      <c r="AU109" s="284">
        <v>737</v>
      </c>
      <c r="AV109" s="282">
        <v>734</v>
      </c>
      <c r="AW109" s="295">
        <v>196</v>
      </c>
      <c r="AX109" s="282">
        <v>741</v>
      </c>
      <c r="AY109" s="284">
        <v>199</v>
      </c>
      <c r="AZ109" s="298">
        <v>398</v>
      </c>
      <c r="BA109" s="284">
        <v>796</v>
      </c>
      <c r="BB109" s="282">
        <v>208</v>
      </c>
      <c r="BC109" s="295">
        <v>658</v>
      </c>
      <c r="BD109" s="282">
        <v>691</v>
      </c>
      <c r="BE109" s="284">
        <v>177</v>
      </c>
      <c r="BF109" s="282">
        <v>697</v>
      </c>
      <c r="BG109" s="295">
        <v>175</v>
      </c>
      <c r="BH109" s="305">
        <v>218</v>
      </c>
      <c r="BI109" s="306">
        <v>658</v>
      </c>
      <c r="BJ109" s="282">
        <v>211</v>
      </c>
      <c r="BK109" s="295">
        <v>656</v>
      </c>
      <c r="BL109" s="282">
        <v>174</v>
      </c>
      <c r="BM109" s="284">
        <v>687</v>
      </c>
      <c r="BN109" s="282">
        <v>685</v>
      </c>
      <c r="BO109" s="295">
        <v>182</v>
      </c>
      <c r="BP109" s="282">
        <v>180</v>
      </c>
      <c r="BQ109" s="284">
        <v>682</v>
      </c>
      <c r="BR109" s="282">
        <v>679</v>
      </c>
      <c r="BS109" s="295">
        <v>194</v>
      </c>
      <c r="BT109" s="282">
        <v>193</v>
      </c>
      <c r="BU109" s="284">
        <v>664</v>
      </c>
      <c r="BV109" s="282">
        <v>685</v>
      </c>
      <c r="BW109" s="295">
        <v>180</v>
      </c>
      <c r="BX109" s="282">
        <v>193</v>
      </c>
      <c r="BY109" s="284">
        <v>658</v>
      </c>
      <c r="BZ109" s="282">
        <v>674</v>
      </c>
      <c r="CA109" s="295">
        <v>209</v>
      </c>
      <c r="CB109" s="282">
        <v>682</v>
      </c>
      <c r="CC109" s="284">
        <v>190</v>
      </c>
      <c r="CD109" s="282">
        <v>672</v>
      </c>
      <c r="CE109" s="344">
        <v>194</v>
      </c>
    </row>
    <row r="110" spans="1:83" x14ac:dyDescent="0.2">
      <c r="A110" s="3">
        <v>1509</v>
      </c>
      <c r="B110" s="4" t="s">
        <v>139</v>
      </c>
      <c r="C110" s="5">
        <v>995</v>
      </c>
      <c r="D110" s="6">
        <v>691</v>
      </c>
      <c r="E110" s="123">
        <f t="shared" si="1"/>
        <v>0.69447236180904526</v>
      </c>
      <c r="F110" s="249">
        <v>597</v>
      </c>
      <c r="G110" s="250">
        <v>7</v>
      </c>
      <c r="H110" s="250">
        <v>6</v>
      </c>
      <c r="I110" s="250">
        <v>72</v>
      </c>
      <c r="J110" s="250">
        <v>0</v>
      </c>
      <c r="K110" s="251">
        <v>0</v>
      </c>
      <c r="L110" s="251">
        <v>0</v>
      </c>
      <c r="M110" s="250">
        <v>0</v>
      </c>
      <c r="N110" s="250">
        <v>0</v>
      </c>
      <c r="O110" s="252">
        <v>0</v>
      </c>
      <c r="P110" s="295">
        <v>83</v>
      </c>
      <c r="Q110" s="289">
        <v>18</v>
      </c>
      <c r="R110" s="289">
        <v>0</v>
      </c>
      <c r="S110" s="295">
        <v>589</v>
      </c>
      <c r="T110" s="282"/>
      <c r="U110" s="296"/>
      <c r="V110" s="297"/>
      <c r="W110" s="299"/>
      <c r="X110" s="297"/>
      <c r="Y110" s="290"/>
      <c r="Z110" s="291"/>
      <c r="AA110" s="290"/>
      <c r="AB110" s="292"/>
      <c r="AC110" s="299"/>
      <c r="AD110" s="301"/>
      <c r="AE110" s="285"/>
      <c r="AF110" s="286"/>
      <c r="AG110" s="295">
        <v>593</v>
      </c>
      <c r="AH110" s="288"/>
      <c r="AI110" s="285"/>
      <c r="AJ110" s="287"/>
      <c r="AK110" s="343">
        <v>101</v>
      </c>
      <c r="AL110" s="289">
        <v>32</v>
      </c>
      <c r="AM110" s="284">
        <v>533</v>
      </c>
      <c r="AN110" s="282">
        <v>594</v>
      </c>
      <c r="AO110" s="295">
        <v>81</v>
      </c>
      <c r="AP110" s="282">
        <v>131</v>
      </c>
      <c r="AQ110" s="284">
        <v>547</v>
      </c>
      <c r="AR110" s="282">
        <v>87</v>
      </c>
      <c r="AS110" s="295">
        <v>587</v>
      </c>
      <c r="AT110" s="282">
        <v>103</v>
      </c>
      <c r="AU110" s="284">
        <v>571</v>
      </c>
      <c r="AV110" s="282">
        <v>566</v>
      </c>
      <c r="AW110" s="295">
        <v>105</v>
      </c>
      <c r="AX110" s="282">
        <v>554</v>
      </c>
      <c r="AY110" s="284">
        <v>116</v>
      </c>
      <c r="AZ110" s="298">
        <v>268</v>
      </c>
      <c r="BA110" s="284">
        <v>579</v>
      </c>
      <c r="BB110" s="282">
        <v>163</v>
      </c>
      <c r="BC110" s="295">
        <v>452</v>
      </c>
      <c r="BD110" s="282">
        <v>504</v>
      </c>
      <c r="BE110" s="284">
        <v>108</v>
      </c>
      <c r="BF110" s="282">
        <v>511</v>
      </c>
      <c r="BG110" s="295">
        <v>101</v>
      </c>
      <c r="BH110" s="305">
        <v>142</v>
      </c>
      <c r="BI110" s="306">
        <v>473</v>
      </c>
      <c r="BJ110" s="282">
        <v>123</v>
      </c>
      <c r="BK110" s="295">
        <v>485</v>
      </c>
      <c r="BL110" s="282">
        <v>96</v>
      </c>
      <c r="BM110" s="284">
        <v>513</v>
      </c>
      <c r="BN110" s="282">
        <v>494</v>
      </c>
      <c r="BO110" s="295">
        <v>116</v>
      </c>
      <c r="BP110" s="282">
        <v>117</v>
      </c>
      <c r="BQ110" s="284">
        <v>492</v>
      </c>
      <c r="BR110" s="282">
        <v>492</v>
      </c>
      <c r="BS110" s="295">
        <v>122</v>
      </c>
      <c r="BT110" s="282">
        <v>109</v>
      </c>
      <c r="BU110" s="284">
        <v>496</v>
      </c>
      <c r="BV110" s="282">
        <v>517</v>
      </c>
      <c r="BW110" s="295">
        <v>92</v>
      </c>
      <c r="BX110" s="282">
        <v>109</v>
      </c>
      <c r="BY110" s="284">
        <v>501</v>
      </c>
      <c r="BZ110" s="282">
        <v>484</v>
      </c>
      <c r="CA110" s="295">
        <v>134</v>
      </c>
      <c r="CB110" s="282">
        <v>507</v>
      </c>
      <c r="CC110" s="284">
        <v>106</v>
      </c>
      <c r="CD110" s="282">
        <v>486</v>
      </c>
      <c r="CE110" s="344">
        <v>125</v>
      </c>
    </row>
    <row r="111" spans="1:83" x14ac:dyDescent="0.2">
      <c r="A111" s="3">
        <v>1510</v>
      </c>
      <c r="B111" s="4" t="s">
        <v>140</v>
      </c>
      <c r="C111" s="5">
        <v>867</v>
      </c>
      <c r="D111" s="6">
        <v>464</v>
      </c>
      <c r="E111" s="123">
        <f t="shared" si="1"/>
        <v>0.53517877739331021</v>
      </c>
      <c r="F111" s="249">
        <v>423</v>
      </c>
      <c r="G111" s="250">
        <v>5</v>
      </c>
      <c r="H111" s="250">
        <v>4</v>
      </c>
      <c r="I111" s="250">
        <v>22</v>
      </c>
      <c r="J111" s="250">
        <v>0</v>
      </c>
      <c r="K111" s="251">
        <v>0</v>
      </c>
      <c r="L111" s="251">
        <v>0</v>
      </c>
      <c r="M111" s="250">
        <v>0</v>
      </c>
      <c r="N111" s="250">
        <v>0</v>
      </c>
      <c r="O111" s="252">
        <v>0</v>
      </c>
      <c r="P111" s="295">
        <v>27</v>
      </c>
      <c r="Q111" s="289">
        <v>17</v>
      </c>
      <c r="R111" s="289">
        <v>0</v>
      </c>
      <c r="S111" s="295">
        <v>405</v>
      </c>
      <c r="T111" s="282"/>
      <c r="U111" s="296"/>
      <c r="V111" s="297"/>
      <c r="W111" s="299"/>
      <c r="X111" s="297"/>
      <c r="Y111" s="290"/>
      <c r="Z111" s="291"/>
      <c r="AA111" s="290"/>
      <c r="AB111" s="292"/>
      <c r="AC111" s="299"/>
      <c r="AD111" s="301"/>
      <c r="AE111" s="285"/>
      <c r="AF111" s="286"/>
      <c r="AG111" s="295">
        <v>398</v>
      </c>
      <c r="AH111" s="288"/>
      <c r="AI111" s="285"/>
      <c r="AJ111" s="287"/>
      <c r="AK111" s="343">
        <v>19</v>
      </c>
      <c r="AL111" s="289">
        <v>11</v>
      </c>
      <c r="AM111" s="284">
        <v>416</v>
      </c>
      <c r="AN111" s="282">
        <v>413</v>
      </c>
      <c r="AO111" s="295">
        <v>27</v>
      </c>
      <c r="AP111" s="282">
        <v>60</v>
      </c>
      <c r="AQ111" s="284">
        <v>390</v>
      </c>
      <c r="AR111" s="282">
        <v>31</v>
      </c>
      <c r="AS111" s="295">
        <v>413</v>
      </c>
      <c r="AT111" s="282">
        <v>30</v>
      </c>
      <c r="AU111" s="284">
        <v>416</v>
      </c>
      <c r="AV111" s="282">
        <v>402</v>
      </c>
      <c r="AW111" s="295">
        <v>39</v>
      </c>
      <c r="AX111" s="282">
        <v>346</v>
      </c>
      <c r="AY111" s="284">
        <v>97</v>
      </c>
      <c r="AZ111" s="298">
        <v>136</v>
      </c>
      <c r="BA111" s="284">
        <v>404</v>
      </c>
      <c r="BB111" s="282">
        <v>120</v>
      </c>
      <c r="BC111" s="295">
        <v>265</v>
      </c>
      <c r="BD111" s="282">
        <v>318</v>
      </c>
      <c r="BE111" s="284">
        <v>62</v>
      </c>
      <c r="BF111" s="282">
        <v>305</v>
      </c>
      <c r="BG111" s="295">
        <v>78</v>
      </c>
      <c r="BH111" s="305">
        <v>229</v>
      </c>
      <c r="BI111" s="306">
        <v>186</v>
      </c>
      <c r="BJ111" s="282">
        <v>85</v>
      </c>
      <c r="BK111" s="295">
        <v>311</v>
      </c>
      <c r="BL111" s="282">
        <v>81</v>
      </c>
      <c r="BM111" s="284">
        <v>310</v>
      </c>
      <c r="BN111" s="282">
        <v>325</v>
      </c>
      <c r="BO111" s="295">
        <v>64</v>
      </c>
      <c r="BP111" s="282">
        <v>68</v>
      </c>
      <c r="BQ111" s="284">
        <v>335</v>
      </c>
      <c r="BR111" s="282">
        <v>279</v>
      </c>
      <c r="BS111" s="295">
        <v>109</v>
      </c>
      <c r="BT111" s="282">
        <v>95</v>
      </c>
      <c r="BU111" s="284">
        <v>298</v>
      </c>
      <c r="BV111" s="282">
        <v>327</v>
      </c>
      <c r="BW111" s="295">
        <v>56</v>
      </c>
      <c r="BX111" s="282">
        <v>73</v>
      </c>
      <c r="BY111" s="284">
        <v>324</v>
      </c>
      <c r="BZ111" s="282">
        <v>282</v>
      </c>
      <c r="CA111" s="295">
        <v>116</v>
      </c>
      <c r="CB111" s="282">
        <v>313</v>
      </c>
      <c r="CC111" s="284">
        <v>77</v>
      </c>
      <c r="CD111" s="282">
        <v>289</v>
      </c>
      <c r="CE111" s="344">
        <v>96</v>
      </c>
    </row>
    <row r="112" spans="1:83" x14ac:dyDescent="0.2">
      <c r="A112" s="3">
        <v>1601</v>
      </c>
      <c r="B112" s="4" t="s">
        <v>141</v>
      </c>
      <c r="C112" s="5">
        <v>1311</v>
      </c>
      <c r="D112" s="6">
        <v>508</v>
      </c>
      <c r="E112" s="123">
        <f t="shared" si="1"/>
        <v>0.38749046529366893</v>
      </c>
      <c r="F112" s="249">
        <v>400</v>
      </c>
      <c r="G112" s="250">
        <v>4</v>
      </c>
      <c r="H112" s="250">
        <v>7</v>
      </c>
      <c r="I112" s="250">
        <v>83</v>
      </c>
      <c r="J112" s="250">
        <v>0</v>
      </c>
      <c r="K112" s="251">
        <v>0</v>
      </c>
      <c r="L112" s="251">
        <v>0</v>
      </c>
      <c r="M112" s="250">
        <v>0</v>
      </c>
      <c r="N112" s="250">
        <v>0</v>
      </c>
      <c r="O112" s="252">
        <v>0</v>
      </c>
      <c r="P112" s="295">
        <v>99</v>
      </c>
      <c r="Q112" s="289">
        <v>15</v>
      </c>
      <c r="R112" s="289">
        <v>0</v>
      </c>
      <c r="S112" s="295">
        <v>380</v>
      </c>
      <c r="T112" s="282"/>
      <c r="U112" s="296"/>
      <c r="V112" s="297"/>
      <c r="W112" s="299"/>
      <c r="X112" s="297"/>
      <c r="Y112" s="290"/>
      <c r="Z112" s="291"/>
      <c r="AA112" s="290"/>
      <c r="AB112" s="292"/>
      <c r="AC112" s="299"/>
      <c r="AD112" s="301"/>
      <c r="AE112" s="285"/>
      <c r="AF112" s="286"/>
      <c r="AG112" s="287"/>
      <c r="AH112" s="298">
        <v>379</v>
      </c>
      <c r="AI112" s="285"/>
      <c r="AJ112" s="287"/>
      <c r="AK112" s="343">
        <v>94</v>
      </c>
      <c r="AL112" s="289">
        <v>11</v>
      </c>
      <c r="AM112" s="284">
        <v>383</v>
      </c>
      <c r="AN112" s="282">
        <v>390</v>
      </c>
      <c r="AO112" s="295">
        <v>91</v>
      </c>
      <c r="AP112" s="282">
        <v>130</v>
      </c>
      <c r="AQ112" s="284">
        <v>351</v>
      </c>
      <c r="AR112" s="282">
        <v>89</v>
      </c>
      <c r="AS112" s="295">
        <v>393</v>
      </c>
      <c r="AT112" s="282">
        <v>108</v>
      </c>
      <c r="AU112" s="284">
        <v>373</v>
      </c>
      <c r="AV112" s="282">
        <v>362</v>
      </c>
      <c r="AW112" s="295">
        <v>101</v>
      </c>
      <c r="AX112" s="282">
        <v>335</v>
      </c>
      <c r="AY112" s="284">
        <v>133</v>
      </c>
      <c r="AZ112" s="298">
        <v>188</v>
      </c>
      <c r="BA112" s="284">
        <v>404</v>
      </c>
      <c r="BB112" s="282">
        <v>165</v>
      </c>
      <c r="BC112" s="295">
        <v>247</v>
      </c>
      <c r="BD112" s="282">
        <v>306</v>
      </c>
      <c r="BE112" s="284">
        <v>94</v>
      </c>
      <c r="BF112" s="282">
        <v>286</v>
      </c>
      <c r="BG112" s="295">
        <v>113</v>
      </c>
      <c r="BH112" s="305">
        <v>180</v>
      </c>
      <c r="BI112" s="306">
        <v>228</v>
      </c>
      <c r="BJ112" s="282">
        <v>125</v>
      </c>
      <c r="BK112" s="295">
        <v>275</v>
      </c>
      <c r="BL112" s="282">
        <v>114</v>
      </c>
      <c r="BM112" s="284">
        <v>277</v>
      </c>
      <c r="BN112" s="282">
        <v>276</v>
      </c>
      <c r="BO112" s="295">
        <v>115</v>
      </c>
      <c r="BP112" s="282">
        <v>135</v>
      </c>
      <c r="BQ112" s="284">
        <v>265</v>
      </c>
      <c r="BR112" s="282">
        <v>250</v>
      </c>
      <c r="BS112" s="295">
        <v>148</v>
      </c>
      <c r="BT112" s="282">
        <v>134</v>
      </c>
      <c r="BU112" s="284">
        <v>261</v>
      </c>
      <c r="BV112" s="282">
        <v>303</v>
      </c>
      <c r="BW112" s="295">
        <v>95</v>
      </c>
      <c r="BX112" s="282">
        <v>115</v>
      </c>
      <c r="BY112" s="284">
        <v>282</v>
      </c>
      <c r="BZ112" s="282">
        <v>260</v>
      </c>
      <c r="CA112" s="295">
        <v>150</v>
      </c>
      <c r="CB112" s="282">
        <v>299</v>
      </c>
      <c r="CC112" s="284">
        <v>98</v>
      </c>
      <c r="CD112" s="282">
        <v>231</v>
      </c>
      <c r="CE112" s="344">
        <v>162</v>
      </c>
    </row>
    <row r="113" spans="1:83" x14ac:dyDescent="0.2">
      <c r="A113" s="3">
        <v>1701</v>
      </c>
      <c r="B113" s="4" t="s">
        <v>142</v>
      </c>
      <c r="C113" s="5">
        <v>1592</v>
      </c>
      <c r="D113" s="6">
        <v>819</v>
      </c>
      <c r="E113" s="123">
        <f t="shared" si="1"/>
        <v>0.51444723618090449</v>
      </c>
      <c r="F113" s="249">
        <v>761</v>
      </c>
      <c r="G113" s="250">
        <v>5</v>
      </c>
      <c r="H113" s="250">
        <v>14</v>
      </c>
      <c r="I113" s="250">
        <v>33</v>
      </c>
      <c r="J113" s="250">
        <v>0</v>
      </c>
      <c r="K113" s="251">
        <v>0</v>
      </c>
      <c r="L113" s="251">
        <v>0</v>
      </c>
      <c r="M113" s="250">
        <v>0</v>
      </c>
      <c r="N113" s="250">
        <v>0</v>
      </c>
      <c r="O113" s="252">
        <v>0</v>
      </c>
      <c r="P113" s="295">
        <v>42</v>
      </c>
      <c r="Q113" s="289">
        <v>23</v>
      </c>
      <c r="R113" s="289">
        <v>0</v>
      </c>
      <c r="S113" s="295">
        <v>731</v>
      </c>
      <c r="T113" s="282"/>
      <c r="U113" s="296"/>
      <c r="V113" s="297"/>
      <c r="W113" s="299"/>
      <c r="X113" s="297"/>
      <c r="Y113" s="290"/>
      <c r="Z113" s="291"/>
      <c r="AA113" s="290"/>
      <c r="AB113" s="292"/>
      <c r="AC113" s="299"/>
      <c r="AD113" s="301"/>
      <c r="AE113" s="285"/>
      <c r="AF113" s="286"/>
      <c r="AG113" s="287"/>
      <c r="AH113" s="298">
        <v>692</v>
      </c>
      <c r="AI113" s="285"/>
      <c r="AJ113" s="287"/>
      <c r="AK113" s="343">
        <v>33</v>
      </c>
      <c r="AL113" s="289">
        <v>22</v>
      </c>
      <c r="AM113" s="284">
        <v>747</v>
      </c>
      <c r="AN113" s="282">
        <v>743</v>
      </c>
      <c r="AO113" s="295">
        <v>32</v>
      </c>
      <c r="AP113" s="282">
        <v>93</v>
      </c>
      <c r="AQ113" s="284">
        <v>697</v>
      </c>
      <c r="AR113" s="282">
        <v>34</v>
      </c>
      <c r="AS113" s="295">
        <v>757</v>
      </c>
      <c r="AT113" s="282">
        <v>55</v>
      </c>
      <c r="AU113" s="284">
        <v>735</v>
      </c>
      <c r="AV113" s="282">
        <v>735</v>
      </c>
      <c r="AW113" s="295">
        <v>46</v>
      </c>
      <c r="AX113" s="282">
        <v>660</v>
      </c>
      <c r="AY113" s="284">
        <v>128</v>
      </c>
      <c r="AZ113" s="298">
        <v>213</v>
      </c>
      <c r="BA113" s="284">
        <v>740</v>
      </c>
      <c r="BB113" s="282">
        <v>207</v>
      </c>
      <c r="BC113" s="295">
        <v>491</v>
      </c>
      <c r="BD113" s="282">
        <v>586</v>
      </c>
      <c r="BE113" s="284">
        <v>111</v>
      </c>
      <c r="BF113" s="282">
        <v>593</v>
      </c>
      <c r="BG113" s="295">
        <v>109</v>
      </c>
      <c r="BH113" s="305">
        <v>356</v>
      </c>
      <c r="BI113" s="306">
        <v>387</v>
      </c>
      <c r="BJ113" s="282">
        <v>132</v>
      </c>
      <c r="BK113" s="295">
        <v>586</v>
      </c>
      <c r="BL113" s="282">
        <v>128</v>
      </c>
      <c r="BM113" s="284">
        <v>572</v>
      </c>
      <c r="BN113" s="282">
        <v>593</v>
      </c>
      <c r="BO113" s="295">
        <v>111</v>
      </c>
      <c r="BP113" s="282">
        <v>147</v>
      </c>
      <c r="BQ113" s="284">
        <v>561</v>
      </c>
      <c r="BR113" s="282">
        <v>537</v>
      </c>
      <c r="BS113" s="295">
        <v>156</v>
      </c>
      <c r="BT113" s="282">
        <v>145</v>
      </c>
      <c r="BU113" s="284">
        <v>564</v>
      </c>
      <c r="BV113" s="282">
        <v>635</v>
      </c>
      <c r="BW113" s="295">
        <v>69</v>
      </c>
      <c r="BX113" s="282">
        <v>103</v>
      </c>
      <c r="BY113" s="284">
        <v>618</v>
      </c>
      <c r="BZ113" s="282">
        <v>571</v>
      </c>
      <c r="CA113" s="295">
        <v>148</v>
      </c>
      <c r="CB113" s="282">
        <v>607</v>
      </c>
      <c r="CC113" s="284">
        <v>101</v>
      </c>
      <c r="CD113" s="282">
        <v>557</v>
      </c>
      <c r="CE113" s="344">
        <v>150</v>
      </c>
    </row>
    <row r="114" spans="1:83" x14ac:dyDescent="0.2">
      <c r="A114" s="3">
        <v>1702</v>
      </c>
      <c r="B114" s="4" t="s">
        <v>143</v>
      </c>
      <c r="C114" s="5">
        <v>1536</v>
      </c>
      <c r="D114" s="6">
        <v>833</v>
      </c>
      <c r="E114" s="123">
        <f t="shared" si="1"/>
        <v>0.54231770833333337</v>
      </c>
      <c r="F114" s="249">
        <v>684</v>
      </c>
      <c r="G114" s="250">
        <v>3</v>
      </c>
      <c r="H114" s="250">
        <v>10</v>
      </c>
      <c r="I114" s="250">
        <v>126</v>
      </c>
      <c r="J114" s="250">
        <v>0</v>
      </c>
      <c r="K114" s="251">
        <v>0</v>
      </c>
      <c r="L114" s="251">
        <v>0</v>
      </c>
      <c r="M114" s="250">
        <v>0</v>
      </c>
      <c r="N114" s="250">
        <v>0</v>
      </c>
      <c r="O114" s="252">
        <v>0</v>
      </c>
      <c r="P114" s="295">
        <v>141</v>
      </c>
      <c r="Q114" s="289">
        <v>27</v>
      </c>
      <c r="R114" s="289">
        <v>0</v>
      </c>
      <c r="S114" s="295">
        <v>648</v>
      </c>
      <c r="T114" s="282"/>
      <c r="U114" s="296"/>
      <c r="V114" s="297"/>
      <c r="W114" s="299"/>
      <c r="X114" s="297"/>
      <c r="Y114" s="290"/>
      <c r="Z114" s="291"/>
      <c r="AA114" s="290"/>
      <c r="AB114" s="292"/>
      <c r="AC114" s="299"/>
      <c r="AD114" s="301"/>
      <c r="AE114" s="285"/>
      <c r="AF114" s="286"/>
      <c r="AG114" s="287"/>
      <c r="AH114" s="298">
        <v>654</v>
      </c>
      <c r="AI114" s="285"/>
      <c r="AJ114" s="287"/>
      <c r="AK114" s="343">
        <v>167</v>
      </c>
      <c r="AL114" s="289">
        <v>44</v>
      </c>
      <c r="AM114" s="284">
        <v>592</v>
      </c>
      <c r="AN114" s="282">
        <v>643</v>
      </c>
      <c r="AO114" s="295">
        <v>141</v>
      </c>
      <c r="AP114" s="282">
        <v>204</v>
      </c>
      <c r="AQ114" s="284">
        <v>592</v>
      </c>
      <c r="AR114" s="282">
        <v>129</v>
      </c>
      <c r="AS114" s="295">
        <v>667</v>
      </c>
      <c r="AT114" s="282">
        <v>145</v>
      </c>
      <c r="AU114" s="284">
        <v>648</v>
      </c>
      <c r="AV114" s="282">
        <v>597</v>
      </c>
      <c r="AW114" s="295">
        <v>176</v>
      </c>
      <c r="AX114" s="282">
        <v>582</v>
      </c>
      <c r="AY114" s="284">
        <v>197</v>
      </c>
      <c r="AZ114" s="298">
        <v>365</v>
      </c>
      <c r="BA114" s="284">
        <v>680</v>
      </c>
      <c r="BB114" s="282">
        <v>227</v>
      </c>
      <c r="BC114" s="295">
        <v>481</v>
      </c>
      <c r="BD114" s="282">
        <v>552</v>
      </c>
      <c r="BE114" s="284">
        <v>154</v>
      </c>
      <c r="BF114" s="282">
        <v>547</v>
      </c>
      <c r="BG114" s="295">
        <v>147</v>
      </c>
      <c r="BH114" s="305">
        <v>239</v>
      </c>
      <c r="BI114" s="306">
        <v>470</v>
      </c>
      <c r="BJ114" s="282">
        <v>183</v>
      </c>
      <c r="BK114" s="295">
        <v>518</v>
      </c>
      <c r="BL114" s="282">
        <v>144</v>
      </c>
      <c r="BM114" s="284">
        <v>535</v>
      </c>
      <c r="BN114" s="282">
        <v>515</v>
      </c>
      <c r="BO114" s="295">
        <v>177</v>
      </c>
      <c r="BP114" s="282">
        <v>183</v>
      </c>
      <c r="BQ114" s="284">
        <v>513</v>
      </c>
      <c r="BR114" s="282">
        <v>489</v>
      </c>
      <c r="BS114" s="295">
        <v>197</v>
      </c>
      <c r="BT114" s="282">
        <v>174</v>
      </c>
      <c r="BU114" s="284">
        <v>520</v>
      </c>
      <c r="BV114" s="282">
        <v>551</v>
      </c>
      <c r="BW114" s="295">
        <v>143</v>
      </c>
      <c r="BX114" s="282">
        <v>180</v>
      </c>
      <c r="BY114" s="284">
        <v>516</v>
      </c>
      <c r="BZ114" s="282">
        <v>514</v>
      </c>
      <c r="CA114" s="295">
        <v>201</v>
      </c>
      <c r="CB114" s="282">
        <v>546</v>
      </c>
      <c r="CC114" s="284">
        <v>149</v>
      </c>
      <c r="CD114" s="282">
        <v>485</v>
      </c>
      <c r="CE114" s="344">
        <v>204</v>
      </c>
    </row>
    <row r="115" spans="1:83" x14ac:dyDescent="0.2">
      <c r="A115" s="3">
        <v>1703</v>
      </c>
      <c r="B115" s="4" t="s">
        <v>144</v>
      </c>
      <c r="C115" s="5">
        <v>1210</v>
      </c>
      <c r="D115" s="6">
        <v>651</v>
      </c>
      <c r="E115" s="123">
        <f t="shared" si="1"/>
        <v>0.5380165289256198</v>
      </c>
      <c r="F115" s="249">
        <v>588</v>
      </c>
      <c r="G115" s="250">
        <v>3</v>
      </c>
      <c r="H115" s="250">
        <v>2</v>
      </c>
      <c r="I115" s="250">
        <v>52</v>
      </c>
      <c r="J115" s="250">
        <v>0</v>
      </c>
      <c r="K115" s="251">
        <v>0</v>
      </c>
      <c r="L115" s="251">
        <v>0</v>
      </c>
      <c r="M115" s="250">
        <v>0</v>
      </c>
      <c r="N115" s="250">
        <v>0</v>
      </c>
      <c r="O115" s="252">
        <v>0</v>
      </c>
      <c r="P115" s="295">
        <v>57</v>
      </c>
      <c r="Q115" s="289">
        <v>20</v>
      </c>
      <c r="R115" s="289">
        <v>0</v>
      </c>
      <c r="S115" s="295">
        <v>560</v>
      </c>
      <c r="T115" s="282"/>
      <c r="U115" s="296"/>
      <c r="V115" s="297"/>
      <c r="W115" s="299"/>
      <c r="X115" s="297"/>
      <c r="Y115" s="290"/>
      <c r="Z115" s="291"/>
      <c r="AA115" s="290"/>
      <c r="AB115" s="292"/>
      <c r="AC115" s="299"/>
      <c r="AD115" s="301"/>
      <c r="AE115" s="285"/>
      <c r="AF115" s="286"/>
      <c r="AG115" s="287"/>
      <c r="AH115" s="298">
        <v>567</v>
      </c>
      <c r="AI115" s="285"/>
      <c r="AJ115" s="287"/>
      <c r="AK115" s="343">
        <v>61</v>
      </c>
      <c r="AL115" s="289">
        <v>24</v>
      </c>
      <c r="AM115" s="284">
        <v>543</v>
      </c>
      <c r="AN115" s="282">
        <v>563</v>
      </c>
      <c r="AO115" s="295">
        <v>56</v>
      </c>
      <c r="AP115" s="282">
        <v>106</v>
      </c>
      <c r="AQ115" s="284">
        <v>527</v>
      </c>
      <c r="AR115" s="282">
        <v>51</v>
      </c>
      <c r="AS115" s="295">
        <v>577</v>
      </c>
      <c r="AT115" s="282">
        <v>73</v>
      </c>
      <c r="AU115" s="284">
        <v>557</v>
      </c>
      <c r="AV115" s="282">
        <v>538</v>
      </c>
      <c r="AW115" s="295">
        <v>78</v>
      </c>
      <c r="AX115" s="282">
        <v>495</v>
      </c>
      <c r="AY115" s="284">
        <v>127</v>
      </c>
      <c r="AZ115" s="298">
        <v>240</v>
      </c>
      <c r="BA115" s="284">
        <v>568</v>
      </c>
      <c r="BB115" s="282">
        <v>151</v>
      </c>
      <c r="BC115" s="295">
        <v>425</v>
      </c>
      <c r="BD115" s="282">
        <v>496</v>
      </c>
      <c r="BE115" s="284">
        <v>77</v>
      </c>
      <c r="BF115" s="282">
        <v>484</v>
      </c>
      <c r="BG115" s="295">
        <v>88</v>
      </c>
      <c r="BH115" s="305">
        <v>232</v>
      </c>
      <c r="BI115" s="306">
        <v>359</v>
      </c>
      <c r="BJ115" s="282">
        <v>98</v>
      </c>
      <c r="BK115" s="295">
        <v>482</v>
      </c>
      <c r="BL115" s="282">
        <v>106</v>
      </c>
      <c r="BM115" s="284">
        <v>466</v>
      </c>
      <c r="BN115" s="282">
        <v>477</v>
      </c>
      <c r="BO115" s="295">
        <v>100</v>
      </c>
      <c r="BP115" s="282">
        <v>110</v>
      </c>
      <c r="BQ115" s="284">
        <v>471</v>
      </c>
      <c r="BR115" s="282">
        <v>461</v>
      </c>
      <c r="BS115" s="295">
        <v>110</v>
      </c>
      <c r="BT115" s="282">
        <v>120</v>
      </c>
      <c r="BU115" s="284">
        <v>459</v>
      </c>
      <c r="BV115" s="282">
        <v>491</v>
      </c>
      <c r="BW115" s="295">
        <v>81</v>
      </c>
      <c r="BX115" s="282">
        <v>99</v>
      </c>
      <c r="BY115" s="284">
        <v>474</v>
      </c>
      <c r="BZ115" s="282">
        <v>456</v>
      </c>
      <c r="CA115" s="295">
        <v>129</v>
      </c>
      <c r="CB115" s="282">
        <v>500</v>
      </c>
      <c r="CC115" s="284">
        <v>79</v>
      </c>
      <c r="CD115" s="282">
        <v>455</v>
      </c>
      <c r="CE115" s="344">
        <v>121</v>
      </c>
    </row>
    <row r="116" spans="1:83" x14ac:dyDescent="0.2">
      <c r="A116" s="3">
        <v>1801</v>
      </c>
      <c r="B116" s="4" t="s">
        <v>145</v>
      </c>
      <c r="C116" s="5">
        <v>1039</v>
      </c>
      <c r="D116" s="6">
        <v>483</v>
      </c>
      <c r="E116" s="123">
        <f t="shared" si="1"/>
        <v>0.46487006737247355</v>
      </c>
      <c r="F116" s="249">
        <v>426</v>
      </c>
      <c r="G116" s="250">
        <v>3</v>
      </c>
      <c r="H116" s="250">
        <v>4</v>
      </c>
      <c r="I116" s="250">
        <v>40</v>
      </c>
      <c r="J116" s="250">
        <v>0</v>
      </c>
      <c r="K116" s="251">
        <v>0</v>
      </c>
      <c r="L116" s="251">
        <v>0</v>
      </c>
      <c r="M116" s="250">
        <v>0</v>
      </c>
      <c r="N116" s="250">
        <v>0</v>
      </c>
      <c r="O116" s="252">
        <v>0</v>
      </c>
      <c r="P116" s="295">
        <v>43</v>
      </c>
      <c r="Q116" s="289">
        <v>17</v>
      </c>
      <c r="R116" s="289">
        <v>0</v>
      </c>
      <c r="S116" s="295">
        <v>410</v>
      </c>
      <c r="T116" s="282"/>
      <c r="U116" s="296"/>
      <c r="V116" s="297"/>
      <c r="W116" s="285"/>
      <c r="X116" s="286"/>
      <c r="Y116" s="290"/>
      <c r="Z116" s="291"/>
      <c r="AA116" s="290"/>
      <c r="AB116" s="292"/>
      <c r="AC116" s="290"/>
      <c r="AD116" s="291"/>
      <c r="AE116" s="285"/>
      <c r="AF116" s="286"/>
      <c r="AG116" s="287"/>
      <c r="AH116" s="298">
        <v>403</v>
      </c>
      <c r="AI116" s="299"/>
      <c r="AJ116" s="287"/>
      <c r="AK116" s="343">
        <v>38</v>
      </c>
      <c r="AL116" s="289">
        <v>18</v>
      </c>
      <c r="AM116" s="284">
        <v>409</v>
      </c>
      <c r="AN116" s="282">
        <v>419</v>
      </c>
      <c r="AO116" s="295">
        <v>34</v>
      </c>
      <c r="AP116" s="282">
        <v>68</v>
      </c>
      <c r="AQ116" s="284">
        <v>402</v>
      </c>
      <c r="AR116" s="282">
        <v>33</v>
      </c>
      <c r="AS116" s="295">
        <v>434</v>
      </c>
      <c r="AT116" s="282">
        <v>45</v>
      </c>
      <c r="AU116" s="284">
        <v>413</v>
      </c>
      <c r="AV116" s="282">
        <v>411</v>
      </c>
      <c r="AW116" s="295">
        <v>44</v>
      </c>
      <c r="AX116" s="282">
        <v>339</v>
      </c>
      <c r="AY116" s="284">
        <v>116</v>
      </c>
      <c r="AZ116" s="298">
        <v>139</v>
      </c>
      <c r="BA116" s="284">
        <v>418</v>
      </c>
      <c r="BB116" s="282">
        <v>117</v>
      </c>
      <c r="BC116" s="295">
        <v>303</v>
      </c>
      <c r="BD116" s="282">
        <v>353</v>
      </c>
      <c r="BE116" s="284">
        <v>55</v>
      </c>
      <c r="BF116" s="282">
        <v>319</v>
      </c>
      <c r="BG116" s="295">
        <v>87</v>
      </c>
      <c r="BH116" s="305">
        <v>194</v>
      </c>
      <c r="BI116" s="306">
        <v>232</v>
      </c>
      <c r="BJ116" s="282">
        <v>70</v>
      </c>
      <c r="BK116" s="295">
        <v>341</v>
      </c>
      <c r="BL116" s="282">
        <v>81</v>
      </c>
      <c r="BM116" s="284">
        <v>326</v>
      </c>
      <c r="BN116" s="282">
        <v>338</v>
      </c>
      <c r="BO116" s="295">
        <v>69</v>
      </c>
      <c r="BP116" s="282">
        <v>72</v>
      </c>
      <c r="BQ116" s="284">
        <v>336</v>
      </c>
      <c r="BR116" s="282">
        <v>301</v>
      </c>
      <c r="BS116" s="295">
        <v>104</v>
      </c>
      <c r="BT116" s="282">
        <v>93</v>
      </c>
      <c r="BU116" s="284">
        <v>318</v>
      </c>
      <c r="BV116" s="282">
        <v>356</v>
      </c>
      <c r="BW116" s="295">
        <v>56</v>
      </c>
      <c r="BX116" s="282">
        <v>79</v>
      </c>
      <c r="BY116" s="284">
        <v>334</v>
      </c>
      <c r="BZ116" s="282">
        <v>312</v>
      </c>
      <c r="CA116" s="295">
        <v>104</v>
      </c>
      <c r="CB116" s="282">
        <v>336</v>
      </c>
      <c r="CC116" s="284">
        <v>78</v>
      </c>
      <c r="CD116" s="282">
        <v>304</v>
      </c>
      <c r="CE116" s="344">
        <v>108</v>
      </c>
    </row>
    <row r="117" spans="1:83" x14ac:dyDescent="0.2">
      <c r="A117" s="3">
        <v>1802</v>
      </c>
      <c r="B117" s="4" t="s">
        <v>146</v>
      </c>
      <c r="C117" s="5">
        <v>822</v>
      </c>
      <c r="D117" s="6">
        <v>271</v>
      </c>
      <c r="E117" s="123">
        <f t="shared" si="1"/>
        <v>0.32968369829683697</v>
      </c>
      <c r="F117" s="249">
        <v>235</v>
      </c>
      <c r="G117" s="250">
        <v>4</v>
      </c>
      <c r="H117" s="250">
        <v>7</v>
      </c>
      <c r="I117" s="250">
        <v>21</v>
      </c>
      <c r="J117" s="250">
        <v>0</v>
      </c>
      <c r="K117" s="251">
        <v>0</v>
      </c>
      <c r="L117" s="251">
        <v>0</v>
      </c>
      <c r="M117" s="250">
        <v>0</v>
      </c>
      <c r="N117" s="250">
        <v>0</v>
      </c>
      <c r="O117" s="252">
        <v>0</v>
      </c>
      <c r="P117" s="295">
        <v>29</v>
      </c>
      <c r="Q117" s="289">
        <v>10</v>
      </c>
      <c r="R117" s="289">
        <v>0</v>
      </c>
      <c r="S117" s="295">
        <v>224</v>
      </c>
      <c r="T117" s="282"/>
      <c r="U117" s="296"/>
      <c r="V117" s="297"/>
      <c r="W117" s="285"/>
      <c r="X117" s="286"/>
      <c r="Y117" s="290"/>
      <c r="Z117" s="291"/>
      <c r="AA117" s="290"/>
      <c r="AB117" s="292"/>
      <c r="AC117" s="290"/>
      <c r="AD117" s="291"/>
      <c r="AE117" s="285"/>
      <c r="AF117" s="286"/>
      <c r="AG117" s="287"/>
      <c r="AH117" s="298">
        <v>215</v>
      </c>
      <c r="AI117" s="299"/>
      <c r="AJ117" s="287"/>
      <c r="AK117" s="343">
        <v>17</v>
      </c>
      <c r="AL117" s="289">
        <v>7</v>
      </c>
      <c r="AM117" s="284">
        <v>236</v>
      </c>
      <c r="AN117" s="282">
        <v>233</v>
      </c>
      <c r="AO117" s="295">
        <v>20</v>
      </c>
      <c r="AP117" s="282">
        <v>30</v>
      </c>
      <c r="AQ117" s="284">
        <v>230</v>
      </c>
      <c r="AR117" s="282">
        <v>17</v>
      </c>
      <c r="AS117" s="295">
        <v>239</v>
      </c>
      <c r="AT117" s="282">
        <v>22</v>
      </c>
      <c r="AU117" s="284">
        <v>234</v>
      </c>
      <c r="AV117" s="282">
        <v>223</v>
      </c>
      <c r="AW117" s="295">
        <v>31</v>
      </c>
      <c r="AX117" s="282">
        <v>212</v>
      </c>
      <c r="AY117" s="284">
        <v>42</v>
      </c>
      <c r="AZ117" s="298">
        <v>81</v>
      </c>
      <c r="BA117" s="284">
        <v>238</v>
      </c>
      <c r="BB117" s="282">
        <v>91</v>
      </c>
      <c r="BC117" s="295">
        <v>140</v>
      </c>
      <c r="BD117" s="282">
        <v>176</v>
      </c>
      <c r="BE117" s="284">
        <v>50</v>
      </c>
      <c r="BF117" s="282">
        <v>163</v>
      </c>
      <c r="BG117" s="295">
        <v>57</v>
      </c>
      <c r="BH117" s="305">
        <v>139</v>
      </c>
      <c r="BI117" s="306">
        <v>97</v>
      </c>
      <c r="BJ117" s="282">
        <v>59</v>
      </c>
      <c r="BK117" s="295">
        <v>161</v>
      </c>
      <c r="BL117" s="282">
        <v>66</v>
      </c>
      <c r="BM117" s="284">
        <v>158</v>
      </c>
      <c r="BN117" s="282">
        <v>180</v>
      </c>
      <c r="BO117" s="295">
        <v>41</v>
      </c>
      <c r="BP117" s="282">
        <v>60</v>
      </c>
      <c r="BQ117" s="284">
        <v>165</v>
      </c>
      <c r="BR117" s="282">
        <v>155</v>
      </c>
      <c r="BS117" s="295">
        <v>68</v>
      </c>
      <c r="BT117" s="282">
        <v>67</v>
      </c>
      <c r="BU117" s="284">
        <v>157</v>
      </c>
      <c r="BV117" s="282">
        <v>184</v>
      </c>
      <c r="BW117" s="295">
        <v>40</v>
      </c>
      <c r="BX117" s="282">
        <v>65</v>
      </c>
      <c r="BY117" s="284">
        <v>167</v>
      </c>
      <c r="BZ117" s="282">
        <v>151</v>
      </c>
      <c r="CA117" s="295">
        <v>76</v>
      </c>
      <c r="CB117" s="282">
        <v>168</v>
      </c>
      <c r="CC117" s="284">
        <v>55</v>
      </c>
      <c r="CD117" s="282">
        <v>157</v>
      </c>
      <c r="CE117" s="344">
        <v>71</v>
      </c>
    </row>
    <row r="118" spans="1:83" x14ac:dyDescent="0.2">
      <c r="A118" s="3">
        <v>1901</v>
      </c>
      <c r="B118" s="4" t="s">
        <v>147</v>
      </c>
      <c r="C118" s="5">
        <v>1032</v>
      </c>
      <c r="D118" s="6">
        <v>669</v>
      </c>
      <c r="E118" s="123">
        <f t="shared" si="1"/>
        <v>0.64825581395348841</v>
      </c>
      <c r="F118" s="249">
        <v>237</v>
      </c>
      <c r="G118" s="250">
        <v>2</v>
      </c>
      <c r="H118" s="250">
        <v>17</v>
      </c>
      <c r="I118" s="250">
        <v>406</v>
      </c>
      <c r="J118" s="250">
        <v>0</v>
      </c>
      <c r="K118" s="251">
        <v>0</v>
      </c>
      <c r="L118" s="251">
        <v>0</v>
      </c>
      <c r="M118" s="250">
        <v>0</v>
      </c>
      <c r="N118" s="250">
        <v>0</v>
      </c>
      <c r="O118" s="252">
        <v>0</v>
      </c>
      <c r="P118" s="295">
        <v>401</v>
      </c>
      <c r="Q118" s="289">
        <v>42</v>
      </c>
      <c r="R118" s="289">
        <v>0</v>
      </c>
      <c r="S118" s="295">
        <v>218</v>
      </c>
      <c r="T118" s="282"/>
      <c r="U118" s="296"/>
      <c r="V118" s="297"/>
      <c r="W118" s="305">
        <v>406</v>
      </c>
      <c r="X118" s="306">
        <v>234</v>
      </c>
      <c r="Y118" s="290"/>
      <c r="Z118" s="291"/>
      <c r="AA118" s="290"/>
      <c r="AB118" s="292"/>
      <c r="AC118" s="303">
        <v>483</v>
      </c>
      <c r="AD118" s="307">
        <v>7</v>
      </c>
      <c r="AE118" s="285"/>
      <c r="AF118" s="286"/>
      <c r="AG118" s="287"/>
      <c r="AH118" s="304"/>
      <c r="AI118" s="299"/>
      <c r="AJ118" s="287"/>
      <c r="AK118" s="343">
        <v>413</v>
      </c>
      <c r="AL118" s="289">
        <v>38</v>
      </c>
      <c r="AM118" s="284">
        <v>190</v>
      </c>
      <c r="AN118" s="282">
        <v>265</v>
      </c>
      <c r="AO118" s="295">
        <v>382</v>
      </c>
      <c r="AP118" s="282">
        <v>454</v>
      </c>
      <c r="AQ118" s="284">
        <v>197</v>
      </c>
      <c r="AR118" s="282">
        <v>392</v>
      </c>
      <c r="AS118" s="295">
        <v>251</v>
      </c>
      <c r="AT118" s="282">
        <v>461</v>
      </c>
      <c r="AU118" s="284">
        <v>195</v>
      </c>
      <c r="AV118" s="282">
        <v>225</v>
      </c>
      <c r="AW118" s="295">
        <v>418</v>
      </c>
      <c r="AX118" s="282">
        <v>228</v>
      </c>
      <c r="AY118" s="284">
        <v>412</v>
      </c>
      <c r="AZ118" s="298">
        <v>498</v>
      </c>
      <c r="BA118" s="284">
        <v>434</v>
      </c>
      <c r="BB118" s="282">
        <v>330</v>
      </c>
      <c r="BC118" s="295">
        <v>239</v>
      </c>
      <c r="BD118" s="282">
        <v>274</v>
      </c>
      <c r="BE118" s="284">
        <v>290</v>
      </c>
      <c r="BF118" s="282">
        <v>211</v>
      </c>
      <c r="BG118" s="295">
        <v>346</v>
      </c>
      <c r="BH118" s="305">
        <v>337</v>
      </c>
      <c r="BI118" s="306">
        <v>222</v>
      </c>
      <c r="BJ118" s="282">
        <v>380</v>
      </c>
      <c r="BK118" s="295">
        <v>194</v>
      </c>
      <c r="BL118" s="282">
        <v>289</v>
      </c>
      <c r="BM118" s="284">
        <v>259</v>
      </c>
      <c r="BN118" s="282">
        <v>225</v>
      </c>
      <c r="BO118" s="295">
        <v>328</v>
      </c>
      <c r="BP118" s="282">
        <v>321</v>
      </c>
      <c r="BQ118" s="284">
        <v>234</v>
      </c>
      <c r="BR118" s="282">
        <v>179</v>
      </c>
      <c r="BS118" s="295">
        <v>393</v>
      </c>
      <c r="BT118" s="282">
        <v>308</v>
      </c>
      <c r="BU118" s="284">
        <v>241</v>
      </c>
      <c r="BV118" s="282">
        <v>252</v>
      </c>
      <c r="BW118" s="295">
        <v>298</v>
      </c>
      <c r="BX118" s="282">
        <v>296</v>
      </c>
      <c r="BY118" s="284">
        <v>254</v>
      </c>
      <c r="BZ118" s="282">
        <v>166</v>
      </c>
      <c r="CA118" s="295">
        <v>430</v>
      </c>
      <c r="CB118" s="282">
        <v>232</v>
      </c>
      <c r="CC118" s="284">
        <v>328</v>
      </c>
      <c r="CD118" s="282">
        <v>128</v>
      </c>
      <c r="CE118" s="344">
        <v>457</v>
      </c>
    </row>
    <row r="119" spans="1:83" x14ac:dyDescent="0.2">
      <c r="A119" s="3">
        <v>1902</v>
      </c>
      <c r="B119" s="4" t="s">
        <v>148</v>
      </c>
      <c r="C119" s="5">
        <v>1256</v>
      </c>
      <c r="D119" s="6">
        <v>940</v>
      </c>
      <c r="E119" s="123">
        <f t="shared" si="1"/>
        <v>0.74840764331210186</v>
      </c>
      <c r="F119" s="249">
        <v>322</v>
      </c>
      <c r="G119" s="250">
        <v>4</v>
      </c>
      <c r="H119" s="250">
        <v>16</v>
      </c>
      <c r="I119" s="250">
        <v>590</v>
      </c>
      <c r="J119" s="250">
        <v>0</v>
      </c>
      <c r="K119" s="251">
        <v>0</v>
      </c>
      <c r="L119" s="251">
        <v>0</v>
      </c>
      <c r="M119" s="250">
        <v>0</v>
      </c>
      <c r="N119" s="250">
        <v>0</v>
      </c>
      <c r="O119" s="252">
        <v>0</v>
      </c>
      <c r="P119" s="295">
        <v>575</v>
      </c>
      <c r="Q119" s="289">
        <v>65</v>
      </c>
      <c r="R119" s="289">
        <v>0</v>
      </c>
      <c r="S119" s="295">
        <v>284</v>
      </c>
      <c r="T119" s="282"/>
      <c r="U119" s="296"/>
      <c r="V119" s="297"/>
      <c r="W119" s="305">
        <v>610</v>
      </c>
      <c r="X119" s="306">
        <v>296</v>
      </c>
      <c r="Y119" s="290"/>
      <c r="Z119" s="291"/>
      <c r="AA119" s="290"/>
      <c r="AB119" s="292"/>
      <c r="AC119" s="303">
        <v>688</v>
      </c>
      <c r="AD119" s="307">
        <v>9</v>
      </c>
      <c r="AE119" s="285"/>
      <c r="AF119" s="286"/>
      <c r="AG119" s="287"/>
      <c r="AH119" s="304"/>
      <c r="AI119" s="299"/>
      <c r="AJ119" s="287"/>
      <c r="AK119" s="343">
        <v>595</v>
      </c>
      <c r="AL119" s="289">
        <v>46</v>
      </c>
      <c r="AM119" s="284">
        <v>269</v>
      </c>
      <c r="AN119" s="282">
        <v>384</v>
      </c>
      <c r="AO119" s="295">
        <v>522</v>
      </c>
      <c r="AP119" s="282">
        <v>697</v>
      </c>
      <c r="AQ119" s="284">
        <v>226</v>
      </c>
      <c r="AR119" s="282">
        <v>577</v>
      </c>
      <c r="AS119" s="295">
        <v>324</v>
      </c>
      <c r="AT119" s="282">
        <v>656</v>
      </c>
      <c r="AU119" s="284">
        <v>257</v>
      </c>
      <c r="AV119" s="282">
        <v>278</v>
      </c>
      <c r="AW119" s="295">
        <v>623</v>
      </c>
      <c r="AX119" s="282">
        <v>288</v>
      </c>
      <c r="AY119" s="284">
        <v>609</v>
      </c>
      <c r="AZ119" s="298">
        <v>713</v>
      </c>
      <c r="BA119" s="284">
        <v>608</v>
      </c>
      <c r="BB119" s="282">
        <v>484</v>
      </c>
      <c r="BC119" s="295">
        <v>309</v>
      </c>
      <c r="BD119" s="282">
        <v>389</v>
      </c>
      <c r="BE119" s="284">
        <v>410</v>
      </c>
      <c r="BF119" s="282">
        <v>315</v>
      </c>
      <c r="BG119" s="295">
        <v>490</v>
      </c>
      <c r="BH119" s="305">
        <v>524</v>
      </c>
      <c r="BI119" s="306">
        <v>294</v>
      </c>
      <c r="BJ119" s="282">
        <v>608</v>
      </c>
      <c r="BK119" s="295">
        <v>234</v>
      </c>
      <c r="BL119" s="282">
        <v>462</v>
      </c>
      <c r="BM119" s="284">
        <v>333</v>
      </c>
      <c r="BN119" s="282">
        <v>299</v>
      </c>
      <c r="BO119" s="295">
        <v>499</v>
      </c>
      <c r="BP119" s="282">
        <v>491</v>
      </c>
      <c r="BQ119" s="284">
        <v>302</v>
      </c>
      <c r="BR119" s="282">
        <v>231</v>
      </c>
      <c r="BS119" s="295">
        <v>593</v>
      </c>
      <c r="BT119" s="282">
        <v>483</v>
      </c>
      <c r="BU119" s="284">
        <v>310</v>
      </c>
      <c r="BV119" s="282">
        <v>337</v>
      </c>
      <c r="BW119" s="295">
        <v>456</v>
      </c>
      <c r="BX119" s="282">
        <v>467</v>
      </c>
      <c r="BY119" s="284">
        <v>324</v>
      </c>
      <c r="BZ119" s="282">
        <v>209</v>
      </c>
      <c r="CA119" s="295">
        <v>638</v>
      </c>
      <c r="CB119" s="282">
        <v>309</v>
      </c>
      <c r="CC119" s="284">
        <v>490</v>
      </c>
      <c r="CD119" s="282">
        <v>184</v>
      </c>
      <c r="CE119" s="344">
        <v>638</v>
      </c>
    </row>
    <row r="120" spans="1:83" x14ac:dyDescent="0.2">
      <c r="A120" s="3">
        <v>1903</v>
      </c>
      <c r="B120" s="4" t="s">
        <v>149</v>
      </c>
      <c r="C120" s="5">
        <v>1289</v>
      </c>
      <c r="D120" s="6">
        <v>732</v>
      </c>
      <c r="E120" s="123">
        <f t="shared" si="1"/>
        <v>0.56788207913110944</v>
      </c>
      <c r="F120" s="249">
        <v>291</v>
      </c>
      <c r="G120" s="250">
        <v>3</v>
      </c>
      <c r="H120" s="250">
        <v>9</v>
      </c>
      <c r="I120" s="250">
        <v>424</v>
      </c>
      <c r="J120" s="250">
        <v>0</v>
      </c>
      <c r="K120" s="251">
        <v>0</v>
      </c>
      <c r="L120" s="251">
        <v>0</v>
      </c>
      <c r="M120" s="250">
        <v>0</v>
      </c>
      <c r="N120" s="250">
        <v>0</v>
      </c>
      <c r="O120" s="252">
        <v>0</v>
      </c>
      <c r="P120" s="295">
        <v>413</v>
      </c>
      <c r="Q120" s="289">
        <v>40</v>
      </c>
      <c r="R120" s="289">
        <v>0</v>
      </c>
      <c r="S120" s="295">
        <v>270</v>
      </c>
      <c r="T120" s="282"/>
      <c r="U120" s="296"/>
      <c r="V120" s="297"/>
      <c r="W120" s="305">
        <v>428</v>
      </c>
      <c r="X120" s="306">
        <v>273</v>
      </c>
      <c r="Y120" s="290"/>
      <c r="Z120" s="291"/>
      <c r="AA120" s="290"/>
      <c r="AB120" s="292"/>
      <c r="AC120" s="303">
        <v>496</v>
      </c>
      <c r="AD120" s="307">
        <v>19</v>
      </c>
      <c r="AE120" s="285"/>
      <c r="AF120" s="286"/>
      <c r="AG120" s="287"/>
      <c r="AH120" s="304"/>
      <c r="AI120" s="299"/>
      <c r="AJ120" s="287"/>
      <c r="AK120" s="343">
        <v>409</v>
      </c>
      <c r="AL120" s="289">
        <v>53</v>
      </c>
      <c r="AM120" s="284">
        <v>240</v>
      </c>
      <c r="AN120" s="282">
        <v>320</v>
      </c>
      <c r="AO120" s="295">
        <v>377</v>
      </c>
      <c r="AP120" s="282">
        <v>485</v>
      </c>
      <c r="AQ120" s="284">
        <v>228</v>
      </c>
      <c r="AR120" s="282">
        <v>397</v>
      </c>
      <c r="AS120" s="295">
        <v>297</v>
      </c>
      <c r="AT120" s="282">
        <v>448</v>
      </c>
      <c r="AU120" s="284">
        <v>246</v>
      </c>
      <c r="AV120" s="282">
        <v>262</v>
      </c>
      <c r="AW120" s="295">
        <v>422</v>
      </c>
      <c r="AX120" s="282">
        <v>260</v>
      </c>
      <c r="AY120" s="284">
        <v>425</v>
      </c>
      <c r="AZ120" s="298">
        <v>499</v>
      </c>
      <c r="BA120" s="284">
        <v>477</v>
      </c>
      <c r="BB120" s="282">
        <v>304</v>
      </c>
      <c r="BC120" s="295">
        <v>302</v>
      </c>
      <c r="BD120" s="282">
        <v>322</v>
      </c>
      <c r="BE120" s="284">
        <v>269</v>
      </c>
      <c r="BF120" s="282">
        <v>245</v>
      </c>
      <c r="BG120" s="295">
        <v>334</v>
      </c>
      <c r="BH120" s="305">
        <v>319</v>
      </c>
      <c r="BI120" s="306">
        <v>271</v>
      </c>
      <c r="BJ120" s="282">
        <v>376</v>
      </c>
      <c r="BK120" s="295">
        <v>223</v>
      </c>
      <c r="BL120" s="282">
        <v>305</v>
      </c>
      <c r="BM120" s="284">
        <v>276</v>
      </c>
      <c r="BN120" s="282">
        <v>263</v>
      </c>
      <c r="BO120" s="295">
        <v>314</v>
      </c>
      <c r="BP120" s="282">
        <v>315</v>
      </c>
      <c r="BQ120" s="284">
        <v>259</v>
      </c>
      <c r="BR120" s="282">
        <v>202</v>
      </c>
      <c r="BS120" s="295">
        <v>395</v>
      </c>
      <c r="BT120" s="282">
        <v>283</v>
      </c>
      <c r="BU120" s="284">
        <v>279</v>
      </c>
      <c r="BV120" s="282">
        <v>284</v>
      </c>
      <c r="BW120" s="295">
        <v>292</v>
      </c>
      <c r="BX120" s="282">
        <v>272</v>
      </c>
      <c r="BY120" s="284">
        <v>298</v>
      </c>
      <c r="BZ120" s="282">
        <v>189</v>
      </c>
      <c r="CA120" s="295">
        <v>418</v>
      </c>
      <c r="CB120" s="282">
        <v>264</v>
      </c>
      <c r="CC120" s="284">
        <v>316</v>
      </c>
      <c r="CD120" s="282">
        <v>203</v>
      </c>
      <c r="CE120" s="344">
        <v>377</v>
      </c>
    </row>
    <row r="121" spans="1:83" x14ac:dyDescent="0.2">
      <c r="A121" s="3">
        <v>1904</v>
      </c>
      <c r="B121" s="4" t="s">
        <v>150</v>
      </c>
      <c r="C121" s="5">
        <v>429</v>
      </c>
      <c r="D121" s="6">
        <v>141</v>
      </c>
      <c r="E121" s="123">
        <f t="shared" si="1"/>
        <v>0.32867132867132864</v>
      </c>
      <c r="F121" s="249">
        <v>82</v>
      </c>
      <c r="G121" s="250">
        <v>1</v>
      </c>
      <c r="H121" s="250">
        <v>4</v>
      </c>
      <c r="I121" s="250">
        <v>51</v>
      </c>
      <c r="J121" s="250">
        <v>0</v>
      </c>
      <c r="K121" s="251">
        <v>0</v>
      </c>
      <c r="L121" s="251">
        <v>0</v>
      </c>
      <c r="M121" s="250">
        <v>0</v>
      </c>
      <c r="N121" s="250">
        <v>0</v>
      </c>
      <c r="O121" s="252">
        <v>0</v>
      </c>
      <c r="P121" s="295">
        <v>50</v>
      </c>
      <c r="Q121" s="289">
        <v>15</v>
      </c>
      <c r="R121" s="289">
        <v>0</v>
      </c>
      <c r="S121" s="295">
        <v>72</v>
      </c>
      <c r="T121" s="282"/>
      <c r="U121" s="296"/>
      <c r="V121" s="297"/>
      <c r="W121" s="305">
        <v>47</v>
      </c>
      <c r="X121" s="306">
        <v>85</v>
      </c>
      <c r="Y121" s="290"/>
      <c r="Z121" s="291"/>
      <c r="AA121" s="290"/>
      <c r="AB121" s="292"/>
      <c r="AC121" s="303">
        <v>70</v>
      </c>
      <c r="AD121" s="307">
        <v>0</v>
      </c>
      <c r="AE121" s="285"/>
      <c r="AF121" s="286"/>
      <c r="AG121" s="287"/>
      <c r="AH121" s="304"/>
      <c r="AI121" s="299"/>
      <c r="AJ121" s="287"/>
      <c r="AK121" s="343">
        <v>50</v>
      </c>
      <c r="AL121" s="289">
        <v>4</v>
      </c>
      <c r="AM121" s="284">
        <v>79</v>
      </c>
      <c r="AN121" s="282">
        <v>86</v>
      </c>
      <c r="AO121" s="295">
        <v>44</v>
      </c>
      <c r="AP121" s="282">
        <v>66</v>
      </c>
      <c r="AQ121" s="284">
        <v>71</v>
      </c>
      <c r="AR121" s="282">
        <v>46</v>
      </c>
      <c r="AS121" s="295">
        <v>85</v>
      </c>
      <c r="AT121" s="282">
        <v>57</v>
      </c>
      <c r="AU121" s="284">
        <v>77</v>
      </c>
      <c r="AV121" s="282">
        <v>77</v>
      </c>
      <c r="AW121" s="295">
        <v>56</v>
      </c>
      <c r="AX121" s="282">
        <v>74</v>
      </c>
      <c r="AY121" s="284">
        <v>58</v>
      </c>
      <c r="AZ121" s="298">
        <v>71</v>
      </c>
      <c r="BA121" s="284">
        <v>104</v>
      </c>
      <c r="BB121" s="282">
        <v>60</v>
      </c>
      <c r="BC121" s="295">
        <v>45</v>
      </c>
      <c r="BD121" s="282">
        <v>74</v>
      </c>
      <c r="BE121" s="284">
        <v>32</v>
      </c>
      <c r="BF121" s="282">
        <v>51</v>
      </c>
      <c r="BG121" s="295">
        <v>54</v>
      </c>
      <c r="BH121" s="305">
        <v>66</v>
      </c>
      <c r="BI121" s="306">
        <v>44</v>
      </c>
      <c r="BJ121" s="282">
        <v>46</v>
      </c>
      <c r="BK121" s="295">
        <v>58</v>
      </c>
      <c r="BL121" s="282">
        <v>47</v>
      </c>
      <c r="BM121" s="284">
        <v>53</v>
      </c>
      <c r="BN121" s="282">
        <v>60</v>
      </c>
      <c r="BO121" s="295">
        <v>40</v>
      </c>
      <c r="BP121" s="282">
        <v>46</v>
      </c>
      <c r="BQ121" s="284">
        <v>59</v>
      </c>
      <c r="BR121" s="282">
        <v>44</v>
      </c>
      <c r="BS121" s="295">
        <v>58</v>
      </c>
      <c r="BT121" s="282">
        <v>45</v>
      </c>
      <c r="BU121" s="284">
        <v>56</v>
      </c>
      <c r="BV121" s="282">
        <v>73</v>
      </c>
      <c r="BW121" s="295">
        <v>33</v>
      </c>
      <c r="BX121" s="282">
        <v>45</v>
      </c>
      <c r="BY121" s="284">
        <v>59</v>
      </c>
      <c r="BZ121" s="282">
        <v>38</v>
      </c>
      <c r="CA121" s="295">
        <v>71</v>
      </c>
      <c r="CB121" s="282">
        <v>60</v>
      </c>
      <c r="CC121" s="284">
        <v>45</v>
      </c>
      <c r="CD121" s="282">
        <v>43</v>
      </c>
      <c r="CE121" s="344">
        <v>62</v>
      </c>
    </row>
    <row r="122" spans="1:83" x14ac:dyDescent="0.2">
      <c r="A122" s="3">
        <v>2001</v>
      </c>
      <c r="B122" s="4" t="s">
        <v>151</v>
      </c>
      <c r="C122" s="5">
        <v>1266</v>
      </c>
      <c r="D122" s="6">
        <v>561</v>
      </c>
      <c r="E122" s="123">
        <f t="shared" si="1"/>
        <v>0.44312796208530808</v>
      </c>
      <c r="F122" s="249">
        <v>371</v>
      </c>
      <c r="G122" s="250">
        <v>2</v>
      </c>
      <c r="H122" s="250">
        <v>6</v>
      </c>
      <c r="I122" s="250">
        <v>178</v>
      </c>
      <c r="J122" s="250">
        <v>0</v>
      </c>
      <c r="K122" s="251">
        <v>0</v>
      </c>
      <c r="L122" s="251">
        <v>0</v>
      </c>
      <c r="M122" s="250">
        <v>0</v>
      </c>
      <c r="N122" s="250">
        <v>0</v>
      </c>
      <c r="O122" s="252">
        <v>0</v>
      </c>
      <c r="P122" s="295">
        <v>179</v>
      </c>
      <c r="Q122" s="289">
        <v>27</v>
      </c>
      <c r="R122" s="289">
        <v>0</v>
      </c>
      <c r="S122" s="295">
        <v>340</v>
      </c>
      <c r="T122" s="282"/>
      <c r="U122" s="296"/>
      <c r="V122" s="297"/>
      <c r="W122" s="305">
        <v>175</v>
      </c>
      <c r="X122" s="306">
        <v>361</v>
      </c>
      <c r="Y122" s="290"/>
      <c r="Z122" s="291"/>
      <c r="AA122" s="290"/>
      <c r="AB122" s="292"/>
      <c r="AC122" s="303">
        <v>262</v>
      </c>
      <c r="AD122" s="307">
        <v>14</v>
      </c>
      <c r="AE122" s="285"/>
      <c r="AF122" s="286"/>
      <c r="AG122" s="287"/>
      <c r="AH122" s="304"/>
      <c r="AI122" s="299"/>
      <c r="AJ122" s="287"/>
      <c r="AK122" s="343">
        <v>151</v>
      </c>
      <c r="AL122" s="289">
        <v>48</v>
      </c>
      <c r="AM122" s="284">
        <v>344</v>
      </c>
      <c r="AN122" s="282">
        <v>371</v>
      </c>
      <c r="AO122" s="295">
        <v>164</v>
      </c>
      <c r="AP122" s="282">
        <v>220</v>
      </c>
      <c r="AQ122" s="284">
        <v>322</v>
      </c>
      <c r="AR122" s="282">
        <v>162</v>
      </c>
      <c r="AS122" s="295">
        <v>373</v>
      </c>
      <c r="AT122" s="282">
        <v>176</v>
      </c>
      <c r="AU122" s="284">
        <v>357</v>
      </c>
      <c r="AV122" s="282">
        <v>342</v>
      </c>
      <c r="AW122" s="295">
        <v>184</v>
      </c>
      <c r="AX122" s="282">
        <v>324</v>
      </c>
      <c r="AY122" s="284">
        <v>206</v>
      </c>
      <c r="AZ122" s="298">
        <v>269</v>
      </c>
      <c r="BA122" s="284">
        <v>432</v>
      </c>
      <c r="BB122" s="282">
        <v>209</v>
      </c>
      <c r="BC122" s="295">
        <v>251</v>
      </c>
      <c r="BD122" s="282">
        <v>323</v>
      </c>
      <c r="BE122" s="284">
        <v>149</v>
      </c>
      <c r="BF122" s="282">
        <v>295</v>
      </c>
      <c r="BG122" s="295">
        <v>164</v>
      </c>
      <c r="BH122" s="305">
        <v>234</v>
      </c>
      <c r="BI122" s="306">
        <v>237</v>
      </c>
      <c r="BJ122" s="282">
        <v>198</v>
      </c>
      <c r="BK122" s="295">
        <v>276</v>
      </c>
      <c r="BL122" s="282">
        <v>183</v>
      </c>
      <c r="BM122" s="284">
        <v>277</v>
      </c>
      <c r="BN122" s="282">
        <v>283</v>
      </c>
      <c r="BO122" s="295">
        <v>180</v>
      </c>
      <c r="BP122" s="282">
        <v>179</v>
      </c>
      <c r="BQ122" s="284">
        <v>278</v>
      </c>
      <c r="BR122" s="282">
        <v>235</v>
      </c>
      <c r="BS122" s="295">
        <v>223</v>
      </c>
      <c r="BT122" s="282">
        <v>176</v>
      </c>
      <c r="BU122" s="284">
        <v>276</v>
      </c>
      <c r="BV122" s="282">
        <v>314</v>
      </c>
      <c r="BW122" s="295">
        <v>142</v>
      </c>
      <c r="BX122" s="282">
        <v>174</v>
      </c>
      <c r="BY122" s="284">
        <v>281</v>
      </c>
      <c r="BZ122" s="282">
        <v>253</v>
      </c>
      <c r="CA122" s="295">
        <v>221</v>
      </c>
      <c r="CB122" s="282">
        <v>295</v>
      </c>
      <c r="CC122" s="284">
        <v>161</v>
      </c>
      <c r="CD122" s="282">
        <v>243</v>
      </c>
      <c r="CE122" s="344">
        <v>234</v>
      </c>
    </row>
    <row r="123" spans="1:83" x14ac:dyDescent="0.2">
      <c r="A123" s="3">
        <v>2002</v>
      </c>
      <c r="B123" s="4" t="s">
        <v>152</v>
      </c>
      <c r="C123" s="5">
        <v>1081</v>
      </c>
      <c r="D123" s="6">
        <v>526</v>
      </c>
      <c r="E123" s="123">
        <f t="shared" si="1"/>
        <v>0.48658649398704901</v>
      </c>
      <c r="F123" s="249">
        <v>362</v>
      </c>
      <c r="G123" s="250">
        <v>9</v>
      </c>
      <c r="H123" s="250">
        <v>1</v>
      </c>
      <c r="I123" s="250">
        <v>144</v>
      </c>
      <c r="J123" s="250">
        <v>0</v>
      </c>
      <c r="K123" s="251">
        <v>0</v>
      </c>
      <c r="L123" s="251">
        <v>0</v>
      </c>
      <c r="M123" s="250">
        <v>0</v>
      </c>
      <c r="N123" s="250">
        <v>0</v>
      </c>
      <c r="O123" s="252">
        <v>0</v>
      </c>
      <c r="P123" s="295">
        <v>156</v>
      </c>
      <c r="Q123" s="289">
        <v>19</v>
      </c>
      <c r="R123" s="289">
        <v>0</v>
      </c>
      <c r="S123" s="295">
        <v>337</v>
      </c>
      <c r="T123" s="282"/>
      <c r="U123" s="296"/>
      <c r="V123" s="297"/>
      <c r="W123" s="305">
        <v>149</v>
      </c>
      <c r="X123" s="306">
        <v>361</v>
      </c>
      <c r="Y123" s="290"/>
      <c r="Z123" s="291"/>
      <c r="AA123" s="290"/>
      <c r="AB123" s="292"/>
      <c r="AC123" s="303">
        <v>230</v>
      </c>
      <c r="AD123" s="307">
        <v>16</v>
      </c>
      <c r="AE123" s="285"/>
      <c r="AF123" s="286"/>
      <c r="AG123" s="287"/>
      <c r="AH123" s="304"/>
      <c r="AI123" s="299"/>
      <c r="AJ123" s="287"/>
      <c r="AK123" s="343">
        <v>140</v>
      </c>
      <c r="AL123" s="289">
        <v>39</v>
      </c>
      <c r="AM123" s="284">
        <v>328</v>
      </c>
      <c r="AN123" s="282">
        <v>370</v>
      </c>
      <c r="AO123" s="295">
        <v>137</v>
      </c>
      <c r="AP123" s="282">
        <v>191</v>
      </c>
      <c r="AQ123" s="284">
        <v>318</v>
      </c>
      <c r="AR123" s="282">
        <v>140</v>
      </c>
      <c r="AS123" s="295">
        <v>363</v>
      </c>
      <c r="AT123" s="282">
        <v>155</v>
      </c>
      <c r="AU123" s="284">
        <v>344</v>
      </c>
      <c r="AV123" s="282">
        <v>344</v>
      </c>
      <c r="AW123" s="295">
        <v>150</v>
      </c>
      <c r="AX123" s="282">
        <v>325</v>
      </c>
      <c r="AY123" s="284">
        <v>170</v>
      </c>
      <c r="AZ123" s="298">
        <v>238</v>
      </c>
      <c r="BA123" s="284">
        <v>411</v>
      </c>
      <c r="BB123" s="282">
        <v>183</v>
      </c>
      <c r="BC123" s="295">
        <v>262</v>
      </c>
      <c r="BD123" s="282">
        <v>303</v>
      </c>
      <c r="BE123" s="284">
        <v>138</v>
      </c>
      <c r="BF123" s="282">
        <v>301</v>
      </c>
      <c r="BG123" s="295">
        <v>142</v>
      </c>
      <c r="BH123" s="305">
        <v>212</v>
      </c>
      <c r="BI123" s="306">
        <v>237</v>
      </c>
      <c r="BJ123" s="282">
        <v>166</v>
      </c>
      <c r="BK123" s="295">
        <v>279</v>
      </c>
      <c r="BL123" s="282">
        <v>143</v>
      </c>
      <c r="BM123" s="284">
        <v>291</v>
      </c>
      <c r="BN123" s="282">
        <v>285</v>
      </c>
      <c r="BO123" s="295">
        <v>150</v>
      </c>
      <c r="BP123" s="282">
        <v>147</v>
      </c>
      <c r="BQ123" s="284">
        <v>288</v>
      </c>
      <c r="BR123" s="282">
        <v>265</v>
      </c>
      <c r="BS123" s="295">
        <v>179</v>
      </c>
      <c r="BT123" s="282">
        <v>152</v>
      </c>
      <c r="BU123" s="284">
        <v>280</v>
      </c>
      <c r="BV123" s="282">
        <v>306</v>
      </c>
      <c r="BW123" s="295">
        <v>130</v>
      </c>
      <c r="BX123" s="282">
        <v>146</v>
      </c>
      <c r="BY123" s="284">
        <v>291</v>
      </c>
      <c r="BZ123" s="282">
        <v>267</v>
      </c>
      <c r="CA123" s="295">
        <v>185</v>
      </c>
      <c r="CB123" s="282">
        <v>294</v>
      </c>
      <c r="CC123" s="284">
        <v>145</v>
      </c>
      <c r="CD123" s="282">
        <v>272</v>
      </c>
      <c r="CE123" s="344">
        <v>167</v>
      </c>
    </row>
    <row r="124" spans="1:83" x14ac:dyDescent="0.2">
      <c r="A124" s="3">
        <v>2003</v>
      </c>
      <c r="B124" s="4" t="s">
        <v>153</v>
      </c>
      <c r="C124" s="5">
        <v>1565</v>
      </c>
      <c r="D124" s="6">
        <v>901</v>
      </c>
      <c r="E124" s="123">
        <f t="shared" si="1"/>
        <v>0.57571884984025556</v>
      </c>
      <c r="F124" s="249">
        <v>574</v>
      </c>
      <c r="G124" s="250">
        <v>2</v>
      </c>
      <c r="H124" s="250">
        <v>11</v>
      </c>
      <c r="I124" s="250">
        <v>307</v>
      </c>
      <c r="J124" s="250">
        <v>0</v>
      </c>
      <c r="K124" s="251">
        <v>0</v>
      </c>
      <c r="L124" s="251">
        <v>0</v>
      </c>
      <c r="M124" s="250">
        <v>0</v>
      </c>
      <c r="N124" s="250">
        <v>0</v>
      </c>
      <c r="O124" s="252">
        <v>0</v>
      </c>
      <c r="P124" s="295">
        <v>295</v>
      </c>
      <c r="Q124" s="289">
        <v>35</v>
      </c>
      <c r="R124" s="289">
        <v>1</v>
      </c>
      <c r="S124" s="295">
        <v>543</v>
      </c>
      <c r="T124" s="282"/>
      <c r="U124" s="296"/>
      <c r="V124" s="297"/>
      <c r="W124" s="305">
        <v>303</v>
      </c>
      <c r="X124" s="306">
        <v>546</v>
      </c>
      <c r="Y124" s="290"/>
      <c r="Z124" s="291"/>
      <c r="AA124" s="290"/>
      <c r="AB124" s="292"/>
      <c r="AC124" s="303">
        <v>397</v>
      </c>
      <c r="AD124" s="307">
        <v>47</v>
      </c>
      <c r="AE124" s="285"/>
      <c r="AF124" s="286"/>
      <c r="AG124" s="287"/>
      <c r="AH124" s="304"/>
      <c r="AI124" s="299"/>
      <c r="AJ124" s="287"/>
      <c r="AK124" s="343">
        <v>289</v>
      </c>
      <c r="AL124" s="289">
        <v>76</v>
      </c>
      <c r="AM124" s="284">
        <v>503</v>
      </c>
      <c r="AN124" s="282">
        <v>586</v>
      </c>
      <c r="AO124" s="295">
        <v>276</v>
      </c>
      <c r="AP124" s="282">
        <v>372</v>
      </c>
      <c r="AQ124" s="284">
        <v>494</v>
      </c>
      <c r="AR124" s="282">
        <v>287</v>
      </c>
      <c r="AS124" s="295">
        <v>577</v>
      </c>
      <c r="AT124" s="282">
        <v>332</v>
      </c>
      <c r="AU124" s="284">
        <v>529</v>
      </c>
      <c r="AV124" s="282">
        <v>535</v>
      </c>
      <c r="AW124" s="295">
        <v>315</v>
      </c>
      <c r="AX124" s="282">
        <v>503</v>
      </c>
      <c r="AY124" s="284">
        <v>348</v>
      </c>
      <c r="AZ124" s="298">
        <v>429</v>
      </c>
      <c r="BA124" s="284">
        <v>672</v>
      </c>
      <c r="BB124" s="282">
        <v>316</v>
      </c>
      <c r="BC124" s="295">
        <v>437</v>
      </c>
      <c r="BD124" s="282">
        <v>517</v>
      </c>
      <c r="BE124" s="284">
        <v>237</v>
      </c>
      <c r="BF124" s="282">
        <v>474</v>
      </c>
      <c r="BG124" s="295">
        <v>274</v>
      </c>
      <c r="BH124" s="305">
        <v>340</v>
      </c>
      <c r="BI124" s="306">
        <v>418</v>
      </c>
      <c r="BJ124" s="282">
        <v>313</v>
      </c>
      <c r="BK124" s="295">
        <v>438</v>
      </c>
      <c r="BL124" s="282">
        <v>252</v>
      </c>
      <c r="BM124" s="284">
        <v>487</v>
      </c>
      <c r="BN124" s="282">
        <v>455</v>
      </c>
      <c r="BO124" s="295">
        <v>279</v>
      </c>
      <c r="BP124" s="282">
        <v>264</v>
      </c>
      <c r="BQ124" s="284">
        <v>471</v>
      </c>
      <c r="BR124" s="282">
        <v>426</v>
      </c>
      <c r="BS124" s="295">
        <v>325</v>
      </c>
      <c r="BT124" s="282">
        <v>274</v>
      </c>
      <c r="BU124" s="284">
        <v>468</v>
      </c>
      <c r="BV124" s="282">
        <v>507</v>
      </c>
      <c r="BW124" s="295">
        <v>234</v>
      </c>
      <c r="BX124" s="282">
        <v>275</v>
      </c>
      <c r="BY124" s="284">
        <v>475</v>
      </c>
      <c r="BZ124" s="282">
        <v>415</v>
      </c>
      <c r="CA124" s="295">
        <v>361</v>
      </c>
      <c r="CB124" s="282">
        <v>487</v>
      </c>
      <c r="CC124" s="284">
        <v>257</v>
      </c>
      <c r="CD124" s="282">
        <v>407</v>
      </c>
      <c r="CE124" s="344">
        <v>337</v>
      </c>
    </row>
    <row r="125" spans="1:83" x14ac:dyDescent="0.2">
      <c r="A125" s="3">
        <v>2004</v>
      </c>
      <c r="B125" s="4" t="s">
        <v>154</v>
      </c>
      <c r="C125" s="5">
        <v>1452</v>
      </c>
      <c r="D125" s="6">
        <v>780</v>
      </c>
      <c r="E125" s="123">
        <f t="shared" si="1"/>
        <v>0.53719008264462809</v>
      </c>
      <c r="F125" s="249">
        <v>532</v>
      </c>
      <c r="G125" s="250">
        <v>5</v>
      </c>
      <c r="H125" s="250">
        <v>15</v>
      </c>
      <c r="I125" s="250">
        <v>220</v>
      </c>
      <c r="J125" s="250">
        <v>0</v>
      </c>
      <c r="K125" s="251">
        <v>0</v>
      </c>
      <c r="L125" s="251">
        <v>0</v>
      </c>
      <c r="M125" s="250">
        <v>0</v>
      </c>
      <c r="N125" s="250">
        <v>0</v>
      </c>
      <c r="O125" s="252">
        <v>0</v>
      </c>
      <c r="P125" s="295">
        <v>221</v>
      </c>
      <c r="Q125" s="289">
        <v>37</v>
      </c>
      <c r="R125" s="289">
        <v>0</v>
      </c>
      <c r="S125" s="295">
        <v>508</v>
      </c>
      <c r="T125" s="282"/>
      <c r="U125" s="296"/>
      <c r="V125" s="297"/>
      <c r="W125" s="305">
        <v>232</v>
      </c>
      <c r="X125" s="306">
        <v>520</v>
      </c>
      <c r="Y125" s="290"/>
      <c r="Z125" s="291"/>
      <c r="AA125" s="290"/>
      <c r="AB125" s="292"/>
      <c r="AC125" s="303">
        <v>377</v>
      </c>
      <c r="AD125" s="307">
        <v>18</v>
      </c>
      <c r="AE125" s="285"/>
      <c r="AF125" s="286"/>
      <c r="AG125" s="287"/>
      <c r="AH125" s="304"/>
      <c r="AI125" s="299"/>
      <c r="AJ125" s="287"/>
      <c r="AK125" s="343">
        <v>221</v>
      </c>
      <c r="AL125" s="289">
        <v>59</v>
      </c>
      <c r="AM125" s="284">
        <v>480</v>
      </c>
      <c r="AN125" s="282">
        <v>551</v>
      </c>
      <c r="AO125" s="295">
        <v>204</v>
      </c>
      <c r="AP125" s="282">
        <v>296</v>
      </c>
      <c r="AQ125" s="284">
        <v>455</v>
      </c>
      <c r="AR125" s="282">
        <v>227</v>
      </c>
      <c r="AS125" s="295">
        <v>524</v>
      </c>
      <c r="AT125" s="282">
        <v>269</v>
      </c>
      <c r="AU125" s="284">
        <v>486</v>
      </c>
      <c r="AV125" s="282">
        <v>484</v>
      </c>
      <c r="AW125" s="295">
        <v>252</v>
      </c>
      <c r="AX125" s="282">
        <v>498</v>
      </c>
      <c r="AY125" s="284">
        <v>248</v>
      </c>
      <c r="AZ125" s="298">
        <v>383</v>
      </c>
      <c r="BA125" s="284">
        <v>613</v>
      </c>
      <c r="BB125" s="282">
        <v>271</v>
      </c>
      <c r="BC125" s="295">
        <v>385</v>
      </c>
      <c r="BD125" s="282">
        <v>445</v>
      </c>
      <c r="BE125" s="284">
        <v>210</v>
      </c>
      <c r="BF125" s="282">
        <v>438</v>
      </c>
      <c r="BG125" s="295">
        <v>225</v>
      </c>
      <c r="BH125" s="305">
        <v>292</v>
      </c>
      <c r="BI125" s="306">
        <v>378</v>
      </c>
      <c r="BJ125" s="282">
        <v>268</v>
      </c>
      <c r="BK125" s="295">
        <v>392</v>
      </c>
      <c r="BL125" s="282">
        <v>201</v>
      </c>
      <c r="BM125" s="284">
        <v>445</v>
      </c>
      <c r="BN125" s="282">
        <v>444</v>
      </c>
      <c r="BO125" s="295">
        <v>208</v>
      </c>
      <c r="BP125" s="282">
        <v>237</v>
      </c>
      <c r="BQ125" s="284">
        <v>403</v>
      </c>
      <c r="BR125" s="282">
        <v>401</v>
      </c>
      <c r="BS125" s="295">
        <v>255</v>
      </c>
      <c r="BT125" s="282">
        <v>222</v>
      </c>
      <c r="BU125" s="284">
        <v>435</v>
      </c>
      <c r="BV125" s="282">
        <v>460</v>
      </c>
      <c r="BW125" s="295">
        <v>188</v>
      </c>
      <c r="BX125" s="282">
        <v>221</v>
      </c>
      <c r="BY125" s="284">
        <v>433</v>
      </c>
      <c r="BZ125" s="282">
        <v>385</v>
      </c>
      <c r="CA125" s="295">
        <v>298</v>
      </c>
      <c r="CB125" s="282">
        <v>450</v>
      </c>
      <c r="CC125" s="284">
        <v>207</v>
      </c>
      <c r="CD125" s="282">
        <v>381</v>
      </c>
      <c r="CE125" s="344">
        <v>273</v>
      </c>
    </row>
    <row r="126" spans="1:83" x14ac:dyDescent="0.2">
      <c r="A126" s="3">
        <v>2005</v>
      </c>
      <c r="B126" s="4" t="s">
        <v>155</v>
      </c>
      <c r="C126" s="5">
        <v>1148</v>
      </c>
      <c r="D126" s="6">
        <v>384</v>
      </c>
      <c r="E126" s="123">
        <f t="shared" si="1"/>
        <v>0.33449477351916379</v>
      </c>
      <c r="F126" s="249">
        <v>277</v>
      </c>
      <c r="G126" s="250">
        <v>1</v>
      </c>
      <c r="H126" s="250">
        <v>2</v>
      </c>
      <c r="I126" s="250">
        <v>101</v>
      </c>
      <c r="J126" s="250">
        <v>0</v>
      </c>
      <c r="K126" s="251">
        <v>0</v>
      </c>
      <c r="L126" s="251">
        <v>0</v>
      </c>
      <c r="M126" s="250">
        <v>0</v>
      </c>
      <c r="N126" s="250">
        <v>0</v>
      </c>
      <c r="O126" s="252">
        <v>0</v>
      </c>
      <c r="P126" s="295">
        <v>105</v>
      </c>
      <c r="Q126" s="289">
        <v>18</v>
      </c>
      <c r="R126" s="289">
        <v>0</v>
      </c>
      <c r="S126" s="295">
        <v>255</v>
      </c>
      <c r="T126" s="282"/>
      <c r="U126" s="296"/>
      <c r="V126" s="297"/>
      <c r="W126" s="305">
        <v>98</v>
      </c>
      <c r="X126" s="306">
        <v>270</v>
      </c>
      <c r="Y126" s="290"/>
      <c r="Z126" s="291"/>
      <c r="AA126" s="290"/>
      <c r="AB126" s="292"/>
      <c r="AC126" s="303">
        <v>162</v>
      </c>
      <c r="AD126" s="307">
        <v>7</v>
      </c>
      <c r="AE126" s="285"/>
      <c r="AF126" s="286"/>
      <c r="AG126" s="287"/>
      <c r="AH126" s="304"/>
      <c r="AI126" s="299"/>
      <c r="AJ126" s="287"/>
      <c r="AK126" s="343">
        <v>93</v>
      </c>
      <c r="AL126" s="289">
        <v>31</v>
      </c>
      <c r="AM126" s="284">
        <v>249</v>
      </c>
      <c r="AN126" s="282">
        <v>277</v>
      </c>
      <c r="AO126" s="295">
        <v>91</v>
      </c>
      <c r="AP126" s="282">
        <v>142</v>
      </c>
      <c r="AQ126" s="284">
        <v>235</v>
      </c>
      <c r="AR126" s="282">
        <v>89</v>
      </c>
      <c r="AS126" s="295">
        <v>276</v>
      </c>
      <c r="AT126" s="282">
        <v>105</v>
      </c>
      <c r="AU126" s="284">
        <v>263</v>
      </c>
      <c r="AV126" s="282">
        <v>254</v>
      </c>
      <c r="AW126" s="295">
        <v>105</v>
      </c>
      <c r="AX126" s="282">
        <v>234</v>
      </c>
      <c r="AY126" s="284">
        <v>130</v>
      </c>
      <c r="AZ126" s="298">
        <v>164</v>
      </c>
      <c r="BA126" s="284">
        <v>317</v>
      </c>
      <c r="BB126" s="282">
        <v>126</v>
      </c>
      <c r="BC126" s="295">
        <v>185</v>
      </c>
      <c r="BD126" s="282">
        <v>219</v>
      </c>
      <c r="BE126" s="284">
        <v>95</v>
      </c>
      <c r="BF126" s="282">
        <v>202</v>
      </c>
      <c r="BG126" s="295">
        <v>116</v>
      </c>
      <c r="BH126" s="305">
        <v>162</v>
      </c>
      <c r="BI126" s="306">
        <v>165</v>
      </c>
      <c r="BJ126" s="282">
        <v>114</v>
      </c>
      <c r="BK126" s="295">
        <v>201</v>
      </c>
      <c r="BL126" s="282">
        <v>106</v>
      </c>
      <c r="BM126" s="284">
        <v>208</v>
      </c>
      <c r="BN126" s="282">
        <v>189</v>
      </c>
      <c r="BO126" s="295">
        <v>127</v>
      </c>
      <c r="BP126" s="282">
        <v>106</v>
      </c>
      <c r="BQ126" s="284">
        <v>202</v>
      </c>
      <c r="BR126" s="282">
        <v>177</v>
      </c>
      <c r="BS126" s="295">
        <v>136</v>
      </c>
      <c r="BT126" s="282">
        <v>111</v>
      </c>
      <c r="BU126" s="284">
        <v>200</v>
      </c>
      <c r="BV126" s="282">
        <v>223</v>
      </c>
      <c r="BW126" s="295">
        <v>87</v>
      </c>
      <c r="BX126" s="282">
        <v>96</v>
      </c>
      <c r="BY126" s="284">
        <v>221</v>
      </c>
      <c r="BZ126" s="282">
        <v>177</v>
      </c>
      <c r="CA126" s="295">
        <v>145</v>
      </c>
      <c r="CB126" s="282">
        <v>204</v>
      </c>
      <c r="CC126" s="284">
        <v>113</v>
      </c>
      <c r="CD126" s="282">
        <v>171</v>
      </c>
      <c r="CE126" s="344">
        <v>146</v>
      </c>
    </row>
    <row r="127" spans="1:83" x14ac:dyDescent="0.2">
      <c r="A127" s="3">
        <v>2101</v>
      </c>
      <c r="B127" s="4" t="s">
        <v>156</v>
      </c>
      <c r="C127" s="5">
        <v>578</v>
      </c>
      <c r="D127" s="6">
        <v>288</v>
      </c>
      <c r="E127" s="123">
        <f t="shared" si="1"/>
        <v>0.4982698961937716</v>
      </c>
      <c r="F127" s="249">
        <v>230</v>
      </c>
      <c r="G127" s="250">
        <v>4</v>
      </c>
      <c r="H127" s="250">
        <v>1</v>
      </c>
      <c r="I127" s="250">
        <v>48</v>
      </c>
      <c r="J127" s="250">
        <v>0</v>
      </c>
      <c r="K127" s="251">
        <v>0</v>
      </c>
      <c r="L127" s="251">
        <v>0</v>
      </c>
      <c r="M127" s="250">
        <v>0</v>
      </c>
      <c r="N127" s="250">
        <v>0</v>
      </c>
      <c r="O127" s="252">
        <v>0</v>
      </c>
      <c r="P127" s="295">
        <v>47</v>
      </c>
      <c r="Q127" s="289">
        <v>14</v>
      </c>
      <c r="R127" s="289">
        <v>0</v>
      </c>
      <c r="S127" s="295">
        <v>216</v>
      </c>
      <c r="T127" s="282"/>
      <c r="U127" s="296"/>
      <c r="V127" s="297"/>
      <c r="W127" s="285"/>
      <c r="X127" s="286"/>
      <c r="Y127" s="290"/>
      <c r="Z127" s="291"/>
      <c r="AA127" s="290"/>
      <c r="AB127" s="292"/>
      <c r="AC127" s="290"/>
      <c r="AD127" s="291"/>
      <c r="AE127" s="285"/>
      <c r="AF127" s="286"/>
      <c r="AG127" s="287"/>
      <c r="AH127" s="298">
        <v>230</v>
      </c>
      <c r="AI127" s="299"/>
      <c r="AJ127" s="287"/>
      <c r="AK127" s="343">
        <v>48</v>
      </c>
      <c r="AL127" s="289">
        <v>18</v>
      </c>
      <c r="AM127" s="284">
        <v>215</v>
      </c>
      <c r="AN127" s="282">
        <v>223</v>
      </c>
      <c r="AO127" s="295">
        <v>50</v>
      </c>
      <c r="AP127" s="282">
        <v>75</v>
      </c>
      <c r="AQ127" s="284">
        <v>200</v>
      </c>
      <c r="AR127" s="282">
        <v>47</v>
      </c>
      <c r="AS127" s="295">
        <v>227</v>
      </c>
      <c r="AT127" s="282">
        <v>56</v>
      </c>
      <c r="AU127" s="284">
        <v>220</v>
      </c>
      <c r="AV127" s="282">
        <v>205</v>
      </c>
      <c r="AW127" s="295">
        <v>63</v>
      </c>
      <c r="AX127" s="282">
        <v>186</v>
      </c>
      <c r="AY127" s="284">
        <v>83</v>
      </c>
      <c r="AZ127" s="298">
        <v>105</v>
      </c>
      <c r="BA127" s="284">
        <v>238</v>
      </c>
      <c r="BB127" s="282">
        <v>91</v>
      </c>
      <c r="BC127" s="295">
        <v>159</v>
      </c>
      <c r="BD127" s="282">
        <v>183</v>
      </c>
      <c r="BE127" s="284">
        <v>62</v>
      </c>
      <c r="BF127" s="282">
        <v>178</v>
      </c>
      <c r="BG127" s="295">
        <v>68</v>
      </c>
      <c r="BH127" s="305">
        <v>115</v>
      </c>
      <c r="BI127" s="306">
        <v>137</v>
      </c>
      <c r="BJ127" s="282">
        <v>61</v>
      </c>
      <c r="BK127" s="295">
        <v>184</v>
      </c>
      <c r="BL127" s="282">
        <v>65</v>
      </c>
      <c r="BM127" s="284">
        <v>177</v>
      </c>
      <c r="BN127" s="282">
        <v>177</v>
      </c>
      <c r="BO127" s="295">
        <v>66</v>
      </c>
      <c r="BP127" s="282">
        <v>79</v>
      </c>
      <c r="BQ127" s="284">
        <v>165</v>
      </c>
      <c r="BR127" s="282">
        <v>166</v>
      </c>
      <c r="BS127" s="295">
        <v>79</v>
      </c>
      <c r="BT127" s="282">
        <v>71</v>
      </c>
      <c r="BU127" s="284">
        <v>171</v>
      </c>
      <c r="BV127" s="282">
        <v>187</v>
      </c>
      <c r="BW127" s="295">
        <v>52</v>
      </c>
      <c r="BX127" s="282">
        <v>60</v>
      </c>
      <c r="BY127" s="284">
        <v>189</v>
      </c>
      <c r="BZ127" s="282">
        <v>162</v>
      </c>
      <c r="CA127" s="295">
        <v>92</v>
      </c>
      <c r="CB127" s="282">
        <v>183</v>
      </c>
      <c r="CC127" s="284">
        <v>63</v>
      </c>
      <c r="CD127" s="282">
        <v>155</v>
      </c>
      <c r="CE127" s="344">
        <v>82</v>
      </c>
    </row>
    <row r="128" spans="1:83" x14ac:dyDescent="0.2">
      <c r="A128" s="3">
        <v>2102</v>
      </c>
      <c r="B128" s="4" t="s">
        <v>157</v>
      </c>
      <c r="C128" s="5">
        <v>883</v>
      </c>
      <c r="D128" s="6">
        <v>336</v>
      </c>
      <c r="E128" s="123">
        <f t="shared" si="1"/>
        <v>0.38052095130237823</v>
      </c>
      <c r="F128" s="249">
        <v>244</v>
      </c>
      <c r="G128" s="250">
        <v>3</v>
      </c>
      <c r="H128" s="250">
        <v>6</v>
      </c>
      <c r="I128" s="250">
        <v>76</v>
      </c>
      <c r="J128" s="250">
        <v>0</v>
      </c>
      <c r="K128" s="251">
        <v>0</v>
      </c>
      <c r="L128" s="251">
        <v>0</v>
      </c>
      <c r="M128" s="250">
        <v>0</v>
      </c>
      <c r="N128" s="250">
        <v>0</v>
      </c>
      <c r="O128" s="252">
        <v>0</v>
      </c>
      <c r="P128" s="295">
        <v>71</v>
      </c>
      <c r="Q128" s="289">
        <v>20</v>
      </c>
      <c r="R128" s="289">
        <v>0</v>
      </c>
      <c r="S128" s="295">
        <v>233</v>
      </c>
      <c r="T128" s="282"/>
      <c r="U128" s="296"/>
      <c r="V128" s="297"/>
      <c r="W128" s="285"/>
      <c r="X128" s="286"/>
      <c r="Y128" s="290"/>
      <c r="Z128" s="291"/>
      <c r="AA128" s="290"/>
      <c r="AB128" s="292"/>
      <c r="AC128" s="290"/>
      <c r="AD128" s="291"/>
      <c r="AE128" s="285"/>
      <c r="AF128" s="286"/>
      <c r="AG128" s="287"/>
      <c r="AH128" s="298">
        <v>248</v>
      </c>
      <c r="AI128" s="299"/>
      <c r="AJ128" s="287"/>
      <c r="AK128" s="343">
        <v>71</v>
      </c>
      <c r="AL128" s="289">
        <v>14</v>
      </c>
      <c r="AM128" s="284">
        <v>239</v>
      </c>
      <c r="AN128" s="282">
        <v>249</v>
      </c>
      <c r="AO128" s="295">
        <v>67</v>
      </c>
      <c r="AP128" s="282">
        <v>90</v>
      </c>
      <c r="AQ128" s="284">
        <v>228</v>
      </c>
      <c r="AR128" s="282">
        <v>69</v>
      </c>
      <c r="AS128" s="295">
        <v>249</v>
      </c>
      <c r="AT128" s="282">
        <v>77</v>
      </c>
      <c r="AU128" s="284">
        <v>243</v>
      </c>
      <c r="AV128" s="282">
        <v>234</v>
      </c>
      <c r="AW128" s="295">
        <v>76</v>
      </c>
      <c r="AX128" s="282">
        <v>218</v>
      </c>
      <c r="AY128" s="284">
        <v>97</v>
      </c>
      <c r="AZ128" s="298">
        <v>138</v>
      </c>
      <c r="BA128" s="284">
        <v>274</v>
      </c>
      <c r="BB128" s="282">
        <v>92</v>
      </c>
      <c r="BC128" s="295">
        <v>197</v>
      </c>
      <c r="BD128" s="282">
        <v>234</v>
      </c>
      <c r="BE128" s="284">
        <v>55</v>
      </c>
      <c r="BF128" s="282">
        <v>204</v>
      </c>
      <c r="BG128" s="295">
        <v>79</v>
      </c>
      <c r="BH128" s="305">
        <v>131</v>
      </c>
      <c r="BI128" s="306">
        <v>160</v>
      </c>
      <c r="BJ128" s="282">
        <v>77</v>
      </c>
      <c r="BK128" s="295">
        <v>213</v>
      </c>
      <c r="BL128" s="282">
        <v>89</v>
      </c>
      <c r="BM128" s="284">
        <v>197</v>
      </c>
      <c r="BN128" s="282">
        <v>212</v>
      </c>
      <c r="BO128" s="295">
        <v>71</v>
      </c>
      <c r="BP128" s="282">
        <v>84</v>
      </c>
      <c r="BQ128" s="284">
        <v>199</v>
      </c>
      <c r="BR128" s="282">
        <v>182</v>
      </c>
      <c r="BS128" s="295">
        <v>105</v>
      </c>
      <c r="BT128" s="282">
        <v>91</v>
      </c>
      <c r="BU128" s="284">
        <v>192</v>
      </c>
      <c r="BV128" s="282">
        <v>212</v>
      </c>
      <c r="BW128" s="295">
        <v>73</v>
      </c>
      <c r="BX128" s="282">
        <v>91</v>
      </c>
      <c r="BY128" s="284">
        <v>195</v>
      </c>
      <c r="BZ128" s="282">
        <v>182</v>
      </c>
      <c r="CA128" s="295">
        <v>110</v>
      </c>
      <c r="CB128" s="282">
        <v>215</v>
      </c>
      <c r="CC128" s="284">
        <v>71</v>
      </c>
      <c r="CD128" s="282">
        <v>182</v>
      </c>
      <c r="CE128" s="344">
        <v>107</v>
      </c>
    </row>
    <row r="129" spans="1:83" x14ac:dyDescent="0.2">
      <c r="A129" s="3">
        <v>2103</v>
      </c>
      <c r="B129" s="4" t="s">
        <v>158</v>
      </c>
      <c r="C129" s="5">
        <v>1108</v>
      </c>
      <c r="D129" s="6">
        <v>482</v>
      </c>
      <c r="E129" s="123">
        <f t="shared" si="1"/>
        <v>0.43501805054151627</v>
      </c>
      <c r="F129" s="249">
        <v>357</v>
      </c>
      <c r="G129" s="250">
        <v>3</v>
      </c>
      <c r="H129" s="250">
        <v>4</v>
      </c>
      <c r="I129" s="250">
        <v>113</v>
      </c>
      <c r="J129" s="250">
        <v>0</v>
      </c>
      <c r="K129" s="251">
        <v>0</v>
      </c>
      <c r="L129" s="251">
        <v>0</v>
      </c>
      <c r="M129" s="250">
        <v>0</v>
      </c>
      <c r="N129" s="250">
        <v>0</v>
      </c>
      <c r="O129" s="252">
        <v>0</v>
      </c>
      <c r="P129" s="295">
        <v>105</v>
      </c>
      <c r="Q129" s="289">
        <v>15</v>
      </c>
      <c r="R129" s="289">
        <v>0</v>
      </c>
      <c r="S129" s="295">
        <v>348</v>
      </c>
      <c r="T129" s="282"/>
      <c r="U129" s="296"/>
      <c r="V129" s="297"/>
      <c r="W129" s="285"/>
      <c r="X129" s="286"/>
      <c r="Y129" s="290"/>
      <c r="Z129" s="291"/>
      <c r="AA129" s="290"/>
      <c r="AB129" s="292"/>
      <c r="AC129" s="290"/>
      <c r="AD129" s="291"/>
      <c r="AE129" s="285"/>
      <c r="AF129" s="286"/>
      <c r="AG129" s="287"/>
      <c r="AH129" s="298">
        <v>366</v>
      </c>
      <c r="AI129" s="299"/>
      <c r="AJ129" s="287"/>
      <c r="AK129" s="343">
        <v>100</v>
      </c>
      <c r="AL129" s="289">
        <v>24</v>
      </c>
      <c r="AM129" s="284">
        <v>344</v>
      </c>
      <c r="AN129" s="282">
        <v>367</v>
      </c>
      <c r="AO129" s="295">
        <v>89</v>
      </c>
      <c r="AP129" s="282">
        <v>140</v>
      </c>
      <c r="AQ129" s="284">
        <v>329</v>
      </c>
      <c r="AR129" s="282">
        <v>93</v>
      </c>
      <c r="AS129" s="295">
        <v>370</v>
      </c>
      <c r="AT129" s="282">
        <v>119</v>
      </c>
      <c r="AU129" s="284">
        <v>345</v>
      </c>
      <c r="AV129" s="282">
        <v>336</v>
      </c>
      <c r="AW129" s="295">
        <v>112</v>
      </c>
      <c r="AX129" s="282">
        <v>305</v>
      </c>
      <c r="AY129" s="284">
        <v>152</v>
      </c>
      <c r="AZ129" s="298">
        <v>204</v>
      </c>
      <c r="BA129" s="284">
        <v>396</v>
      </c>
      <c r="BB129" s="282">
        <v>177</v>
      </c>
      <c r="BC129" s="295">
        <v>230</v>
      </c>
      <c r="BD129" s="282">
        <v>304</v>
      </c>
      <c r="BE129" s="284">
        <v>100</v>
      </c>
      <c r="BF129" s="282">
        <v>279</v>
      </c>
      <c r="BG129" s="295">
        <v>125</v>
      </c>
      <c r="BH129" s="305">
        <v>227</v>
      </c>
      <c r="BI129" s="306">
        <v>195</v>
      </c>
      <c r="BJ129" s="282">
        <v>143</v>
      </c>
      <c r="BK129" s="295">
        <v>261</v>
      </c>
      <c r="BL129" s="282">
        <v>124</v>
      </c>
      <c r="BM129" s="284">
        <v>273</v>
      </c>
      <c r="BN129" s="282">
        <v>276</v>
      </c>
      <c r="BO129" s="295">
        <v>125</v>
      </c>
      <c r="BP129" s="282">
        <v>146</v>
      </c>
      <c r="BQ129" s="284">
        <v>254</v>
      </c>
      <c r="BR129" s="282">
        <v>236</v>
      </c>
      <c r="BS129" s="295">
        <v>172</v>
      </c>
      <c r="BT129" s="282">
        <v>132</v>
      </c>
      <c r="BU129" s="284">
        <v>267</v>
      </c>
      <c r="BV129" s="282">
        <v>297</v>
      </c>
      <c r="BW129" s="295">
        <v>103</v>
      </c>
      <c r="BX129" s="282">
        <v>131</v>
      </c>
      <c r="BY129" s="284">
        <v>269</v>
      </c>
      <c r="BZ129" s="282">
        <v>238</v>
      </c>
      <c r="CA129" s="295">
        <v>177</v>
      </c>
      <c r="CB129" s="282">
        <v>284</v>
      </c>
      <c r="CC129" s="284">
        <v>123</v>
      </c>
      <c r="CD129" s="282">
        <v>233</v>
      </c>
      <c r="CE129" s="344">
        <v>163</v>
      </c>
    </row>
    <row r="130" spans="1:83" x14ac:dyDescent="0.2">
      <c r="A130" s="3">
        <v>2104</v>
      </c>
      <c r="B130" s="4" t="s">
        <v>159</v>
      </c>
      <c r="C130" s="5">
        <v>962</v>
      </c>
      <c r="D130" s="6">
        <v>405</v>
      </c>
      <c r="E130" s="123">
        <f t="shared" si="1"/>
        <v>0.42099792099792099</v>
      </c>
      <c r="F130" s="249">
        <v>277</v>
      </c>
      <c r="G130" s="250">
        <v>4</v>
      </c>
      <c r="H130" s="250">
        <v>2</v>
      </c>
      <c r="I130" s="250">
        <v>118</v>
      </c>
      <c r="J130" s="250">
        <v>0</v>
      </c>
      <c r="K130" s="251">
        <v>1</v>
      </c>
      <c r="L130" s="251">
        <v>0</v>
      </c>
      <c r="M130" s="250">
        <v>0</v>
      </c>
      <c r="N130" s="250">
        <v>0</v>
      </c>
      <c r="O130" s="252">
        <v>0</v>
      </c>
      <c r="P130" s="295">
        <v>114</v>
      </c>
      <c r="Q130" s="289">
        <v>18</v>
      </c>
      <c r="R130" s="289">
        <v>0</v>
      </c>
      <c r="S130" s="295">
        <v>262</v>
      </c>
      <c r="T130" s="282"/>
      <c r="U130" s="296"/>
      <c r="V130" s="297"/>
      <c r="W130" s="285"/>
      <c r="X130" s="286"/>
      <c r="Y130" s="290"/>
      <c r="Z130" s="291"/>
      <c r="AA130" s="290"/>
      <c r="AB130" s="292"/>
      <c r="AC130" s="290"/>
      <c r="AD130" s="291"/>
      <c r="AE130" s="285"/>
      <c r="AF130" s="286"/>
      <c r="AG130" s="287"/>
      <c r="AH130" s="298">
        <v>289</v>
      </c>
      <c r="AI130" s="299"/>
      <c r="AJ130" s="287"/>
      <c r="AK130" s="343">
        <v>106</v>
      </c>
      <c r="AL130" s="289">
        <v>31</v>
      </c>
      <c r="AM130" s="284">
        <v>264</v>
      </c>
      <c r="AN130" s="282">
        <v>279</v>
      </c>
      <c r="AO130" s="295">
        <v>112</v>
      </c>
      <c r="AP130" s="282">
        <v>136</v>
      </c>
      <c r="AQ130" s="284">
        <v>259</v>
      </c>
      <c r="AR130" s="282">
        <v>117</v>
      </c>
      <c r="AS130" s="295">
        <v>279</v>
      </c>
      <c r="AT130" s="282">
        <v>121</v>
      </c>
      <c r="AU130" s="284">
        <v>274</v>
      </c>
      <c r="AV130" s="282">
        <v>270</v>
      </c>
      <c r="AW130" s="295">
        <v>120</v>
      </c>
      <c r="AX130" s="282">
        <v>253</v>
      </c>
      <c r="AY130" s="284">
        <v>136</v>
      </c>
      <c r="AZ130" s="298">
        <v>201</v>
      </c>
      <c r="BA130" s="284">
        <v>314</v>
      </c>
      <c r="BB130" s="282">
        <v>139</v>
      </c>
      <c r="BC130" s="295">
        <v>213</v>
      </c>
      <c r="BD130" s="282">
        <v>245</v>
      </c>
      <c r="BE130" s="284">
        <v>105</v>
      </c>
      <c r="BF130" s="282">
        <v>237</v>
      </c>
      <c r="BG130" s="295">
        <v>115</v>
      </c>
      <c r="BH130" s="305">
        <v>154</v>
      </c>
      <c r="BI130" s="306">
        <v>212</v>
      </c>
      <c r="BJ130" s="282">
        <v>128</v>
      </c>
      <c r="BK130" s="295">
        <v>235</v>
      </c>
      <c r="BL130" s="282">
        <v>115</v>
      </c>
      <c r="BM130" s="284">
        <v>232</v>
      </c>
      <c r="BN130" s="282">
        <v>245</v>
      </c>
      <c r="BO130" s="295">
        <v>108</v>
      </c>
      <c r="BP130" s="282">
        <v>109</v>
      </c>
      <c r="BQ130" s="284">
        <v>240</v>
      </c>
      <c r="BR130" s="282">
        <v>215</v>
      </c>
      <c r="BS130" s="295">
        <v>140</v>
      </c>
      <c r="BT130" s="282">
        <v>125</v>
      </c>
      <c r="BU130" s="284">
        <v>223</v>
      </c>
      <c r="BV130" s="282">
        <v>250</v>
      </c>
      <c r="BW130" s="295">
        <v>103</v>
      </c>
      <c r="BX130" s="282">
        <v>129</v>
      </c>
      <c r="BY130" s="284">
        <v>223</v>
      </c>
      <c r="BZ130" s="282">
        <v>226</v>
      </c>
      <c r="CA130" s="295">
        <v>142</v>
      </c>
      <c r="CB130" s="282">
        <v>249</v>
      </c>
      <c r="CC130" s="284">
        <v>109</v>
      </c>
      <c r="CD130" s="282">
        <v>216</v>
      </c>
      <c r="CE130" s="344">
        <v>138</v>
      </c>
    </row>
    <row r="131" spans="1:83" x14ac:dyDescent="0.2">
      <c r="A131" s="3">
        <v>2105</v>
      </c>
      <c r="B131" s="4" t="s">
        <v>160</v>
      </c>
      <c r="C131" s="5">
        <v>809</v>
      </c>
      <c r="D131" s="6">
        <v>334</v>
      </c>
      <c r="E131" s="123">
        <f t="shared" si="1"/>
        <v>0.41285537700865266</v>
      </c>
      <c r="F131" s="249">
        <v>311</v>
      </c>
      <c r="G131" s="250">
        <v>2</v>
      </c>
      <c r="H131" s="250">
        <v>4</v>
      </c>
      <c r="I131" s="250">
        <v>14</v>
      </c>
      <c r="J131" s="250">
        <v>0</v>
      </c>
      <c r="K131" s="251">
        <v>0</v>
      </c>
      <c r="L131" s="251">
        <v>0</v>
      </c>
      <c r="M131" s="250">
        <v>0</v>
      </c>
      <c r="N131" s="250">
        <v>0</v>
      </c>
      <c r="O131" s="252">
        <v>0</v>
      </c>
      <c r="P131" s="295">
        <v>25</v>
      </c>
      <c r="Q131" s="289">
        <v>10</v>
      </c>
      <c r="R131" s="289">
        <v>0</v>
      </c>
      <c r="S131" s="295">
        <v>288</v>
      </c>
      <c r="T131" s="282"/>
      <c r="U131" s="296"/>
      <c r="V131" s="297"/>
      <c r="W131" s="285"/>
      <c r="X131" s="286"/>
      <c r="Y131" s="290"/>
      <c r="Z131" s="291"/>
      <c r="AA131" s="290"/>
      <c r="AB131" s="292"/>
      <c r="AC131" s="290"/>
      <c r="AD131" s="291"/>
      <c r="AE131" s="285"/>
      <c r="AF131" s="286"/>
      <c r="AG131" s="287"/>
      <c r="AH131" s="298">
        <v>301</v>
      </c>
      <c r="AI131" s="299"/>
      <c r="AJ131" s="287"/>
      <c r="AK131" s="343">
        <v>15</v>
      </c>
      <c r="AL131" s="289">
        <v>9</v>
      </c>
      <c r="AM131" s="284">
        <v>303</v>
      </c>
      <c r="AN131" s="282">
        <v>308</v>
      </c>
      <c r="AO131" s="295">
        <v>15</v>
      </c>
      <c r="AP131" s="282">
        <v>42</v>
      </c>
      <c r="AQ131" s="284">
        <v>282</v>
      </c>
      <c r="AR131" s="282">
        <v>21</v>
      </c>
      <c r="AS131" s="295">
        <v>299</v>
      </c>
      <c r="AT131" s="282">
        <v>27</v>
      </c>
      <c r="AU131" s="284">
        <v>295</v>
      </c>
      <c r="AV131" s="282">
        <v>298</v>
      </c>
      <c r="AW131" s="295">
        <v>23</v>
      </c>
      <c r="AX131" s="282">
        <v>246</v>
      </c>
      <c r="AY131" s="284">
        <v>76</v>
      </c>
      <c r="AZ131" s="298">
        <v>112</v>
      </c>
      <c r="BA131" s="284">
        <v>315</v>
      </c>
      <c r="BB131" s="282">
        <v>92</v>
      </c>
      <c r="BC131" s="295">
        <v>208</v>
      </c>
      <c r="BD131" s="282">
        <v>259</v>
      </c>
      <c r="BE131" s="284">
        <v>39</v>
      </c>
      <c r="BF131" s="282">
        <v>243</v>
      </c>
      <c r="BG131" s="295">
        <v>53</v>
      </c>
      <c r="BH131" s="305">
        <v>140</v>
      </c>
      <c r="BI131" s="306">
        <v>167</v>
      </c>
      <c r="BJ131" s="282">
        <v>64</v>
      </c>
      <c r="BK131" s="295">
        <v>234</v>
      </c>
      <c r="BL131" s="282">
        <v>62</v>
      </c>
      <c r="BM131" s="284">
        <v>228</v>
      </c>
      <c r="BN131" s="282">
        <v>248</v>
      </c>
      <c r="BO131" s="295">
        <v>50</v>
      </c>
      <c r="BP131" s="282">
        <v>58</v>
      </c>
      <c r="BQ131" s="284">
        <v>241</v>
      </c>
      <c r="BR131" s="282">
        <v>227</v>
      </c>
      <c r="BS131" s="295">
        <v>76</v>
      </c>
      <c r="BT131" s="282">
        <v>70</v>
      </c>
      <c r="BU131" s="284">
        <v>224</v>
      </c>
      <c r="BV131" s="282">
        <v>248</v>
      </c>
      <c r="BW131" s="295">
        <v>50</v>
      </c>
      <c r="BX131" s="282">
        <v>56</v>
      </c>
      <c r="BY131" s="284">
        <v>241</v>
      </c>
      <c r="BZ131" s="282">
        <v>224</v>
      </c>
      <c r="CA131" s="295">
        <v>87</v>
      </c>
      <c r="CB131" s="282">
        <v>250</v>
      </c>
      <c r="CC131" s="284">
        <v>49</v>
      </c>
      <c r="CD131" s="282">
        <v>232</v>
      </c>
      <c r="CE131" s="344">
        <v>70</v>
      </c>
    </row>
    <row r="132" spans="1:83" x14ac:dyDescent="0.2">
      <c r="A132" s="3">
        <v>2201</v>
      </c>
      <c r="B132" s="4" t="s">
        <v>161</v>
      </c>
      <c r="C132" s="5">
        <v>1435</v>
      </c>
      <c r="D132" s="6">
        <v>948</v>
      </c>
      <c r="E132" s="123">
        <f t="shared" si="1"/>
        <v>0.6606271777003484</v>
      </c>
      <c r="F132" s="249">
        <v>815</v>
      </c>
      <c r="G132" s="250">
        <v>8</v>
      </c>
      <c r="H132" s="250">
        <v>8</v>
      </c>
      <c r="I132" s="250">
        <v>112</v>
      </c>
      <c r="J132" s="250">
        <v>0</v>
      </c>
      <c r="K132" s="251">
        <v>1</v>
      </c>
      <c r="L132" s="251">
        <v>0</v>
      </c>
      <c r="M132" s="250">
        <v>0</v>
      </c>
      <c r="N132" s="250">
        <v>0</v>
      </c>
      <c r="O132" s="252">
        <v>0</v>
      </c>
      <c r="P132" s="295">
        <v>119</v>
      </c>
      <c r="Q132" s="289">
        <v>25</v>
      </c>
      <c r="R132" s="289">
        <v>0</v>
      </c>
      <c r="S132" s="295">
        <v>790</v>
      </c>
      <c r="T132" s="282"/>
      <c r="U132" s="296"/>
      <c r="V132" s="297"/>
      <c r="W132" s="285"/>
      <c r="X132" s="286"/>
      <c r="Y132" s="290"/>
      <c r="Z132" s="291"/>
      <c r="AA132" s="290"/>
      <c r="AB132" s="292"/>
      <c r="AC132" s="290"/>
      <c r="AD132" s="291"/>
      <c r="AE132" s="285"/>
      <c r="AF132" s="286"/>
      <c r="AG132" s="287"/>
      <c r="AH132" s="298">
        <v>801</v>
      </c>
      <c r="AI132" s="299"/>
      <c r="AJ132" s="287"/>
      <c r="AK132" s="343">
        <v>115</v>
      </c>
      <c r="AL132" s="289">
        <v>48</v>
      </c>
      <c r="AM132" s="284">
        <v>766</v>
      </c>
      <c r="AN132" s="282">
        <v>800</v>
      </c>
      <c r="AO132" s="295">
        <v>111</v>
      </c>
      <c r="AP132" s="282">
        <v>169</v>
      </c>
      <c r="AQ132" s="284">
        <v>757</v>
      </c>
      <c r="AR132" s="282">
        <v>105</v>
      </c>
      <c r="AS132" s="295">
        <v>819</v>
      </c>
      <c r="AT132" s="282">
        <v>123</v>
      </c>
      <c r="AU132" s="284">
        <v>801</v>
      </c>
      <c r="AV132" s="282">
        <v>784</v>
      </c>
      <c r="AW132" s="295">
        <v>135</v>
      </c>
      <c r="AX132" s="282">
        <v>753</v>
      </c>
      <c r="AY132" s="284">
        <v>165</v>
      </c>
      <c r="AZ132" s="298">
        <v>344</v>
      </c>
      <c r="BA132" s="284">
        <v>818</v>
      </c>
      <c r="BB132" s="282">
        <v>196</v>
      </c>
      <c r="BC132" s="295">
        <v>654</v>
      </c>
      <c r="BD132" s="282">
        <v>720</v>
      </c>
      <c r="BE132" s="284">
        <v>130</v>
      </c>
      <c r="BF132" s="282">
        <v>717</v>
      </c>
      <c r="BG132" s="295">
        <v>128</v>
      </c>
      <c r="BH132" s="305">
        <v>210</v>
      </c>
      <c r="BI132" s="306">
        <v>649</v>
      </c>
      <c r="BJ132" s="282">
        <v>162</v>
      </c>
      <c r="BK132" s="295">
        <v>684</v>
      </c>
      <c r="BL132" s="282">
        <v>141</v>
      </c>
      <c r="BM132" s="284">
        <v>699</v>
      </c>
      <c r="BN132" s="282">
        <v>727</v>
      </c>
      <c r="BO132" s="295">
        <v>119</v>
      </c>
      <c r="BP132" s="282">
        <v>160</v>
      </c>
      <c r="BQ132" s="284">
        <v>686</v>
      </c>
      <c r="BR132" s="282">
        <v>684</v>
      </c>
      <c r="BS132" s="295">
        <v>161</v>
      </c>
      <c r="BT132" s="282">
        <v>139</v>
      </c>
      <c r="BU132" s="284">
        <v>710</v>
      </c>
      <c r="BV132" s="282">
        <v>742</v>
      </c>
      <c r="BW132" s="295">
        <v>105</v>
      </c>
      <c r="BX132" s="282">
        <v>138</v>
      </c>
      <c r="BY132" s="284">
        <v>702</v>
      </c>
      <c r="BZ132" s="282">
        <v>686</v>
      </c>
      <c r="CA132" s="295">
        <v>172</v>
      </c>
      <c r="CB132" s="282">
        <v>735</v>
      </c>
      <c r="CC132" s="284">
        <v>110</v>
      </c>
      <c r="CD132" s="282">
        <v>664</v>
      </c>
      <c r="CE132" s="344">
        <v>180</v>
      </c>
    </row>
    <row r="133" spans="1:83" x14ac:dyDescent="0.2">
      <c r="A133" s="3">
        <v>2202</v>
      </c>
      <c r="B133" s="4" t="s">
        <v>162</v>
      </c>
      <c r="C133" s="5">
        <v>1204</v>
      </c>
      <c r="D133" s="6">
        <v>570</v>
      </c>
      <c r="E133" s="123">
        <f t="shared" si="1"/>
        <v>0.473421926910299</v>
      </c>
      <c r="F133" s="249">
        <v>484</v>
      </c>
      <c r="G133" s="250">
        <v>3</v>
      </c>
      <c r="H133" s="250">
        <v>4</v>
      </c>
      <c r="I133" s="250">
        <v>76</v>
      </c>
      <c r="J133" s="250">
        <v>0</v>
      </c>
      <c r="K133" s="251">
        <v>0</v>
      </c>
      <c r="L133" s="251">
        <v>0</v>
      </c>
      <c r="M133" s="250">
        <v>0</v>
      </c>
      <c r="N133" s="250">
        <v>0</v>
      </c>
      <c r="O133" s="252">
        <v>0</v>
      </c>
      <c r="P133" s="295">
        <v>72</v>
      </c>
      <c r="Q133" s="289">
        <v>25</v>
      </c>
      <c r="R133" s="289">
        <v>0</v>
      </c>
      <c r="S133" s="295">
        <v>464</v>
      </c>
      <c r="T133" s="282"/>
      <c r="U133" s="296"/>
      <c r="V133" s="297"/>
      <c r="W133" s="285"/>
      <c r="X133" s="286"/>
      <c r="Y133" s="290"/>
      <c r="Z133" s="291"/>
      <c r="AA133" s="290"/>
      <c r="AB133" s="292"/>
      <c r="AC133" s="290"/>
      <c r="AD133" s="291"/>
      <c r="AE133" s="285"/>
      <c r="AF133" s="286"/>
      <c r="AG133" s="287"/>
      <c r="AH133" s="298">
        <v>482</v>
      </c>
      <c r="AI133" s="299"/>
      <c r="AJ133" s="287"/>
      <c r="AK133" s="343">
        <v>71</v>
      </c>
      <c r="AL133" s="289">
        <v>22</v>
      </c>
      <c r="AM133" s="284">
        <v>463</v>
      </c>
      <c r="AN133" s="282">
        <v>477</v>
      </c>
      <c r="AO133" s="295">
        <v>69</v>
      </c>
      <c r="AP133" s="282">
        <v>99</v>
      </c>
      <c r="AQ133" s="284">
        <v>458</v>
      </c>
      <c r="AR133" s="282">
        <v>73</v>
      </c>
      <c r="AS133" s="295">
        <v>478</v>
      </c>
      <c r="AT133" s="282">
        <v>86</v>
      </c>
      <c r="AU133" s="284">
        <v>463</v>
      </c>
      <c r="AV133" s="282">
        <v>464</v>
      </c>
      <c r="AW133" s="295">
        <v>81</v>
      </c>
      <c r="AX133" s="282">
        <v>428</v>
      </c>
      <c r="AY133" s="284">
        <v>120</v>
      </c>
      <c r="AZ133" s="298">
        <v>202</v>
      </c>
      <c r="BA133" s="284">
        <v>500</v>
      </c>
      <c r="BB133" s="282">
        <v>166</v>
      </c>
      <c r="BC133" s="295">
        <v>347</v>
      </c>
      <c r="BD133" s="282">
        <v>398</v>
      </c>
      <c r="BE133" s="284">
        <v>110</v>
      </c>
      <c r="BF133" s="282">
        <v>409</v>
      </c>
      <c r="BG133" s="295">
        <v>94</v>
      </c>
      <c r="BH133" s="305">
        <v>210</v>
      </c>
      <c r="BI133" s="306">
        <v>304</v>
      </c>
      <c r="BJ133" s="282">
        <v>115</v>
      </c>
      <c r="BK133" s="295">
        <v>388</v>
      </c>
      <c r="BL133" s="282">
        <v>118</v>
      </c>
      <c r="BM133" s="284">
        <v>375</v>
      </c>
      <c r="BN133" s="282">
        <v>379</v>
      </c>
      <c r="BO133" s="295">
        <v>118</v>
      </c>
      <c r="BP133" s="282">
        <v>127</v>
      </c>
      <c r="BQ133" s="284">
        <v>371</v>
      </c>
      <c r="BR133" s="282">
        <v>357</v>
      </c>
      <c r="BS133" s="295">
        <v>142</v>
      </c>
      <c r="BT133" s="282">
        <v>129</v>
      </c>
      <c r="BU133" s="284">
        <v>370</v>
      </c>
      <c r="BV133" s="282">
        <v>411</v>
      </c>
      <c r="BW133" s="295">
        <v>85</v>
      </c>
      <c r="BX133" s="282">
        <v>112</v>
      </c>
      <c r="BY133" s="284">
        <v>385</v>
      </c>
      <c r="BZ133" s="282">
        <v>367</v>
      </c>
      <c r="CA133" s="295">
        <v>143</v>
      </c>
      <c r="CB133" s="282">
        <v>396</v>
      </c>
      <c r="CC133" s="284">
        <v>105</v>
      </c>
      <c r="CD133" s="282">
        <v>356</v>
      </c>
      <c r="CE133" s="344">
        <v>141</v>
      </c>
    </row>
    <row r="134" spans="1:83" x14ac:dyDescent="0.2">
      <c r="A134" s="3">
        <v>2203</v>
      </c>
      <c r="B134" s="4" t="s">
        <v>163</v>
      </c>
      <c r="C134" s="5">
        <v>1407</v>
      </c>
      <c r="D134" s="6">
        <v>483</v>
      </c>
      <c r="E134" s="123">
        <f t="shared" si="1"/>
        <v>0.34328358208955223</v>
      </c>
      <c r="F134" s="249">
        <v>450</v>
      </c>
      <c r="G134" s="250">
        <v>0</v>
      </c>
      <c r="H134" s="250">
        <v>2</v>
      </c>
      <c r="I134" s="250">
        <v>20</v>
      </c>
      <c r="J134" s="250">
        <v>0</v>
      </c>
      <c r="K134" s="251">
        <v>0</v>
      </c>
      <c r="L134" s="251">
        <v>0</v>
      </c>
      <c r="M134" s="250">
        <v>0</v>
      </c>
      <c r="N134" s="250">
        <v>0</v>
      </c>
      <c r="O134" s="252">
        <v>0</v>
      </c>
      <c r="P134" s="295">
        <v>19</v>
      </c>
      <c r="Q134" s="289">
        <v>22</v>
      </c>
      <c r="R134" s="289">
        <v>0</v>
      </c>
      <c r="S134" s="295">
        <v>434</v>
      </c>
      <c r="T134" s="282"/>
      <c r="U134" s="296"/>
      <c r="V134" s="297"/>
      <c r="W134" s="285"/>
      <c r="X134" s="286"/>
      <c r="Y134" s="290"/>
      <c r="Z134" s="291"/>
      <c r="AA134" s="290"/>
      <c r="AB134" s="292"/>
      <c r="AC134" s="290"/>
      <c r="AD134" s="291"/>
      <c r="AE134" s="285"/>
      <c r="AF134" s="286"/>
      <c r="AG134" s="287"/>
      <c r="AH134" s="298">
        <v>425</v>
      </c>
      <c r="AI134" s="299"/>
      <c r="AJ134" s="287"/>
      <c r="AK134" s="343">
        <v>19</v>
      </c>
      <c r="AL134" s="289">
        <v>19</v>
      </c>
      <c r="AM134" s="284">
        <v>433</v>
      </c>
      <c r="AN134" s="282">
        <v>440</v>
      </c>
      <c r="AO134" s="295">
        <v>21</v>
      </c>
      <c r="AP134" s="282">
        <v>48</v>
      </c>
      <c r="AQ134" s="284">
        <v>422</v>
      </c>
      <c r="AR134" s="282">
        <v>24</v>
      </c>
      <c r="AS134" s="295">
        <v>446</v>
      </c>
      <c r="AT134" s="282">
        <v>29</v>
      </c>
      <c r="AU134" s="284">
        <v>441</v>
      </c>
      <c r="AV134" s="282">
        <v>428</v>
      </c>
      <c r="AW134" s="295">
        <v>31</v>
      </c>
      <c r="AX134" s="282">
        <v>394</v>
      </c>
      <c r="AY134" s="284">
        <v>72</v>
      </c>
      <c r="AZ134" s="298">
        <v>125</v>
      </c>
      <c r="BA134" s="284">
        <v>446</v>
      </c>
      <c r="BB134" s="282">
        <v>134</v>
      </c>
      <c r="BC134" s="295">
        <v>302</v>
      </c>
      <c r="BD134" s="282">
        <v>367</v>
      </c>
      <c r="BE134" s="284">
        <v>61</v>
      </c>
      <c r="BF134" s="282">
        <v>346</v>
      </c>
      <c r="BG134" s="295">
        <v>80</v>
      </c>
      <c r="BH134" s="305">
        <v>172</v>
      </c>
      <c r="BI134" s="306">
        <v>276</v>
      </c>
      <c r="BJ134" s="282">
        <v>61</v>
      </c>
      <c r="BK134" s="295">
        <v>372</v>
      </c>
      <c r="BL134" s="282">
        <v>84</v>
      </c>
      <c r="BM134" s="284">
        <v>342</v>
      </c>
      <c r="BN134" s="282">
        <v>352</v>
      </c>
      <c r="BO134" s="295">
        <v>73</v>
      </c>
      <c r="BP134" s="282">
        <v>89</v>
      </c>
      <c r="BQ134" s="284">
        <v>337</v>
      </c>
      <c r="BR134" s="282">
        <v>318</v>
      </c>
      <c r="BS134" s="295">
        <v>108</v>
      </c>
      <c r="BT134" s="282">
        <v>102</v>
      </c>
      <c r="BU134" s="284">
        <v>325</v>
      </c>
      <c r="BV134" s="282">
        <v>376</v>
      </c>
      <c r="BW134" s="295">
        <v>50</v>
      </c>
      <c r="BX134" s="282">
        <v>76</v>
      </c>
      <c r="BY134" s="284">
        <v>355</v>
      </c>
      <c r="BZ134" s="282">
        <v>335</v>
      </c>
      <c r="CA134" s="295">
        <v>104</v>
      </c>
      <c r="CB134" s="282">
        <v>378</v>
      </c>
      <c r="CC134" s="284">
        <v>59</v>
      </c>
      <c r="CD134" s="282">
        <v>315</v>
      </c>
      <c r="CE134" s="344">
        <v>124</v>
      </c>
    </row>
    <row r="135" spans="1:83" x14ac:dyDescent="0.2">
      <c r="A135" s="3">
        <v>2301</v>
      </c>
      <c r="B135" s="4" t="s">
        <v>164</v>
      </c>
      <c r="C135" s="5">
        <v>1547</v>
      </c>
      <c r="D135" s="6">
        <v>1054</v>
      </c>
      <c r="E135" s="123">
        <f t="shared" si="1"/>
        <v>0.68131868131868134</v>
      </c>
      <c r="F135" s="249">
        <v>883</v>
      </c>
      <c r="G135" s="250">
        <v>4</v>
      </c>
      <c r="H135" s="250">
        <v>9</v>
      </c>
      <c r="I135" s="250">
        <v>150</v>
      </c>
      <c r="J135" s="250">
        <v>0</v>
      </c>
      <c r="K135" s="251">
        <v>0</v>
      </c>
      <c r="L135" s="251">
        <v>0</v>
      </c>
      <c r="M135" s="250">
        <v>0</v>
      </c>
      <c r="N135" s="250">
        <v>0</v>
      </c>
      <c r="O135" s="252">
        <v>0</v>
      </c>
      <c r="P135" s="295">
        <v>158</v>
      </c>
      <c r="Q135" s="289">
        <v>22</v>
      </c>
      <c r="R135" s="289">
        <v>0</v>
      </c>
      <c r="S135" s="295">
        <v>865</v>
      </c>
      <c r="T135" s="282"/>
      <c r="U135" s="296"/>
      <c r="V135" s="297"/>
      <c r="W135" s="285"/>
      <c r="X135" s="286"/>
      <c r="Y135" s="290"/>
      <c r="Z135" s="291"/>
      <c r="AA135" s="290"/>
      <c r="AB135" s="292"/>
      <c r="AC135" s="290"/>
      <c r="AD135" s="291"/>
      <c r="AE135" s="285"/>
      <c r="AF135" s="286"/>
      <c r="AG135" s="287"/>
      <c r="AH135" s="298">
        <v>855</v>
      </c>
      <c r="AI135" s="299"/>
      <c r="AJ135" s="287"/>
      <c r="AK135" s="343">
        <v>151</v>
      </c>
      <c r="AL135" s="289">
        <v>50</v>
      </c>
      <c r="AM135" s="284">
        <v>829</v>
      </c>
      <c r="AN135" s="282">
        <v>877</v>
      </c>
      <c r="AO135" s="295">
        <v>141</v>
      </c>
      <c r="AP135" s="282">
        <v>228</v>
      </c>
      <c r="AQ135" s="284">
        <v>803</v>
      </c>
      <c r="AR135" s="282">
        <v>150</v>
      </c>
      <c r="AS135" s="295">
        <v>883</v>
      </c>
      <c r="AT135" s="282">
        <v>182</v>
      </c>
      <c r="AU135" s="284">
        <v>847</v>
      </c>
      <c r="AV135" s="282">
        <v>823</v>
      </c>
      <c r="AW135" s="295">
        <v>186</v>
      </c>
      <c r="AX135" s="282">
        <v>807</v>
      </c>
      <c r="AY135" s="284">
        <v>209</v>
      </c>
      <c r="AZ135" s="298">
        <v>370</v>
      </c>
      <c r="BA135" s="284">
        <v>879</v>
      </c>
      <c r="BB135" s="282">
        <v>272</v>
      </c>
      <c r="BC135" s="295">
        <v>649</v>
      </c>
      <c r="BD135" s="282">
        <v>746</v>
      </c>
      <c r="BE135" s="284">
        <v>178</v>
      </c>
      <c r="BF135" s="282">
        <v>755</v>
      </c>
      <c r="BG135" s="295">
        <v>172</v>
      </c>
      <c r="BH135" s="305">
        <v>318</v>
      </c>
      <c r="BI135" s="306">
        <v>623</v>
      </c>
      <c r="BJ135" s="282">
        <v>218</v>
      </c>
      <c r="BK135" s="295">
        <v>717</v>
      </c>
      <c r="BL135" s="282">
        <v>190</v>
      </c>
      <c r="BM135" s="284">
        <v>728</v>
      </c>
      <c r="BN135" s="282">
        <v>726</v>
      </c>
      <c r="BO135" s="295">
        <v>188</v>
      </c>
      <c r="BP135" s="282">
        <v>209</v>
      </c>
      <c r="BQ135" s="284">
        <v>717</v>
      </c>
      <c r="BR135" s="282">
        <v>696</v>
      </c>
      <c r="BS135" s="295">
        <v>230</v>
      </c>
      <c r="BT135" s="282">
        <v>205</v>
      </c>
      <c r="BU135" s="284">
        <v>720</v>
      </c>
      <c r="BV135" s="282">
        <v>762</v>
      </c>
      <c r="BW135" s="295">
        <v>164</v>
      </c>
      <c r="BX135" s="282">
        <v>190</v>
      </c>
      <c r="BY135" s="284">
        <v>742</v>
      </c>
      <c r="BZ135" s="282">
        <v>708</v>
      </c>
      <c r="CA135" s="295">
        <v>234</v>
      </c>
      <c r="CB135" s="282">
        <v>751</v>
      </c>
      <c r="CC135" s="284">
        <v>184</v>
      </c>
      <c r="CD135" s="282">
        <v>686</v>
      </c>
      <c r="CE135" s="344">
        <v>237</v>
      </c>
    </row>
    <row r="136" spans="1:83" x14ac:dyDescent="0.2">
      <c r="A136" s="3">
        <v>2302</v>
      </c>
      <c r="B136" s="4" t="s">
        <v>165</v>
      </c>
      <c r="C136" s="5">
        <v>1658</v>
      </c>
      <c r="D136" s="6">
        <v>724</v>
      </c>
      <c r="E136" s="123">
        <f t="shared" si="1"/>
        <v>0.43667068757539201</v>
      </c>
      <c r="F136" s="249">
        <v>622</v>
      </c>
      <c r="G136" s="250">
        <v>7</v>
      </c>
      <c r="H136" s="250">
        <v>6</v>
      </c>
      <c r="I136" s="250">
        <v>75</v>
      </c>
      <c r="J136" s="250">
        <v>0</v>
      </c>
      <c r="K136" s="251">
        <v>0</v>
      </c>
      <c r="L136" s="251">
        <v>0</v>
      </c>
      <c r="M136" s="250">
        <v>0</v>
      </c>
      <c r="N136" s="250">
        <v>0</v>
      </c>
      <c r="O136" s="252">
        <v>0</v>
      </c>
      <c r="P136" s="295">
        <v>71</v>
      </c>
      <c r="Q136" s="289">
        <v>25</v>
      </c>
      <c r="R136" s="289">
        <v>0</v>
      </c>
      <c r="S136" s="295">
        <v>604</v>
      </c>
      <c r="T136" s="282"/>
      <c r="U136" s="296"/>
      <c r="V136" s="297"/>
      <c r="W136" s="285"/>
      <c r="X136" s="286"/>
      <c r="Y136" s="290"/>
      <c r="Z136" s="291"/>
      <c r="AA136" s="290"/>
      <c r="AB136" s="292"/>
      <c r="AC136" s="290"/>
      <c r="AD136" s="291"/>
      <c r="AE136" s="285"/>
      <c r="AF136" s="286"/>
      <c r="AG136" s="287"/>
      <c r="AH136" s="298">
        <v>606</v>
      </c>
      <c r="AI136" s="299"/>
      <c r="AJ136" s="287"/>
      <c r="AK136" s="343">
        <v>67</v>
      </c>
      <c r="AL136" s="289">
        <v>24</v>
      </c>
      <c r="AM136" s="284">
        <v>615</v>
      </c>
      <c r="AN136" s="282">
        <v>629</v>
      </c>
      <c r="AO136" s="295">
        <v>67</v>
      </c>
      <c r="AP136" s="282">
        <v>122</v>
      </c>
      <c r="AQ136" s="284">
        <v>585</v>
      </c>
      <c r="AR136" s="282">
        <v>66</v>
      </c>
      <c r="AS136" s="295">
        <v>634</v>
      </c>
      <c r="AT136" s="282">
        <v>83</v>
      </c>
      <c r="AU136" s="284">
        <v>626</v>
      </c>
      <c r="AV136" s="282">
        <v>599</v>
      </c>
      <c r="AW136" s="295">
        <v>94</v>
      </c>
      <c r="AX136" s="282">
        <v>552</v>
      </c>
      <c r="AY136" s="284">
        <v>145</v>
      </c>
      <c r="AZ136" s="298">
        <v>251</v>
      </c>
      <c r="BA136" s="284">
        <v>639</v>
      </c>
      <c r="BB136" s="282">
        <v>189</v>
      </c>
      <c r="BC136" s="295">
        <v>458</v>
      </c>
      <c r="BD136" s="282">
        <v>543</v>
      </c>
      <c r="BE136" s="284">
        <v>102</v>
      </c>
      <c r="BF136" s="282">
        <v>501</v>
      </c>
      <c r="BG136" s="295">
        <v>141</v>
      </c>
      <c r="BH136" s="305">
        <v>237</v>
      </c>
      <c r="BI136" s="306">
        <v>425</v>
      </c>
      <c r="BJ136" s="282">
        <v>124</v>
      </c>
      <c r="BK136" s="295">
        <v>524</v>
      </c>
      <c r="BL136" s="282">
        <v>146</v>
      </c>
      <c r="BM136" s="284">
        <v>496</v>
      </c>
      <c r="BN136" s="282">
        <v>509</v>
      </c>
      <c r="BO136" s="295">
        <v>130</v>
      </c>
      <c r="BP136" s="282">
        <v>154</v>
      </c>
      <c r="BQ136" s="284">
        <v>495</v>
      </c>
      <c r="BR136" s="282">
        <v>486</v>
      </c>
      <c r="BS136" s="295">
        <v>154</v>
      </c>
      <c r="BT136" s="282">
        <v>141</v>
      </c>
      <c r="BU136" s="284">
        <v>506</v>
      </c>
      <c r="BV136" s="282">
        <v>530</v>
      </c>
      <c r="BW136" s="295">
        <v>110</v>
      </c>
      <c r="BX136" s="282">
        <v>120</v>
      </c>
      <c r="BY136" s="284">
        <v>523</v>
      </c>
      <c r="BZ136" s="282">
        <v>483</v>
      </c>
      <c r="CA136" s="295">
        <v>174</v>
      </c>
      <c r="CB136" s="282">
        <v>531</v>
      </c>
      <c r="CC136" s="284">
        <v>117</v>
      </c>
      <c r="CD136" s="282">
        <v>486</v>
      </c>
      <c r="CE136" s="344">
        <v>160</v>
      </c>
    </row>
    <row r="137" spans="1:83" x14ac:dyDescent="0.2">
      <c r="A137" s="3">
        <v>2303</v>
      </c>
      <c r="B137" s="4" t="s">
        <v>166</v>
      </c>
      <c r="C137" s="5">
        <v>522</v>
      </c>
      <c r="D137" s="6">
        <v>410</v>
      </c>
      <c r="E137" s="123">
        <f t="shared" si="1"/>
        <v>0.78544061302681989</v>
      </c>
      <c r="F137" s="249">
        <v>372</v>
      </c>
      <c r="G137" s="250">
        <v>2</v>
      </c>
      <c r="H137" s="250">
        <v>5</v>
      </c>
      <c r="I137" s="250">
        <v>29</v>
      </c>
      <c r="J137" s="250">
        <v>0</v>
      </c>
      <c r="K137" s="251">
        <v>0</v>
      </c>
      <c r="L137" s="251">
        <v>0</v>
      </c>
      <c r="M137" s="250">
        <v>0</v>
      </c>
      <c r="N137" s="250">
        <v>0</v>
      </c>
      <c r="O137" s="252">
        <v>0</v>
      </c>
      <c r="P137" s="295">
        <v>25</v>
      </c>
      <c r="Q137" s="289">
        <v>6</v>
      </c>
      <c r="R137" s="289">
        <v>0</v>
      </c>
      <c r="S137" s="295">
        <v>375</v>
      </c>
      <c r="T137" s="282"/>
      <c r="U137" s="296"/>
      <c r="V137" s="297"/>
      <c r="W137" s="285"/>
      <c r="X137" s="286"/>
      <c r="Y137" s="290"/>
      <c r="Z137" s="291"/>
      <c r="AA137" s="290"/>
      <c r="AB137" s="292"/>
      <c r="AC137" s="290"/>
      <c r="AD137" s="291"/>
      <c r="AE137" s="285"/>
      <c r="AF137" s="286"/>
      <c r="AG137" s="287"/>
      <c r="AH137" s="298">
        <v>352</v>
      </c>
      <c r="AI137" s="299"/>
      <c r="AJ137" s="287"/>
      <c r="AK137" s="343">
        <v>31</v>
      </c>
      <c r="AL137" s="289">
        <v>26</v>
      </c>
      <c r="AM137" s="284">
        <v>341</v>
      </c>
      <c r="AN137" s="282">
        <v>366</v>
      </c>
      <c r="AO137" s="295">
        <v>28</v>
      </c>
      <c r="AP137" s="282">
        <v>56</v>
      </c>
      <c r="AQ137" s="284">
        <v>341</v>
      </c>
      <c r="AR137" s="282">
        <v>33</v>
      </c>
      <c r="AS137" s="295">
        <v>367</v>
      </c>
      <c r="AT137" s="282">
        <v>39</v>
      </c>
      <c r="AU137" s="284">
        <v>360</v>
      </c>
      <c r="AV137" s="282">
        <v>350</v>
      </c>
      <c r="AW137" s="295">
        <v>45</v>
      </c>
      <c r="AX137" s="282">
        <v>345</v>
      </c>
      <c r="AY137" s="284">
        <v>48</v>
      </c>
      <c r="AZ137" s="298">
        <v>121</v>
      </c>
      <c r="BA137" s="284">
        <v>355</v>
      </c>
      <c r="BB137" s="282">
        <v>64</v>
      </c>
      <c r="BC137" s="295">
        <v>306</v>
      </c>
      <c r="BD137" s="282">
        <v>328</v>
      </c>
      <c r="BE137" s="284">
        <v>40</v>
      </c>
      <c r="BF137" s="282">
        <v>329</v>
      </c>
      <c r="BG137" s="295">
        <v>36</v>
      </c>
      <c r="BH137" s="305">
        <v>66</v>
      </c>
      <c r="BI137" s="306">
        <v>305</v>
      </c>
      <c r="BJ137" s="282">
        <v>50</v>
      </c>
      <c r="BK137" s="295">
        <v>313</v>
      </c>
      <c r="BL137" s="282">
        <v>35</v>
      </c>
      <c r="BM137" s="284">
        <v>326</v>
      </c>
      <c r="BN137" s="282">
        <v>326</v>
      </c>
      <c r="BO137" s="295">
        <v>40</v>
      </c>
      <c r="BP137" s="282">
        <v>49</v>
      </c>
      <c r="BQ137" s="284">
        <v>316</v>
      </c>
      <c r="BR137" s="282">
        <v>319</v>
      </c>
      <c r="BS137" s="295">
        <v>47</v>
      </c>
      <c r="BT137" s="282">
        <v>42</v>
      </c>
      <c r="BU137" s="284">
        <v>325</v>
      </c>
      <c r="BV137" s="282">
        <v>326</v>
      </c>
      <c r="BW137" s="295">
        <v>32</v>
      </c>
      <c r="BX137" s="282">
        <v>40</v>
      </c>
      <c r="BY137" s="284">
        <v>323</v>
      </c>
      <c r="BZ137" s="282">
        <v>323</v>
      </c>
      <c r="CA137" s="295">
        <v>47</v>
      </c>
      <c r="CB137" s="282">
        <v>333</v>
      </c>
      <c r="CC137" s="284">
        <v>36</v>
      </c>
      <c r="CD137" s="282">
        <v>320</v>
      </c>
      <c r="CE137" s="344">
        <v>48</v>
      </c>
    </row>
    <row r="138" spans="1:83" x14ac:dyDescent="0.2">
      <c r="A138" s="3">
        <v>2304</v>
      </c>
      <c r="B138" s="4" t="s">
        <v>167</v>
      </c>
      <c r="C138" s="5">
        <v>1577</v>
      </c>
      <c r="D138" s="6">
        <v>1214</v>
      </c>
      <c r="E138" s="123">
        <f t="shared" si="1"/>
        <v>0.76981610653138877</v>
      </c>
      <c r="F138" s="249">
        <v>1088</v>
      </c>
      <c r="G138" s="250">
        <v>4</v>
      </c>
      <c r="H138" s="250">
        <v>10</v>
      </c>
      <c r="I138" s="250">
        <v>106</v>
      </c>
      <c r="J138" s="250">
        <v>0</v>
      </c>
      <c r="K138" s="251">
        <v>1</v>
      </c>
      <c r="L138" s="251">
        <v>0</v>
      </c>
      <c r="M138" s="250">
        <v>0</v>
      </c>
      <c r="N138" s="250">
        <v>0</v>
      </c>
      <c r="O138" s="252">
        <v>0</v>
      </c>
      <c r="P138" s="295">
        <v>111</v>
      </c>
      <c r="Q138" s="289">
        <v>26</v>
      </c>
      <c r="R138" s="289">
        <v>0</v>
      </c>
      <c r="S138" s="295">
        <v>1066</v>
      </c>
      <c r="T138" s="282"/>
      <c r="U138" s="296"/>
      <c r="V138" s="297"/>
      <c r="W138" s="285"/>
      <c r="X138" s="286"/>
      <c r="Y138" s="290"/>
      <c r="Z138" s="291"/>
      <c r="AA138" s="290"/>
      <c r="AB138" s="292"/>
      <c r="AC138" s="290"/>
      <c r="AD138" s="291"/>
      <c r="AE138" s="285"/>
      <c r="AF138" s="286"/>
      <c r="AG138" s="287"/>
      <c r="AH138" s="298">
        <v>1047</v>
      </c>
      <c r="AI138" s="299"/>
      <c r="AJ138" s="287"/>
      <c r="AK138" s="343">
        <v>122</v>
      </c>
      <c r="AL138" s="289">
        <v>64</v>
      </c>
      <c r="AM138" s="284">
        <v>995</v>
      </c>
      <c r="AN138" s="282">
        <v>1078</v>
      </c>
      <c r="AO138" s="295">
        <v>105</v>
      </c>
      <c r="AP138" s="282">
        <v>166</v>
      </c>
      <c r="AQ138" s="284">
        <v>1021</v>
      </c>
      <c r="AR138" s="282">
        <v>111</v>
      </c>
      <c r="AS138" s="295">
        <v>1077</v>
      </c>
      <c r="AT138" s="282">
        <v>124</v>
      </c>
      <c r="AU138" s="284">
        <v>1058</v>
      </c>
      <c r="AV138" s="282">
        <v>1015</v>
      </c>
      <c r="AW138" s="295">
        <v>149</v>
      </c>
      <c r="AX138" s="282">
        <v>1025</v>
      </c>
      <c r="AY138" s="284">
        <v>149</v>
      </c>
      <c r="AZ138" s="298">
        <v>385</v>
      </c>
      <c r="BA138" s="284">
        <v>1052</v>
      </c>
      <c r="BB138" s="282">
        <v>192</v>
      </c>
      <c r="BC138" s="295">
        <v>915</v>
      </c>
      <c r="BD138" s="282">
        <v>988</v>
      </c>
      <c r="BE138" s="284">
        <v>125</v>
      </c>
      <c r="BF138" s="282">
        <v>982</v>
      </c>
      <c r="BG138" s="295">
        <v>115</v>
      </c>
      <c r="BH138" s="305">
        <v>177</v>
      </c>
      <c r="BI138" s="306">
        <v>930</v>
      </c>
      <c r="BJ138" s="282">
        <v>163</v>
      </c>
      <c r="BK138" s="295">
        <v>938</v>
      </c>
      <c r="BL138" s="282">
        <v>127</v>
      </c>
      <c r="BM138" s="284">
        <v>970</v>
      </c>
      <c r="BN138" s="282">
        <v>970</v>
      </c>
      <c r="BO138" s="295">
        <v>134</v>
      </c>
      <c r="BP138" s="282">
        <v>152</v>
      </c>
      <c r="BQ138" s="284">
        <v>948</v>
      </c>
      <c r="BR138" s="282">
        <v>947</v>
      </c>
      <c r="BS138" s="295">
        <v>147</v>
      </c>
      <c r="BT138" s="282">
        <v>142</v>
      </c>
      <c r="BU138" s="284">
        <v>953</v>
      </c>
      <c r="BV138" s="282">
        <v>985</v>
      </c>
      <c r="BW138" s="295">
        <v>111</v>
      </c>
      <c r="BX138" s="282">
        <v>125</v>
      </c>
      <c r="BY138" s="284">
        <v>969</v>
      </c>
      <c r="BZ138" s="282">
        <v>959</v>
      </c>
      <c r="CA138" s="295">
        <v>162</v>
      </c>
      <c r="CB138" s="282">
        <v>985</v>
      </c>
      <c r="CC138" s="284">
        <v>111</v>
      </c>
      <c r="CD138" s="282">
        <v>928</v>
      </c>
      <c r="CE138" s="344">
        <v>170</v>
      </c>
    </row>
    <row r="139" spans="1:83" x14ac:dyDescent="0.2">
      <c r="A139" s="3">
        <v>2305</v>
      </c>
      <c r="B139" s="4" t="s">
        <v>168</v>
      </c>
      <c r="C139" s="5">
        <v>1084</v>
      </c>
      <c r="D139" s="6">
        <v>697</v>
      </c>
      <c r="E139" s="123">
        <f t="shared" si="1"/>
        <v>0.6429889298892989</v>
      </c>
      <c r="F139" s="249">
        <v>644</v>
      </c>
      <c r="G139" s="250">
        <v>5</v>
      </c>
      <c r="H139" s="250">
        <v>5</v>
      </c>
      <c r="I139" s="250">
        <v>31</v>
      </c>
      <c r="J139" s="250">
        <v>0</v>
      </c>
      <c r="K139" s="251">
        <v>0</v>
      </c>
      <c r="L139" s="251">
        <v>0</v>
      </c>
      <c r="M139" s="250">
        <v>0</v>
      </c>
      <c r="N139" s="250">
        <v>0</v>
      </c>
      <c r="O139" s="252">
        <v>0</v>
      </c>
      <c r="P139" s="295">
        <v>37</v>
      </c>
      <c r="Q139" s="289">
        <v>17</v>
      </c>
      <c r="R139" s="289">
        <v>0</v>
      </c>
      <c r="S139" s="295">
        <v>629</v>
      </c>
      <c r="T139" s="282"/>
      <c r="U139" s="296"/>
      <c r="V139" s="297"/>
      <c r="W139" s="285"/>
      <c r="X139" s="286"/>
      <c r="Y139" s="290"/>
      <c r="Z139" s="291"/>
      <c r="AA139" s="290"/>
      <c r="AB139" s="292"/>
      <c r="AC139" s="290"/>
      <c r="AD139" s="291"/>
      <c r="AE139" s="285"/>
      <c r="AF139" s="286"/>
      <c r="AG139" s="287"/>
      <c r="AH139" s="298">
        <v>624</v>
      </c>
      <c r="AI139" s="299"/>
      <c r="AJ139" s="287"/>
      <c r="AK139" s="343">
        <v>29</v>
      </c>
      <c r="AL139" s="289">
        <v>14</v>
      </c>
      <c r="AM139" s="284">
        <v>644</v>
      </c>
      <c r="AN139" s="282">
        <v>631</v>
      </c>
      <c r="AO139" s="295">
        <v>36</v>
      </c>
      <c r="AP139" s="282">
        <v>87</v>
      </c>
      <c r="AQ139" s="284">
        <v>595</v>
      </c>
      <c r="AR139" s="282">
        <v>36</v>
      </c>
      <c r="AS139" s="295">
        <v>643</v>
      </c>
      <c r="AT139" s="282">
        <v>50</v>
      </c>
      <c r="AU139" s="284">
        <v>623</v>
      </c>
      <c r="AV139" s="282">
        <v>624</v>
      </c>
      <c r="AW139" s="295">
        <v>47</v>
      </c>
      <c r="AX139" s="282">
        <v>511</v>
      </c>
      <c r="AY139" s="284">
        <v>164</v>
      </c>
      <c r="AZ139" s="298">
        <v>204</v>
      </c>
      <c r="BA139" s="284">
        <v>643</v>
      </c>
      <c r="BB139" s="282">
        <v>172</v>
      </c>
      <c r="BC139" s="295">
        <v>444</v>
      </c>
      <c r="BD139" s="282">
        <v>529</v>
      </c>
      <c r="BE139" s="284">
        <v>86</v>
      </c>
      <c r="BF139" s="282">
        <v>523</v>
      </c>
      <c r="BG139" s="295">
        <v>94</v>
      </c>
      <c r="BH139" s="305">
        <v>287</v>
      </c>
      <c r="BI139" s="306">
        <v>349</v>
      </c>
      <c r="BJ139" s="282">
        <v>114</v>
      </c>
      <c r="BK139" s="295">
        <v>504</v>
      </c>
      <c r="BL139" s="282">
        <v>86</v>
      </c>
      <c r="BM139" s="284">
        <v>524</v>
      </c>
      <c r="BN139" s="282">
        <v>522</v>
      </c>
      <c r="BO139" s="295">
        <v>87</v>
      </c>
      <c r="BP139" s="282">
        <v>119</v>
      </c>
      <c r="BQ139" s="284">
        <v>504</v>
      </c>
      <c r="BR139" s="282">
        <v>447</v>
      </c>
      <c r="BS139" s="295">
        <v>161</v>
      </c>
      <c r="BT139" s="282">
        <v>114</v>
      </c>
      <c r="BU139" s="284">
        <v>500</v>
      </c>
      <c r="BV139" s="282">
        <v>526</v>
      </c>
      <c r="BW139" s="295">
        <v>83</v>
      </c>
      <c r="BX139" s="282">
        <v>88</v>
      </c>
      <c r="BY139" s="284">
        <v>534</v>
      </c>
      <c r="BZ139" s="282">
        <v>473</v>
      </c>
      <c r="CA139" s="295">
        <v>157</v>
      </c>
      <c r="CB139" s="282">
        <v>529</v>
      </c>
      <c r="CC139" s="284">
        <v>84</v>
      </c>
      <c r="CD139" s="282">
        <v>470</v>
      </c>
      <c r="CE139" s="344">
        <v>150</v>
      </c>
    </row>
    <row r="140" spans="1:83" x14ac:dyDescent="0.2">
      <c r="A140" s="3">
        <v>2306</v>
      </c>
      <c r="B140" s="4" t="s">
        <v>169</v>
      </c>
      <c r="C140" s="5">
        <v>1315</v>
      </c>
      <c r="D140" s="6">
        <v>924</v>
      </c>
      <c r="E140" s="123">
        <f t="shared" si="1"/>
        <v>0.70266159695817487</v>
      </c>
      <c r="F140" s="249">
        <v>749</v>
      </c>
      <c r="G140" s="250">
        <v>5</v>
      </c>
      <c r="H140" s="250">
        <v>12</v>
      </c>
      <c r="I140" s="250">
        <v>137</v>
      </c>
      <c r="J140" s="250">
        <v>0</v>
      </c>
      <c r="K140" s="251">
        <v>1</v>
      </c>
      <c r="L140" s="251">
        <v>0</v>
      </c>
      <c r="M140" s="250">
        <v>0</v>
      </c>
      <c r="N140" s="250">
        <v>0</v>
      </c>
      <c r="O140" s="252">
        <v>0</v>
      </c>
      <c r="P140" s="295">
        <v>148</v>
      </c>
      <c r="Q140" s="289">
        <v>33</v>
      </c>
      <c r="R140" s="289">
        <v>0</v>
      </c>
      <c r="S140" s="295">
        <v>726</v>
      </c>
      <c r="T140" s="282"/>
      <c r="U140" s="296"/>
      <c r="V140" s="297"/>
      <c r="W140" s="285"/>
      <c r="X140" s="286"/>
      <c r="Y140" s="290"/>
      <c r="Z140" s="291"/>
      <c r="AA140" s="290"/>
      <c r="AB140" s="292"/>
      <c r="AC140" s="290"/>
      <c r="AD140" s="291"/>
      <c r="AE140" s="285"/>
      <c r="AF140" s="286"/>
      <c r="AG140" s="287"/>
      <c r="AH140" s="298">
        <v>742</v>
      </c>
      <c r="AI140" s="299"/>
      <c r="AJ140" s="287"/>
      <c r="AK140" s="343">
        <v>165</v>
      </c>
      <c r="AL140" s="289">
        <v>33</v>
      </c>
      <c r="AM140" s="284">
        <v>703</v>
      </c>
      <c r="AN140" s="282">
        <v>758</v>
      </c>
      <c r="AO140" s="295">
        <v>135</v>
      </c>
      <c r="AP140" s="282">
        <v>212</v>
      </c>
      <c r="AQ140" s="284">
        <v>683</v>
      </c>
      <c r="AR140" s="282">
        <v>137</v>
      </c>
      <c r="AS140" s="295">
        <v>761</v>
      </c>
      <c r="AT140" s="282">
        <v>168</v>
      </c>
      <c r="AU140" s="284">
        <v>730</v>
      </c>
      <c r="AV140" s="282">
        <v>719</v>
      </c>
      <c r="AW140" s="295">
        <v>173</v>
      </c>
      <c r="AX140" s="282">
        <v>652</v>
      </c>
      <c r="AY140" s="284">
        <v>242</v>
      </c>
      <c r="AZ140" s="298">
        <v>364</v>
      </c>
      <c r="BA140" s="284">
        <v>795</v>
      </c>
      <c r="BB140" s="282">
        <v>268</v>
      </c>
      <c r="BC140" s="295">
        <v>549</v>
      </c>
      <c r="BD140" s="282">
        <v>630</v>
      </c>
      <c r="BE140" s="284">
        <v>190</v>
      </c>
      <c r="BF140" s="282">
        <v>616</v>
      </c>
      <c r="BG140" s="295">
        <v>193</v>
      </c>
      <c r="BH140" s="305">
        <v>348</v>
      </c>
      <c r="BI140" s="306">
        <v>487</v>
      </c>
      <c r="BJ140" s="282">
        <v>219</v>
      </c>
      <c r="BK140" s="295">
        <v>593</v>
      </c>
      <c r="BL140" s="282">
        <v>209</v>
      </c>
      <c r="BM140" s="284">
        <v>596</v>
      </c>
      <c r="BN140" s="282">
        <v>602</v>
      </c>
      <c r="BO140" s="295">
        <v>200</v>
      </c>
      <c r="BP140" s="282">
        <v>193</v>
      </c>
      <c r="BQ140" s="284">
        <v>619</v>
      </c>
      <c r="BR140" s="282">
        <v>567</v>
      </c>
      <c r="BS140" s="295">
        <v>243</v>
      </c>
      <c r="BT140" s="282">
        <v>219</v>
      </c>
      <c r="BU140" s="284">
        <v>586</v>
      </c>
      <c r="BV140" s="282">
        <v>642</v>
      </c>
      <c r="BW140" s="295">
        <v>156</v>
      </c>
      <c r="BX140" s="282">
        <v>185</v>
      </c>
      <c r="BY140" s="284">
        <v>622</v>
      </c>
      <c r="BZ140" s="282">
        <v>580</v>
      </c>
      <c r="CA140" s="295">
        <v>247</v>
      </c>
      <c r="CB140" s="282">
        <v>624</v>
      </c>
      <c r="CC140" s="284">
        <v>182</v>
      </c>
      <c r="CD140" s="282">
        <v>558</v>
      </c>
      <c r="CE140" s="344">
        <v>246</v>
      </c>
    </row>
    <row r="141" spans="1:83" x14ac:dyDescent="0.2">
      <c r="A141" s="3">
        <v>2307</v>
      </c>
      <c r="B141" s="4" t="s">
        <v>170</v>
      </c>
      <c r="C141" s="5">
        <v>593</v>
      </c>
      <c r="D141" s="6">
        <v>408</v>
      </c>
      <c r="E141" s="123">
        <f t="shared" si="1"/>
        <v>0.68802698145025298</v>
      </c>
      <c r="F141" s="249">
        <v>381</v>
      </c>
      <c r="G141" s="250">
        <v>3</v>
      </c>
      <c r="H141" s="250">
        <v>1</v>
      </c>
      <c r="I141" s="250">
        <v>19</v>
      </c>
      <c r="J141" s="250">
        <v>0</v>
      </c>
      <c r="K141" s="251">
        <v>0</v>
      </c>
      <c r="L141" s="251">
        <v>0</v>
      </c>
      <c r="M141" s="250">
        <v>0</v>
      </c>
      <c r="N141" s="250">
        <v>0</v>
      </c>
      <c r="O141" s="252">
        <v>0</v>
      </c>
      <c r="P141" s="295">
        <v>25</v>
      </c>
      <c r="Q141" s="289">
        <v>7</v>
      </c>
      <c r="R141" s="289">
        <v>0</v>
      </c>
      <c r="S141" s="295">
        <v>371</v>
      </c>
      <c r="T141" s="282"/>
      <c r="U141" s="296"/>
      <c r="V141" s="297"/>
      <c r="W141" s="285"/>
      <c r="X141" s="286"/>
      <c r="Y141" s="290"/>
      <c r="Z141" s="291"/>
      <c r="AA141" s="290"/>
      <c r="AB141" s="292"/>
      <c r="AC141" s="290"/>
      <c r="AD141" s="291"/>
      <c r="AE141" s="293"/>
      <c r="AF141" s="294"/>
      <c r="AG141" s="300"/>
      <c r="AH141" s="298">
        <v>358</v>
      </c>
      <c r="AI141" s="293"/>
      <c r="AJ141" s="301"/>
      <c r="AK141" s="343">
        <v>22</v>
      </c>
      <c r="AL141" s="289">
        <v>14</v>
      </c>
      <c r="AM141" s="284">
        <v>360</v>
      </c>
      <c r="AN141" s="282">
        <v>366</v>
      </c>
      <c r="AO141" s="295">
        <v>22</v>
      </c>
      <c r="AP141" s="282">
        <v>43</v>
      </c>
      <c r="AQ141" s="284">
        <v>355</v>
      </c>
      <c r="AR141" s="282">
        <v>23</v>
      </c>
      <c r="AS141" s="295">
        <v>378</v>
      </c>
      <c r="AT141" s="282">
        <v>34</v>
      </c>
      <c r="AU141" s="284">
        <v>365</v>
      </c>
      <c r="AV141" s="282">
        <v>356</v>
      </c>
      <c r="AW141" s="295">
        <v>37</v>
      </c>
      <c r="AX141" s="282">
        <v>315</v>
      </c>
      <c r="AY141" s="284">
        <v>79</v>
      </c>
      <c r="AZ141" s="298">
        <v>135</v>
      </c>
      <c r="BA141" s="284">
        <v>373</v>
      </c>
      <c r="BB141" s="282">
        <v>100</v>
      </c>
      <c r="BC141" s="295">
        <v>274</v>
      </c>
      <c r="BD141" s="282">
        <v>326</v>
      </c>
      <c r="BE141" s="284">
        <v>44</v>
      </c>
      <c r="BF141" s="282">
        <v>305</v>
      </c>
      <c r="BG141" s="295">
        <v>65</v>
      </c>
      <c r="BH141" s="305">
        <v>169</v>
      </c>
      <c r="BI141" s="306">
        <v>218</v>
      </c>
      <c r="BJ141" s="282">
        <v>59</v>
      </c>
      <c r="BK141" s="295">
        <v>315</v>
      </c>
      <c r="BL141" s="282">
        <v>57</v>
      </c>
      <c r="BM141" s="284">
        <v>313</v>
      </c>
      <c r="BN141" s="282">
        <v>318</v>
      </c>
      <c r="BO141" s="295">
        <v>47</v>
      </c>
      <c r="BP141" s="282">
        <v>66</v>
      </c>
      <c r="BQ141" s="284">
        <v>307</v>
      </c>
      <c r="BR141" s="282">
        <v>294</v>
      </c>
      <c r="BS141" s="295">
        <v>71</v>
      </c>
      <c r="BT141" s="282">
        <v>70</v>
      </c>
      <c r="BU141" s="284">
        <v>301</v>
      </c>
      <c r="BV141" s="282">
        <v>322</v>
      </c>
      <c r="BW141" s="295">
        <v>46</v>
      </c>
      <c r="BX141" s="282">
        <v>61</v>
      </c>
      <c r="BY141" s="284">
        <v>315</v>
      </c>
      <c r="BZ141" s="282">
        <v>297</v>
      </c>
      <c r="CA141" s="295">
        <v>80</v>
      </c>
      <c r="CB141" s="282">
        <v>316</v>
      </c>
      <c r="CC141" s="284">
        <v>58</v>
      </c>
      <c r="CD141" s="282">
        <v>291</v>
      </c>
      <c r="CE141" s="344">
        <v>84</v>
      </c>
    </row>
    <row r="142" spans="1:83" x14ac:dyDescent="0.2">
      <c r="A142" s="3">
        <v>2308</v>
      </c>
      <c r="B142" s="4" t="s">
        <v>171</v>
      </c>
      <c r="C142" s="5">
        <v>989</v>
      </c>
      <c r="D142" s="6">
        <v>824</v>
      </c>
      <c r="E142" s="123">
        <f t="shared" si="1"/>
        <v>0.833164812942366</v>
      </c>
      <c r="F142" s="249">
        <v>609</v>
      </c>
      <c r="G142" s="250">
        <v>1</v>
      </c>
      <c r="H142" s="250">
        <v>11</v>
      </c>
      <c r="I142" s="250">
        <v>195</v>
      </c>
      <c r="J142" s="250">
        <v>0</v>
      </c>
      <c r="K142" s="251">
        <v>2</v>
      </c>
      <c r="L142" s="251">
        <v>0</v>
      </c>
      <c r="M142" s="250">
        <v>0</v>
      </c>
      <c r="N142" s="250">
        <v>0</v>
      </c>
      <c r="O142" s="252">
        <v>0</v>
      </c>
      <c r="P142" s="295">
        <v>201</v>
      </c>
      <c r="Q142" s="289">
        <v>36</v>
      </c>
      <c r="R142" s="289">
        <v>0</v>
      </c>
      <c r="S142" s="295">
        <v>574</v>
      </c>
      <c r="T142" s="282"/>
      <c r="U142" s="296"/>
      <c r="V142" s="297"/>
      <c r="W142" s="285"/>
      <c r="X142" s="286"/>
      <c r="Y142" s="290"/>
      <c r="Z142" s="291"/>
      <c r="AA142" s="290"/>
      <c r="AB142" s="292"/>
      <c r="AC142" s="290"/>
      <c r="AD142" s="291"/>
      <c r="AE142" s="293"/>
      <c r="AF142" s="294"/>
      <c r="AG142" s="300"/>
      <c r="AH142" s="298">
        <v>590</v>
      </c>
      <c r="AI142" s="293"/>
      <c r="AJ142" s="301"/>
      <c r="AK142" s="343">
        <v>226</v>
      </c>
      <c r="AL142" s="289">
        <v>43</v>
      </c>
      <c r="AM142" s="284">
        <v>523</v>
      </c>
      <c r="AN142" s="282">
        <v>578</v>
      </c>
      <c r="AO142" s="295">
        <v>207</v>
      </c>
      <c r="AP142" s="282">
        <v>296</v>
      </c>
      <c r="AQ142" s="284">
        <v>509</v>
      </c>
      <c r="AR142" s="282">
        <v>199</v>
      </c>
      <c r="AS142" s="295">
        <v>605</v>
      </c>
      <c r="AT142" s="282">
        <v>254</v>
      </c>
      <c r="AU142" s="284">
        <v>542</v>
      </c>
      <c r="AV142" s="282">
        <v>530</v>
      </c>
      <c r="AW142" s="295">
        <v>250</v>
      </c>
      <c r="AX142" s="282">
        <v>498</v>
      </c>
      <c r="AY142" s="284">
        <v>287</v>
      </c>
      <c r="AZ142" s="298">
        <v>368</v>
      </c>
      <c r="BA142" s="284">
        <v>637</v>
      </c>
      <c r="BB142" s="282">
        <v>254</v>
      </c>
      <c r="BC142" s="295">
        <v>474</v>
      </c>
      <c r="BD142" s="282">
        <v>498</v>
      </c>
      <c r="BE142" s="284">
        <v>226</v>
      </c>
      <c r="BF142" s="282">
        <v>488</v>
      </c>
      <c r="BG142" s="295">
        <v>224</v>
      </c>
      <c r="BH142" s="305">
        <v>347</v>
      </c>
      <c r="BI142" s="306">
        <v>386</v>
      </c>
      <c r="BJ142" s="282">
        <v>252</v>
      </c>
      <c r="BK142" s="295">
        <v>469</v>
      </c>
      <c r="BL142" s="282">
        <v>218</v>
      </c>
      <c r="BM142" s="284">
        <v>485</v>
      </c>
      <c r="BN142" s="282">
        <v>472</v>
      </c>
      <c r="BO142" s="295">
        <v>230</v>
      </c>
      <c r="BP142" s="282">
        <v>225</v>
      </c>
      <c r="BQ142" s="284">
        <v>487</v>
      </c>
      <c r="BR142" s="282">
        <v>443</v>
      </c>
      <c r="BS142" s="295">
        <v>266</v>
      </c>
      <c r="BT142" s="282">
        <v>234</v>
      </c>
      <c r="BU142" s="284">
        <v>487</v>
      </c>
      <c r="BV142" s="282">
        <v>505</v>
      </c>
      <c r="BW142" s="295">
        <v>215</v>
      </c>
      <c r="BX142" s="282">
        <v>219</v>
      </c>
      <c r="BY142" s="284">
        <v>495</v>
      </c>
      <c r="BZ142" s="282">
        <v>481</v>
      </c>
      <c r="CA142" s="295">
        <v>259</v>
      </c>
      <c r="CB142" s="282">
        <v>483</v>
      </c>
      <c r="CC142" s="284">
        <v>234</v>
      </c>
      <c r="CD142" s="282">
        <v>464</v>
      </c>
      <c r="CE142" s="344">
        <v>244</v>
      </c>
    </row>
    <row r="143" spans="1:83" x14ac:dyDescent="0.2">
      <c r="A143" s="3">
        <v>2309</v>
      </c>
      <c r="B143" s="4" t="s">
        <v>172</v>
      </c>
      <c r="C143" s="5">
        <v>977</v>
      </c>
      <c r="D143" s="6">
        <v>742</v>
      </c>
      <c r="E143" s="123">
        <f t="shared" ref="E143:E211" si="2">SUM(D143/C143)</f>
        <v>0.75946775844421699</v>
      </c>
      <c r="F143" s="249">
        <v>574</v>
      </c>
      <c r="G143" s="250">
        <v>2</v>
      </c>
      <c r="H143" s="250">
        <v>6</v>
      </c>
      <c r="I143" s="250">
        <v>153</v>
      </c>
      <c r="J143" s="250">
        <v>0</v>
      </c>
      <c r="K143" s="251">
        <v>0</v>
      </c>
      <c r="L143" s="251">
        <v>0</v>
      </c>
      <c r="M143" s="250">
        <v>0</v>
      </c>
      <c r="N143" s="250">
        <v>0</v>
      </c>
      <c r="O143" s="252">
        <v>0</v>
      </c>
      <c r="P143" s="280">
        <v>167</v>
      </c>
      <c r="Q143" s="281">
        <v>17</v>
      </c>
      <c r="R143" s="281">
        <v>0</v>
      </c>
      <c r="S143" s="280">
        <v>546</v>
      </c>
      <c r="T143" s="282"/>
      <c r="U143" s="296"/>
      <c r="V143" s="297"/>
      <c r="W143" s="285"/>
      <c r="X143" s="286"/>
      <c r="Y143" s="290"/>
      <c r="Z143" s="291"/>
      <c r="AA143" s="290"/>
      <c r="AB143" s="292"/>
      <c r="AC143" s="290"/>
      <c r="AD143" s="291"/>
      <c r="AE143" s="293"/>
      <c r="AF143" s="294"/>
      <c r="AG143" s="300"/>
      <c r="AH143" s="298">
        <v>581</v>
      </c>
      <c r="AI143" s="293"/>
      <c r="AJ143" s="301"/>
      <c r="AK143" s="343">
        <v>168</v>
      </c>
      <c r="AL143" s="289">
        <v>21</v>
      </c>
      <c r="AM143" s="284">
        <v>533</v>
      </c>
      <c r="AN143" s="282">
        <v>567</v>
      </c>
      <c r="AO143" s="295">
        <v>149</v>
      </c>
      <c r="AP143" s="282">
        <v>208</v>
      </c>
      <c r="AQ143" s="284">
        <v>514</v>
      </c>
      <c r="AR143" s="282">
        <v>155</v>
      </c>
      <c r="AS143" s="295">
        <v>569</v>
      </c>
      <c r="AT143" s="282">
        <v>188</v>
      </c>
      <c r="AU143" s="284">
        <v>537</v>
      </c>
      <c r="AV143" s="282">
        <v>537</v>
      </c>
      <c r="AW143" s="295">
        <v>182</v>
      </c>
      <c r="AX143" s="282">
        <v>488</v>
      </c>
      <c r="AY143" s="284">
        <v>233</v>
      </c>
      <c r="AZ143" s="298">
        <v>333</v>
      </c>
      <c r="BA143" s="284">
        <v>606</v>
      </c>
      <c r="BB143" s="282">
        <v>221</v>
      </c>
      <c r="BC143" s="295">
        <v>437</v>
      </c>
      <c r="BD143" s="282">
        <v>506</v>
      </c>
      <c r="BE143" s="284">
        <v>153</v>
      </c>
      <c r="BF143" s="282">
        <v>481</v>
      </c>
      <c r="BG143" s="295">
        <v>176</v>
      </c>
      <c r="BH143" s="305">
        <v>312</v>
      </c>
      <c r="BI143" s="306">
        <v>363</v>
      </c>
      <c r="BJ143" s="282">
        <v>207</v>
      </c>
      <c r="BK143" s="295">
        <v>464</v>
      </c>
      <c r="BL143" s="282">
        <v>176</v>
      </c>
      <c r="BM143" s="284">
        <v>482</v>
      </c>
      <c r="BN143" s="282">
        <v>490</v>
      </c>
      <c r="BO143" s="295">
        <v>168</v>
      </c>
      <c r="BP143" s="282">
        <v>198</v>
      </c>
      <c r="BQ143" s="284">
        <v>471</v>
      </c>
      <c r="BR143" s="282">
        <v>451</v>
      </c>
      <c r="BS143" s="295">
        <v>219</v>
      </c>
      <c r="BT143" s="282">
        <v>180</v>
      </c>
      <c r="BU143" s="284">
        <v>489</v>
      </c>
      <c r="BV143" s="282">
        <v>501</v>
      </c>
      <c r="BW143" s="295">
        <v>167</v>
      </c>
      <c r="BX143" s="282">
        <v>174</v>
      </c>
      <c r="BY143" s="284">
        <v>486</v>
      </c>
      <c r="BZ143" s="282">
        <v>454</v>
      </c>
      <c r="CA143" s="295">
        <v>229</v>
      </c>
      <c r="CB143" s="282">
        <v>490</v>
      </c>
      <c r="CC143" s="284">
        <v>184</v>
      </c>
      <c r="CD143" s="282">
        <v>457</v>
      </c>
      <c r="CE143" s="344">
        <v>205</v>
      </c>
    </row>
    <row r="144" spans="1:83" x14ac:dyDescent="0.2">
      <c r="A144" s="3">
        <v>2310</v>
      </c>
      <c r="B144" s="4" t="s">
        <v>173</v>
      </c>
      <c r="C144" s="5">
        <v>1153</v>
      </c>
      <c r="D144" s="6">
        <v>769</v>
      </c>
      <c r="E144" s="123">
        <f t="shared" si="2"/>
        <v>0.66695576756287944</v>
      </c>
      <c r="F144" s="249">
        <v>548</v>
      </c>
      <c r="G144" s="250">
        <v>5</v>
      </c>
      <c r="H144" s="250">
        <v>8</v>
      </c>
      <c r="I144" s="250">
        <v>199</v>
      </c>
      <c r="J144" s="250">
        <v>0</v>
      </c>
      <c r="K144" s="251">
        <v>0</v>
      </c>
      <c r="L144" s="251">
        <v>0</v>
      </c>
      <c r="M144" s="250">
        <v>0</v>
      </c>
      <c r="N144" s="250">
        <v>1</v>
      </c>
      <c r="O144" s="252">
        <v>0</v>
      </c>
      <c r="P144" s="295">
        <v>202</v>
      </c>
      <c r="Q144" s="289">
        <v>22</v>
      </c>
      <c r="R144" s="289">
        <v>0</v>
      </c>
      <c r="S144" s="295">
        <v>520</v>
      </c>
      <c r="T144" s="282"/>
      <c r="U144" s="296"/>
      <c r="V144" s="297"/>
      <c r="W144" s="285"/>
      <c r="X144" s="286"/>
      <c r="Y144" s="290"/>
      <c r="Z144" s="291"/>
      <c r="AA144" s="290"/>
      <c r="AB144" s="292"/>
      <c r="AC144" s="290"/>
      <c r="AD144" s="291"/>
      <c r="AE144" s="293"/>
      <c r="AF144" s="294"/>
      <c r="AG144" s="300"/>
      <c r="AH144" s="298">
        <v>573</v>
      </c>
      <c r="AI144" s="293"/>
      <c r="AJ144" s="301"/>
      <c r="AK144" s="343">
        <v>201</v>
      </c>
      <c r="AL144" s="289">
        <v>26</v>
      </c>
      <c r="AM144" s="284">
        <v>517</v>
      </c>
      <c r="AN144" s="282">
        <v>547</v>
      </c>
      <c r="AO144" s="295">
        <v>182</v>
      </c>
      <c r="AP144" s="282">
        <v>248</v>
      </c>
      <c r="AQ144" s="284">
        <v>492</v>
      </c>
      <c r="AR144" s="282">
        <v>186</v>
      </c>
      <c r="AS144" s="295">
        <v>551</v>
      </c>
      <c r="AT144" s="282">
        <v>218</v>
      </c>
      <c r="AU144" s="284">
        <v>519</v>
      </c>
      <c r="AV144" s="282">
        <v>505</v>
      </c>
      <c r="AW144" s="295">
        <v>225</v>
      </c>
      <c r="AX144" s="282">
        <v>450</v>
      </c>
      <c r="AY144" s="284">
        <v>285</v>
      </c>
      <c r="AZ144" s="298">
        <v>363</v>
      </c>
      <c r="BA144" s="284">
        <v>618</v>
      </c>
      <c r="BB144" s="282">
        <v>248</v>
      </c>
      <c r="BC144" s="295">
        <v>435</v>
      </c>
      <c r="BD144" s="282">
        <v>478</v>
      </c>
      <c r="BE144" s="284">
        <v>199</v>
      </c>
      <c r="BF144" s="282">
        <v>467</v>
      </c>
      <c r="BG144" s="295">
        <v>212</v>
      </c>
      <c r="BH144" s="305">
        <v>299</v>
      </c>
      <c r="BI144" s="306">
        <v>386</v>
      </c>
      <c r="BJ144" s="282">
        <v>230</v>
      </c>
      <c r="BK144" s="295">
        <v>459</v>
      </c>
      <c r="BL144" s="282">
        <v>200</v>
      </c>
      <c r="BM144" s="284">
        <v>467</v>
      </c>
      <c r="BN144" s="282">
        <v>449</v>
      </c>
      <c r="BO144" s="295">
        <v>217</v>
      </c>
      <c r="BP144" s="282">
        <v>195</v>
      </c>
      <c r="BQ144" s="284">
        <v>476</v>
      </c>
      <c r="BR144" s="282">
        <v>422</v>
      </c>
      <c r="BS144" s="295">
        <v>253</v>
      </c>
      <c r="BT144" s="282">
        <v>185</v>
      </c>
      <c r="BU144" s="284">
        <v>490</v>
      </c>
      <c r="BV144" s="282">
        <v>491</v>
      </c>
      <c r="BW144" s="295">
        <v>177</v>
      </c>
      <c r="BX144" s="282">
        <v>184</v>
      </c>
      <c r="BY144" s="284">
        <v>489</v>
      </c>
      <c r="BZ144" s="282">
        <v>433</v>
      </c>
      <c r="CA144" s="295">
        <v>265</v>
      </c>
      <c r="CB144" s="282">
        <v>478</v>
      </c>
      <c r="CC144" s="284">
        <v>193</v>
      </c>
      <c r="CD144" s="282">
        <v>408</v>
      </c>
      <c r="CE144" s="344">
        <v>270</v>
      </c>
    </row>
    <row r="145" spans="1:83" x14ac:dyDescent="0.2">
      <c r="A145" s="3">
        <v>2311</v>
      </c>
      <c r="B145" s="4" t="s">
        <v>174</v>
      </c>
      <c r="C145" s="5">
        <v>1241</v>
      </c>
      <c r="D145" s="6">
        <v>932</v>
      </c>
      <c r="E145" s="123">
        <f t="shared" si="2"/>
        <v>0.75100725221595488</v>
      </c>
      <c r="F145" s="249">
        <v>785</v>
      </c>
      <c r="G145" s="250">
        <v>4</v>
      </c>
      <c r="H145" s="250">
        <v>8</v>
      </c>
      <c r="I145" s="250">
        <v>131</v>
      </c>
      <c r="J145" s="250">
        <v>0</v>
      </c>
      <c r="K145" s="251">
        <v>0</v>
      </c>
      <c r="L145" s="251">
        <v>0</v>
      </c>
      <c r="M145" s="250">
        <v>0</v>
      </c>
      <c r="N145" s="250">
        <v>0</v>
      </c>
      <c r="O145" s="252">
        <v>0</v>
      </c>
      <c r="P145" s="295">
        <v>127</v>
      </c>
      <c r="Q145" s="289">
        <v>19</v>
      </c>
      <c r="R145" s="289">
        <v>0</v>
      </c>
      <c r="S145" s="295">
        <v>764</v>
      </c>
      <c r="T145" s="282"/>
      <c r="U145" s="296"/>
      <c r="V145" s="297"/>
      <c r="W145" s="285"/>
      <c r="X145" s="286"/>
      <c r="Y145" s="290"/>
      <c r="Z145" s="291"/>
      <c r="AA145" s="290"/>
      <c r="AB145" s="292"/>
      <c r="AC145" s="290"/>
      <c r="AD145" s="291"/>
      <c r="AE145" s="293"/>
      <c r="AF145" s="294"/>
      <c r="AG145" s="300"/>
      <c r="AH145" s="298">
        <v>747</v>
      </c>
      <c r="AI145" s="293"/>
      <c r="AJ145" s="301"/>
      <c r="AK145" s="343">
        <v>133</v>
      </c>
      <c r="AL145" s="289">
        <v>34</v>
      </c>
      <c r="AM145" s="284">
        <v>738</v>
      </c>
      <c r="AN145" s="282">
        <v>762</v>
      </c>
      <c r="AO145" s="295">
        <v>132</v>
      </c>
      <c r="AP145" s="282">
        <v>197</v>
      </c>
      <c r="AQ145" s="284">
        <v>712</v>
      </c>
      <c r="AR145" s="282">
        <v>129</v>
      </c>
      <c r="AS145" s="295">
        <v>773</v>
      </c>
      <c r="AT145" s="282">
        <v>156</v>
      </c>
      <c r="AU145" s="284">
        <v>737</v>
      </c>
      <c r="AV145" s="282">
        <v>737</v>
      </c>
      <c r="AW145" s="295">
        <v>150</v>
      </c>
      <c r="AX145" s="282">
        <v>675</v>
      </c>
      <c r="AY145" s="284">
        <v>218</v>
      </c>
      <c r="AZ145" s="298">
        <v>323</v>
      </c>
      <c r="BA145" s="284">
        <v>788</v>
      </c>
      <c r="BB145" s="282">
        <v>214</v>
      </c>
      <c r="BC145" s="295">
        <v>616</v>
      </c>
      <c r="BD145" s="282">
        <v>693</v>
      </c>
      <c r="BE145" s="284">
        <v>143</v>
      </c>
      <c r="BF145" s="282">
        <v>700</v>
      </c>
      <c r="BG145" s="295">
        <v>128</v>
      </c>
      <c r="BH145" s="305">
        <v>291</v>
      </c>
      <c r="BI145" s="306">
        <v>561</v>
      </c>
      <c r="BJ145" s="282">
        <v>166</v>
      </c>
      <c r="BK145" s="295">
        <v>680</v>
      </c>
      <c r="BL145" s="282">
        <v>151</v>
      </c>
      <c r="BM145" s="284">
        <v>677</v>
      </c>
      <c r="BN145" s="282">
        <v>687</v>
      </c>
      <c r="BO145" s="295">
        <v>145</v>
      </c>
      <c r="BP145" s="282">
        <v>160</v>
      </c>
      <c r="BQ145" s="284">
        <v>681</v>
      </c>
      <c r="BR145" s="282">
        <v>651</v>
      </c>
      <c r="BS145" s="295">
        <v>186</v>
      </c>
      <c r="BT145" s="282">
        <v>154</v>
      </c>
      <c r="BU145" s="284">
        <v>680</v>
      </c>
      <c r="BV145" s="282">
        <v>705</v>
      </c>
      <c r="BW145" s="295">
        <v>129</v>
      </c>
      <c r="BX145" s="282">
        <v>157</v>
      </c>
      <c r="BY145" s="284">
        <v>675</v>
      </c>
      <c r="BZ145" s="282">
        <v>666</v>
      </c>
      <c r="CA145" s="295">
        <v>186</v>
      </c>
      <c r="CB145" s="282">
        <v>703</v>
      </c>
      <c r="CC145" s="284">
        <v>132</v>
      </c>
      <c r="CD145" s="282">
        <v>644</v>
      </c>
      <c r="CE145" s="344">
        <v>186</v>
      </c>
    </row>
    <row r="146" spans="1:83" x14ac:dyDescent="0.2">
      <c r="A146" s="3">
        <v>2312</v>
      </c>
      <c r="B146" s="4" t="s">
        <v>175</v>
      </c>
      <c r="C146" s="5">
        <v>632</v>
      </c>
      <c r="D146" s="6">
        <v>390</v>
      </c>
      <c r="E146" s="123">
        <f t="shared" si="2"/>
        <v>0.61708860759493667</v>
      </c>
      <c r="F146" s="249">
        <v>316</v>
      </c>
      <c r="G146" s="250">
        <v>4</v>
      </c>
      <c r="H146" s="250">
        <v>4</v>
      </c>
      <c r="I146" s="250">
        <v>65</v>
      </c>
      <c r="J146" s="250">
        <v>0</v>
      </c>
      <c r="K146" s="251">
        <v>0</v>
      </c>
      <c r="L146" s="251">
        <v>0</v>
      </c>
      <c r="M146" s="250">
        <v>0</v>
      </c>
      <c r="N146" s="250">
        <v>0</v>
      </c>
      <c r="O146" s="252">
        <v>0</v>
      </c>
      <c r="P146" s="295">
        <v>59</v>
      </c>
      <c r="Q146" s="289">
        <v>15</v>
      </c>
      <c r="R146" s="289">
        <v>0</v>
      </c>
      <c r="S146" s="295">
        <v>310</v>
      </c>
      <c r="T146" s="282"/>
      <c r="U146" s="296"/>
      <c r="V146" s="297"/>
      <c r="W146" s="285"/>
      <c r="X146" s="286"/>
      <c r="Y146" s="290"/>
      <c r="Z146" s="291"/>
      <c r="AA146" s="290"/>
      <c r="AB146" s="292"/>
      <c r="AC146" s="290"/>
      <c r="AD146" s="291"/>
      <c r="AE146" s="293"/>
      <c r="AF146" s="294"/>
      <c r="AG146" s="300"/>
      <c r="AH146" s="298">
        <v>314</v>
      </c>
      <c r="AI146" s="293"/>
      <c r="AJ146" s="301"/>
      <c r="AK146" s="343">
        <v>64</v>
      </c>
      <c r="AL146" s="289">
        <v>16</v>
      </c>
      <c r="AM146" s="284">
        <v>303</v>
      </c>
      <c r="AN146" s="282">
        <v>324</v>
      </c>
      <c r="AO146" s="295">
        <v>58</v>
      </c>
      <c r="AP146" s="282">
        <v>94</v>
      </c>
      <c r="AQ146" s="284">
        <v>290</v>
      </c>
      <c r="AR146" s="282">
        <v>66</v>
      </c>
      <c r="AS146" s="295">
        <v>318</v>
      </c>
      <c r="AT146" s="282">
        <v>74</v>
      </c>
      <c r="AU146" s="284">
        <v>310</v>
      </c>
      <c r="AV146" s="282">
        <v>301</v>
      </c>
      <c r="AW146" s="295">
        <v>82</v>
      </c>
      <c r="AX146" s="282">
        <v>255</v>
      </c>
      <c r="AY146" s="284">
        <v>130</v>
      </c>
      <c r="AZ146" s="298">
        <v>160</v>
      </c>
      <c r="BA146" s="284">
        <v>336</v>
      </c>
      <c r="BB146" s="282">
        <v>112</v>
      </c>
      <c r="BC146" s="295">
        <v>251</v>
      </c>
      <c r="BD146" s="282">
        <v>290</v>
      </c>
      <c r="BE146" s="284">
        <v>70</v>
      </c>
      <c r="BF146" s="282">
        <v>276</v>
      </c>
      <c r="BG146" s="295">
        <v>91</v>
      </c>
      <c r="BH146" s="305">
        <v>152</v>
      </c>
      <c r="BI146" s="306">
        <v>211</v>
      </c>
      <c r="BJ146" s="282">
        <v>92</v>
      </c>
      <c r="BK146" s="295">
        <v>272</v>
      </c>
      <c r="BL146" s="282">
        <v>93</v>
      </c>
      <c r="BM146" s="284">
        <v>272</v>
      </c>
      <c r="BN146" s="282">
        <v>285</v>
      </c>
      <c r="BO146" s="295">
        <v>77</v>
      </c>
      <c r="BP146" s="282">
        <v>88</v>
      </c>
      <c r="BQ146" s="284">
        <v>269</v>
      </c>
      <c r="BR146" s="282">
        <v>249</v>
      </c>
      <c r="BS146" s="295">
        <v>115</v>
      </c>
      <c r="BT146" s="282">
        <v>98</v>
      </c>
      <c r="BU146" s="284">
        <v>264</v>
      </c>
      <c r="BV146" s="282">
        <v>287</v>
      </c>
      <c r="BW146" s="295">
        <v>75</v>
      </c>
      <c r="BX146" s="282">
        <v>75</v>
      </c>
      <c r="BY146" s="284">
        <v>289</v>
      </c>
      <c r="BZ146" s="282">
        <v>253</v>
      </c>
      <c r="CA146" s="295">
        <v>115</v>
      </c>
      <c r="CB146" s="282">
        <v>277</v>
      </c>
      <c r="CC146" s="284">
        <v>87</v>
      </c>
      <c r="CD146" s="282">
        <v>256</v>
      </c>
      <c r="CE146" s="344">
        <v>110</v>
      </c>
    </row>
    <row r="147" spans="1:83" x14ac:dyDescent="0.2">
      <c r="A147" s="3">
        <v>2313</v>
      </c>
      <c r="B147" s="4" t="s">
        <v>176</v>
      </c>
      <c r="C147" s="5">
        <v>1070</v>
      </c>
      <c r="D147" s="6">
        <v>719</v>
      </c>
      <c r="E147" s="123">
        <f t="shared" si="2"/>
        <v>0.67196261682242986</v>
      </c>
      <c r="F147" s="249">
        <v>611</v>
      </c>
      <c r="G147" s="250">
        <v>1</v>
      </c>
      <c r="H147" s="250">
        <v>4</v>
      </c>
      <c r="I147" s="250">
        <v>92</v>
      </c>
      <c r="J147" s="250">
        <v>0</v>
      </c>
      <c r="K147" s="251">
        <v>0</v>
      </c>
      <c r="L147" s="251">
        <v>0</v>
      </c>
      <c r="M147" s="250">
        <v>0</v>
      </c>
      <c r="N147" s="250">
        <v>0</v>
      </c>
      <c r="O147" s="252">
        <v>0</v>
      </c>
      <c r="P147" s="280">
        <v>103</v>
      </c>
      <c r="Q147" s="281">
        <v>25</v>
      </c>
      <c r="R147" s="281">
        <v>0</v>
      </c>
      <c r="S147" s="280">
        <v>571</v>
      </c>
      <c r="T147" s="282"/>
      <c r="U147" s="296"/>
      <c r="V147" s="297"/>
      <c r="W147" s="285"/>
      <c r="X147" s="286"/>
      <c r="Y147" s="290"/>
      <c r="Z147" s="291"/>
      <c r="AA147" s="290"/>
      <c r="AB147" s="292"/>
      <c r="AC147" s="290"/>
      <c r="AD147" s="291"/>
      <c r="AE147" s="293"/>
      <c r="AF147" s="294"/>
      <c r="AG147" s="300"/>
      <c r="AH147" s="298">
        <v>586</v>
      </c>
      <c r="AI147" s="293"/>
      <c r="AJ147" s="301"/>
      <c r="AK147" s="343">
        <v>104</v>
      </c>
      <c r="AL147" s="289">
        <v>26</v>
      </c>
      <c r="AM147" s="284">
        <v>565</v>
      </c>
      <c r="AN147" s="282">
        <v>589</v>
      </c>
      <c r="AO147" s="295">
        <v>94</v>
      </c>
      <c r="AP147" s="282">
        <v>158</v>
      </c>
      <c r="AQ147" s="284">
        <v>541</v>
      </c>
      <c r="AR147" s="282">
        <v>101</v>
      </c>
      <c r="AS147" s="295">
        <v>594</v>
      </c>
      <c r="AT147" s="282">
        <v>117</v>
      </c>
      <c r="AU147" s="284">
        <v>576</v>
      </c>
      <c r="AV147" s="282">
        <v>567</v>
      </c>
      <c r="AW147" s="295">
        <v>117</v>
      </c>
      <c r="AX147" s="282">
        <v>510</v>
      </c>
      <c r="AY147" s="284">
        <v>182</v>
      </c>
      <c r="AZ147" s="298">
        <v>274</v>
      </c>
      <c r="BA147" s="284">
        <v>624</v>
      </c>
      <c r="BB147" s="282">
        <v>203</v>
      </c>
      <c r="BC147" s="295">
        <v>412</v>
      </c>
      <c r="BD147" s="282">
        <v>493</v>
      </c>
      <c r="BE147" s="284">
        <v>127</v>
      </c>
      <c r="BF147" s="282">
        <v>496</v>
      </c>
      <c r="BG147" s="295">
        <v>126</v>
      </c>
      <c r="BH147" s="305">
        <v>285</v>
      </c>
      <c r="BI147" s="306">
        <v>355</v>
      </c>
      <c r="BJ147" s="282">
        <v>156</v>
      </c>
      <c r="BK147" s="295">
        <v>472</v>
      </c>
      <c r="BL147" s="282">
        <v>135</v>
      </c>
      <c r="BM147" s="284">
        <v>475</v>
      </c>
      <c r="BN147" s="282">
        <v>487</v>
      </c>
      <c r="BO147" s="295">
        <v>127</v>
      </c>
      <c r="BP147" s="282">
        <v>138</v>
      </c>
      <c r="BQ147" s="284">
        <v>483</v>
      </c>
      <c r="BR147" s="282">
        <v>436</v>
      </c>
      <c r="BS147" s="295">
        <v>186</v>
      </c>
      <c r="BT147" s="282">
        <v>166</v>
      </c>
      <c r="BU147" s="284">
        <v>454</v>
      </c>
      <c r="BV147" s="282">
        <v>490</v>
      </c>
      <c r="BW147" s="295">
        <v>130</v>
      </c>
      <c r="BX147" s="282">
        <v>134</v>
      </c>
      <c r="BY147" s="284">
        <v>489</v>
      </c>
      <c r="BZ147" s="282">
        <v>436</v>
      </c>
      <c r="CA147" s="295">
        <v>198</v>
      </c>
      <c r="CB147" s="282">
        <v>489</v>
      </c>
      <c r="CC147" s="284">
        <v>133</v>
      </c>
      <c r="CD147" s="282">
        <v>440</v>
      </c>
      <c r="CE147" s="344">
        <v>179</v>
      </c>
    </row>
    <row r="148" spans="1:83" x14ac:dyDescent="0.2">
      <c r="A148" s="3">
        <v>2314</v>
      </c>
      <c r="B148" s="4" t="s">
        <v>177</v>
      </c>
      <c r="C148" s="5">
        <v>1260</v>
      </c>
      <c r="D148" s="6">
        <v>917</v>
      </c>
      <c r="E148" s="123">
        <f t="shared" si="2"/>
        <v>0.72777777777777775</v>
      </c>
      <c r="F148" s="249">
        <v>737</v>
      </c>
      <c r="G148" s="250">
        <v>7</v>
      </c>
      <c r="H148" s="250">
        <v>6</v>
      </c>
      <c r="I148" s="250">
        <v>156</v>
      </c>
      <c r="J148" s="250">
        <v>0</v>
      </c>
      <c r="K148" s="251">
        <v>0</v>
      </c>
      <c r="L148" s="251">
        <v>0</v>
      </c>
      <c r="M148" s="250">
        <v>0</v>
      </c>
      <c r="N148" s="250">
        <v>0</v>
      </c>
      <c r="O148" s="252">
        <v>0</v>
      </c>
      <c r="P148" s="295">
        <v>169</v>
      </c>
      <c r="Q148" s="289">
        <v>21</v>
      </c>
      <c r="R148" s="289">
        <v>0</v>
      </c>
      <c r="S148" s="295">
        <v>715</v>
      </c>
      <c r="T148" s="282"/>
      <c r="U148" s="296"/>
      <c r="V148" s="297"/>
      <c r="W148" s="285"/>
      <c r="X148" s="286"/>
      <c r="Y148" s="290"/>
      <c r="Z148" s="291"/>
      <c r="AA148" s="290"/>
      <c r="AB148" s="292"/>
      <c r="AC148" s="290"/>
      <c r="AD148" s="291"/>
      <c r="AE148" s="293"/>
      <c r="AF148" s="294"/>
      <c r="AG148" s="300"/>
      <c r="AH148" s="298">
        <v>748</v>
      </c>
      <c r="AI148" s="293"/>
      <c r="AJ148" s="301"/>
      <c r="AK148" s="343">
        <v>168</v>
      </c>
      <c r="AL148" s="289">
        <v>25</v>
      </c>
      <c r="AM148" s="284">
        <v>704</v>
      </c>
      <c r="AN148" s="282">
        <v>728</v>
      </c>
      <c r="AO148" s="295">
        <v>165</v>
      </c>
      <c r="AP148" s="282">
        <v>246</v>
      </c>
      <c r="AQ148" s="284">
        <v>654</v>
      </c>
      <c r="AR148" s="282">
        <v>167</v>
      </c>
      <c r="AS148" s="295">
        <v>728</v>
      </c>
      <c r="AT148" s="282">
        <v>205</v>
      </c>
      <c r="AU148" s="284">
        <v>696</v>
      </c>
      <c r="AV148" s="282">
        <v>675</v>
      </c>
      <c r="AW148" s="295">
        <v>209</v>
      </c>
      <c r="AX148" s="282">
        <v>611</v>
      </c>
      <c r="AY148" s="284">
        <v>281</v>
      </c>
      <c r="AZ148" s="298">
        <v>384</v>
      </c>
      <c r="BA148" s="284">
        <v>778</v>
      </c>
      <c r="BB148" s="282">
        <v>250</v>
      </c>
      <c r="BC148" s="295">
        <v>572</v>
      </c>
      <c r="BD148" s="282">
        <v>640</v>
      </c>
      <c r="BE148" s="284">
        <v>180</v>
      </c>
      <c r="BF148" s="282">
        <v>622</v>
      </c>
      <c r="BG148" s="295">
        <v>200</v>
      </c>
      <c r="BH148" s="305">
        <v>346</v>
      </c>
      <c r="BI148" s="306">
        <v>491</v>
      </c>
      <c r="BJ148" s="282">
        <v>242</v>
      </c>
      <c r="BK148" s="295">
        <v>581</v>
      </c>
      <c r="BL148" s="282">
        <v>196</v>
      </c>
      <c r="BM148" s="284">
        <v>611</v>
      </c>
      <c r="BN148" s="282">
        <v>633</v>
      </c>
      <c r="BO148" s="295">
        <v>185</v>
      </c>
      <c r="BP148" s="282">
        <v>198</v>
      </c>
      <c r="BQ148" s="284">
        <v>619</v>
      </c>
      <c r="BR148" s="282">
        <v>579</v>
      </c>
      <c r="BS148" s="295">
        <v>244</v>
      </c>
      <c r="BT148" s="282">
        <v>183</v>
      </c>
      <c r="BU148" s="284">
        <v>640</v>
      </c>
      <c r="BV148" s="282">
        <v>639</v>
      </c>
      <c r="BW148" s="295">
        <v>175</v>
      </c>
      <c r="BX148" s="282">
        <v>177</v>
      </c>
      <c r="BY148" s="284">
        <v>638</v>
      </c>
      <c r="BZ148" s="282">
        <v>576</v>
      </c>
      <c r="CA148" s="295">
        <v>258</v>
      </c>
      <c r="CB148" s="282">
        <v>615</v>
      </c>
      <c r="CC148" s="284">
        <v>204</v>
      </c>
      <c r="CD148" s="282">
        <v>560</v>
      </c>
      <c r="CE148" s="344">
        <v>251</v>
      </c>
    </row>
    <row r="149" spans="1:83" x14ac:dyDescent="0.2">
      <c r="A149" s="3">
        <v>2315</v>
      </c>
      <c r="B149" s="4" t="s">
        <v>178</v>
      </c>
      <c r="C149" s="5">
        <v>1084</v>
      </c>
      <c r="D149" s="6">
        <v>854</v>
      </c>
      <c r="E149" s="123">
        <f t="shared" si="2"/>
        <v>0.78782287822878228</v>
      </c>
      <c r="F149" s="249">
        <v>698</v>
      </c>
      <c r="G149" s="250">
        <v>3</v>
      </c>
      <c r="H149" s="250">
        <v>6</v>
      </c>
      <c r="I149" s="250">
        <v>141</v>
      </c>
      <c r="J149" s="250">
        <v>0</v>
      </c>
      <c r="K149" s="251">
        <v>0</v>
      </c>
      <c r="L149" s="251">
        <v>0</v>
      </c>
      <c r="M149" s="250">
        <v>0</v>
      </c>
      <c r="N149" s="250">
        <v>0</v>
      </c>
      <c r="O149" s="252">
        <v>0</v>
      </c>
      <c r="P149" s="295">
        <v>136</v>
      </c>
      <c r="Q149" s="289">
        <v>12</v>
      </c>
      <c r="R149" s="289">
        <v>0</v>
      </c>
      <c r="S149" s="295">
        <v>694</v>
      </c>
      <c r="T149" s="282"/>
      <c r="U149" s="296"/>
      <c r="V149" s="297"/>
      <c r="W149" s="285"/>
      <c r="X149" s="286"/>
      <c r="Y149" s="290"/>
      <c r="Z149" s="291"/>
      <c r="AA149" s="290"/>
      <c r="AB149" s="292"/>
      <c r="AC149" s="290"/>
      <c r="AD149" s="291"/>
      <c r="AE149" s="293"/>
      <c r="AF149" s="294"/>
      <c r="AG149" s="300"/>
      <c r="AH149" s="298">
        <v>700</v>
      </c>
      <c r="AI149" s="293"/>
      <c r="AJ149" s="301"/>
      <c r="AK149" s="343">
        <v>146</v>
      </c>
      <c r="AL149" s="289">
        <v>13</v>
      </c>
      <c r="AM149" s="284">
        <v>687</v>
      </c>
      <c r="AN149" s="282">
        <v>692</v>
      </c>
      <c r="AO149" s="295">
        <v>141</v>
      </c>
      <c r="AP149" s="282">
        <v>185</v>
      </c>
      <c r="AQ149" s="284">
        <v>655</v>
      </c>
      <c r="AR149" s="282">
        <v>140</v>
      </c>
      <c r="AS149" s="295">
        <v>699</v>
      </c>
      <c r="AT149" s="282">
        <v>160</v>
      </c>
      <c r="AU149" s="284">
        <v>682</v>
      </c>
      <c r="AV149" s="282">
        <v>675</v>
      </c>
      <c r="AW149" s="295">
        <v>154</v>
      </c>
      <c r="AX149" s="282">
        <v>600</v>
      </c>
      <c r="AY149" s="284">
        <v>230</v>
      </c>
      <c r="AZ149" s="298">
        <v>346</v>
      </c>
      <c r="BA149" s="284">
        <v>734</v>
      </c>
      <c r="BB149" s="282">
        <v>241</v>
      </c>
      <c r="BC149" s="295">
        <v>524</v>
      </c>
      <c r="BD149" s="282">
        <v>638</v>
      </c>
      <c r="BE149" s="284">
        <v>135</v>
      </c>
      <c r="BF149" s="282">
        <v>612</v>
      </c>
      <c r="BG149" s="295">
        <v>160</v>
      </c>
      <c r="BH149" s="305">
        <v>365</v>
      </c>
      <c r="BI149" s="306">
        <v>423</v>
      </c>
      <c r="BJ149" s="282">
        <v>187</v>
      </c>
      <c r="BK149" s="295">
        <v>590</v>
      </c>
      <c r="BL149" s="282">
        <v>177</v>
      </c>
      <c r="BM149" s="284">
        <v>584</v>
      </c>
      <c r="BN149" s="282">
        <v>615</v>
      </c>
      <c r="BO149" s="295">
        <v>157</v>
      </c>
      <c r="BP149" s="282">
        <v>176</v>
      </c>
      <c r="BQ149" s="284">
        <v>605</v>
      </c>
      <c r="BR149" s="282">
        <v>547</v>
      </c>
      <c r="BS149" s="295">
        <v>222</v>
      </c>
      <c r="BT149" s="282">
        <v>192</v>
      </c>
      <c r="BU149" s="284">
        <v>588</v>
      </c>
      <c r="BV149" s="282">
        <v>621</v>
      </c>
      <c r="BW149" s="295">
        <v>147</v>
      </c>
      <c r="BX149" s="282">
        <v>171</v>
      </c>
      <c r="BY149" s="284">
        <v>604</v>
      </c>
      <c r="BZ149" s="282">
        <v>569</v>
      </c>
      <c r="CA149" s="295">
        <v>220</v>
      </c>
      <c r="CB149" s="282">
        <v>617</v>
      </c>
      <c r="CC149" s="284">
        <v>157</v>
      </c>
      <c r="CD149" s="282">
        <v>555</v>
      </c>
      <c r="CE149" s="344">
        <v>212</v>
      </c>
    </row>
    <row r="150" spans="1:83" x14ac:dyDescent="0.2">
      <c r="A150" s="3">
        <v>2316</v>
      </c>
      <c r="B150" s="4" t="s">
        <v>179</v>
      </c>
      <c r="C150" s="5">
        <v>1511</v>
      </c>
      <c r="D150" s="6">
        <v>1005</v>
      </c>
      <c r="E150" s="123">
        <f t="shared" si="2"/>
        <v>0.6651224354731966</v>
      </c>
      <c r="F150" s="249">
        <v>829</v>
      </c>
      <c r="G150" s="250">
        <v>2</v>
      </c>
      <c r="H150" s="250">
        <v>5</v>
      </c>
      <c r="I150" s="250">
        <v>158</v>
      </c>
      <c r="J150" s="250">
        <v>0</v>
      </c>
      <c r="K150" s="251">
        <v>1</v>
      </c>
      <c r="L150" s="251">
        <v>0</v>
      </c>
      <c r="M150" s="250">
        <v>0</v>
      </c>
      <c r="N150" s="250">
        <v>0</v>
      </c>
      <c r="O150" s="252">
        <v>0</v>
      </c>
      <c r="P150" s="295">
        <v>168</v>
      </c>
      <c r="Q150" s="289">
        <v>30</v>
      </c>
      <c r="R150" s="289">
        <v>0</v>
      </c>
      <c r="S150" s="295">
        <v>792</v>
      </c>
      <c r="T150" s="282"/>
      <c r="U150" s="296"/>
      <c r="V150" s="297"/>
      <c r="W150" s="285"/>
      <c r="X150" s="286"/>
      <c r="Y150" s="290"/>
      <c r="Z150" s="291"/>
      <c r="AA150" s="290"/>
      <c r="AB150" s="292"/>
      <c r="AC150" s="290"/>
      <c r="AD150" s="291"/>
      <c r="AE150" s="285"/>
      <c r="AF150" s="286"/>
      <c r="AG150" s="287"/>
      <c r="AH150" s="298">
        <v>810</v>
      </c>
      <c r="AI150" s="299"/>
      <c r="AJ150" s="287"/>
      <c r="AK150" s="343">
        <v>159</v>
      </c>
      <c r="AL150" s="289">
        <v>24</v>
      </c>
      <c r="AM150" s="284">
        <v>803</v>
      </c>
      <c r="AN150" s="282">
        <v>818</v>
      </c>
      <c r="AO150" s="295">
        <v>150</v>
      </c>
      <c r="AP150" s="282">
        <v>229</v>
      </c>
      <c r="AQ150" s="284">
        <v>754</v>
      </c>
      <c r="AR150" s="282">
        <v>161</v>
      </c>
      <c r="AS150" s="295">
        <v>818</v>
      </c>
      <c r="AT150" s="282">
        <v>185</v>
      </c>
      <c r="AU150" s="284">
        <v>786</v>
      </c>
      <c r="AV150" s="282">
        <v>762</v>
      </c>
      <c r="AW150" s="295">
        <v>201</v>
      </c>
      <c r="AX150" s="282">
        <v>656</v>
      </c>
      <c r="AY150" s="284">
        <v>316</v>
      </c>
      <c r="AZ150" s="298">
        <v>404</v>
      </c>
      <c r="BA150" s="284">
        <v>861</v>
      </c>
      <c r="BB150" s="282">
        <v>248</v>
      </c>
      <c r="BC150" s="295">
        <v>643</v>
      </c>
      <c r="BD150" s="282">
        <v>717</v>
      </c>
      <c r="BE150" s="284">
        <v>160</v>
      </c>
      <c r="BF150" s="282">
        <v>693</v>
      </c>
      <c r="BG150" s="295">
        <v>192</v>
      </c>
      <c r="BH150" s="305">
        <v>373</v>
      </c>
      <c r="BI150" s="306">
        <v>543</v>
      </c>
      <c r="BJ150" s="282">
        <v>217</v>
      </c>
      <c r="BK150" s="295">
        <v>685</v>
      </c>
      <c r="BL150" s="282">
        <v>181</v>
      </c>
      <c r="BM150" s="284">
        <v>701</v>
      </c>
      <c r="BN150" s="282">
        <v>699</v>
      </c>
      <c r="BO150" s="295">
        <v>182</v>
      </c>
      <c r="BP150" s="282">
        <v>218</v>
      </c>
      <c r="BQ150" s="284">
        <v>663</v>
      </c>
      <c r="BR150" s="282">
        <v>644</v>
      </c>
      <c r="BS150" s="295">
        <v>257</v>
      </c>
      <c r="BT150" s="282">
        <v>216</v>
      </c>
      <c r="BU150" s="284">
        <v>667</v>
      </c>
      <c r="BV150" s="282">
        <v>716</v>
      </c>
      <c r="BW150" s="295">
        <v>160</v>
      </c>
      <c r="BX150" s="282">
        <v>189</v>
      </c>
      <c r="BY150" s="284">
        <v>693</v>
      </c>
      <c r="BZ150" s="282">
        <v>652</v>
      </c>
      <c r="CA150" s="295">
        <v>265</v>
      </c>
      <c r="CB150" s="282">
        <v>715</v>
      </c>
      <c r="CC150" s="284">
        <v>178</v>
      </c>
      <c r="CD150" s="282">
        <v>626</v>
      </c>
      <c r="CE150" s="344">
        <v>260</v>
      </c>
    </row>
    <row r="151" spans="1:83" x14ac:dyDescent="0.2">
      <c r="A151" s="3">
        <v>2317</v>
      </c>
      <c r="B151" s="4" t="s">
        <v>180</v>
      </c>
      <c r="C151" s="5">
        <v>872</v>
      </c>
      <c r="D151" s="6">
        <v>523</v>
      </c>
      <c r="E151" s="123">
        <f t="shared" si="2"/>
        <v>0.59977064220183485</v>
      </c>
      <c r="F151" s="249">
        <v>366</v>
      </c>
      <c r="G151" s="250">
        <v>2</v>
      </c>
      <c r="H151" s="250">
        <v>4</v>
      </c>
      <c r="I151" s="250">
        <v>143</v>
      </c>
      <c r="J151" s="250">
        <v>0</v>
      </c>
      <c r="K151" s="251">
        <v>0</v>
      </c>
      <c r="L151" s="251">
        <v>0</v>
      </c>
      <c r="M151" s="250">
        <v>0</v>
      </c>
      <c r="N151" s="250">
        <v>0</v>
      </c>
      <c r="O151" s="252">
        <v>0</v>
      </c>
      <c r="P151" s="295">
        <v>166</v>
      </c>
      <c r="Q151" s="289">
        <v>11</v>
      </c>
      <c r="R151" s="289">
        <v>0</v>
      </c>
      <c r="S151" s="295">
        <v>330</v>
      </c>
      <c r="T151" s="282"/>
      <c r="U151" s="296"/>
      <c r="V151" s="297"/>
      <c r="W151" s="285"/>
      <c r="X151" s="286"/>
      <c r="Y151" s="290"/>
      <c r="Z151" s="291"/>
      <c r="AA151" s="290"/>
      <c r="AB151" s="292"/>
      <c r="AC151" s="290"/>
      <c r="AD151" s="291"/>
      <c r="AE151" s="285"/>
      <c r="AF151" s="286"/>
      <c r="AG151" s="287"/>
      <c r="AH151" s="298">
        <v>366</v>
      </c>
      <c r="AI151" s="299"/>
      <c r="AJ151" s="287"/>
      <c r="AK151" s="343">
        <v>158</v>
      </c>
      <c r="AL151" s="289">
        <v>13</v>
      </c>
      <c r="AM151" s="284">
        <v>331</v>
      </c>
      <c r="AN151" s="282">
        <v>360</v>
      </c>
      <c r="AO151" s="295">
        <v>139</v>
      </c>
      <c r="AP151" s="282">
        <v>207</v>
      </c>
      <c r="AQ151" s="284">
        <v>294</v>
      </c>
      <c r="AR151" s="282">
        <v>145</v>
      </c>
      <c r="AS151" s="295">
        <v>346</v>
      </c>
      <c r="AT151" s="282">
        <v>169</v>
      </c>
      <c r="AU151" s="284">
        <v>327</v>
      </c>
      <c r="AV151" s="282">
        <v>305</v>
      </c>
      <c r="AW151" s="295">
        <v>185</v>
      </c>
      <c r="AX151" s="282">
        <v>303</v>
      </c>
      <c r="AY151" s="284">
        <v>194</v>
      </c>
      <c r="AZ151" s="298">
        <v>267</v>
      </c>
      <c r="BA151" s="284">
        <v>411</v>
      </c>
      <c r="BB151" s="282">
        <v>181</v>
      </c>
      <c r="BC151" s="295">
        <v>257</v>
      </c>
      <c r="BD151" s="282">
        <v>306</v>
      </c>
      <c r="BE151" s="284">
        <v>132</v>
      </c>
      <c r="BF151" s="282">
        <v>298</v>
      </c>
      <c r="BG151" s="295">
        <v>140</v>
      </c>
      <c r="BH151" s="305">
        <v>228</v>
      </c>
      <c r="BI151" s="306">
        <v>224</v>
      </c>
      <c r="BJ151" s="282">
        <v>173</v>
      </c>
      <c r="BK151" s="295">
        <v>278</v>
      </c>
      <c r="BL151" s="282">
        <v>156</v>
      </c>
      <c r="BM151" s="284">
        <v>277</v>
      </c>
      <c r="BN151" s="282">
        <v>289</v>
      </c>
      <c r="BO151" s="295">
        <v>148</v>
      </c>
      <c r="BP151" s="282">
        <v>162</v>
      </c>
      <c r="BQ151" s="284">
        <v>270</v>
      </c>
      <c r="BR151" s="282">
        <v>251</v>
      </c>
      <c r="BS151" s="295">
        <v>191</v>
      </c>
      <c r="BT151" s="282">
        <v>173</v>
      </c>
      <c r="BU151" s="284">
        <v>267</v>
      </c>
      <c r="BV151" s="282">
        <v>287</v>
      </c>
      <c r="BW151" s="295">
        <v>146</v>
      </c>
      <c r="BX151" s="282">
        <v>156</v>
      </c>
      <c r="BY151" s="284">
        <v>274</v>
      </c>
      <c r="BZ151" s="282">
        <v>256</v>
      </c>
      <c r="CA151" s="295">
        <v>202</v>
      </c>
      <c r="CB151" s="282">
        <v>279</v>
      </c>
      <c r="CC151" s="284">
        <v>160</v>
      </c>
      <c r="CD151" s="282">
        <v>262</v>
      </c>
      <c r="CE151" s="344">
        <v>177</v>
      </c>
    </row>
    <row r="152" spans="1:83" x14ac:dyDescent="0.2">
      <c r="A152" s="3">
        <v>2318</v>
      </c>
      <c r="B152" s="4" t="s">
        <v>181</v>
      </c>
      <c r="C152" s="5">
        <v>665</v>
      </c>
      <c r="D152" s="6">
        <v>457</v>
      </c>
      <c r="E152" s="123">
        <f t="shared" si="2"/>
        <v>0.68721804511278195</v>
      </c>
      <c r="F152" s="249">
        <v>375</v>
      </c>
      <c r="G152" s="250">
        <v>1</v>
      </c>
      <c r="H152" s="250">
        <v>8</v>
      </c>
      <c r="I152" s="250">
        <v>69</v>
      </c>
      <c r="J152" s="250">
        <v>0</v>
      </c>
      <c r="K152" s="251">
        <v>0</v>
      </c>
      <c r="L152" s="251">
        <v>0</v>
      </c>
      <c r="M152" s="250">
        <v>0</v>
      </c>
      <c r="N152" s="250">
        <v>0</v>
      </c>
      <c r="O152" s="252">
        <v>0</v>
      </c>
      <c r="P152" s="295">
        <v>69</v>
      </c>
      <c r="Q152" s="289">
        <v>16</v>
      </c>
      <c r="R152" s="289">
        <v>0</v>
      </c>
      <c r="S152" s="295">
        <v>364</v>
      </c>
      <c r="T152" s="282"/>
      <c r="U152" s="296"/>
      <c r="V152" s="297"/>
      <c r="W152" s="299"/>
      <c r="X152" s="297"/>
      <c r="Y152" s="290"/>
      <c r="Z152" s="291"/>
      <c r="AA152" s="290"/>
      <c r="AB152" s="292"/>
      <c r="AC152" s="290"/>
      <c r="AD152" s="291"/>
      <c r="AE152" s="299"/>
      <c r="AF152" s="297"/>
      <c r="AG152" s="287"/>
      <c r="AH152" s="298">
        <v>374</v>
      </c>
      <c r="AI152" s="285"/>
      <c r="AJ152" s="287"/>
      <c r="AK152" s="343">
        <v>66</v>
      </c>
      <c r="AL152" s="289">
        <v>14</v>
      </c>
      <c r="AM152" s="284">
        <v>368</v>
      </c>
      <c r="AN152" s="282">
        <v>376</v>
      </c>
      <c r="AO152" s="295">
        <v>65</v>
      </c>
      <c r="AP152" s="282">
        <v>103</v>
      </c>
      <c r="AQ152" s="284">
        <v>346</v>
      </c>
      <c r="AR152" s="282">
        <v>56</v>
      </c>
      <c r="AS152" s="295">
        <v>388</v>
      </c>
      <c r="AT152" s="282">
        <v>78</v>
      </c>
      <c r="AU152" s="284">
        <v>367</v>
      </c>
      <c r="AV152" s="282">
        <v>355</v>
      </c>
      <c r="AW152" s="295">
        <v>80</v>
      </c>
      <c r="AX152" s="282">
        <v>332</v>
      </c>
      <c r="AY152" s="284">
        <v>114</v>
      </c>
      <c r="AZ152" s="298">
        <v>175</v>
      </c>
      <c r="BA152" s="284">
        <v>392</v>
      </c>
      <c r="BB152" s="282">
        <v>115</v>
      </c>
      <c r="BC152" s="295">
        <v>293</v>
      </c>
      <c r="BD152" s="282">
        <v>337</v>
      </c>
      <c r="BE152" s="284">
        <v>74</v>
      </c>
      <c r="BF152" s="282">
        <v>330</v>
      </c>
      <c r="BG152" s="295">
        <v>82</v>
      </c>
      <c r="BH152" s="305">
        <v>159</v>
      </c>
      <c r="BI152" s="306">
        <v>261</v>
      </c>
      <c r="BJ152" s="282">
        <v>90</v>
      </c>
      <c r="BK152" s="295">
        <v>325</v>
      </c>
      <c r="BL152" s="282">
        <v>82</v>
      </c>
      <c r="BM152" s="284">
        <v>324</v>
      </c>
      <c r="BN152" s="282">
        <v>322</v>
      </c>
      <c r="BO152" s="295">
        <v>83</v>
      </c>
      <c r="BP152" s="282">
        <v>85</v>
      </c>
      <c r="BQ152" s="284">
        <v>328</v>
      </c>
      <c r="BR152" s="282">
        <v>302</v>
      </c>
      <c r="BS152" s="295">
        <v>111</v>
      </c>
      <c r="BT152" s="282">
        <v>88</v>
      </c>
      <c r="BU152" s="284">
        <v>326</v>
      </c>
      <c r="BV152" s="282">
        <v>332</v>
      </c>
      <c r="BW152" s="295">
        <v>76</v>
      </c>
      <c r="BX152" s="282">
        <v>88</v>
      </c>
      <c r="BY152" s="284">
        <v>317</v>
      </c>
      <c r="BZ152" s="282">
        <v>306</v>
      </c>
      <c r="CA152" s="295">
        <v>114</v>
      </c>
      <c r="CB152" s="282">
        <v>338</v>
      </c>
      <c r="CC152" s="284">
        <v>71</v>
      </c>
      <c r="CD152" s="282">
        <v>296</v>
      </c>
      <c r="CE152" s="344">
        <v>110</v>
      </c>
    </row>
    <row r="153" spans="1:83" x14ac:dyDescent="0.2">
      <c r="A153" s="3">
        <v>2401</v>
      </c>
      <c r="B153" s="4" t="s">
        <v>182</v>
      </c>
      <c r="C153" s="5">
        <v>1397</v>
      </c>
      <c r="D153" s="6">
        <v>953</v>
      </c>
      <c r="E153" s="123">
        <f t="shared" si="2"/>
        <v>0.68217609162491055</v>
      </c>
      <c r="F153" s="249">
        <v>882</v>
      </c>
      <c r="G153" s="250">
        <v>6</v>
      </c>
      <c r="H153" s="250">
        <v>8</v>
      </c>
      <c r="I153" s="250">
        <v>47</v>
      </c>
      <c r="J153" s="250">
        <v>0</v>
      </c>
      <c r="K153" s="251">
        <v>0</v>
      </c>
      <c r="L153" s="251">
        <v>0</v>
      </c>
      <c r="M153" s="250">
        <v>0</v>
      </c>
      <c r="N153" s="250">
        <v>0</v>
      </c>
      <c r="O153" s="252">
        <v>0</v>
      </c>
      <c r="P153" s="295">
        <v>50</v>
      </c>
      <c r="Q153" s="289">
        <v>21</v>
      </c>
      <c r="R153" s="289">
        <v>0</v>
      </c>
      <c r="S153" s="295">
        <v>864</v>
      </c>
      <c r="T153" s="282"/>
      <c r="U153" s="296"/>
      <c r="V153" s="297"/>
      <c r="W153" s="299"/>
      <c r="X153" s="297"/>
      <c r="Y153" s="290"/>
      <c r="Z153" s="291"/>
      <c r="AA153" s="290"/>
      <c r="AB153" s="292"/>
      <c r="AC153" s="290"/>
      <c r="AD153" s="291"/>
      <c r="AE153" s="299"/>
      <c r="AF153" s="297"/>
      <c r="AG153" s="287"/>
      <c r="AH153" s="288"/>
      <c r="AI153" s="303">
        <v>876</v>
      </c>
      <c r="AJ153" s="295">
        <v>53</v>
      </c>
      <c r="AK153" s="343">
        <v>43</v>
      </c>
      <c r="AL153" s="289">
        <v>30</v>
      </c>
      <c r="AM153" s="284">
        <v>866</v>
      </c>
      <c r="AN153" s="282">
        <v>878</v>
      </c>
      <c r="AO153" s="295">
        <v>48</v>
      </c>
      <c r="AP153" s="282">
        <v>87</v>
      </c>
      <c r="AQ153" s="284">
        <v>848</v>
      </c>
      <c r="AR153" s="282">
        <v>52</v>
      </c>
      <c r="AS153" s="295">
        <v>882</v>
      </c>
      <c r="AT153" s="282">
        <v>63</v>
      </c>
      <c r="AU153" s="284">
        <v>861</v>
      </c>
      <c r="AV153" s="282">
        <v>858</v>
      </c>
      <c r="AW153" s="295">
        <v>73</v>
      </c>
      <c r="AX153" s="282">
        <v>679</v>
      </c>
      <c r="AY153" s="284">
        <v>249</v>
      </c>
      <c r="AZ153" s="298">
        <v>283</v>
      </c>
      <c r="BA153" s="284">
        <v>876</v>
      </c>
      <c r="BB153" s="282">
        <v>230</v>
      </c>
      <c r="BC153" s="295">
        <v>625</v>
      </c>
      <c r="BD153" s="282">
        <v>742</v>
      </c>
      <c r="BE153" s="284">
        <v>110</v>
      </c>
      <c r="BF153" s="282">
        <v>758</v>
      </c>
      <c r="BG153" s="295">
        <v>95</v>
      </c>
      <c r="BH153" s="305">
        <v>400</v>
      </c>
      <c r="BI153" s="306">
        <v>484</v>
      </c>
      <c r="BJ153" s="282">
        <v>119</v>
      </c>
      <c r="BK153" s="295">
        <v>739</v>
      </c>
      <c r="BL153" s="282">
        <v>127</v>
      </c>
      <c r="BM153" s="284">
        <v>721</v>
      </c>
      <c r="BN153" s="282">
        <v>727</v>
      </c>
      <c r="BO153" s="295">
        <v>118</v>
      </c>
      <c r="BP153" s="282">
        <v>128</v>
      </c>
      <c r="BQ153" s="284">
        <v>739</v>
      </c>
      <c r="BR153" s="282">
        <v>655</v>
      </c>
      <c r="BS153" s="295">
        <v>197</v>
      </c>
      <c r="BT153" s="282">
        <v>143</v>
      </c>
      <c r="BU153" s="284">
        <v>723</v>
      </c>
      <c r="BV153" s="282">
        <v>756</v>
      </c>
      <c r="BW153" s="295">
        <v>88</v>
      </c>
      <c r="BX153" s="282">
        <v>116</v>
      </c>
      <c r="BY153" s="284">
        <v>748</v>
      </c>
      <c r="BZ153" s="282">
        <v>710</v>
      </c>
      <c r="CA153" s="295">
        <v>157</v>
      </c>
      <c r="CB153" s="282">
        <v>754</v>
      </c>
      <c r="CC153" s="284">
        <v>106</v>
      </c>
      <c r="CD153" s="282">
        <v>681</v>
      </c>
      <c r="CE153" s="344">
        <v>180</v>
      </c>
    </row>
    <row r="154" spans="1:83" x14ac:dyDescent="0.2">
      <c r="A154" s="3">
        <v>2402</v>
      </c>
      <c r="B154" s="4" t="s">
        <v>183</v>
      </c>
      <c r="C154" s="5">
        <v>1430</v>
      </c>
      <c r="D154" s="6">
        <v>938</v>
      </c>
      <c r="E154" s="123">
        <f t="shared" si="2"/>
        <v>0.65594405594405591</v>
      </c>
      <c r="F154" s="249">
        <v>763</v>
      </c>
      <c r="G154" s="250">
        <v>5</v>
      </c>
      <c r="H154" s="250">
        <v>12</v>
      </c>
      <c r="I154" s="250">
        <v>152</v>
      </c>
      <c r="J154" s="250">
        <v>0</v>
      </c>
      <c r="K154" s="251">
        <v>1</v>
      </c>
      <c r="L154" s="251">
        <v>0</v>
      </c>
      <c r="M154" s="250">
        <v>0</v>
      </c>
      <c r="N154" s="250">
        <v>0</v>
      </c>
      <c r="O154" s="252">
        <v>0</v>
      </c>
      <c r="P154" s="295">
        <v>154</v>
      </c>
      <c r="Q154" s="289">
        <v>28</v>
      </c>
      <c r="R154" s="289">
        <v>1</v>
      </c>
      <c r="S154" s="295">
        <v>736</v>
      </c>
      <c r="T154" s="282"/>
      <c r="U154" s="296"/>
      <c r="V154" s="297"/>
      <c r="W154" s="299"/>
      <c r="X154" s="297"/>
      <c r="Y154" s="290"/>
      <c r="Z154" s="291"/>
      <c r="AA154" s="290"/>
      <c r="AB154" s="292"/>
      <c r="AC154" s="290"/>
      <c r="AD154" s="291"/>
      <c r="AE154" s="299"/>
      <c r="AF154" s="297"/>
      <c r="AG154" s="287"/>
      <c r="AH154" s="288"/>
      <c r="AI154" s="303">
        <v>747</v>
      </c>
      <c r="AJ154" s="295">
        <v>161</v>
      </c>
      <c r="AK154" s="343">
        <v>156</v>
      </c>
      <c r="AL154" s="289">
        <v>43</v>
      </c>
      <c r="AM154" s="284">
        <v>719</v>
      </c>
      <c r="AN154" s="282">
        <v>765</v>
      </c>
      <c r="AO154" s="295">
        <v>145</v>
      </c>
      <c r="AP154" s="282">
        <v>233</v>
      </c>
      <c r="AQ154" s="284">
        <v>680</v>
      </c>
      <c r="AR154" s="282">
        <v>148</v>
      </c>
      <c r="AS154" s="295">
        <v>763</v>
      </c>
      <c r="AT154" s="282">
        <v>175</v>
      </c>
      <c r="AU154" s="284">
        <v>735</v>
      </c>
      <c r="AV154" s="282">
        <v>716</v>
      </c>
      <c r="AW154" s="295">
        <v>182</v>
      </c>
      <c r="AX154" s="282">
        <v>663</v>
      </c>
      <c r="AY154" s="284">
        <v>240</v>
      </c>
      <c r="AZ154" s="298">
        <v>400</v>
      </c>
      <c r="BA154" s="284">
        <v>788</v>
      </c>
      <c r="BB154" s="282">
        <v>239</v>
      </c>
      <c r="BC154" s="295">
        <v>596</v>
      </c>
      <c r="BD154" s="282">
        <v>688</v>
      </c>
      <c r="BE154" s="284">
        <v>144</v>
      </c>
      <c r="BF154" s="282">
        <v>654</v>
      </c>
      <c r="BG154" s="295">
        <v>173</v>
      </c>
      <c r="BH154" s="305">
        <v>330</v>
      </c>
      <c r="BI154" s="306">
        <v>521</v>
      </c>
      <c r="BJ154" s="282">
        <v>183</v>
      </c>
      <c r="BK154" s="295">
        <v>650</v>
      </c>
      <c r="BL154" s="282">
        <v>169</v>
      </c>
      <c r="BM154" s="284">
        <v>656</v>
      </c>
      <c r="BN154" s="282">
        <v>654</v>
      </c>
      <c r="BO154" s="295">
        <v>169</v>
      </c>
      <c r="BP154" s="282">
        <v>157</v>
      </c>
      <c r="BQ154" s="284">
        <v>678</v>
      </c>
      <c r="BR154" s="282">
        <v>616</v>
      </c>
      <c r="BS154" s="295">
        <v>215</v>
      </c>
      <c r="BT154" s="282">
        <v>177</v>
      </c>
      <c r="BU154" s="284">
        <v>652</v>
      </c>
      <c r="BV154" s="282">
        <v>687</v>
      </c>
      <c r="BW154" s="295">
        <v>145</v>
      </c>
      <c r="BX154" s="282">
        <v>170</v>
      </c>
      <c r="BY154" s="284">
        <v>660</v>
      </c>
      <c r="BZ154" s="282">
        <v>630</v>
      </c>
      <c r="CA154" s="295">
        <v>221</v>
      </c>
      <c r="CB154" s="282">
        <v>659</v>
      </c>
      <c r="CC154" s="284">
        <v>173</v>
      </c>
      <c r="CD154" s="282">
        <v>595</v>
      </c>
      <c r="CE154" s="344">
        <v>236</v>
      </c>
    </row>
    <row r="155" spans="1:83" x14ac:dyDescent="0.2">
      <c r="A155" s="3">
        <v>2403</v>
      </c>
      <c r="B155" s="4" t="s">
        <v>184</v>
      </c>
      <c r="C155" s="5">
        <v>1535</v>
      </c>
      <c r="D155" s="6">
        <v>909</v>
      </c>
      <c r="E155" s="123">
        <f t="shared" si="2"/>
        <v>0.59218241042345277</v>
      </c>
      <c r="F155" s="249">
        <v>725</v>
      </c>
      <c r="G155" s="250">
        <v>5</v>
      </c>
      <c r="H155" s="250">
        <v>4</v>
      </c>
      <c r="I155" s="250">
        <v>163</v>
      </c>
      <c r="J155" s="250">
        <v>0</v>
      </c>
      <c r="K155" s="251">
        <v>0</v>
      </c>
      <c r="L155" s="251">
        <v>0</v>
      </c>
      <c r="M155" s="250">
        <v>0</v>
      </c>
      <c r="N155" s="250">
        <v>0</v>
      </c>
      <c r="O155" s="252">
        <v>0</v>
      </c>
      <c r="P155" s="295"/>
      <c r="Q155" s="289"/>
      <c r="R155" s="289"/>
      <c r="S155" s="295"/>
      <c r="T155" s="282">
        <v>680</v>
      </c>
      <c r="U155" s="289">
        <v>0</v>
      </c>
      <c r="V155" s="284">
        <v>185</v>
      </c>
      <c r="W155" s="299"/>
      <c r="X155" s="297"/>
      <c r="Y155" s="290"/>
      <c r="Z155" s="291"/>
      <c r="AA155" s="290"/>
      <c r="AB155" s="292"/>
      <c r="AC155" s="290"/>
      <c r="AD155" s="291"/>
      <c r="AE155" s="299"/>
      <c r="AF155" s="297"/>
      <c r="AG155" s="287"/>
      <c r="AH155" s="288"/>
      <c r="AI155" s="303">
        <v>692</v>
      </c>
      <c r="AJ155" s="295">
        <v>180</v>
      </c>
      <c r="AK155" s="343">
        <v>171</v>
      </c>
      <c r="AL155" s="289">
        <v>22</v>
      </c>
      <c r="AM155" s="284">
        <v>684</v>
      </c>
      <c r="AN155" s="282">
        <v>712</v>
      </c>
      <c r="AO155" s="295">
        <v>163</v>
      </c>
      <c r="AP155" s="282">
        <v>241</v>
      </c>
      <c r="AQ155" s="284">
        <v>644</v>
      </c>
      <c r="AR155" s="282">
        <v>177</v>
      </c>
      <c r="AS155" s="295">
        <v>699</v>
      </c>
      <c r="AT155" s="282">
        <v>187</v>
      </c>
      <c r="AU155" s="284">
        <v>685</v>
      </c>
      <c r="AV155" s="282">
        <v>666</v>
      </c>
      <c r="AW155" s="295">
        <v>192</v>
      </c>
      <c r="AX155" s="282">
        <v>614</v>
      </c>
      <c r="AY155" s="284">
        <v>247</v>
      </c>
      <c r="AZ155" s="298">
        <v>414</v>
      </c>
      <c r="BA155" s="284">
        <v>772</v>
      </c>
      <c r="BB155" s="282">
        <v>309</v>
      </c>
      <c r="BC155" s="295">
        <v>479</v>
      </c>
      <c r="BD155" s="282">
        <v>589</v>
      </c>
      <c r="BE155" s="284">
        <v>188</v>
      </c>
      <c r="BF155" s="282">
        <v>582</v>
      </c>
      <c r="BG155" s="295">
        <v>203</v>
      </c>
      <c r="BH155" s="305">
        <v>380</v>
      </c>
      <c r="BI155" s="306">
        <v>426</v>
      </c>
      <c r="BJ155" s="282">
        <v>218</v>
      </c>
      <c r="BK155" s="295">
        <v>568</v>
      </c>
      <c r="BL155" s="282">
        <v>220</v>
      </c>
      <c r="BM155" s="284">
        <v>560</v>
      </c>
      <c r="BN155" s="282">
        <v>588</v>
      </c>
      <c r="BO155" s="295">
        <v>197</v>
      </c>
      <c r="BP155" s="282">
        <v>250</v>
      </c>
      <c r="BQ155" s="284">
        <v>537</v>
      </c>
      <c r="BR155" s="282">
        <v>515</v>
      </c>
      <c r="BS155" s="295">
        <v>269</v>
      </c>
      <c r="BT155" s="282">
        <v>244</v>
      </c>
      <c r="BU155" s="284">
        <v>541</v>
      </c>
      <c r="BV155" s="282">
        <v>613</v>
      </c>
      <c r="BW155" s="295">
        <v>171</v>
      </c>
      <c r="BX155" s="282">
        <v>230</v>
      </c>
      <c r="BY155" s="284">
        <v>560</v>
      </c>
      <c r="BZ155" s="282">
        <v>539</v>
      </c>
      <c r="CA155" s="295">
        <v>256</v>
      </c>
      <c r="CB155" s="282">
        <v>578</v>
      </c>
      <c r="CC155" s="284">
        <v>205</v>
      </c>
      <c r="CD155" s="282">
        <v>526</v>
      </c>
      <c r="CE155" s="344">
        <v>260</v>
      </c>
    </row>
    <row r="156" spans="1:83" x14ac:dyDescent="0.2">
      <c r="A156" s="3">
        <v>2404</v>
      </c>
      <c r="B156" s="4" t="s">
        <v>185</v>
      </c>
      <c r="C156" s="5">
        <v>1317</v>
      </c>
      <c r="D156" s="6">
        <v>823</v>
      </c>
      <c r="E156" s="123">
        <f t="shared" si="2"/>
        <v>0.62490508731966588</v>
      </c>
      <c r="F156" s="249">
        <v>503</v>
      </c>
      <c r="G156" s="250">
        <v>2</v>
      </c>
      <c r="H156" s="250">
        <v>12</v>
      </c>
      <c r="I156" s="250">
        <v>301</v>
      </c>
      <c r="J156" s="250">
        <v>0</v>
      </c>
      <c r="K156" s="251">
        <v>0</v>
      </c>
      <c r="L156" s="251">
        <v>0</v>
      </c>
      <c r="M156" s="250">
        <v>0</v>
      </c>
      <c r="N156" s="250">
        <v>0</v>
      </c>
      <c r="O156" s="252">
        <v>0</v>
      </c>
      <c r="P156" s="295">
        <v>274</v>
      </c>
      <c r="Q156" s="289">
        <v>34</v>
      </c>
      <c r="R156" s="289">
        <v>0</v>
      </c>
      <c r="S156" s="295">
        <v>492</v>
      </c>
      <c r="T156" s="282"/>
      <c r="U156" s="296"/>
      <c r="V156" s="297"/>
      <c r="W156" s="299"/>
      <c r="X156" s="297"/>
      <c r="Y156" s="290"/>
      <c r="Z156" s="291"/>
      <c r="AA156" s="290"/>
      <c r="AB156" s="292"/>
      <c r="AC156" s="290"/>
      <c r="AD156" s="291"/>
      <c r="AE156" s="299"/>
      <c r="AF156" s="297"/>
      <c r="AG156" s="287"/>
      <c r="AH156" s="288"/>
      <c r="AI156" s="303">
        <v>489</v>
      </c>
      <c r="AJ156" s="295">
        <v>294</v>
      </c>
      <c r="AK156" s="343">
        <v>278</v>
      </c>
      <c r="AL156" s="289">
        <v>32</v>
      </c>
      <c r="AM156" s="284">
        <v>482</v>
      </c>
      <c r="AN156" s="282">
        <v>507</v>
      </c>
      <c r="AO156" s="295">
        <v>278</v>
      </c>
      <c r="AP156" s="282">
        <v>350</v>
      </c>
      <c r="AQ156" s="284">
        <v>448</v>
      </c>
      <c r="AR156" s="282">
        <v>268</v>
      </c>
      <c r="AS156" s="295">
        <v>512</v>
      </c>
      <c r="AT156" s="282">
        <v>295</v>
      </c>
      <c r="AU156" s="284">
        <v>491</v>
      </c>
      <c r="AV156" s="282">
        <v>467</v>
      </c>
      <c r="AW156" s="295">
        <v>312</v>
      </c>
      <c r="AX156" s="282">
        <v>433</v>
      </c>
      <c r="AY156" s="284">
        <v>352</v>
      </c>
      <c r="AZ156" s="298">
        <v>457</v>
      </c>
      <c r="BA156" s="284">
        <v>619</v>
      </c>
      <c r="BB156" s="282">
        <v>302</v>
      </c>
      <c r="BC156" s="295">
        <v>403</v>
      </c>
      <c r="BD156" s="282">
        <v>456</v>
      </c>
      <c r="BE156" s="284">
        <v>241</v>
      </c>
      <c r="BF156" s="282">
        <v>429</v>
      </c>
      <c r="BG156" s="295">
        <v>268</v>
      </c>
      <c r="BH156" s="305">
        <v>361</v>
      </c>
      <c r="BI156" s="306">
        <v>356</v>
      </c>
      <c r="BJ156" s="282">
        <v>281</v>
      </c>
      <c r="BK156" s="295">
        <v>428</v>
      </c>
      <c r="BL156" s="282">
        <v>275</v>
      </c>
      <c r="BM156" s="284">
        <v>415</v>
      </c>
      <c r="BN156" s="282">
        <v>437</v>
      </c>
      <c r="BO156" s="295">
        <v>255</v>
      </c>
      <c r="BP156" s="282">
        <v>248</v>
      </c>
      <c r="BQ156" s="284">
        <v>446</v>
      </c>
      <c r="BR156" s="282">
        <v>368</v>
      </c>
      <c r="BS156" s="295">
        <v>338</v>
      </c>
      <c r="BT156" s="282">
        <v>258</v>
      </c>
      <c r="BU156" s="284">
        <v>434</v>
      </c>
      <c r="BV156" s="282">
        <v>453</v>
      </c>
      <c r="BW156" s="295">
        <v>238</v>
      </c>
      <c r="BX156" s="282">
        <v>247</v>
      </c>
      <c r="BY156" s="284">
        <v>447</v>
      </c>
      <c r="BZ156" s="282">
        <v>385</v>
      </c>
      <c r="CA156" s="295">
        <v>339</v>
      </c>
      <c r="CB156" s="282">
        <v>420</v>
      </c>
      <c r="CC156" s="284">
        <v>279</v>
      </c>
      <c r="CD156" s="282">
        <v>364</v>
      </c>
      <c r="CE156" s="344">
        <v>331</v>
      </c>
    </row>
    <row r="157" spans="1:83" x14ac:dyDescent="0.2">
      <c r="A157" s="3">
        <v>2405</v>
      </c>
      <c r="B157" s="4" t="s">
        <v>186</v>
      </c>
      <c r="C157" s="5">
        <v>969</v>
      </c>
      <c r="D157" s="6">
        <v>295</v>
      </c>
      <c r="E157" s="123">
        <f t="shared" si="2"/>
        <v>0.304437564499484</v>
      </c>
      <c r="F157" s="249">
        <v>256</v>
      </c>
      <c r="G157" s="250">
        <v>1</v>
      </c>
      <c r="H157" s="250">
        <v>3</v>
      </c>
      <c r="I157" s="250">
        <v>29</v>
      </c>
      <c r="J157" s="250">
        <v>0</v>
      </c>
      <c r="K157" s="251">
        <v>0</v>
      </c>
      <c r="L157" s="251">
        <v>0</v>
      </c>
      <c r="M157" s="250">
        <v>0</v>
      </c>
      <c r="N157" s="250">
        <v>0</v>
      </c>
      <c r="O157" s="252">
        <v>0</v>
      </c>
      <c r="P157" s="295">
        <v>31</v>
      </c>
      <c r="Q157" s="289">
        <v>15</v>
      </c>
      <c r="R157" s="289">
        <v>0</v>
      </c>
      <c r="S157" s="295">
        <v>239</v>
      </c>
      <c r="T157" s="282"/>
      <c r="U157" s="296"/>
      <c r="V157" s="297"/>
      <c r="W157" s="299"/>
      <c r="X157" s="297"/>
      <c r="Y157" s="290"/>
      <c r="Z157" s="291"/>
      <c r="AA157" s="290"/>
      <c r="AB157" s="292"/>
      <c r="AC157" s="290"/>
      <c r="AD157" s="291"/>
      <c r="AE157" s="299"/>
      <c r="AF157" s="297"/>
      <c r="AG157" s="287"/>
      <c r="AH157" s="288"/>
      <c r="AI157" s="303">
        <v>251</v>
      </c>
      <c r="AJ157" s="295">
        <v>36</v>
      </c>
      <c r="AK157" s="343">
        <v>24</v>
      </c>
      <c r="AL157" s="289">
        <v>6</v>
      </c>
      <c r="AM157" s="284">
        <v>258</v>
      </c>
      <c r="AN157" s="282">
        <v>261</v>
      </c>
      <c r="AO157" s="295">
        <v>27</v>
      </c>
      <c r="AP157" s="282">
        <v>44</v>
      </c>
      <c r="AQ157" s="284">
        <v>242</v>
      </c>
      <c r="AR157" s="282">
        <v>26</v>
      </c>
      <c r="AS157" s="295">
        <v>261</v>
      </c>
      <c r="AT157" s="282">
        <v>35</v>
      </c>
      <c r="AU157" s="284">
        <v>251</v>
      </c>
      <c r="AV157" s="282">
        <v>253</v>
      </c>
      <c r="AW157" s="295">
        <v>29</v>
      </c>
      <c r="AX157" s="282">
        <v>237</v>
      </c>
      <c r="AY157" s="284">
        <v>45</v>
      </c>
      <c r="AZ157" s="298">
        <v>101</v>
      </c>
      <c r="BA157" s="284">
        <v>267</v>
      </c>
      <c r="BB157" s="282">
        <v>101</v>
      </c>
      <c r="BC157" s="295">
        <v>165</v>
      </c>
      <c r="BD157" s="282">
        <v>228</v>
      </c>
      <c r="BE157" s="284">
        <v>33</v>
      </c>
      <c r="BF157" s="282">
        <v>213</v>
      </c>
      <c r="BG157" s="295">
        <v>52</v>
      </c>
      <c r="BH157" s="305">
        <v>109</v>
      </c>
      <c r="BI157" s="306">
        <v>161</v>
      </c>
      <c r="BJ157" s="282">
        <v>64</v>
      </c>
      <c r="BK157" s="295">
        <v>201</v>
      </c>
      <c r="BL157" s="282">
        <v>64</v>
      </c>
      <c r="BM157" s="284">
        <v>201</v>
      </c>
      <c r="BN157" s="282">
        <v>206</v>
      </c>
      <c r="BO157" s="295">
        <v>57</v>
      </c>
      <c r="BP157" s="282">
        <v>70</v>
      </c>
      <c r="BQ157" s="284">
        <v>193</v>
      </c>
      <c r="BR157" s="282">
        <v>196</v>
      </c>
      <c r="BS157" s="295">
        <v>64</v>
      </c>
      <c r="BT157" s="282">
        <v>70</v>
      </c>
      <c r="BU157" s="284">
        <v>196</v>
      </c>
      <c r="BV157" s="282">
        <v>232</v>
      </c>
      <c r="BW157" s="295">
        <v>33</v>
      </c>
      <c r="BX157" s="282">
        <v>67</v>
      </c>
      <c r="BY157" s="284">
        <v>200</v>
      </c>
      <c r="BZ157" s="282">
        <v>187</v>
      </c>
      <c r="CA157" s="295">
        <v>81</v>
      </c>
      <c r="CB157" s="282">
        <v>218</v>
      </c>
      <c r="CC157" s="284">
        <v>47</v>
      </c>
      <c r="CD157" s="282">
        <v>186</v>
      </c>
      <c r="CE157" s="344">
        <v>80</v>
      </c>
    </row>
    <row r="158" spans="1:83" x14ac:dyDescent="0.2">
      <c r="A158" s="3">
        <v>2406</v>
      </c>
      <c r="B158" s="4" t="s">
        <v>187</v>
      </c>
      <c r="C158" s="5">
        <v>937</v>
      </c>
      <c r="D158" s="6">
        <v>604</v>
      </c>
      <c r="E158" s="123">
        <f t="shared" si="2"/>
        <v>0.64461045891141944</v>
      </c>
      <c r="F158" s="249">
        <v>515</v>
      </c>
      <c r="G158" s="250">
        <v>4</v>
      </c>
      <c r="H158" s="250">
        <v>2</v>
      </c>
      <c r="I158" s="250">
        <v>74</v>
      </c>
      <c r="J158" s="250">
        <v>0</v>
      </c>
      <c r="K158" s="251">
        <v>0</v>
      </c>
      <c r="L158" s="251">
        <v>0</v>
      </c>
      <c r="M158" s="250">
        <v>0</v>
      </c>
      <c r="N158" s="250">
        <v>0</v>
      </c>
      <c r="O158" s="252">
        <v>0</v>
      </c>
      <c r="P158" s="295">
        <v>71</v>
      </c>
      <c r="Q158" s="289">
        <v>16</v>
      </c>
      <c r="R158" s="289">
        <v>0</v>
      </c>
      <c r="S158" s="295">
        <v>503</v>
      </c>
      <c r="T158" s="282"/>
      <c r="U158" s="296"/>
      <c r="V158" s="297"/>
      <c r="W158" s="299"/>
      <c r="X158" s="297"/>
      <c r="Y158" s="290"/>
      <c r="Z158" s="291"/>
      <c r="AA158" s="290"/>
      <c r="AB158" s="292"/>
      <c r="AC158" s="290"/>
      <c r="AD158" s="291"/>
      <c r="AE158" s="299"/>
      <c r="AF158" s="297"/>
      <c r="AG158" s="287"/>
      <c r="AH158" s="288"/>
      <c r="AI158" s="303">
        <v>501</v>
      </c>
      <c r="AJ158" s="295">
        <v>79</v>
      </c>
      <c r="AK158" s="343">
        <v>69</v>
      </c>
      <c r="AL158" s="289">
        <v>11</v>
      </c>
      <c r="AM158" s="284">
        <v>511</v>
      </c>
      <c r="AN158" s="282">
        <v>498</v>
      </c>
      <c r="AO158" s="295">
        <v>72</v>
      </c>
      <c r="AP158" s="282">
        <v>108</v>
      </c>
      <c r="AQ158" s="284">
        <v>477</v>
      </c>
      <c r="AR158" s="282">
        <v>65</v>
      </c>
      <c r="AS158" s="295">
        <v>515</v>
      </c>
      <c r="AT158" s="282">
        <v>86</v>
      </c>
      <c r="AU158" s="284">
        <v>496</v>
      </c>
      <c r="AV158" s="282">
        <v>481</v>
      </c>
      <c r="AW158" s="295">
        <v>86</v>
      </c>
      <c r="AX158" s="282">
        <v>414</v>
      </c>
      <c r="AY158" s="284">
        <v>155</v>
      </c>
      <c r="AZ158" s="298">
        <v>196</v>
      </c>
      <c r="BA158" s="284">
        <v>518</v>
      </c>
      <c r="BB158" s="282">
        <v>150</v>
      </c>
      <c r="BC158" s="295">
        <v>359</v>
      </c>
      <c r="BD158" s="282">
        <v>408</v>
      </c>
      <c r="BE158" s="284">
        <v>94</v>
      </c>
      <c r="BF158" s="282">
        <v>398</v>
      </c>
      <c r="BG158" s="295">
        <v>108</v>
      </c>
      <c r="BH158" s="305">
        <v>261</v>
      </c>
      <c r="BI158" s="306">
        <v>274</v>
      </c>
      <c r="BJ158" s="282">
        <v>120</v>
      </c>
      <c r="BK158" s="295">
        <v>389</v>
      </c>
      <c r="BL158" s="282">
        <v>107</v>
      </c>
      <c r="BM158" s="284">
        <v>386</v>
      </c>
      <c r="BN158" s="282">
        <v>406</v>
      </c>
      <c r="BO158" s="295">
        <v>97</v>
      </c>
      <c r="BP158" s="282">
        <v>118</v>
      </c>
      <c r="BQ158" s="284">
        <v>393</v>
      </c>
      <c r="BR158" s="282">
        <v>353</v>
      </c>
      <c r="BS158" s="295">
        <v>153</v>
      </c>
      <c r="BT158" s="282">
        <v>112</v>
      </c>
      <c r="BU158" s="284">
        <v>399</v>
      </c>
      <c r="BV158" s="282">
        <v>417</v>
      </c>
      <c r="BW158" s="295">
        <v>87</v>
      </c>
      <c r="BX158" s="282">
        <v>96</v>
      </c>
      <c r="BY158" s="284">
        <v>425</v>
      </c>
      <c r="BZ158" s="282">
        <v>368</v>
      </c>
      <c r="CA158" s="295">
        <v>150</v>
      </c>
      <c r="CB158" s="282">
        <v>406</v>
      </c>
      <c r="CC158" s="284">
        <v>106</v>
      </c>
      <c r="CD158" s="282">
        <v>355</v>
      </c>
      <c r="CE158" s="344">
        <v>150</v>
      </c>
    </row>
    <row r="159" spans="1:83" x14ac:dyDescent="0.2">
      <c r="A159" s="3">
        <v>2407</v>
      </c>
      <c r="B159" s="4" t="s">
        <v>188</v>
      </c>
      <c r="C159" s="5">
        <v>1527</v>
      </c>
      <c r="D159" s="6">
        <v>1038</v>
      </c>
      <c r="E159" s="123">
        <f t="shared" si="2"/>
        <v>0.67976424361493126</v>
      </c>
      <c r="F159" s="249">
        <v>604</v>
      </c>
      <c r="G159" s="250">
        <v>6</v>
      </c>
      <c r="H159" s="250">
        <v>12</v>
      </c>
      <c r="I159" s="250">
        <v>402</v>
      </c>
      <c r="J159" s="250">
        <v>0</v>
      </c>
      <c r="K159" s="251">
        <v>1</v>
      </c>
      <c r="L159" s="251">
        <v>0</v>
      </c>
      <c r="M159" s="250">
        <v>0</v>
      </c>
      <c r="N159" s="250">
        <v>0</v>
      </c>
      <c r="O159" s="252">
        <v>0</v>
      </c>
      <c r="P159" s="295"/>
      <c r="Q159" s="289"/>
      <c r="R159" s="289"/>
      <c r="S159" s="295"/>
      <c r="T159" s="282">
        <v>561</v>
      </c>
      <c r="U159" s="289">
        <v>0</v>
      </c>
      <c r="V159" s="284">
        <v>430</v>
      </c>
      <c r="W159" s="299"/>
      <c r="X159" s="297"/>
      <c r="Y159" s="290"/>
      <c r="Z159" s="291"/>
      <c r="AA159" s="290"/>
      <c r="AB159" s="292"/>
      <c r="AC159" s="290"/>
      <c r="AD159" s="291"/>
      <c r="AE159" s="285"/>
      <c r="AF159" s="286"/>
      <c r="AG159" s="287"/>
      <c r="AH159" s="304"/>
      <c r="AI159" s="303">
        <v>576</v>
      </c>
      <c r="AJ159" s="295">
        <v>413</v>
      </c>
      <c r="AK159" s="343">
        <v>400</v>
      </c>
      <c r="AL159" s="289">
        <v>55</v>
      </c>
      <c r="AM159" s="284">
        <v>542</v>
      </c>
      <c r="AN159" s="282">
        <v>611</v>
      </c>
      <c r="AO159" s="295">
        <v>381</v>
      </c>
      <c r="AP159" s="282">
        <v>493</v>
      </c>
      <c r="AQ159" s="284">
        <v>512</v>
      </c>
      <c r="AR159" s="282">
        <v>391</v>
      </c>
      <c r="AS159" s="295">
        <v>595</v>
      </c>
      <c r="AT159" s="282">
        <v>433</v>
      </c>
      <c r="AU159" s="284">
        <v>570</v>
      </c>
      <c r="AV159" s="282">
        <v>545</v>
      </c>
      <c r="AW159" s="295">
        <v>431</v>
      </c>
      <c r="AX159" s="282">
        <v>527</v>
      </c>
      <c r="AY159" s="284">
        <v>449</v>
      </c>
      <c r="AZ159" s="298">
        <v>596</v>
      </c>
      <c r="BA159" s="284">
        <v>753</v>
      </c>
      <c r="BB159" s="282">
        <v>411</v>
      </c>
      <c r="BC159" s="295">
        <v>461</v>
      </c>
      <c r="BD159" s="282">
        <v>551</v>
      </c>
      <c r="BE159" s="284">
        <v>315</v>
      </c>
      <c r="BF159" s="282">
        <v>515</v>
      </c>
      <c r="BG159" s="295">
        <v>348</v>
      </c>
      <c r="BH159" s="305">
        <v>460</v>
      </c>
      <c r="BI159" s="306">
        <v>419</v>
      </c>
      <c r="BJ159" s="282">
        <v>385</v>
      </c>
      <c r="BK159" s="295">
        <v>484</v>
      </c>
      <c r="BL159" s="282">
        <v>360</v>
      </c>
      <c r="BM159" s="284">
        <v>494</v>
      </c>
      <c r="BN159" s="282">
        <v>492</v>
      </c>
      <c r="BO159" s="295">
        <v>356</v>
      </c>
      <c r="BP159" s="282">
        <v>365</v>
      </c>
      <c r="BQ159" s="284">
        <v>490</v>
      </c>
      <c r="BR159" s="282">
        <v>434</v>
      </c>
      <c r="BS159" s="295">
        <v>431</v>
      </c>
      <c r="BT159" s="282">
        <v>333</v>
      </c>
      <c r="BU159" s="284">
        <v>506</v>
      </c>
      <c r="BV159" s="282">
        <v>532</v>
      </c>
      <c r="BW159" s="295">
        <v>319</v>
      </c>
      <c r="BX159" s="282">
        <v>344</v>
      </c>
      <c r="BY159" s="284">
        <v>507</v>
      </c>
      <c r="BZ159" s="282">
        <v>455</v>
      </c>
      <c r="CA159" s="295">
        <v>430</v>
      </c>
      <c r="CB159" s="282">
        <v>509</v>
      </c>
      <c r="CC159" s="284">
        <v>349</v>
      </c>
      <c r="CD159" s="282">
        <v>441</v>
      </c>
      <c r="CE159" s="344">
        <v>411</v>
      </c>
    </row>
    <row r="160" spans="1:83" x14ac:dyDescent="0.2">
      <c r="A160" s="3">
        <v>2408</v>
      </c>
      <c r="B160" s="4" t="s">
        <v>189</v>
      </c>
      <c r="C160" s="5">
        <v>584</v>
      </c>
      <c r="D160" s="6">
        <v>168</v>
      </c>
      <c r="E160" s="123">
        <f t="shared" si="2"/>
        <v>0.28767123287671231</v>
      </c>
      <c r="F160" s="249">
        <v>151</v>
      </c>
      <c r="G160" s="250">
        <v>1</v>
      </c>
      <c r="H160" s="250">
        <v>1</v>
      </c>
      <c r="I160" s="250">
        <v>12</v>
      </c>
      <c r="J160" s="250">
        <v>0</v>
      </c>
      <c r="K160" s="251">
        <v>0</v>
      </c>
      <c r="L160" s="251">
        <v>0</v>
      </c>
      <c r="M160" s="250">
        <v>0</v>
      </c>
      <c r="N160" s="250">
        <v>0</v>
      </c>
      <c r="O160" s="252">
        <v>0</v>
      </c>
      <c r="P160" s="295">
        <v>14</v>
      </c>
      <c r="Q160" s="289">
        <v>7</v>
      </c>
      <c r="R160" s="289">
        <v>0</v>
      </c>
      <c r="S160" s="295">
        <v>142</v>
      </c>
      <c r="T160" s="282"/>
      <c r="U160" s="296"/>
      <c r="V160" s="297"/>
      <c r="W160" s="299"/>
      <c r="X160" s="297"/>
      <c r="Y160" s="290"/>
      <c r="Z160" s="291"/>
      <c r="AA160" s="290"/>
      <c r="AB160" s="292"/>
      <c r="AC160" s="290"/>
      <c r="AD160" s="291"/>
      <c r="AE160" s="299"/>
      <c r="AF160" s="297"/>
      <c r="AG160" s="287"/>
      <c r="AH160" s="288"/>
      <c r="AI160" s="303">
        <v>149</v>
      </c>
      <c r="AJ160" s="295">
        <v>13</v>
      </c>
      <c r="AK160" s="343">
        <v>6</v>
      </c>
      <c r="AL160" s="289">
        <v>5</v>
      </c>
      <c r="AM160" s="284">
        <v>156</v>
      </c>
      <c r="AN160" s="282">
        <v>154</v>
      </c>
      <c r="AO160" s="295">
        <v>10</v>
      </c>
      <c r="AP160" s="282">
        <v>21</v>
      </c>
      <c r="AQ160" s="284">
        <v>145</v>
      </c>
      <c r="AR160" s="282">
        <v>10</v>
      </c>
      <c r="AS160" s="295">
        <v>156</v>
      </c>
      <c r="AT160" s="282">
        <v>14</v>
      </c>
      <c r="AU160" s="284">
        <v>149</v>
      </c>
      <c r="AV160" s="282">
        <v>146</v>
      </c>
      <c r="AW160" s="295">
        <v>15</v>
      </c>
      <c r="AX160" s="282">
        <v>139</v>
      </c>
      <c r="AY160" s="284">
        <v>22</v>
      </c>
      <c r="AZ160" s="298">
        <v>63</v>
      </c>
      <c r="BA160" s="284">
        <v>152</v>
      </c>
      <c r="BB160" s="282">
        <v>46</v>
      </c>
      <c r="BC160" s="295">
        <v>104</v>
      </c>
      <c r="BD160" s="282">
        <v>128</v>
      </c>
      <c r="BE160" s="284">
        <v>18</v>
      </c>
      <c r="BF160" s="282">
        <v>113</v>
      </c>
      <c r="BG160" s="295">
        <v>31</v>
      </c>
      <c r="BH160" s="305">
        <v>59</v>
      </c>
      <c r="BI160" s="306">
        <v>92</v>
      </c>
      <c r="BJ160" s="282">
        <v>24</v>
      </c>
      <c r="BK160" s="295">
        <v>123</v>
      </c>
      <c r="BL160" s="282">
        <v>30</v>
      </c>
      <c r="BM160" s="284">
        <v>115</v>
      </c>
      <c r="BN160" s="282">
        <v>118</v>
      </c>
      <c r="BO160" s="295">
        <v>29</v>
      </c>
      <c r="BP160" s="282">
        <v>37</v>
      </c>
      <c r="BQ160" s="284">
        <v>112</v>
      </c>
      <c r="BR160" s="282">
        <v>113</v>
      </c>
      <c r="BS160" s="295">
        <v>31</v>
      </c>
      <c r="BT160" s="282">
        <v>35</v>
      </c>
      <c r="BU160" s="284">
        <v>114</v>
      </c>
      <c r="BV160" s="282">
        <v>128</v>
      </c>
      <c r="BW160" s="295">
        <v>20</v>
      </c>
      <c r="BX160" s="282">
        <v>34</v>
      </c>
      <c r="BY160" s="284">
        <v>117</v>
      </c>
      <c r="BZ160" s="282">
        <v>113</v>
      </c>
      <c r="CA160" s="295">
        <v>36</v>
      </c>
      <c r="CB160" s="282">
        <v>123</v>
      </c>
      <c r="CC160" s="284">
        <v>24</v>
      </c>
      <c r="CD160" s="282">
        <v>115</v>
      </c>
      <c r="CE160" s="344">
        <v>33</v>
      </c>
    </row>
    <row r="161" spans="1:83" x14ac:dyDescent="0.2">
      <c r="A161" s="3">
        <v>2409</v>
      </c>
      <c r="B161" s="4" t="s">
        <v>190</v>
      </c>
      <c r="C161" s="5">
        <v>686</v>
      </c>
      <c r="D161" s="6">
        <v>258</v>
      </c>
      <c r="E161" s="123">
        <f t="shared" si="2"/>
        <v>0.37609329446064138</v>
      </c>
      <c r="F161" s="249">
        <v>242</v>
      </c>
      <c r="G161" s="250">
        <v>1</v>
      </c>
      <c r="H161" s="250">
        <v>3</v>
      </c>
      <c r="I161" s="250">
        <v>6</v>
      </c>
      <c r="J161" s="250">
        <v>0</v>
      </c>
      <c r="K161" s="251">
        <v>0</v>
      </c>
      <c r="L161" s="251">
        <v>0</v>
      </c>
      <c r="M161" s="250">
        <v>0</v>
      </c>
      <c r="N161" s="250">
        <v>0</v>
      </c>
      <c r="O161" s="252">
        <v>0</v>
      </c>
      <c r="P161" s="295">
        <v>10</v>
      </c>
      <c r="Q161" s="289">
        <v>9</v>
      </c>
      <c r="R161" s="289">
        <v>0</v>
      </c>
      <c r="S161" s="295">
        <v>225</v>
      </c>
      <c r="T161" s="282"/>
      <c r="U161" s="296"/>
      <c r="V161" s="297"/>
      <c r="W161" s="299"/>
      <c r="X161" s="297"/>
      <c r="Y161" s="290"/>
      <c r="Z161" s="291"/>
      <c r="AA161" s="290"/>
      <c r="AB161" s="292"/>
      <c r="AC161" s="290"/>
      <c r="AD161" s="291"/>
      <c r="AE161" s="285"/>
      <c r="AF161" s="286"/>
      <c r="AG161" s="287"/>
      <c r="AH161" s="304"/>
      <c r="AI161" s="303">
        <v>231</v>
      </c>
      <c r="AJ161" s="295">
        <v>14</v>
      </c>
      <c r="AK161" s="343">
        <v>7</v>
      </c>
      <c r="AL161" s="289">
        <v>8</v>
      </c>
      <c r="AM161" s="284">
        <v>234</v>
      </c>
      <c r="AN161" s="282">
        <v>239</v>
      </c>
      <c r="AO161" s="295">
        <v>6</v>
      </c>
      <c r="AP161" s="282">
        <v>22</v>
      </c>
      <c r="AQ161" s="284">
        <v>226</v>
      </c>
      <c r="AR161" s="282">
        <v>6</v>
      </c>
      <c r="AS161" s="295">
        <v>237</v>
      </c>
      <c r="AT161" s="282">
        <v>12</v>
      </c>
      <c r="AU161" s="284">
        <v>234</v>
      </c>
      <c r="AV161" s="282">
        <v>237</v>
      </c>
      <c r="AW161" s="295">
        <v>10</v>
      </c>
      <c r="AX161" s="282">
        <v>214</v>
      </c>
      <c r="AY161" s="284">
        <v>31</v>
      </c>
      <c r="AZ161" s="298">
        <v>69</v>
      </c>
      <c r="BA161" s="284">
        <v>237</v>
      </c>
      <c r="BB161" s="282">
        <v>66</v>
      </c>
      <c r="BC161" s="295">
        <v>160</v>
      </c>
      <c r="BD161" s="282">
        <v>199</v>
      </c>
      <c r="BE161" s="284">
        <v>28</v>
      </c>
      <c r="BF161" s="282">
        <v>197</v>
      </c>
      <c r="BG161" s="295">
        <v>25</v>
      </c>
      <c r="BH161" s="305">
        <v>79</v>
      </c>
      <c r="BI161" s="306">
        <v>148</v>
      </c>
      <c r="BJ161" s="282">
        <v>37</v>
      </c>
      <c r="BK161" s="295">
        <v>184</v>
      </c>
      <c r="BL161" s="282">
        <v>38</v>
      </c>
      <c r="BM161" s="284">
        <v>183</v>
      </c>
      <c r="BN161" s="282">
        <v>189</v>
      </c>
      <c r="BO161" s="295">
        <v>35</v>
      </c>
      <c r="BP161" s="282">
        <v>50</v>
      </c>
      <c r="BQ161" s="284">
        <v>174</v>
      </c>
      <c r="BR161" s="282">
        <v>173</v>
      </c>
      <c r="BS161" s="295">
        <v>46</v>
      </c>
      <c r="BT161" s="282">
        <v>49</v>
      </c>
      <c r="BU161" s="284">
        <v>175</v>
      </c>
      <c r="BV161" s="282">
        <v>201</v>
      </c>
      <c r="BW161" s="295">
        <v>20</v>
      </c>
      <c r="BX161" s="282">
        <v>36</v>
      </c>
      <c r="BY161" s="284">
        <v>192</v>
      </c>
      <c r="BZ161" s="282">
        <v>169</v>
      </c>
      <c r="CA161" s="295">
        <v>56</v>
      </c>
      <c r="CB161" s="282">
        <v>195</v>
      </c>
      <c r="CC161" s="284">
        <v>30</v>
      </c>
      <c r="CD161" s="282">
        <v>167</v>
      </c>
      <c r="CE161" s="344">
        <v>57</v>
      </c>
    </row>
    <row r="162" spans="1:83" x14ac:dyDescent="0.2">
      <c r="A162" s="3">
        <v>2501</v>
      </c>
      <c r="B162" s="4" t="s">
        <v>191</v>
      </c>
      <c r="C162" s="5">
        <v>1128</v>
      </c>
      <c r="D162" s="6">
        <v>653</v>
      </c>
      <c r="E162" s="123">
        <f t="shared" si="2"/>
        <v>0.57890070921985815</v>
      </c>
      <c r="F162" s="249">
        <v>588</v>
      </c>
      <c r="G162" s="250">
        <v>5</v>
      </c>
      <c r="H162" s="250">
        <v>6</v>
      </c>
      <c r="I162" s="250">
        <v>49</v>
      </c>
      <c r="J162" s="250">
        <v>0</v>
      </c>
      <c r="K162" s="251">
        <v>0</v>
      </c>
      <c r="L162" s="251">
        <v>0</v>
      </c>
      <c r="M162" s="250">
        <v>0</v>
      </c>
      <c r="N162" s="250">
        <v>0</v>
      </c>
      <c r="O162" s="252">
        <v>0</v>
      </c>
      <c r="P162" s="295">
        <v>56</v>
      </c>
      <c r="Q162" s="289">
        <v>24</v>
      </c>
      <c r="R162" s="289">
        <v>0</v>
      </c>
      <c r="S162" s="295">
        <v>554</v>
      </c>
      <c r="T162" s="282"/>
      <c r="U162" s="296"/>
      <c r="V162" s="297"/>
      <c r="W162" s="299"/>
      <c r="X162" s="297"/>
      <c r="Y162" s="290"/>
      <c r="Z162" s="291"/>
      <c r="AA162" s="290"/>
      <c r="AB162" s="292"/>
      <c r="AC162" s="290"/>
      <c r="AD162" s="291"/>
      <c r="AE162" s="285"/>
      <c r="AF162" s="286"/>
      <c r="AG162" s="287"/>
      <c r="AH162" s="298">
        <v>565</v>
      </c>
      <c r="AI162" s="299"/>
      <c r="AJ162" s="287"/>
      <c r="AK162" s="343">
        <v>47</v>
      </c>
      <c r="AL162" s="289">
        <v>40</v>
      </c>
      <c r="AM162" s="284">
        <v>550</v>
      </c>
      <c r="AN162" s="282">
        <v>570</v>
      </c>
      <c r="AO162" s="295">
        <v>59</v>
      </c>
      <c r="AP162" s="282">
        <v>92</v>
      </c>
      <c r="AQ162" s="284">
        <v>546</v>
      </c>
      <c r="AR162" s="282">
        <v>55</v>
      </c>
      <c r="AS162" s="295">
        <v>579</v>
      </c>
      <c r="AT162" s="282">
        <v>63</v>
      </c>
      <c r="AU162" s="284">
        <v>567</v>
      </c>
      <c r="AV162" s="282">
        <v>551</v>
      </c>
      <c r="AW162" s="295">
        <v>70</v>
      </c>
      <c r="AX162" s="282">
        <v>480</v>
      </c>
      <c r="AY162" s="284">
        <v>140</v>
      </c>
      <c r="AZ162" s="298">
        <v>259</v>
      </c>
      <c r="BA162" s="284">
        <v>582</v>
      </c>
      <c r="BB162" s="282">
        <v>180</v>
      </c>
      <c r="BC162" s="295">
        <v>392</v>
      </c>
      <c r="BD162" s="282">
        <v>470</v>
      </c>
      <c r="BE162" s="284">
        <v>93</v>
      </c>
      <c r="BF162" s="282">
        <v>466</v>
      </c>
      <c r="BG162" s="295">
        <v>96</v>
      </c>
      <c r="BH162" s="305">
        <v>195</v>
      </c>
      <c r="BI162" s="306">
        <v>386</v>
      </c>
      <c r="BJ162" s="282">
        <v>115</v>
      </c>
      <c r="BK162" s="295">
        <v>457</v>
      </c>
      <c r="BL162" s="282">
        <v>124</v>
      </c>
      <c r="BM162" s="284">
        <v>446</v>
      </c>
      <c r="BN162" s="282">
        <v>472</v>
      </c>
      <c r="BO162" s="295">
        <v>96</v>
      </c>
      <c r="BP162" s="282">
        <v>115</v>
      </c>
      <c r="BQ162" s="284">
        <v>458</v>
      </c>
      <c r="BR162" s="282">
        <v>422</v>
      </c>
      <c r="BS162" s="295">
        <v>134</v>
      </c>
      <c r="BT162" s="282">
        <v>123</v>
      </c>
      <c r="BU162" s="284">
        <v>445</v>
      </c>
      <c r="BV162" s="282">
        <v>493</v>
      </c>
      <c r="BW162" s="295">
        <v>70</v>
      </c>
      <c r="BX162" s="282">
        <v>99</v>
      </c>
      <c r="BY162" s="284">
        <v>470</v>
      </c>
      <c r="BZ162" s="282">
        <v>457</v>
      </c>
      <c r="CA162" s="295">
        <v>119</v>
      </c>
      <c r="CB162" s="282">
        <v>484</v>
      </c>
      <c r="CC162" s="284">
        <v>84</v>
      </c>
      <c r="CD162" s="282">
        <v>422</v>
      </c>
      <c r="CE162" s="344">
        <v>140</v>
      </c>
    </row>
    <row r="163" spans="1:83" x14ac:dyDescent="0.2">
      <c r="A163" s="3">
        <v>2502</v>
      </c>
      <c r="B163" s="4" t="s">
        <v>192</v>
      </c>
      <c r="C163" s="5">
        <v>1255</v>
      </c>
      <c r="D163" s="6">
        <v>510</v>
      </c>
      <c r="E163" s="123">
        <f t="shared" si="2"/>
        <v>0.4063745019920319</v>
      </c>
      <c r="F163" s="249">
        <v>344</v>
      </c>
      <c r="G163" s="250">
        <v>3</v>
      </c>
      <c r="H163" s="250">
        <v>6</v>
      </c>
      <c r="I163" s="250">
        <v>153</v>
      </c>
      <c r="J163" s="250">
        <v>0</v>
      </c>
      <c r="K163" s="251">
        <v>0</v>
      </c>
      <c r="L163" s="251">
        <v>0</v>
      </c>
      <c r="M163" s="250">
        <v>0</v>
      </c>
      <c r="N163" s="250">
        <v>0</v>
      </c>
      <c r="O163" s="252">
        <v>0</v>
      </c>
      <c r="P163" s="295">
        <v>156</v>
      </c>
      <c r="Q163" s="289">
        <v>22</v>
      </c>
      <c r="R163" s="289">
        <v>0</v>
      </c>
      <c r="S163" s="295">
        <v>319</v>
      </c>
      <c r="T163" s="282"/>
      <c r="U163" s="296"/>
      <c r="V163" s="297"/>
      <c r="W163" s="299"/>
      <c r="X163" s="297"/>
      <c r="Y163" s="290"/>
      <c r="Z163" s="291"/>
      <c r="AA163" s="290"/>
      <c r="AB163" s="292"/>
      <c r="AC163" s="290"/>
      <c r="AD163" s="291"/>
      <c r="AE163" s="285"/>
      <c r="AF163" s="286"/>
      <c r="AG163" s="287"/>
      <c r="AH163" s="298">
        <v>377</v>
      </c>
      <c r="AI163" s="299"/>
      <c r="AJ163" s="287"/>
      <c r="AK163" s="343">
        <v>133</v>
      </c>
      <c r="AL163" s="289">
        <v>34</v>
      </c>
      <c r="AM163" s="284">
        <v>331</v>
      </c>
      <c r="AN163" s="282">
        <v>351</v>
      </c>
      <c r="AO163" s="295">
        <v>132</v>
      </c>
      <c r="AP163" s="282">
        <v>197</v>
      </c>
      <c r="AQ163" s="284">
        <v>296</v>
      </c>
      <c r="AR163" s="282">
        <v>141</v>
      </c>
      <c r="AS163" s="295">
        <v>346</v>
      </c>
      <c r="AT163" s="282">
        <v>156</v>
      </c>
      <c r="AU163" s="284">
        <v>336</v>
      </c>
      <c r="AV163" s="282">
        <v>323</v>
      </c>
      <c r="AW163" s="295">
        <v>167</v>
      </c>
      <c r="AX163" s="282">
        <v>292</v>
      </c>
      <c r="AY163" s="284">
        <v>193</v>
      </c>
      <c r="AZ163" s="298">
        <v>266</v>
      </c>
      <c r="BA163" s="284">
        <v>397</v>
      </c>
      <c r="BB163" s="282">
        <v>198</v>
      </c>
      <c r="BC163" s="295">
        <v>239</v>
      </c>
      <c r="BD163" s="282">
        <v>301</v>
      </c>
      <c r="BE163" s="284">
        <v>133</v>
      </c>
      <c r="BF163" s="282">
        <v>274</v>
      </c>
      <c r="BG163" s="295">
        <v>163</v>
      </c>
      <c r="BH163" s="305">
        <v>228</v>
      </c>
      <c r="BI163" s="306">
        <v>218</v>
      </c>
      <c r="BJ163" s="282">
        <v>178</v>
      </c>
      <c r="BK163" s="295">
        <v>272</v>
      </c>
      <c r="BL163" s="282">
        <v>156</v>
      </c>
      <c r="BM163" s="284">
        <v>282</v>
      </c>
      <c r="BN163" s="282">
        <v>287</v>
      </c>
      <c r="BO163" s="295">
        <v>148</v>
      </c>
      <c r="BP163" s="282">
        <v>164</v>
      </c>
      <c r="BQ163" s="284">
        <v>273</v>
      </c>
      <c r="BR163" s="282">
        <v>244</v>
      </c>
      <c r="BS163" s="295">
        <v>198</v>
      </c>
      <c r="BT163" s="282">
        <v>142</v>
      </c>
      <c r="BU163" s="284">
        <v>289</v>
      </c>
      <c r="BV163" s="282">
        <v>300</v>
      </c>
      <c r="BW163" s="295">
        <v>132</v>
      </c>
      <c r="BX163" s="282">
        <v>150</v>
      </c>
      <c r="BY163" s="284">
        <v>285</v>
      </c>
      <c r="BZ163" s="282">
        <v>237</v>
      </c>
      <c r="CA163" s="295">
        <v>217</v>
      </c>
      <c r="CB163" s="282">
        <v>292</v>
      </c>
      <c r="CC163" s="284">
        <v>140</v>
      </c>
      <c r="CD163" s="282">
        <v>240</v>
      </c>
      <c r="CE163" s="344">
        <v>198</v>
      </c>
    </row>
    <row r="164" spans="1:83" x14ac:dyDescent="0.2">
      <c r="A164" s="3">
        <v>2503</v>
      </c>
      <c r="B164" s="4" t="s">
        <v>193</v>
      </c>
      <c r="C164" s="5">
        <v>1137</v>
      </c>
      <c r="D164" s="6">
        <v>888</v>
      </c>
      <c r="E164" s="123">
        <f t="shared" si="2"/>
        <v>0.78100263852242746</v>
      </c>
      <c r="F164" s="249">
        <v>490</v>
      </c>
      <c r="G164" s="250">
        <v>5</v>
      </c>
      <c r="H164" s="250">
        <v>13</v>
      </c>
      <c r="I164" s="250">
        <v>373</v>
      </c>
      <c r="J164" s="250">
        <v>0</v>
      </c>
      <c r="K164" s="251">
        <v>0</v>
      </c>
      <c r="L164" s="251">
        <v>0</v>
      </c>
      <c r="M164" s="250">
        <v>0</v>
      </c>
      <c r="N164" s="250">
        <v>0</v>
      </c>
      <c r="O164" s="252">
        <v>0</v>
      </c>
      <c r="P164" s="295">
        <v>366</v>
      </c>
      <c r="Q164" s="289">
        <v>47</v>
      </c>
      <c r="R164" s="289">
        <v>0</v>
      </c>
      <c r="S164" s="295">
        <v>455</v>
      </c>
      <c r="T164" s="282"/>
      <c r="U164" s="296"/>
      <c r="V164" s="297"/>
      <c r="W164" s="305">
        <v>391</v>
      </c>
      <c r="X164" s="306">
        <v>451</v>
      </c>
      <c r="Y164" s="290"/>
      <c r="Z164" s="291"/>
      <c r="AA164" s="290"/>
      <c r="AB164" s="292"/>
      <c r="AC164" s="290"/>
      <c r="AD164" s="291"/>
      <c r="AE164" s="305">
        <v>384</v>
      </c>
      <c r="AF164" s="306">
        <v>406</v>
      </c>
      <c r="AG164" s="287"/>
      <c r="AH164" s="304"/>
      <c r="AI164" s="299"/>
      <c r="AJ164" s="287"/>
      <c r="AK164" s="343">
        <v>383</v>
      </c>
      <c r="AL164" s="289">
        <v>82</v>
      </c>
      <c r="AM164" s="284">
        <v>391</v>
      </c>
      <c r="AN164" s="282">
        <v>500</v>
      </c>
      <c r="AO164" s="295">
        <v>349</v>
      </c>
      <c r="AP164" s="282">
        <v>475</v>
      </c>
      <c r="AQ164" s="284">
        <v>385</v>
      </c>
      <c r="AR164" s="282">
        <v>355</v>
      </c>
      <c r="AS164" s="295">
        <v>483</v>
      </c>
      <c r="AT164" s="282">
        <v>430</v>
      </c>
      <c r="AU164" s="284">
        <v>425</v>
      </c>
      <c r="AV164" s="282">
        <v>435</v>
      </c>
      <c r="AW164" s="295">
        <v>395</v>
      </c>
      <c r="AX164" s="282">
        <v>423</v>
      </c>
      <c r="AY164" s="284">
        <v>410</v>
      </c>
      <c r="AZ164" s="298">
        <v>534</v>
      </c>
      <c r="BA164" s="284">
        <v>619</v>
      </c>
      <c r="BB164" s="282">
        <v>334</v>
      </c>
      <c r="BC164" s="295">
        <v>389</v>
      </c>
      <c r="BD164" s="282">
        <v>451</v>
      </c>
      <c r="BE164" s="284">
        <v>278</v>
      </c>
      <c r="BF164" s="282">
        <v>401</v>
      </c>
      <c r="BG164" s="295">
        <v>329</v>
      </c>
      <c r="BH164" s="305">
        <v>360</v>
      </c>
      <c r="BI164" s="306">
        <v>378</v>
      </c>
      <c r="BJ164" s="282">
        <v>410</v>
      </c>
      <c r="BK164" s="295">
        <v>356</v>
      </c>
      <c r="BL164" s="282">
        <v>306</v>
      </c>
      <c r="BM164" s="284">
        <v>406</v>
      </c>
      <c r="BN164" s="282">
        <v>386</v>
      </c>
      <c r="BO164" s="295">
        <v>340</v>
      </c>
      <c r="BP164" s="282">
        <v>321</v>
      </c>
      <c r="BQ164" s="284">
        <v>389</v>
      </c>
      <c r="BR164" s="282">
        <v>359</v>
      </c>
      <c r="BS164" s="295">
        <v>381</v>
      </c>
      <c r="BT164" s="282">
        <v>316</v>
      </c>
      <c r="BU164" s="284">
        <v>403</v>
      </c>
      <c r="BV164" s="282">
        <v>439</v>
      </c>
      <c r="BW164" s="295">
        <v>279</v>
      </c>
      <c r="BX164" s="282">
        <v>290</v>
      </c>
      <c r="BY164" s="284">
        <v>420</v>
      </c>
      <c r="BZ164" s="282">
        <v>338</v>
      </c>
      <c r="CA164" s="295">
        <v>447</v>
      </c>
      <c r="CB164" s="282">
        <v>421</v>
      </c>
      <c r="CC164" s="284">
        <v>318</v>
      </c>
      <c r="CD164" s="282">
        <v>317</v>
      </c>
      <c r="CE164" s="344">
        <v>411</v>
      </c>
    </row>
    <row r="165" spans="1:83" x14ac:dyDescent="0.2">
      <c r="A165" s="3">
        <v>2504</v>
      </c>
      <c r="B165" s="4" t="s">
        <v>194</v>
      </c>
      <c r="C165" s="5">
        <v>1637</v>
      </c>
      <c r="D165" s="6">
        <v>951</v>
      </c>
      <c r="E165" s="123">
        <f t="shared" si="2"/>
        <v>0.58094074526573003</v>
      </c>
      <c r="F165" s="249">
        <v>556</v>
      </c>
      <c r="G165" s="250">
        <v>5</v>
      </c>
      <c r="H165" s="250">
        <v>19</v>
      </c>
      <c r="I165" s="250">
        <v>364</v>
      </c>
      <c r="J165" s="250">
        <v>0</v>
      </c>
      <c r="K165" s="251">
        <v>0</v>
      </c>
      <c r="L165" s="251">
        <v>0</v>
      </c>
      <c r="M165" s="250">
        <v>0</v>
      </c>
      <c r="N165" s="250">
        <v>0</v>
      </c>
      <c r="O165" s="252">
        <v>0</v>
      </c>
      <c r="P165" s="295">
        <v>380</v>
      </c>
      <c r="Q165" s="289">
        <v>50</v>
      </c>
      <c r="R165" s="289">
        <v>0</v>
      </c>
      <c r="S165" s="295">
        <v>505</v>
      </c>
      <c r="T165" s="282"/>
      <c r="U165" s="296"/>
      <c r="V165" s="297"/>
      <c r="W165" s="305">
        <v>376</v>
      </c>
      <c r="X165" s="306">
        <v>543</v>
      </c>
      <c r="Y165" s="290"/>
      <c r="Z165" s="291"/>
      <c r="AA165" s="290"/>
      <c r="AB165" s="292"/>
      <c r="AC165" s="290"/>
      <c r="AD165" s="291"/>
      <c r="AE165" s="305">
        <v>431</v>
      </c>
      <c r="AF165" s="306">
        <v>400</v>
      </c>
      <c r="AG165" s="287"/>
      <c r="AH165" s="304"/>
      <c r="AI165" s="299"/>
      <c r="AJ165" s="287"/>
      <c r="AK165" s="343">
        <v>363</v>
      </c>
      <c r="AL165" s="289">
        <v>68</v>
      </c>
      <c r="AM165" s="284">
        <v>498</v>
      </c>
      <c r="AN165" s="282">
        <v>591</v>
      </c>
      <c r="AO165" s="295">
        <v>326</v>
      </c>
      <c r="AP165" s="282">
        <v>477</v>
      </c>
      <c r="AQ165" s="284">
        <v>455</v>
      </c>
      <c r="AR165" s="282">
        <v>362</v>
      </c>
      <c r="AS165" s="295">
        <v>560</v>
      </c>
      <c r="AT165" s="282">
        <v>410</v>
      </c>
      <c r="AU165" s="284">
        <v>509</v>
      </c>
      <c r="AV165" s="282">
        <v>502</v>
      </c>
      <c r="AW165" s="295">
        <v>408</v>
      </c>
      <c r="AX165" s="282">
        <v>500</v>
      </c>
      <c r="AY165" s="284">
        <v>409</v>
      </c>
      <c r="AZ165" s="298">
        <v>572</v>
      </c>
      <c r="BA165" s="284">
        <v>736</v>
      </c>
      <c r="BB165" s="282">
        <v>401</v>
      </c>
      <c r="BC165" s="295">
        <v>425</v>
      </c>
      <c r="BD165" s="282">
        <v>508</v>
      </c>
      <c r="BE165" s="284">
        <v>317</v>
      </c>
      <c r="BF165" s="282">
        <v>460</v>
      </c>
      <c r="BG165" s="295">
        <v>357</v>
      </c>
      <c r="BH165" s="305">
        <v>454</v>
      </c>
      <c r="BI165" s="306">
        <v>391</v>
      </c>
      <c r="BJ165" s="282">
        <v>404</v>
      </c>
      <c r="BK165" s="295">
        <v>425</v>
      </c>
      <c r="BL165" s="282">
        <v>352</v>
      </c>
      <c r="BM165" s="284">
        <v>468</v>
      </c>
      <c r="BN165" s="282">
        <v>482</v>
      </c>
      <c r="BO165" s="295">
        <v>338</v>
      </c>
      <c r="BP165" s="282">
        <v>364</v>
      </c>
      <c r="BQ165" s="284">
        <v>451</v>
      </c>
      <c r="BR165" s="282">
        <v>405</v>
      </c>
      <c r="BS165" s="295">
        <v>422</v>
      </c>
      <c r="BT165" s="282">
        <v>329</v>
      </c>
      <c r="BU165" s="284">
        <v>483</v>
      </c>
      <c r="BV165" s="282">
        <v>521</v>
      </c>
      <c r="BW165" s="295">
        <v>292</v>
      </c>
      <c r="BX165" s="282">
        <v>340</v>
      </c>
      <c r="BY165" s="284">
        <v>477</v>
      </c>
      <c r="BZ165" s="282">
        <v>402</v>
      </c>
      <c r="CA165" s="295">
        <v>442</v>
      </c>
      <c r="CB165" s="282">
        <v>505</v>
      </c>
      <c r="CC165" s="284">
        <v>311</v>
      </c>
      <c r="CD165" s="282">
        <v>403</v>
      </c>
      <c r="CE165" s="344">
        <v>412</v>
      </c>
    </row>
    <row r="166" spans="1:83" x14ac:dyDescent="0.2">
      <c r="A166" s="3">
        <v>2505</v>
      </c>
      <c r="B166" s="4" t="s">
        <v>195</v>
      </c>
      <c r="C166" s="5">
        <v>1245</v>
      </c>
      <c r="D166" s="6">
        <v>892</v>
      </c>
      <c r="E166" s="123">
        <f t="shared" si="2"/>
        <v>0.71646586345381524</v>
      </c>
      <c r="F166" s="249">
        <v>454</v>
      </c>
      <c r="G166" s="250">
        <v>5</v>
      </c>
      <c r="H166" s="250">
        <v>11</v>
      </c>
      <c r="I166" s="250">
        <v>415</v>
      </c>
      <c r="J166" s="250">
        <v>0</v>
      </c>
      <c r="K166" s="251">
        <v>1</v>
      </c>
      <c r="L166" s="251">
        <v>0</v>
      </c>
      <c r="M166" s="250">
        <v>0</v>
      </c>
      <c r="N166" s="250">
        <v>0</v>
      </c>
      <c r="O166" s="252">
        <v>0</v>
      </c>
      <c r="P166" s="295">
        <v>423</v>
      </c>
      <c r="Q166" s="289">
        <v>45</v>
      </c>
      <c r="R166" s="289">
        <v>0</v>
      </c>
      <c r="S166" s="295">
        <v>412</v>
      </c>
      <c r="T166" s="282"/>
      <c r="U166" s="296"/>
      <c r="V166" s="297"/>
      <c r="W166" s="305">
        <v>450</v>
      </c>
      <c r="X166" s="306">
        <v>411</v>
      </c>
      <c r="Y166" s="290"/>
      <c r="Z166" s="291"/>
      <c r="AA166" s="290"/>
      <c r="AB166" s="292"/>
      <c r="AC166" s="290"/>
      <c r="AD166" s="291"/>
      <c r="AE166" s="305">
        <v>371</v>
      </c>
      <c r="AF166" s="306">
        <v>446</v>
      </c>
      <c r="AG166" s="287"/>
      <c r="AH166" s="304"/>
      <c r="AI166" s="299"/>
      <c r="AJ166" s="287"/>
      <c r="AK166" s="343">
        <v>421</v>
      </c>
      <c r="AL166" s="289">
        <v>79</v>
      </c>
      <c r="AM166" s="284">
        <v>375</v>
      </c>
      <c r="AN166" s="282">
        <v>476</v>
      </c>
      <c r="AO166" s="295">
        <v>390</v>
      </c>
      <c r="AP166" s="282">
        <v>514</v>
      </c>
      <c r="AQ166" s="284">
        <v>360</v>
      </c>
      <c r="AR166" s="282">
        <v>407</v>
      </c>
      <c r="AS166" s="295">
        <v>446</v>
      </c>
      <c r="AT166" s="282">
        <v>479</v>
      </c>
      <c r="AU166" s="284">
        <v>384</v>
      </c>
      <c r="AV166" s="282">
        <v>399</v>
      </c>
      <c r="AW166" s="295">
        <v>443</v>
      </c>
      <c r="AX166" s="282">
        <v>409</v>
      </c>
      <c r="AY166" s="284">
        <v>444</v>
      </c>
      <c r="AZ166" s="298">
        <v>590</v>
      </c>
      <c r="BA166" s="284">
        <v>648</v>
      </c>
      <c r="BB166" s="282">
        <v>370</v>
      </c>
      <c r="BC166" s="295">
        <v>393</v>
      </c>
      <c r="BD166" s="282">
        <v>463</v>
      </c>
      <c r="BE166" s="284">
        <v>297</v>
      </c>
      <c r="BF166" s="282">
        <v>398</v>
      </c>
      <c r="BG166" s="295">
        <v>348</v>
      </c>
      <c r="BH166" s="305">
        <v>378</v>
      </c>
      <c r="BI166" s="306">
        <v>383</v>
      </c>
      <c r="BJ166" s="282">
        <v>451</v>
      </c>
      <c r="BK166" s="295">
        <v>334</v>
      </c>
      <c r="BL166" s="282">
        <v>336</v>
      </c>
      <c r="BM166" s="284">
        <v>411</v>
      </c>
      <c r="BN166" s="282">
        <v>392</v>
      </c>
      <c r="BO166" s="295">
        <v>350</v>
      </c>
      <c r="BP166" s="282">
        <v>348</v>
      </c>
      <c r="BQ166" s="284">
        <v>394</v>
      </c>
      <c r="BR166" s="282">
        <v>341</v>
      </c>
      <c r="BS166" s="295">
        <v>414</v>
      </c>
      <c r="BT166" s="282">
        <v>323</v>
      </c>
      <c r="BU166" s="284">
        <v>420</v>
      </c>
      <c r="BV166" s="282">
        <v>438</v>
      </c>
      <c r="BW166" s="295">
        <v>308</v>
      </c>
      <c r="BX166" s="282">
        <v>311</v>
      </c>
      <c r="BY166" s="284">
        <v>417</v>
      </c>
      <c r="BZ166" s="282">
        <v>306</v>
      </c>
      <c r="CA166" s="295">
        <v>486</v>
      </c>
      <c r="CB166" s="282">
        <v>401</v>
      </c>
      <c r="CC166" s="284">
        <v>357</v>
      </c>
      <c r="CD166" s="282">
        <v>319</v>
      </c>
      <c r="CE166" s="344">
        <v>438</v>
      </c>
    </row>
    <row r="167" spans="1:83" x14ac:dyDescent="0.2">
      <c r="A167" s="3">
        <v>2506</v>
      </c>
      <c r="B167" s="4" t="s">
        <v>196</v>
      </c>
      <c r="C167" s="5">
        <v>1302</v>
      </c>
      <c r="D167" s="6">
        <v>753</v>
      </c>
      <c r="E167" s="123">
        <f t="shared" si="2"/>
        <v>0.57834101382488479</v>
      </c>
      <c r="F167" s="249">
        <v>473</v>
      </c>
      <c r="G167" s="250">
        <v>2</v>
      </c>
      <c r="H167" s="250">
        <v>9</v>
      </c>
      <c r="I167" s="250">
        <v>264</v>
      </c>
      <c r="J167" s="250">
        <v>0</v>
      </c>
      <c r="K167" s="251">
        <v>0</v>
      </c>
      <c r="L167" s="251">
        <v>0</v>
      </c>
      <c r="M167" s="250">
        <v>0</v>
      </c>
      <c r="N167" s="250">
        <v>0</v>
      </c>
      <c r="O167" s="252">
        <v>0</v>
      </c>
      <c r="P167" s="295">
        <v>256</v>
      </c>
      <c r="Q167" s="289">
        <v>29</v>
      </c>
      <c r="R167" s="289">
        <v>0</v>
      </c>
      <c r="S167" s="295">
        <v>461</v>
      </c>
      <c r="T167" s="282"/>
      <c r="U167" s="296"/>
      <c r="V167" s="297"/>
      <c r="W167" s="305">
        <v>266</v>
      </c>
      <c r="X167" s="306">
        <v>464</v>
      </c>
      <c r="Y167" s="290"/>
      <c r="Z167" s="291"/>
      <c r="AA167" s="290"/>
      <c r="AB167" s="292"/>
      <c r="AC167" s="290"/>
      <c r="AD167" s="291"/>
      <c r="AE167" s="305">
        <v>370</v>
      </c>
      <c r="AF167" s="306">
        <v>284</v>
      </c>
      <c r="AG167" s="287"/>
      <c r="AH167" s="304"/>
      <c r="AI167" s="299"/>
      <c r="AJ167" s="287"/>
      <c r="AK167" s="343">
        <v>227</v>
      </c>
      <c r="AL167" s="289">
        <v>96</v>
      </c>
      <c r="AM167" s="284">
        <v>409</v>
      </c>
      <c r="AN167" s="282">
        <v>505</v>
      </c>
      <c r="AO167" s="295">
        <v>225</v>
      </c>
      <c r="AP167" s="282">
        <v>350</v>
      </c>
      <c r="AQ167" s="284">
        <v>387</v>
      </c>
      <c r="AR167" s="282">
        <v>238</v>
      </c>
      <c r="AS167" s="295">
        <v>483</v>
      </c>
      <c r="AT167" s="282">
        <v>277</v>
      </c>
      <c r="AU167" s="284">
        <v>439</v>
      </c>
      <c r="AV167" s="282">
        <v>446</v>
      </c>
      <c r="AW167" s="295">
        <v>271</v>
      </c>
      <c r="AX167" s="282">
        <v>426</v>
      </c>
      <c r="AY167" s="284">
        <v>286</v>
      </c>
      <c r="AZ167" s="298">
        <v>443</v>
      </c>
      <c r="BA167" s="284">
        <v>572</v>
      </c>
      <c r="BB167" s="282">
        <v>303</v>
      </c>
      <c r="BC167" s="295">
        <v>344</v>
      </c>
      <c r="BD167" s="282">
        <v>428</v>
      </c>
      <c r="BE167" s="284">
        <v>216</v>
      </c>
      <c r="BF167" s="282">
        <v>399</v>
      </c>
      <c r="BG167" s="295">
        <v>243</v>
      </c>
      <c r="BH167" s="305">
        <v>316</v>
      </c>
      <c r="BI167" s="306">
        <v>333</v>
      </c>
      <c r="BJ167" s="282">
        <v>310</v>
      </c>
      <c r="BK167" s="295">
        <v>350</v>
      </c>
      <c r="BL167" s="282">
        <v>259</v>
      </c>
      <c r="BM167" s="284">
        <v>384</v>
      </c>
      <c r="BN167" s="282">
        <v>382</v>
      </c>
      <c r="BO167" s="295">
        <v>258</v>
      </c>
      <c r="BP167" s="282">
        <v>272</v>
      </c>
      <c r="BQ167" s="284">
        <v>366</v>
      </c>
      <c r="BR167" s="282">
        <v>343</v>
      </c>
      <c r="BS167" s="295">
        <v>302</v>
      </c>
      <c r="BT167" s="282">
        <v>246</v>
      </c>
      <c r="BU167" s="284">
        <v>394</v>
      </c>
      <c r="BV167" s="282">
        <v>420</v>
      </c>
      <c r="BW167" s="295">
        <v>220</v>
      </c>
      <c r="BX167" s="282">
        <v>241</v>
      </c>
      <c r="BY167" s="284">
        <v>394</v>
      </c>
      <c r="BZ167" s="282">
        <v>354</v>
      </c>
      <c r="CA167" s="295">
        <v>311</v>
      </c>
      <c r="CB167" s="282">
        <v>417</v>
      </c>
      <c r="CC167" s="284">
        <v>227</v>
      </c>
      <c r="CD167" s="282">
        <v>359</v>
      </c>
      <c r="CE167" s="344">
        <v>298</v>
      </c>
    </row>
    <row r="168" spans="1:83" x14ac:dyDescent="0.2">
      <c r="A168" s="3">
        <v>2507</v>
      </c>
      <c r="B168" s="4" t="s">
        <v>197</v>
      </c>
      <c r="C168" s="5">
        <v>628</v>
      </c>
      <c r="D168" s="6">
        <v>403</v>
      </c>
      <c r="E168" s="123">
        <f t="shared" si="2"/>
        <v>0.64171974522292996</v>
      </c>
      <c r="F168" s="249">
        <v>257</v>
      </c>
      <c r="G168" s="250">
        <v>1</v>
      </c>
      <c r="H168" s="250">
        <v>6</v>
      </c>
      <c r="I168" s="250">
        <v>129</v>
      </c>
      <c r="J168" s="250">
        <v>0</v>
      </c>
      <c r="K168" s="251">
        <v>0</v>
      </c>
      <c r="L168" s="251">
        <v>0</v>
      </c>
      <c r="M168" s="250">
        <v>0</v>
      </c>
      <c r="N168" s="250">
        <v>0</v>
      </c>
      <c r="O168" s="252">
        <v>0</v>
      </c>
      <c r="P168" s="295">
        <v>124</v>
      </c>
      <c r="Q168" s="289">
        <v>12</v>
      </c>
      <c r="R168" s="289">
        <v>0</v>
      </c>
      <c r="S168" s="295">
        <v>253</v>
      </c>
      <c r="T168" s="282"/>
      <c r="U168" s="296"/>
      <c r="V168" s="297"/>
      <c r="W168" s="305">
        <v>128</v>
      </c>
      <c r="X168" s="306">
        <v>254</v>
      </c>
      <c r="Y168" s="290"/>
      <c r="Z168" s="291"/>
      <c r="AA168" s="290"/>
      <c r="AB168" s="292"/>
      <c r="AC168" s="290"/>
      <c r="AD168" s="291"/>
      <c r="AE168" s="305">
        <v>192</v>
      </c>
      <c r="AF168" s="306">
        <v>145</v>
      </c>
      <c r="AG168" s="287"/>
      <c r="AH168" s="304"/>
      <c r="AI168" s="299"/>
      <c r="AJ168" s="287"/>
      <c r="AK168" s="343">
        <v>119</v>
      </c>
      <c r="AL168" s="289">
        <v>31</v>
      </c>
      <c r="AM168" s="284">
        <v>237</v>
      </c>
      <c r="AN168" s="282">
        <v>279</v>
      </c>
      <c r="AO168" s="295">
        <v>107</v>
      </c>
      <c r="AP168" s="282">
        <v>163</v>
      </c>
      <c r="AQ168" s="284">
        <v>227</v>
      </c>
      <c r="AR168" s="282">
        <v>120</v>
      </c>
      <c r="AS168" s="295">
        <v>263</v>
      </c>
      <c r="AT168" s="282">
        <v>140</v>
      </c>
      <c r="AU168" s="284">
        <v>246</v>
      </c>
      <c r="AV168" s="282">
        <v>256</v>
      </c>
      <c r="AW168" s="295">
        <v>127</v>
      </c>
      <c r="AX168" s="282">
        <v>232</v>
      </c>
      <c r="AY168" s="284">
        <v>151</v>
      </c>
      <c r="AZ168" s="298">
        <v>197</v>
      </c>
      <c r="BA168" s="284">
        <v>316</v>
      </c>
      <c r="BB168" s="282">
        <v>162</v>
      </c>
      <c r="BC168" s="295">
        <v>181</v>
      </c>
      <c r="BD168" s="282">
        <v>237</v>
      </c>
      <c r="BE168" s="284">
        <v>104</v>
      </c>
      <c r="BF168" s="282">
        <v>210</v>
      </c>
      <c r="BG168" s="295">
        <v>121</v>
      </c>
      <c r="BH168" s="305">
        <v>164</v>
      </c>
      <c r="BI168" s="306">
        <v>172</v>
      </c>
      <c r="BJ168" s="282">
        <v>144</v>
      </c>
      <c r="BK168" s="295">
        <v>199</v>
      </c>
      <c r="BL168" s="282">
        <v>110</v>
      </c>
      <c r="BM168" s="284">
        <v>219</v>
      </c>
      <c r="BN168" s="282">
        <v>220</v>
      </c>
      <c r="BO168" s="295">
        <v>112</v>
      </c>
      <c r="BP168" s="282">
        <v>136</v>
      </c>
      <c r="BQ168" s="284">
        <v>196</v>
      </c>
      <c r="BR168" s="282">
        <v>178</v>
      </c>
      <c r="BS168" s="295">
        <v>155</v>
      </c>
      <c r="BT168" s="282">
        <v>122</v>
      </c>
      <c r="BU168" s="284">
        <v>207</v>
      </c>
      <c r="BV168" s="282">
        <v>225</v>
      </c>
      <c r="BW168" s="295">
        <v>111</v>
      </c>
      <c r="BX168" s="282">
        <v>103</v>
      </c>
      <c r="BY168" s="284">
        <v>229</v>
      </c>
      <c r="BZ168" s="282">
        <v>186</v>
      </c>
      <c r="CA168" s="295">
        <v>160</v>
      </c>
      <c r="CB168" s="282">
        <v>211</v>
      </c>
      <c r="CC168" s="284">
        <v>124</v>
      </c>
      <c r="CD168" s="282">
        <v>172</v>
      </c>
      <c r="CE168" s="344">
        <v>164</v>
      </c>
    </row>
    <row r="169" spans="1:83" x14ac:dyDescent="0.2">
      <c r="A169" s="3">
        <v>2508</v>
      </c>
      <c r="B169" s="4" t="s">
        <v>198</v>
      </c>
      <c r="C169" s="5">
        <v>1427</v>
      </c>
      <c r="D169" s="6">
        <v>941</v>
      </c>
      <c r="E169" s="123">
        <f t="shared" si="2"/>
        <v>0.65942536790469519</v>
      </c>
      <c r="F169" s="249">
        <v>560</v>
      </c>
      <c r="G169" s="250">
        <v>7</v>
      </c>
      <c r="H169" s="250">
        <v>10</v>
      </c>
      <c r="I169" s="250">
        <v>354</v>
      </c>
      <c r="J169" s="250">
        <v>0</v>
      </c>
      <c r="K169" s="251">
        <v>0</v>
      </c>
      <c r="L169" s="251">
        <v>0</v>
      </c>
      <c r="M169" s="250">
        <v>0</v>
      </c>
      <c r="N169" s="250">
        <v>1</v>
      </c>
      <c r="O169" s="252">
        <v>0</v>
      </c>
      <c r="P169" s="295">
        <v>345</v>
      </c>
      <c r="Q169" s="289">
        <v>35</v>
      </c>
      <c r="R169" s="289">
        <v>0</v>
      </c>
      <c r="S169" s="295">
        <v>537</v>
      </c>
      <c r="T169" s="282"/>
      <c r="U169" s="296"/>
      <c r="V169" s="297"/>
      <c r="W169" s="305">
        <v>346</v>
      </c>
      <c r="X169" s="306">
        <v>550</v>
      </c>
      <c r="Y169" s="290"/>
      <c r="Z169" s="291"/>
      <c r="AA169" s="290"/>
      <c r="AB169" s="292"/>
      <c r="AC169" s="290"/>
      <c r="AD169" s="291"/>
      <c r="AE169" s="305">
        <v>435</v>
      </c>
      <c r="AF169" s="306">
        <v>373</v>
      </c>
      <c r="AG169" s="287"/>
      <c r="AH169" s="304"/>
      <c r="AI169" s="299"/>
      <c r="AJ169" s="287"/>
      <c r="AK169" s="343">
        <v>338</v>
      </c>
      <c r="AL169" s="289">
        <v>61</v>
      </c>
      <c r="AM169" s="284">
        <v>502</v>
      </c>
      <c r="AN169" s="282">
        <v>600</v>
      </c>
      <c r="AO169" s="295">
        <v>304</v>
      </c>
      <c r="AP169" s="282">
        <v>436</v>
      </c>
      <c r="AQ169" s="284">
        <v>475</v>
      </c>
      <c r="AR169" s="282">
        <v>325</v>
      </c>
      <c r="AS169" s="295">
        <v>568</v>
      </c>
      <c r="AT169" s="282">
        <v>374</v>
      </c>
      <c r="AU169" s="284">
        <v>526</v>
      </c>
      <c r="AV169" s="282">
        <v>526</v>
      </c>
      <c r="AW169" s="295">
        <v>365</v>
      </c>
      <c r="AX169" s="282">
        <v>500</v>
      </c>
      <c r="AY169" s="284">
        <v>391</v>
      </c>
      <c r="AZ169" s="298">
        <v>517</v>
      </c>
      <c r="BA169" s="284">
        <v>717</v>
      </c>
      <c r="BB169" s="282">
        <v>341</v>
      </c>
      <c r="BC169" s="295">
        <v>456</v>
      </c>
      <c r="BD169" s="282">
        <v>542</v>
      </c>
      <c r="BE169" s="284">
        <v>255</v>
      </c>
      <c r="BF169" s="282">
        <v>478</v>
      </c>
      <c r="BG169" s="295">
        <v>308</v>
      </c>
      <c r="BH169" s="305">
        <v>396</v>
      </c>
      <c r="BI169" s="306">
        <v>419</v>
      </c>
      <c r="BJ169" s="282">
        <v>370</v>
      </c>
      <c r="BK169" s="295">
        <v>453</v>
      </c>
      <c r="BL169" s="282">
        <v>277</v>
      </c>
      <c r="BM169" s="284">
        <v>519</v>
      </c>
      <c r="BN169" s="282">
        <v>491</v>
      </c>
      <c r="BO169" s="295">
        <v>306</v>
      </c>
      <c r="BP169" s="282">
        <v>315</v>
      </c>
      <c r="BQ169" s="284">
        <v>481</v>
      </c>
      <c r="BR169" s="282">
        <v>441</v>
      </c>
      <c r="BS169" s="295">
        <v>367</v>
      </c>
      <c r="BT169" s="282">
        <v>312</v>
      </c>
      <c r="BU169" s="284">
        <v>481</v>
      </c>
      <c r="BV169" s="282">
        <v>527</v>
      </c>
      <c r="BW169" s="295">
        <v>268</v>
      </c>
      <c r="BX169" s="282">
        <v>278</v>
      </c>
      <c r="BY169" s="284">
        <v>518</v>
      </c>
      <c r="BZ169" s="282">
        <v>421</v>
      </c>
      <c r="CA169" s="295">
        <v>414</v>
      </c>
      <c r="CB169" s="282">
        <v>514</v>
      </c>
      <c r="CC169" s="284">
        <v>294</v>
      </c>
      <c r="CD169" s="282">
        <v>419</v>
      </c>
      <c r="CE169" s="344">
        <v>386</v>
      </c>
    </row>
    <row r="170" spans="1:83" x14ac:dyDescent="0.2">
      <c r="A170" s="3">
        <v>2509</v>
      </c>
      <c r="B170" s="4" t="s">
        <v>199</v>
      </c>
      <c r="C170" s="5">
        <v>1230</v>
      </c>
      <c r="D170" s="6">
        <v>760</v>
      </c>
      <c r="E170" s="123">
        <f t="shared" si="2"/>
        <v>0.61788617886178865</v>
      </c>
      <c r="F170" s="249">
        <v>420</v>
      </c>
      <c r="G170" s="250">
        <v>0</v>
      </c>
      <c r="H170" s="250">
        <v>8</v>
      </c>
      <c r="I170" s="250">
        <v>323</v>
      </c>
      <c r="J170" s="250">
        <v>0</v>
      </c>
      <c r="K170" s="251">
        <v>0</v>
      </c>
      <c r="L170" s="251">
        <v>0</v>
      </c>
      <c r="M170" s="250">
        <v>0</v>
      </c>
      <c r="N170" s="250">
        <v>0</v>
      </c>
      <c r="O170" s="252">
        <v>0</v>
      </c>
      <c r="P170" s="295">
        <v>313</v>
      </c>
      <c r="Q170" s="289">
        <v>30</v>
      </c>
      <c r="R170" s="289">
        <v>0</v>
      </c>
      <c r="S170" s="295">
        <v>399</v>
      </c>
      <c r="T170" s="282"/>
      <c r="U170" s="296"/>
      <c r="V170" s="297"/>
      <c r="W170" s="305">
        <v>318</v>
      </c>
      <c r="X170" s="306">
        <v>408</v>
      </c>
      <c r="Y170" s="290"/>
      <c r="Z170" s="291"/>
      <c r="AA170" s="290"/>
      <c r="AB170" s="292"/>
      <c r="AC170" s="290"/>
      <c r="AD170" s="291"/>
      <c r="AE170" s="305">
        <v>331</v>
      </c>
      <c r="AF170" s="306">
        <v>347</v>
      </c>
      <c r="AG170" s="287"/>
      <c r="AH170" s="304"/>
      <c r="AI170" s="299"/>
      <c r="AJ170" s="287"/>
      <c r="AK170" s="343">
        <v>303</v>
      </c>
      <c r="AL170" s="289">
        <v>81</v>
      </c>
      <c r="AM170" s="284">
        <v>350</v>
      </c>
      <c r="AN170" s="282">
        <v>449</v>
      </c>
      <c r="AO170" s="295">
        <v>282</v>
      </c>
      <c r="AP170" s="282">
        <v>411</v>
      </c>
      <c r="AQ170" s="284">
        <v>330</v>
      </c>
      <c r="AR170" s="282">
        <v>302</v>
      </c>
      <c r="AS170" s="295">
        <v>418</v>
      </c>
      <c r="AT170" s="282">
        <v>355</v>
      </c>
      <c r="AU170" s="284">
        <v>371</v>
      </c>
      <c r="AV170" s="282">
        <v>370</v>
      </c>
      <c r="AW170" s="295">
        <v>345</v>
      </c>
      <c r="AX170" s="282">
        <v>364</v>
      </c>
      <c r="AY170" s="284">
        <v>353</v>
      </c>
      <c r="AZ170" s="298">
        <v>439</v>
      </c>
      <c r="BA170" s="284">
        <v>573</v>
      </c>
      <c r="BB170" s="282">
        <v>301</v>
      </c>
      <c r="BC170" s="295">
        <v>343</v>
      </c>
      <c r="BD170" s="282">
        <v>381</v>
      </c>
      <c r="BE170" s="284">
        <v>268</v>
      </c>
      <c r="BF170" s="282">
        <v>361</v>
      </c>
      <c r="BG170" s="295">
        <v>288</v>
      </c>
      <c r="BH170" s="305">
        <v>336</v>
      </c>
      <c r="BI170" s="306">
        <v>320</v>
      </c>
      <c r="BJ170" s="282">
        <v>357</v>
      </c>
      <c r="BK170" s="295">
        <v>312</v>
      </c>
      <c r="BL170" s="282">
        <v>281</v>
      </c>
      <c r="BM170" s="284">
        <v>367</v>
      </c>
      <c r="BN170" s="282">
        <v>333</v>
      </c>
      <c r="BO170" s="295">
        <v>309</v>
      </c>
      <c r="BP170" s="282">
        <v>282</v>
      </c>
      <c r="BQ170" s="284">
        <v>356</v>
      </c>
      <c r="BR170" s="282">
        <v>293</v>
      </c>
      <c r="BS170" s="295">
        <v>362</v>
      </c>
      <c r="BT170" s="282">
        <v>283</v>
      </c>
      <c r="BU170" s="284">
        <v>361</v>
      </c>
      <c r="BV170" s="282">
        <v>395</v>
      </c>
      <c r="BW170" s="295">
        <v>251</v>
      </c>
      <c r="BX170" s="282">
        <v>276</v>
      </c>
      <c r="BY170" s="284">
        <v>368</v>
      </c>
      <c r="BZ170" s="282">
        <v>294</v>
      </c>
      <c r="CA170" s="295">
        <v>394</v>
      </c>
      <c r="CB170" s="282">
        <v>359</v>
      </c>
      <c r="CC170" s="284">
        <v>291</v>
      </c>
      <c r="CD170" s="282">
        <v>271</v>
      </c>
      <c r="CE170" s="344">
        <v>386</v>
      </c>
    </row>
    <row r="171" spans="1:83" x14ac:dyDescent="0.2">
      <c r="A171" s="3">
        <v>2510</v>
      </c>
      <c r="B171" s="4" t="s">
        <v>200</v>
      </c>
      <c r="C171" s="5">
        <v>1232</v>
      </c>
      <c r="D171" s="6">
        <v>755</v>
      </c>
      <c r="E171" s="123">
        <f t="shared" si="2"/>
        <v>0.61282467532467533</v>
      </c>
      <c r="F171" s="249">
        <v>583</v>
      </c>
      <c r="G171" s="250">
        <v>2</v>
      </c>
      <c r="H171" s="250">
        <v>5</v>
      </c>
      <c r="I171" s="250">
        <v>155</v>
      </c>
      <c r="J171" s="250">
        <v>0</v>
      </c>
      <c r="K171" s="251">
        <v>0</v>
      </c>
      <c r="L171" s="251">
        <v>0</v>
      </c>
      <c r="M171" s="250">
        <v>0</v>
      </c>
      <c r="N171" s="250">
        <v>0</v>
      </c>
      <c r="O171" s="252">
        <v>0</v>
      </c>
      <c r="P171" s="295">
        <v>151</v>
      </c>
      <c r="Q171" s="289">
        <v>26</v>
      </c>
      <c r="R171" s="289">
        <v>0</v>
      </c>
      <c r="S171" s="295">
        <v>548</v>
      </c>
      <c r="T171" s="282"/>
      <c r="U171" s="296"/>
      <c r="V171" s="297"/>
      <c r="W171" s="299"/>
      <c r="X171" s="297"/>
      <c r="Y171" s="290"/>
      <c r="Z171" s="291"/>
      <c r="AA171" s="290"/>
      <c r="AB171" s="292"/>
      <c r="AC171" s="290"/>
      <c r="AD171" s="291"/>
      <c r="AE171" s="285"/>
      <c r="AF171" s="286"/>
      <c r="AG171" s="287"/>
      <c r="AH171" s="298">
        <v>579</v>
      </c>
      <c r="AI171" s="299"/>
      <c r="AJ171" s="287"/>
      <c r="AK171" s="343">
        <v>145</v>
      </c>
      <c r="AL171" s="289">
        <v>31</v>
      </c>
      <c r="AM171" s="284">
        <v>548</v>
      </c>
      <c r="AN171" s="282">
        <v>584</v>
      </c>
      <c r="AO171" s="295">
        <v>130</v>
      </c>
      <c r="AP171" s="282">
        <v>223</v>
      </c>
      <c r="AQ171" s="284">
        <v>507</v>
      </c>
      <c r="AR171" s="282">
        <v>140</v>
      </c>
      <c r="AS171" s="295">
        <v>575</v>
      </c>
      <c r="AT171" s="282">
        <v>163</v>
      </c>
      <c r="AU171" s="284">
        <v>557</v>
      </c>
      <c r="AV171" s="282">
        <v>537</v>
      </c>
      <c r="AW171" s="295">
        <v>167</v>
      </c>
      <c r="AX171" s="282">
        <v>496</v>
      </c>
      <c r="AY171" s="284">
        <v>215</v>
      </c>
      <c r="AZ171" s="298">
        <v>318</v>
      </c>
      <c r="BA171" s="284">
        <v>623</v>
      </c>
      <c r="BB171" s="282">
        <v>244</v>
      </c>
      <c r="BC171" s="295">
        <v>404</v>
      </c>
      <c r="BD171" s="282">
        <v>464</v>
      </c>
      <c r="BE171" s="284">
        <v>173</v>
      </c>
      <c r="BF171" s="282">
        <v>461</v>
      </c>
      <c r="BG171" s="295">
        <v>169</v>
      </c>
      <c r="BH171" s="305">
        <v>320</v>
      </c>
      <c r="BI171" s="306">
        <v>346</v>
      </c>
      <c r="BJ171" s="282">
        <v>206</v>
      </c>
      <c r="BK171" s="295">
        <v>454</v>
      </c>
      <c r="BL171" s="282">
        <v>173</v>
      </c>
      <c r="BM171" s="284">
        <v>459</v>
      </c>
      <c r="BN171" s="282">
        <v>446</v>
      </c>
      <c r="BO171" s="295">
        <v>181</v>
      </c>
      <c r="BP171" s="282">
        <v>208</v>
      </c>
      <c r="BQ171" s="284">
        <v>424</v>
      </c>
      <c r="BR171" s="282">
        <v>405</v>
      </c>
      <c r="BS171" s="295">
        <v>222</v>
      </c>
      <c r="BT171" s="282">
        <v>210</v>
      </c>
      <c r="BU171" s="284">
        <v>430</v>
      </c>
      <c r="BV171" s="282">
        <v>479</v>
      </c>
      <c r="BW171" s="295">
        <v>158</v>
      </c>
      <c r="BX171" s="282">
        <v>182</v>
      </c>
      <c r="BY171" s="284">
        <v>460</v>
      </c>
      <c r="BZ171" s="282">
        <v>409</v>
      </c>
      <c r="CA171" s="295">
        <v>248</v>
      </c>
      <c r="CB171" s="282">
        <v>464</v>
      </c>
      <c r="CC171" s="284">
        <v>177</v>
      </c>
      <c r="CD171" s="282">
        <v>412</v>
      </c>
      <c r="CE171" s="344">
        <v>227</v>
      </c>
    </row>
    <row r="172" spans="1:83" x14ac:dyDescent="0.2">
      <c r="A172" s="3">
        <v>2511</v>
      </c>
      <c r="B172" s="4" t="s">
        <v>201</v>
      </c>
      <c r="C172" s="5">
        <v>984</v>
      </c>
      <c r="D172" s="6">
        <v>439</v>
      </c>
      <c r="E172" s="123">
        <f t="shared" si="2"/>
        <v>0.44613821138211385</v>
      </c>
      <c r="F172" s="249">
        <v>297</v>
      </c>
      <c r="G172" s="250">
        <v>3</v>
      </c>
      <c r="H172" s="250">
        <v>2</v>
      </c>
      <c r="I172" s="250">
        <v>132</v>
      </c>
      <c r="J172" s="250">
        <v>0</v>
      </c>
      <c r="K172" s="251">
        <v>0</v>
      </c>
      <c r="L172" s="251">
        <v>0</v>
      </c>
      <c r="M172" s="250">
        <v>0</v>
      </c>
      <c r="N172" s="250">
        <v>0</v>
      </c>
      <c r="O172" s="252">
        <v>0</v>
      </c>
      <c r="P172" s="295">
        <v>127</v>
      </c>
      <c r="Q172" s="289">
        <v>25</v>
      </c>
      <c r="R172" s="289">
        <v>0</v>
      </c>
      <c r="S172" s="295">
        <v>273</v>
      </c>
      <c r="T172" s="282"/>
      <c r="U172" s="296"/>
      <c r="V172" s="297"/>
      <c r="W172" s="305">
        <v>125</v>
      </c>
      <c r="X172" s="306">
        <v>296</v>
      </c>
      <c r="Y172" s="290"/>
      <c r="Z172" s="291"/>
      <c r="AA172" s="290"/>
      <c r="AB172" s="292"/>
      <c r="AC172" s="290"/>
      <c r="AD172" s="291"/>
      <c r="AE172" s="305">
        <v>233</v>
      </c>
      <c r="AF172" s="306">
        <v>138</v>
      </c>
      <c r="AG172" s="287"/>
      <c r="AH172" s="304"/>
      <c r="AI172" s="299"/>
      <c r="AJ172" s="287"/>
      <c r="AK172" s="343">
        <v>114</v>
      </c>
      <c r="AL172" s="289">
        <v>38</v>
      </c>
      <c r="AM172" s="284">
        <v>270</v>
      </c>
      <c r="AN172" s="282">
        <v>298</v>
      </c>
      <c r="AO172" s="295">
        <v>116</v>
      </c>
      <c r="AP172" s="282">
        <v>167</v>
      </c>
      <c r="AQ172" s="284">
        <v>260</v>
      </c>
      <c r="AR172" s="282">
        <v>122</v>
      </c>
      <c r="AS172" s="295">
        <v>295</v>
      </c>
      <c r="AT172" s="282">
        <v>134</v>
      </c>
      <c r="AU172" s="284">
        <v>288</v>
      </c>
      <c r="AV172" s="282">
        <v>266</v>
      </c>
      <c r="AW172" s="295">
        <v>149</v>
      </c>
      <c r="AX172" s="282">
        <v>267</v>
      </c>
      <c r="AY172" s="284">
        <v>154</v>
      </c>
      <c r="AZ172" s="298">
        <v>237</v>
      </c>
      <c r="BA172" s="284">
        <v>354</v>
      </c>
      <c r="BB172" s="282">
        <v>156</v>
      </c>
      <c r="BC172" s="295">
        <v>219</v>
      </c>
      <c r="BD172" s="282">
        <v>258</v>
      </c>
      <c r="BE172" s="284">
        <v>120</v>
      </c>
      <c r="BF172" s="282">
        <v>235</v>
      </c>
      <c r="BG172" s="295">
        <v>142</v>
      </c>
      <c r="BH172" s="305">
        <v>169</v>
      </c>
      <c r="BI172" s="306">
        <v>217</v>
      </c>
      <c r="BJ172" s="282">
        <v>153</v>
      </c>
      <c r="BK172" s="295">
        <v>226</v>
      </c>
      <c r="BL172" s="282">
        <v>134</v>
      </c>
      <c r="BM172" s="284">
        <v>241</v>
      </c>
      <c r="BN172" s="282">
        <v>229</v>
      </c>
      <c r="BO172" s="295">
        <v>140</v>
      </c>
      <c r="BP172" s="282">
        <v>131</v>
      </c>
      <c r="BQ172" s="284">
        <v>237</v>
      </c>
      <c r="BR172" s="282">
        <v>213</v>
      </c>
      <c r="BS172" s="295">
        <v>165</v>
      </c>
      <c r="BT172" s="282">
        <v>136</v>
      </c>
      <c r="BU172" s="284">
        <v>235</v>
      </c>
      <c r="BV172" s="282">
        <v>264</v>
      </c>
      <c r="BW172" s="295">
        <v>103</v>
      </c>
      <c r="BX172" s="282">
        <v>118</v>
      </c>
      <c r="BY172" s="284">
        <v>256</v>
      </c>
      <c r="BZ172" s="282">
        <v>217</v>
      </c>
      <c r="CA172" s="295">
        <v>177</v>
      </c>
      <c r="CB172" s="282">
        <v>242</v>
      </c>
      <c r="CC172" s="284">
        <v>133</v>
      </c>
      <c r="CD172" s="282">
        <v>191</v>
      </c>
      <c r="CE172" s="344">
        <v>192</v>
      </c>
    </row>
    <row r="173" spans="1:83" x14ac:dyDescent="0.2">
      <c r="A173" s="3">
        <v>2512</v>
      </c>
      <c r="B173" s="4" t="s">
        <v>202</v>
      </c>
      <c r="C173" s="5">
        <v>884</v>
      </c>
      <c r="D173" s="6">
        <v>482</v>
      </c>
      <c r="E173" s="123">
        <f t="shared" si="2"/>
        <v>0.54524886877828049</v>
      </c>
      <c r="F173" s="249">
        <v>432</v>
      </c>
      <c r="G173" s="250">
        <v>1</v>
      </c>
      <c r="H173" s="250">
        <v>4</v>
      </c>
      <c r="I173" s="250">
        <v>39</v>
      </c>
      <c r="J173" s="250">
        <v>0</v>
      </c>
      <c r="K173" s="251">
        <v>0</v>
      </c>
      <c r="L173" s="251">
        <v>0</v>
      </c>
      <c r="M173" s="250">
        <v>0</v>
      </c>
      <c r="N173" s="250">
        <v>0</v>
      </c>
      <c r="O173" s="252">
        <v>0</v>
      </c>
      <c r="P173" s="295">
        <v>46</v>
      </c>
      <c r="Q173" s="289">
        <v>4</v>
      </c>
      <c r="R173" s="289">
        <v>0</v>
      </c>
      <c r="S173" s="295">
        <v>417</v>
      </c>
      <c r="T173" s="282"/>
      <c r="U173" s="296"/>
      <c r="V173" s="297"/>
      <c r="W173" s="299"/>
      <c r="X173" s="297"/>
      <c r="Y173" s="290"/>
      <c r="Z173" s="291"/>
      <c r="AA173" s="290"/>
      <c r="AB173" s="292"/>
      <c r="AC173" s="290"/>
      <c r="AD173" s="291"/>
      <c r="AE173" s="285"/>
      <c r="AF173" s="286"/>
      <c r="AG173" s="287"/>
      <c r="AH173" s="298">
        <v>409</v>
      </c>
      <c r="AI173" s="299"/>
      <c r="AJ173" s="287"/>
      <c r="AK173" s="343">
        <v>36</v>
      </c>
      <c r="AL173" s="289">
        <v>12</v>
      </c>
      <c r="AM173" s="284">
        <v>417</v>
      </c>
      <c r="AN173" s="282">
        <v>414</v>
      </c>
      <c r="AO173" s="295">
        <v>43</v>
      </c>
      <c r="AP173" s="282">
        <v>67</v>
      </c>
      <c r="AQ173" s="284">
        <v>393</v>
      </c>
      <c r="AR173" s="282">
        <v>46</v>
      </c>
      <c r="AS173" s="295">
        <v>417</v>
      </c>
      <c r="AT173" s="282">
        <v>49</v>
      </c>
      <c r="AU173" s="284">
        <v>410</v>
      </c>
      <c r="AV173" s="282">
        <v>408</v>
      </c>
      <c r="AW173" s="295">
        <v>47</v>
      </c>
      <c r="AX173" s="282">
        <v>384</v>
      </c>
      <c r="AY173" s="284">
        <v>73</v>
      </c>
      <c r="AZ173" s="298">
        <v>163</v>
      </c>
      <c r="BA173" s="284">
        <v>426</v>
      </c>
      <c r="BB173" s="282">
        <v>122</v>
      </c>
      <c r="BC173" s="295">
        <v>297</v>
      </c>
      <c r="BD173" s="282">
        <v>332</v>
      </c>
      <c r="BE173" s="284">
        <v>84</v>
      </c>
      <c r="BF173" s="282">
        <v>335</v>
      </c>
      <c r="BG173" s="295">
        <v>79</v>
      </c>
      <c r="BH173" s="305">
        <v>146</v>
      </c>
      <c r="BI173" s="306">
        <v>280</v>
      </c>
      <c r="BJ173" s="282">
        <v>81</v>
      </c>
      <c r="BK173" s="295">
        <v>337</v>
      </c>
      <c r="BL173" s="282">
        <v>84</v>
      </c>
      <c r="BM173" s="284">
        <v>335</v>
      </c>
      <c r="BN173" s="282">
        <v>341</v>
      </c>
      <c r="BO173" s="295">
        <v>83</v>
      </c>
      <c r="BP173" s="282">
        <v>91</v>
      </c>
      <c r="BQ173" s="284">
        <v>327</v>
      </c>
      <c r="BR173" s="282">
        <v>312</v>
      </c>
      <c r="BS173" s="295">
        <v>104</v>
      </c>
      <c r="BT173" s="282">
        <v>109</v>
      </c>
      <c r="BU173" s="284">
        <v>308</v>
      </c>
      <c r="BV173" s="282">
        <v>352</v>
      </c>
      <c r="BW173" s="295">
        <v>64</v>
      </c>
      <c r="BX173" s="282">
        <v>90</v>
      </c>
      <c r="BY173" s="284">
        <v>331</v>
      </c>
      <c r="BZ173" s="282">
        <v>308</v>
      </c>
      <c r="CA173" s="295">
        <v>114</v>
      </c>
      <c r="CB173" s="282">
        <v>331</v>
      </c>
      <c r="CC173" s="284">
        <v>89</v>
      </c>
      <c r="CD173" s="282">
        <v>307</v>
      </c>
      <c r="CE173" s="344">
        <v>111</v>
      </c>
    </row>
    <row r="174" spans="1:83" x14ac:dyDescent="0.2">
      <c r="A174" s="3">
        <v>2601</v>
      </c>
      <c r="B174" s="4" t="s">
        <v>203</v>
      </c>
      <c r="C174" s="5">
        <v>1256</v>
      </c>
      <c r="D174" s="6">
        <v>937</v>
      </c>
      <c r="E174" s="123">
        <f t="shared" si="2"/>
        <v>0.74601910828025475</v>
      </c>
      <c r="F174" s="249">
        <v>561</v>
      </c>
      <c r="G174" s="250">
        <v>5</v>
      </c>
      <c r="H174" s="250">
        <v>11</v>
      </c>
      <c r="I174" s="250">
        <v>351</v>
      </c>
      <c r="J174" s="250">
        <v>0</v>
      </c>
      <c r="K174" s="251">
        <v>0</v>
      </c>
      <c r="L174" s="251">
        <v>0</v>
      </c>
      <c r="M174" s="250">
        <v>0</v>
      </c>
      <c r="N174" s="250">
        <v>1</v>
      </c>
      <c r="O174" s="252">
        <v>0</v>
      </c>
      <c r="P174" s="295">
        <v>376</v>
      </c>
      <c r="Q174" s="289">
        <v>21</v>
      </c>
      <c r="R174" s="289">
        <v>0</v>
      </c>
      <c r="S174" s="295">
        <v>531</v>
      </c>
      <c r="T174" s="282"/>
      <c r="U174" s="296"/>
      <c r="V174" s="297"/>
      <c r="W174" s="299"/>
      <c r="X174" s="297"/>
      <c r="Y174" s="290"/>
      <c r="Z174" s="291"/>
      <c r="AA174" s="290"/>
      <c r="AB174" s="292"/>
      <c r="AC174" s="290"/>
      <c r="AD174" s="291"/>
      <c r="AE174" s="285"/>
      <c r="AF174" s="286"/>
      <c r="AG174" s="287"/>
      <c r="AH174" s="298">
        <v>584</v>
      </c>
      <c r="AI174" s="299"/>
      <c r="AJ174" s="287"/>
      <c r="AK174" s="343">
        <v>375</v>
      </c>
      <c r="AL174" s="289">
        <v>58</v>
      </c>
      <c r="AM174" s="284">
        <v>468</v>
      </c>
      <c r="AN174" s="282">
        <v>577</v>
      </c>
      <c r="AO174" s="295">
        <v>332</v>
      </c>
      <c r="AP174" s="282">
        <v>454</v>
      </c>
      <c r="AQ174" s="284">
        <v>458</v>
      </c>
      <c r="AR174" s="282">
        <v>340</v>
      </c>
      <c r="AS174" s="295">
        <v>557</v>
      </c>
      <c r="AT174" s="282">
        <v>406</v>
      </c>
      <c r="AU174" s="284">
        <v>501</v>
      </c>
      <c r="AV174" s="282">
        <v>498</v>
      </c>
      <c r="AW174" s="295">
        <v>394</v>
      </c>
      <c r="AX174" s="282">
        <v>489</v>
      </c>
      <c r="AY174" s="284">
        <v>397</v>
      </c>
      <c r="AZ174" s="298">
        <v>512</v>
      </c>
      <c r="BA174" s="284">
        <v>664</v>
      </c>
      <c r="BB174" s="282">
        <v>360</v>
      </c>
      <c r="BC174" s="295">
        <v>417</v>
      </c>
      <c r="BD174" s="282">
        <v>467</v>
      </c>
      <c r="BE174" s="284">
        <v>314</v>
      </c>
      <c r="BF174" s="282">
        <v>449</v>
      </c>
      <c r="BG174" s="295">
        <v>324</v>
      </c>
      <c r="BH174" s="305">
        <v>383</v>
      </c>
      <c r="BI174" s="306">
        <v>408</v>
      </c>
      <c r="BJ174" s="282">
        <v>416</v>
      </c>
      <c r="BK174" s="295">
        <v>389</v>
      </c>
      <c r="BL174" s="282">
        <v>304</v>
      </c>
      <c r="BM174" s="284">
        <v>448</v>
      </c>
      <c r="BN174" s="282">
        <v>439</v>
      </c>
      <c r="BO174" s="295">
        <v>319</v>
      </c>
      <c r="BP174" s="282">
        <v>317</v>
      </c>
      <c r="BQ174" s="284">
        <v>435</v>
      </c>
      <c r="BR174" s="282">
        <v>418</v>
      </c>
      <c r="BS174" s="295">
        <v>352</v>
      </c>
      <c r="BT174" s="282">
        <v>321</v>
      </c>
      <c r="BU174" s="284">
        <v>438</v>
      </c>
      <c r="BV174" s="282">
        <v>472</v>
      </c>
      <c r="BW174" s="295">
        <v>294</v>
      </c>
      <c r="BX174" s="282">
        <v>303</v>
      </c>
      <c r="BY174" s="284">
        <v>457</v>
      </c>
      <c r="BZ174" s="282">
        <v>410</v>
      </c>
      <c r="CA174" s="295">
        <v>410</v>
      </c>
      <c r="CB174" s="282">
        <v>459</v>
      </c>
      <c r="CC174" s="284">
        <v>318</v>
      </c>
      <c r="CD174" s="282">
        <v>390</v>
      </c>
      <c r="CE174" s="344">
        <v>378</v>
      </c>
    </row>
    <row r="175" spans="1:83" x14ac:dyDescent="0.2">
      <c r="A175" s="3">
        <v>2602</v>
      </c>
      <c r="B175" s="4" t="s">
        <v>204</v>
      </c>
      <c r="C175" s="5">
        <v>1095</v>
      </c>
      <c r="D175" s="6">
        <v>689</v>
      </c>
      <c r="E175" s="123">
        <f t="shared" si="2"/>
        <v>0.62922374429223749</v>
      </c>
      <c r="F175" s="249">
        <v>554</v>
      </c>
      <c r="G175" s="250">
        <v>4</v>
      </c>
      <c r="H175" s="250">
        <v>4</v>
      </c>
      <c r="I175" s="250">
        <v>122</v>
      </c>
      <c r="J175" s="250">
        <v>0</v>
      </c>
      <c r="K175" s="251">
        <v>0</v>
      </c>
      <c r="L175" s="251">
        <v>0</v>
      </c>
      <c r="M175" s="250">
        <v>0</v>
      </c>
      <c r="N175" s="250">
        <v>0</v>
      </c>
      <c r="O175" s="252">
        <v>0</v>
      </c>
      <c r="P175" s="295">
        <v>140</v>
      </c>
      <c r="Q175" s="289">
        <v>13</v>
      </c>
      <c r="R175" s="289">
        <v>0</v>
      </c>
      <c r="S175" s="295">
        <v>527</v>
      </c>
      <c r="T175" s="282"/>
      <c r="U175" s="296"/>
      <c r="V175" s="297"/>
      <c r="W175" s="299"/>
      <c r="X175" s="297"/>
      <c r="Y175" s="290"/>
      <c r="Z175" s="291"/>
      <c r="AA175" s="290"/>
      <c r="AB175" s="292"/>
      <c r="AC175" s="290"/>
      <c r="AD175" s="291"/>
      <c r="AE175" s="285"/>
      <c r="AF175" s="286"/>
      <c r="AG175" s="287"/>
      <c r="AH175" s="298">
        <v>544</v>
      </c>
      <c r="AI175" s="299"/>
      <c r="AJ175" s="287"/>
      <c r="AK175" s="343">
        <v>140</v>
      </c>
      <c r="AL175" s="289">
        <v>38</v>
      </c>
      <c r="AM175" s="284">
        <v>492</v>
      </c>
      <c r="AN175" s="282">
        <v>544</v>
      </c>
      <c r="AO175" s="295">
        <v>127</v>
      </c>
      <c r="AP175" s="282">
        <v>200</v>
      </c>
      <c r="AQ175" s="284">
        <v>472</v>
      </c>
      <c r="AR175" s="282">
        <v>135</v>
      </c>
      <c r="AS175" s="295">
        <v>535</v>
      </c>
      <c r="AT175" s="282">
        <v>166</v>
      </c>
      <c r="AU175" s="284">
        <v>504</v>
      </c>
      <c r="AV175" s="282">
        <v>514</v>
      </c>
      <c r="AW175" s="295">
        <v>153</v>
      </c>
      <c r="AX175" s="282">
        <v>481</v>
      </c>
      <c r="AY175" s="284">
        <v>183</v>
      </c>
      <c r="AZ175" s="298">
        <v>272</v>
      </c>
      <c r="BA175" s="284">
        <v>564</v>
      </c>
      <c r="BB175" s="282">
        <v>216</v>
      </c>
      <c r="BC175" s="295">
        <v>403</v>
      </c>
      <c r="BD175" s="282">
        <v>473</v>
      </c>
      <c r="BE175" s="284">
        <v>140</v>
      </c>
      <c r="BF175" s="282">
        <v>463</v>
      </c>
      <c r="BG175" s="295">
        <v>144</v>
      </c>
      <c r="BH175" s="305">
        <v>266</v>
      </c>
      <c r="BI175" s="306">
        <v>365</v>
      </c>
      <c r="BJ175" s="282">
        <v>196</v>
      </c>
      <c r="BK175" s="295">
        <v>425</v>
      </c>
      <c r="BL175" s="282">
        <v>160</v>
      </c>
      <c r="BM175" s="284">
        <v>451</v>
      </c>
      <c r="BN175" s="282">
        <v>454</v>
      </c>
      <c r="BO175" s="295">
        <v>153</v>
      </c>
      <c r="BP175" s="282">
        <v>169</v>
      </c>
      <c r="BQ175" s="284">
        <v>443</v>
      </c>
      <c r="BR175" s="282">
        <v>431</v>
      </c>
      <c r="BS175" s="295">
        <v>183</v>
      </c>
      <c r="BT175" s="282">
        <v>184</v>
      </c>
      <c r="BU175" s="284">
        <v>428</v>
      </c>
      <c r="BV175" s="282">
        <v>478</v>
      </c>
      <c r="BW175" s="295">
        <v>125</v>
      </c>
      <c r="BX175" s="282">
        <v>155</v>
      </c>
      <c r="BY175" s="284">
        <v>455</v>
      </c>
      <c r="BZ175" s="282">
        <v>419</v>
      </c>
      <c r="CA175" s="295">
        <v>204</v>
      </c>
      <c r="CB175" s="282">
        <v>490</v>
      </c>
      <c r="CC175" s="284">
        <v>126</v>
      </c>
      <c r="CD175" s="282">
        <v>423</v>
      </c>
      <c r="CE175" s="344">
        <v>189</v>
      </c>
    </row>
    <row r="176" spans="1:83" x14ac:dyDescent="0.2">
      <c r="A176" s="3">
        <v>2603</v>
      </c>
      <c r="B176" s="4" t="s">
        <v>205</v>
      </c>
      <c r="C176" s="5">
        <v>677</v>
      </c>
      <c r="D176" s="6">
        <v>430</v>
      </c>
      <c r="E176" s="123">
        <f t="shared" si="2"/>
        <v>0.63515509601181686</v>
      </c>
      <c r="F176" s="249">
        <v>308</v>
      </c>
      <c r="G176" s="250">
        <v>3</v>
      </c>
      <c r="H176" s="250">
        <v>3</v>
      </c>
      <c r="I176" s="250">
        <v>112</v>
      </c>
      <c r="J176" s="250">
        <v>0</v>
      </c>
      <c r="K176" s="251">
        <v>0</v>
      </c>
      <c r="L176" s="251">
        <v>0</v>
      </c>
      <c r="M176" s="250">
        <v>0</v>
      </c>
      <c r="N176" s="250">
        <v>0</v>
      </c>
      <c r="O176" s="252">
        <v>0</v>
      </c>
      <c r="P176" s="295">
        <v>107</v>
      </c>
      <c r="Q176" s="289">
        <v>19</v>
      </c>
      <c r="R176" s="289">
        <v>0</v>
      </c>
      <c r="S176" s="295">
        <v>299</v>
      </c>
      <c r="T176" s="282"/>
      <c r="U176" s="296"/>
      <c r="V176" s="297"/>
      <c r="W176" s="299"/>
      <c r="X176" s="297"/>
      <c r="Y176" s="290"/>
      <c r="Z176" s="291"/>
      <c r="AA176" s="290"/>
      <c r="AB176" s="292"/>
      <c r="AC176" s="290"/>
      <c r="AD176" s="291"/>
      <c r="AE176" s="285"/>
      <c r="AF176" s="286"/>
      <c r="AG176" s="287"/>
      <c r="AH176" s="298">
        <v>326</v>
      </c>
      <c r="AI176" s="299"/>
      <c r="AJ176" s="287"/>
      <c r="AK176" s="343">
        <v>114</v>
      </c>
      <c r="AL176" s="289">
        <v>21</v>
      </c>
      <c r="AM176" s="284">
        <v>279</v>
      </c>
      <c r="AN176" s="282">
        <v>314</v>
      </c>
      <c r="AO176" s="295">
        <v>105</v>
      </c>
      <c r="AP176" s="282">
        <v>159</v>
      </c>
      <c r="AQ176" s="284">
        <v>259</v>
      </c>
      <c r="AR176" s="282">
        <v>105</v>
      </c>
      <c r="AS176" s="295">
        <v>313</v>
      </c>
      <c r="AT176" s="282">
        <v>127</v>
      </c>
      <c r="AU176" s="284">
        <v>289</v>
      </c>
      <c r="AV176" s="282">
        <v>284</v>
      </c>
      <c r="AW176" s="295">
        <v>126</v>
      </c>
      <c r="AX176" s="282">
        <v>259</v>
      </c>
      <c r="AY176" s="284">
        <v>153</v>
      </c>
      <c r="AZ176" s="298">
        <v>224</v>
      </c>
      <c r="BA176" s="284">
        <v>343</v>
      </c>
      <c r="BB176" s="282">
        <v>154</v>
      </c>
      <c r="BC176" s="295">
        <v>224</v>
      </c>
      <c r="BD176" s="282">
        <v>261</v>
      </c>
      <c r="BE176" s="284">
        <v>111</v>
      </c>
      <c r="BF176" s="282">
        <v>255</v>
      </c>
      <c r="BG176" s="295">
        <v>121</v>
      </c>
      <c r="BH176" s="305">
        <v>155</v>
      </c>
      <c r="BI176" s="306">
        <v>223</v>
      </c>
      <c r="BJ176" s="282">
        <v>146</v>
      </c>
      <c r="BK176" s="295">
        <v>236</v>
      </c>
      <c r="BL176" s="282">
        <v>123</v>
      </c>
      <c r="BM176" s="284">
        <v>247</v>
      </c>
      <c r="BN176" s="282">
        <v>250</v>
      </c>
      <c r="BO176" s="295">
        <v>122</v>
      </c>
      <c r="BP176" s="282">
        <v>130</v>
      </c>
      <c r="BQ176" s="284">
        <v>240</v>
      </c>
      <c r="BR176" s="282">
        <v>221</v>
      </c>
      <c r="BS176" s="295">
        <v>151</v>
      </c>
      <c r="BT176" s="282">
        <v>127</v>
      </c>
      <c r="BU176" s="284">
        <v>247</v>
      </c>
      <c r="BV176" s="282">
        <v>272</v>
      </c>
      <c r="BW176" s="295">
        <v>99</v>
      </c>
      <c r="BX176" s="282">
        <v>119</v>
      </c>
      <c r="BY176" s="284">
        <v>257</v>
      </c>
      <c r="BZ176" s="282">
        <v>216</v>
      </c>
      <c r="CA176" s="295">
        <v>171</v>
      </c>
      <c r="CB176" s="282">
        <v>262</v>
      </c>
      <c r="CC176" s="284">
        <v>116</v>
      </c>
      <c r="CD176" s="282">
        <v>210</v>
      </c>
      <c r="CE176" s="344">
        <v>162</v>
      </c>
    </row>
    <row r="177" spans="1:83" x14ac:dyDescent="0.2">
      <c r="A177" s="3">
        <v>2604</v>
      </c>
      <c r="B177" s="4" t="s">
        <v>206</v>
      </c>
      <c r="C177" s="5">
        <v>1078</v>
      </c>
      <c r="D177" s="6">
        <v>549</v>
      </c>
      <c r="E177" s="123">
        <f t="shared" si="2"/>
        <v>0.50927643784786647</v>
      </c>
      <c r="F177" s="249">
        <v>486</v>
      </c>
      <c r="G177" s="250">
        <v>6</v>
      </c>
      <c r="H177" s="250">
        <v>3</v>
      </c>
      <c r="I177" s="250">
        <v>46</v>
      </c>
      <c r="J177" s="250">
        <v>0</v>
      </c>
      <c r="K177" s="251">
        <v>0</v>
      </c>
      <c r="L177" s="251">
        <v>0</v>
      </c>
      <c r="M177" s="250">
        <v>0</v>
      </c>
      <c r="N177" s="250">
        <v>0</v>
      </c>
      <c r="O177" s="252">
        <v>0</v>
      </c>
      <c r="P177" s="280">
        <v>59</v>
      </c>
      <c r="Q177" s="281">
        <v>19</v>
      </c>
      <c r="R177" s="281">
        <v>1</v>
      </c>
      <c r="S177" s="280">
        <v>448</v>
      </c>
      <c r="T177" s="282"/>
      <c r="U177" s="296"/>
      <c r="V177" s="297"/>
      <c r="W177" s="299"/>
      <c r="X177" s="297"/>
      <c r="Y177" s="290"/>
      <c r="Z177" s="291"/>
      <c r="AA177" s="299"/>
      <c r="AB177" s="297"/>
      <c r="AC177" s="285"/>
      <c r="AD177" s="287"/>
      <c r="AE177" s="285"/>
      <c r="AF177" s="286"/>
      <c r="AG177" s="287"/>
      <c r="AH177" s="298">
        <v>460</v>
      </c>
      <c r="AI177" s="285"/>
      <c r="AJ177" s="287"/>
      <c r="AK177" s="343">
        <v>42</v>
      </c>
      <c r="AL177" s="289">
        <v>21</v>
      </c>
      <c r="AM177" s="284">
        <v>469</v>
      </c>
      <c r="AN177" s="282">
        <v>458</v>
      </c>
      <c r="AO177" s="295">
        <v>50</v>
      </c>
      <c r="AP177" s="282">
        <v>89</v>
      </c>
      <c r="AQ177" s="284">
        <v>433</v>
      </c>
      <c r="AR177" s="282">
        <v>49</v>
      </c>
      <c r="AS177" s="295">
        <v>476</v>
      </c>
      <c r="AT177" s="282">
        <v>53</v>
      </c>
      <c r="AU177" s="284">
        <v>473</v>
      </c>
      <c r="AV177" s="282">
        <v>458</v>
      </c>
      <c r="AW177" s="295">
        <v>59</v>
      </c>
      <c r="AX177" s="282">
        <v>407</v>
      </c>
      <c r="AY177" s="284">
        <v>114</v>
      </c>
      <c r="AZ177" s="298">
        <v>195</v>
      </c>
      <c r="BA177" s="284">
        <v>485</v>
      </c>
      <c r="BB177" s="282">
        <v>167</v>
      </c>
      <c r="BC177" s="295">
        <v>307</v>
      </c>
      <c r="BD177" s="282">
        <v>397</v>
      </c>
      <c r="BE177" s="284">
        <v>76</v>
      </c>
      <c r="BF177" s="282">
        <v>369</v>
      </c>
      <c r="BG177" s="295">
        <v>96</v>
      </c>
      <c r="BH177" s="305">
        <v>245</v>
      </c>
      <c r="BI177" s="306">
        <v>245</v>
      </c>
      <c r="BJ177" s="282">
        <v>102</v>
      </c>
      <c r="BK177" s="295">
        <v>379</v>
      </c>
      <c r="BL177" s="282">
        <v>109</v>
      </c>
      <c r="BM177" s="284">
        <v>364</v>
      </c>
      <c r="BN177" s="282">
        <v>363</v>
      </c>
      <c r="BO177" s="295">
        <v>111</v>
      </c>
      <c r="BP177" s="282">
        <v>129</v>
      </c>
      <c r="BQ177" s="284">
        <v>351</v>
      </c>
      <c r="BR177" s="282">
        <v>325</v>
      </c>
      <c r="BS177" s="295">
        <v>148</v>
      </c>
      <c r="BT177" s="282">
        <v>125</v>
      </c>
      <c r="BU177" s="284">
        <v>351</v>
      </c>
      <c r="BV177" s="282">
        <v>401</v>
      </c>
      <c r="BW177" s="295">
        <v>70</v>
      </c>
      <c r="BX177" s="282">
        <v>107</v>
      </c>
      <c r="BY177" s="284">
        <v>372</v>
      </c>
      <c r="BZ177" s="282">
        <v>328</v>
      </c>
      <c r="CA177" s="295">
        <v>159</v>
      </c>
      <c r="CB177" s="282">
        <v>389</v>
      </c>
      <c r="CC177" s="284">
        <v>89</v>
      </c>
      <c r="CD177" s="282">
        <v>332</v>
      </c>
      <c r="CE177" s="344">
        <v>147</v>
      </c>
    </row>
    <row r="178" spans="1:83" x14ac:dyDescent="0.2">
      <c r="A178" s="3">
        <v>2605</v>
      </c>
      <c r="B178" s="4" t="s">
        <v>207</v>
      </c>
      <c r="C178" s="5">
        <v>1255</v>
      </c>
      <c r="D178" s="6">
        <v>594</v>
      </c>
      <c r="E178" s="123">
        <f t="shared" si="2"/>
        <v>0.47330677290836654</v>
      </c>
      <c r="F178" s="249">
        <v>527</v>
      </c>
      <c r="G178" s="250">
        <v>3</v>
      </c>
      <c r="H178" s="250">
        <v>5</v>
      </c>
      <c r="I178" s="250">
        <v>54</v>
      </c>
      <c r="J178" s="250">
        <v>0</v>
      </c>
      <c r="K178" s="251">
        <v>0</v>
      </c>
      <c r="L178" s="251">
        <v>0</v>
      </c>
      <c r="M178" s="250">
        <v>0</v>
      </c>
      <c r="N178" s="250">
        <v>0</v>
      </c>
      <c r="O178" s="252">
        <v>0</v>
      </c>
      <c r="P178" s="280">
        <v>64</v>
      </c>
      <c r="Q178" s="281">
        <v>16</v>
      </c>
      <c r="R178" s="281">
        <v>0</v>
      </c>
      <c r="S178" s="280">
        <v>503</v>
      </c>
      <c r="T178" s="282"/>
      <c r="U178" s="296"/>
      <c r="V178" s="297"/>
      <c r="W178" s="299"/>
      <c r="X178" s="297"/>
      <c r="Y178" s="290"/>
      <c r="Z178" s="291"/>
      <c r="AA178" s="299"/>
      <c r="AB178" s="297"/>
      <c r="AC178" s="285"/>
      <c r="AD178" s="287"/>
      <c r="AE178" s="285"/>
      <c r="AF178" s="286"/>
      <c r="AG178" s="287"/>
      <c r="AH178" s="298">
        <v>497</v>
      </c>
      <c r="AI178" s="285"/>
      <c r="AJ178" s="287"/>
      <c r="AK178" s="343">
        <v>53</v>
      </c>
      <c r="AL178" s="289">
        <v>21</v>
      </c>
      <c r="AM178" s="284">
        <v>505</v>
      </c>
      <c r="AN178" s="282">
        <v>515</v>
      </c>
      <c r="AO178" s="295">
        <v>53</v>
      </c>
      <c r="AP178" s="282">
        <v>93</v>
      </c>
      <c r="AQ178" s="284">
        <v>478</v>
      </c>
      <c r="AR178" s="282">
        <v>55</v>
      </c>
      <c r="AS178" s="295">
        <v>518</v>
      </c>
      <c r="AT178" s="282">
        <v>72</v>
      </c>
      <c r="AU178" s="284">
        <v>492</v>
      </c>
      <c r="AV178" s="282">
        <v>494</v>
      </c>
      <c r="AW178" s="295">
        <v>70</v>
      </c>
      <c r="AX178" s="282">
        <v>430</v>
      </c>
      <c r="AY178" s="284">
        <v>138</v>
      </c>
      <c r="AZ178" s="298">
        <v>181</v>
      </c>
      <c r="BA178" s="284">
        <v>518</v>
      </c>
      <c r="BB178" s="282">
        <v>150</v>
      </c>
      <c r="BC178" s="295">
        <v>370</v>
      </c>
      <c r="BD178" s="282">
        <v>437</v>
      </c>
      <c r="BE178" s="284">
        <v>82</v>
      </c>
      <c r="BF178" s="282">
        <v>407</v>
      </c>
      <c r="BG178" s="295">
        <v>108</v>
      </c>
      <c r="BH178" s="305">
        <v>244</v>
      </c>
      <c r="BI178" s="306">
        <v>296</v>
      </c>
      <c r="BJ178" s="282">
        <v>116</v>
      </c>
      <c r="BK178" s="295">
        <v>408</v>
      </c>
      <c r="BL178" s="282">
        <v>92</v>
      </c>
      <c r="BM178" s="284">
        <v>427</v>
      </c>
      <c r="BN178" s="282">
        <v>422</v>
      </c>
      <c r="BO178" s="295">
        <v>98</v>
      </c>
      <c r="BP178" s="282">
        <v>112</v>
      </c>
      <c r="BQ178" s="284">
        <v>413</v>
      </c>
      <c r="BR178" s="282">
        <v>391</v>
      </c>
      <c r="BS178" s="295">
        <v>129</v>
      </c>
      <c r="BT178" s="282">
        <v>99</v>
      </c>
      <c r="BU178" s="284">
        <v>430</v>
      </c>
      <c r="BV178" s="282">
        <v>444</v>
      </c>
      <c r="BW178" s="295">
        <v>79</v>
      </c>
      <c r="BX178" s="282">
        <v>76</v>
      </c>
      <c r="BY178" s="284">
        <v>443</v>
      </c>
      <c r="BZ178" s="282">
        <v>401</v>
      </c>
      <c r="CA178" s="295">
        <v>128</v>
      </c>
      <c r="CB178" s="282">
        <v>428</v>
      </c>
      <c r="CC178" s="284">
        <v>95</v>
      </c>
      <c r="CD178" s="282">
        <v>384</v>
      </c>
      <c r="CE178" s="344">
        <v>141</v>
      </c>
    </row>
    <row r="179" spans="1:83" x14ac:dyDescent="0.2">
      <c r="A179" s="3">
        <v>2606</v>
      </c>
      <c r="B179" s="4" t="s">
        <v>208</v>
      </c>
      <c r="C179" s="5">
        <v>847</v>
      </c>
      <c r="D179" s="6">
        <v>492</v>
      </c>
      <c r="E179" s="123">
        <f t="shared" si="2"/>
        <v>0.58087367178276272</v>
      </c>
      <c r="F179" s="249">
        <v>431</v>
      </c>
      <c r="G179" s="250">
        <v>4</v>
      </c>
      <c r="H179" s="250">
        <v>5</v>
      </c>
      <c r="I179" s="250">
        <v>52</v>
      </c>
      <c r="J179" s="250">
        <v>0</v>
      </c>
      <c r="K179" s="251">
        <v>0</v>
      </c>
      <c r="L179" s="251">
        <v>0</v>
      </c>
      <c r="M179" s="250">
        <v>0</v>
      </c>
      <c r="N179" s="250">
        <v>0</v>
      </c>
      <c r="O179" s="252">
        <v>0</v>
      </c>
      <c r="P179" s="280">
        <v>50</v>
      </c>
      <c r="Q179" s="281">
        <v>13</v>
      </c>
      <c r="R179" s="281">
        <v>0</v>
      </c>
      <c r="S179" s="280">
        <v>416</v>
      </c>
      <c r="T179" s="282"/>
      <c r="U179" s="296"/>
      <c r="V179" s="297"/>
      <c r="W179" s="299"/>
      <c r="X179" s="297"/>
      <c r="Y179" s="290"/>
      <c r="Z179" s="291"/>
      <c r="AA179" s="299"/>
      <c r="AB179" s="297"/>
      <c r="AC179" s="285"/>
      <c r="AD179" s="287"/>
      <c r="AE179" s="285"/>
      <c r="AF179" s="286"/>
      <c r="AG179" s="287"/>
      <c r="AH179" s="298">
        <v>422</v>
      </c>
      <c r="AI179" s="285"/>
      <c r="AJ179" s="287"/>
      <c r="AK179" s="343">
        <v>52</v>
      </c>
      <c r="AL179" s="289">
        <v>27</v>
      </c>
      <c r="AM179" s="284">
        <v>399</v>
      </c>
      <c r="AN179" s="282">
        <v>428</v>
      </c>
      <c r="AO179" s="295">
        <v>45</v>
      </c>
      <c r="AP179" s="282">
        <v>90</v>
      </c>
      <c r="AQ179" s="284">
        <v>389</v>
      </c>
      <c r="AR179" s="282">
        <v>55</v>
      </c>
      <c r="AS179" s="295">
        <v>420</v>
      </c>
      <c r="AT179" s="282">
        <v>68</v>
      </c>
      <c r="AU179" s="284">
        <v>410</v>
      </c>
      <c r="AV179" s="282">
        <v>413</v>
      </c>
      <c r="AW179" s="295">
        <v>61</v>
      </c>
      <c r="AX179" s="282">
        <v>369</v>
      </c>
      <c r="AY179" s="284">
        <v>104</v>
      </c>
      <c r="AZ179" s="298">
        <v>180</v>
      </c>
      <c r="BA179" s="284">
        <v>434</v>
      </c>
      <c r="BB179" s="282">
        <v>136</v>
      </c>
      <c r="BC179" s="295">
        <v>304</v>
      </c>
      <c r="BD179" s="282">
        <v>365</v>
      </c>
      <c r="BE179" s="284">
        <v>68</v>
      </c>
      <c r="BF179" s="282">
        <v>366</v>
      </c>
      <c r="BG179" s="295">
        <v>71</v>
      </c>
      <c r="BH179" s="305">
        <v>160</v>
      </c>
      <c r="BI179" s="306">
        <v>286</v>
      </c>
      <c r="BJ179" s="282">
        <v>92</v>
      </c>
      <c r="BK179" s="295">
        <v>356</v>
      </c>
      <c r="BL179" s="282">
        <v>83</v>
      </c>
      <c r="BM179" s="284">
        <v>350</v>
      </c>
      <c r="BN179" s="282">
        <v>358</v>
      </c>
      <c r="BO179" s="295">
        <v>73</v>
      </c>
      <c r="BP179" s="282">
        <v>100</v>
      </c>
      <c r="BQ179" s="284">
        <v>341</v>
      </c>
      <c r="BR179" s="282">
        <v>322</v>
      </c>
      <c r="BS179" s="295">
        <v>111</v>
      </c>
      <c r="BT179" s="282">
        <v>100</v>
      </c>
      <c r="BU179" s="284">
        <v>339</v>
      </c>
      <c r="BV179" s="282">
        <v>383</v>
      </c>
      <c r="BW179" s="295">
        <v>51</v>
      </c>
      <c r="BX179" s="282">
        <v>80</v>
      </c>
      <c r="BY179" s="284">
        <v>363</v>
      </c>
      <c r="BZ179" s="282">
        <v>332</v>
      </c>
      <c r="CA179" s="295">
        <v>118</v>
      </c>
      <c r="CB179" s="282">
        <v>379</v>
      </c>
      <c r="CC179" s="284">
        <v>62</v>
      </c>
      <c r="CD179" s="282">
        <v>326</v>
      </c>
      <c r="CE179" s="344">
        <v>114</v>
      </c>
    </row>
    <row r="180" spans="1:83" x14ac:dyDescent="0.2">
      <c r="A180" s="3">
        <v>2607</v>
      </c>
      <c r="B180" s="4" t="s">
        <v>209</v>
      </c>
      <c r="C180" s="5">
        <v>1036</v>
      </c>
      <c r="D180" s="6">
        <v>650</v>
      </c>
      <c r="E180" s="123">
        <f t="shared" si="2"/>
        <v>0.62741312741312738</v>
      </c>
      <c r="F180" s="249">
        <v>379</v>
      </c>
      <c r="G180" s="250">
        <v>2</v>
      </c>
      <c r="H180" s="250">
        <v>11</v>
      </c>
      <c r="I180" s="250">
        <v>245</v>
      </c>
      <c r="J180" s="250">
        <v>0</v>
      </c>
      <c r="K180" s="251">
        <v>0</v>
      </c>
      <c r="L180" s="251">
        <v>0</v>
      </c>
      <c r="M180" s="250">
        <v>0</v>
      </c>
      <c r="N180" s="250">
        <v>0</v>
      </c>
      <c r="O180" s="252">
        <v>0</v>
      </c>
      <c r="P180" s="280">
        <v>251</v>
      </c>
      <c r="Q180" s="281">
        <v>29</v>
      </c>
      <c r="R180" s="281">
        <v>0</v>
      </c>
      <c r="S180" s="280">
        <v>348</v>
      </c>
      <c r="T180" s="282"/>
      <c r="U180" s="296"/>
      <c r="V180" s="297"/>
      <c r="W180" s="299"/>
      <c r="X180" s="297"/>
      <c r="Y180" s="290"/>
      <c r="Z180" s="291"/>
      <c r="AA180" s="299"/>
      <c r="AB180" s="297"/>
      <c r="AC180" s="285"/>
      <c r="AD180" s="287"/>
      <c r="AE180" s="285"/>
      <c r="AF180" s="286"/>
      <c r="AG180" s="287"/>
      <c r="AH180" s="298">
        <v>422</v>
      </c>
      <c r="AI180" s="285"/>
      <c r="AJ180" s="287"/>
      <c r="AK180" s="343">
        <v>249</v>
      </c>
      <c r="AL180" s="289">
        <v>41</v>
      </c>
      <c r="AM180" s="284">
        <v>331</v>
      </c>
      <c r="AN180" s="282">
        <v>383</v>
      </c>
      <c r="AO180" s="295">
        <v>227</v>
      </c>
      <c r="AP180" s="282">
        <v>319</v>
      </c>
      <c r="AQ180" s="284">
        <v>300</v>
      </c>
      <c r="AR180" s="282">
        <v>242</v>
      </c>
      <c r="AS180" s="295">
        <v>372</v>
      </c>
      <c r="AT180" s="282">
        <v>271</v>
      </c>
      <c r="AU180" s="284">
        <v>344</v>
      </c>
      <c r="AV180" s="282">
        <v>340</v>
      </c>
      <c r="AW180" s="295">
        <v>262</v>
      </c>
      <c r="AX180" s="282">
        <v>310</v>
      </c>
      <c r="AY180" s="284">
        <v>291</v>
      </c>
      <c r="AZ180" s="298">
        <v>388</v>
      </c>
      <c r="BA180" s="284">
        <v>461</v>
      </c>
      <c r="BB180" s="282">
        <v>264</v>
      </c>
      <c r="BC180" s="295">
        <v>280</v>
      </c>
      <c r="BD180" s="282">
        <v>341</v>
      </c>
      <c r="BE180" s="284">
        <v>196</v>
      </c>
      <c r="BF180" s="282">
        <v>310</v>
      </c>
      <c r="BG180" s="295">
        <v>224</v>
      </c>
      <c r="BH180" s="305">
        <v>249</v>
      </c>
      <c r="BI180" s="306">
        <v>291</v>
      </c>
      <c r="BJ180" s="282">
        <v>273</v>
      </c>
      <c r="BK180" s="295">
        <v>281</v>
      </c>
      <c r="BL180" s="282">
        <v>206</v>
      </c>
      <c r="BM180" s="284">
        <v>324</v>
      </c>
      <c r="BN180" s="282">
        <v>305</v>
      </c>
      <c r="BO180" s="295">
        <v>221</v>
      </c>
      <c r="BP180" s="282">
        <v>220</v>
      </c>
      <c r="BQ180" s="284">
        <v>306</v>
      </c>
      <c r="BR180" s="282">
        <v>279</v>
      </c>
      <c r="BS180" s="295">
        <v>264</v>
      </c>
      <c r="BT180" s="282">
        <v>217</v>
      </c>
      <c r="BU180" s="284">
        <v>312</v>
      </c>
      <c r="BV180" s="282">
        <v>343</v>
      </c>
      <c r="BW180" s="295">
        <v>185</v>
      </c>
      <c r="BX180" s="282">
        <v>212</v>
      </c>
      <c r="BY180" s="284">
        <v>313</v>
      </c>
      <c r="BZ180" s="282">
        <v>261</v>
      </c>
      <c r="CA180" s="295">
        <v>298</v>
      </c>
      <c r="CB180" s="282">
        <v>312</v>
      </c>
      <c r="CC180" s="284">
        <v>217</v>
      </c>
      <c r="CD180" s="282">
        <v>254</v>
      </c>
      <c r="CE180" s="344">
        <v>277</v>
      </c>
    </row>
    <row r="181" spans="1:83" x14ac:dyDescent="0.2">
      <c r="A181" s="3">
        <v>2608</v>
      </c>
      <c r="B181" s="4" t="s">
        <v>210</v>
      </c>
      <c r="C181" s="5">
        <v>960</v>
      </c>
      <c r="D181" s="6">
        <v>292</v>
      </c>
      <c r="E181" s="123">
        <f t="shared" si="2"/>
        <v>0.30416666666666664</v>
      </c>
      <c r="F181" s="249">
        <v>259</v>
      </c>
      <c r="G181" s="250">
        <v>3</v>
      </c>
      <c r="H181" s="250">
        <v>1</v>
      </c>
      <c r="I181" s="250">
        <v>24</v>
      </c>
      <c r="J181" s="250">
        <v>0</v>
      </c>
      <c r="K181" s="251">
        <v>0</v>
      </c>
      <c r="L181" s="251">
        <v>0</v>
      </c>
      <c r="M181" s="250">
        <v>0</v>
      </c>
      <c r="N181" s="250">
        <v>0</v>
      </c>
      <c r="O181" s="252">
        <v>0</v>
      </c>
      <c r="P181" s="280">
        <v>26</v>
      </c>
      <c r="Q181" s="281">
        <v>10</v>
      </c>
      <c r="R181" s="281">
        <v>0</v>
      </c>
      <c r="S181" s="280">
        <v>245</v>
      </c>
      <c r="T181" s="282"/>
      <c r="U181" s="296"/>
      <c r="V181" s="297"/>
      <c r="W181" s="299"/>
      <c r="X181" s="297"/>
      <c r="Y181" s="290"/>
      <c r="Z181" s="291"/>
      <c r="AA181" s="299"/>
      <c r="AB181" s="297"/>
      <c r="AC181" s="285"/>
      <c r="AD181" s="287"/>
      <c r="AE181" s="285"/>
      <c r="AF181" s="286"/>
      <c r="AG181" s="287"/>
      <c r="AH181" s="298">
        <v>257</v>
      </c>
      <c r="AI181" s="285"/>
      <c r="AJ181" s="287"/>
      <c r="AK181" s="343">
        <v>17</v>
      </c>
      <c r="AL181" s="289">
        <v>4</v>
      </c>
      <c r="AM181" s="284">
        <v>265</v>
      </c>
      <c r="AN181" s="282">
        <v>262</v>
      </c>
      <c r="AO181" s="295">
        <v>18</v>
      </c>
      <c r="AP181" s="282">
        <v>35</v>
      </c>
      <c r="AQ181" s="284">
        <v>252</v>
      </c>
      <c r="AR181" s="282">
        <v>23</v>
      </c>
      <c r="AS181" s="295">
        <v>260</v>
      </c>
      <c r="AT181" s="282">
        <v>26</v>
      </c>
      <c r="AU181" s="284">
        <v>256</v>
      </c>
      <c r="AV181" s="282">
        <v>251</v>
      </c>
      <c r="AW181" s="295">
        <v>29</v>
      </c>
      <c r="AX181" s="282">
        <v>232</v>
      </c>
      <c r="AY181" s="284">
        <v>47</v>
      </c>
      <c r="AZ181" s="298">
        <v>111</v>
      </c>
      <c r="BA181" s="284">
        <v>264</v>
      </c>
      <c r="BB181" s="282">
        <v>130</v>
      </c>
      <c r="BC181" s="295">
        <v>135</v>
      </c>
      <c r="BD181" s="282">
        <v>219</v>
      </c>
      <c r="BE181" s="284">
        <v>45</v>
      </c>
      <c r="BF181" s="282">
        <v>176</v>
      </c>
      <c r="BG181" s="295">
        <v>82</v>
      </c>
      <c r="BH181" s="305">
        <v>137</v>
      </c>
      <c r="BI181" s="306">
        <v>127</v>
      </c>
      <c r="BJ181" s="282">
        <v>70</v>
      </c>
      <c r="BK181" s="295">
        <v>193</v>
      </c>
      <c r="BL181" s="282">
        <v>93</v>
      </c>
      <c r="BM181" s="284">
        <v>170</v>
      </c>
      <c r="BN181" s="282">
        <v>199</v>
      </c>
      <c r="BO181" s="295">
        <v>64</v>
      </c>
      <c r="BP181" s="282">
        <v>101</v>
      </c>
      <c r="BQ181" s="284">
        <v>165</v>
      </c>
      <c r="BR181" s="282">
        <v>186</v>
      </c>
      <c r="BS181" s="295">
        <v>77</v>
      </c>
      <c r="BT181" s="282">
        <v>108</v>
      </c>
      <c r="BU181" s="284">
        <v>156</v>
      </c>
      <c r="BV181" s="282">
        <v>216</v>
      </c>
      <c r="BW181" s="295">
        <v>47</v>
      </c>
      <c r="BX181" s="282">
        <v>81</v>
      </c>
      <c r="BY181" s="284">
        <v>185</v>
      </c>
      <c r="BZ181" s="282">
        <v>174</v>
      </c>
      <c r="CA181" s="295">
        <v>91</v>
      </c>
      <c r="CB181" s="282">
        <v>208</v>
      </c>
      <c r="CC181" s="284">
        <v>57</v>
      </c>
      <c r="CD181" s="282">
        <v>184</v>
      </c>
      <c r="CE181" s="344">
        <v>79</v>
      </c>
    </row>
    <row r="182" spans="1:83" x14ac:dyDescent="0.2">
      <c r="A182" s="3">
        <v>2609</v>
      </c>
      <c r="B182" s="4" t="s">
        <v>211</v>
      </c>
      <c r="C182" s="5">
        <v>1097</v>
      </c>
      <c r="D182" s="6">
        <v>765</v>
      </c>
      <c r="E182" s="123">
        <f t="shared" si="2"/>
        <v>0.6973564266180492</v>
      </c>
      <c r="F182" s="249">
        <v>461</v>
      </c>
      <c r="G182" s="250">
        <v>6</v>
      </c>
      <c r="H182" s="250">
        <v>15</v>
      </c>
      <c r="I182" s="250">
        <v>276</v>
      </c>
      <c r="J182" s="250">
        <v>0</v>
      </c>
      <c r="K182" s="251">
        <v>0</v>
      </c>
      <c r="L182" s="251">
        <v>0</v>
      </c>
      <c r="M182" s="250">
        <v>0</v>
      </c>
      <c r="N182" s="250">
        <v>0</v>
      </c>
      <c r="O182" s="252">
        <v>0</v>
      </c>
      <c r="P182" s="280">
        <v>281</v>
      </c>
      <c r="Q182" s="281">
        <v>34</v>
      </c>
      <c r="R182" s="281">
        <v>0</v>
      </c>
      <c r="S182" s="280">
        <v>440</v>
      </c>
      <c r="T182" s="282"/>
      <c r="U182" s="296"/>
      <c r="V182" s="297"/>
      <c r="W182" s="299"/>
      <c r="X182" s="297"/>
      <c r="Y182" s="290"/>
      <c r="Z182" s="291"/>
      <c r="AA182" s="299"/>
      <c r="AB182" s="297"/>
      <c r="AC182" s="285"/>
      <c r="AD182" s="287"/>
      <c r="AE182" s="285"/>
      <c r="AF182" s="286"/>
      <c r="AG182" s="287"/>
      <c r="AH182" s="298">
        <v>521</v>
      </c>
      <c r="AI182" s="285"/>
      <c r="AJ182" s="287"/>
      <c r="AK182" s="343">
        <v>274</v>
      </c>
      <c r="AL182" s="289">
        <v>60</v>
      </c>
      <c r="AM182" s="284">
        <v>402</v>
      </c>
      <c r="AN182" s="282">
        <v>481</v>
      </c>
      <c r="AO182" s="295">
        <v>254</v>
      </c>
      <c r="AP182" s="282">
        <v>374</v>
      </c>
      <c r="AQ182" s="284">
        <v>365</v>
      </c>
      <c r="AR182" s="282">
        <v>267</v>
      </c>
      <c r="AS182" s="295">
        <v>465</v>
      </c>
      <c r="AT182" s="282">
        <v>320</v>
      </c>
      <c r="AU182" s="284">
        <v>424</v>
      </c>
      <c r="AV182" s="282">
        <v>424</v>
      </c>
      <c r="AW182" s="295">
        <v>302</v>
      </c>
      <c r="AX182" s="282">
        <v>407</v>
      </c>
      <c r="AY182" s="284">
        <v>319</v>
      </c>
      <c r="AZ182" s="298">
        <v>423</v>
      </c>
      <c r="BA182" s="284">
        <v>580</v>
      </c>
      <c r="BB182" s="282">
        <v>277</v>
      </c>
      <c r="BC182" s="295">
        <v>372</v>
      </c>
      <c r="BD182" s="282">
        <v>423</v>
      </c>
      <c r="BE182" s="284">
        <v>212</v>
      </c>
      <c r="BF182" s="282">
        <v>385</v>
      </c>
      <c r="BG182" s="295">
        <v>263</v>
      </c>
      <c r="BH182" s="305">
        <v>293</v>
      </c>
      <c r="BI182" s="306">
        <v>364</v>
      </c>
      <c r="BJ182" s="282">
        <v>306</v>
      </c>
      <c r="BK182" s="295">
        <v>360</v>
      </c>
      <c r="BL182" s="282">
        <v>216</v>
      </c>
      <c r="BM182" s="284">
        <v>420</v>
      </c>
      <c r="BN182" s="282">
        <v>393</v>
      </c>
      <c r="BO182" s="295">
        <v>238</v>
      </c>
      <c r="BP182" s="282">
        <v>240</v>
      </c>
      <c r="BQ182" s="284">
        <v>390</v>
      </c>
      <c r="BR182" s="282">
        <v>344</v>
      </c>
      <c r="BS182" s="295">
        <v>299</v>
      </c>
      <c r="BT182" s="282">
        <v>236</v>
      </c>
      <c r="BU182" s="284">
        <v>399</v>
      </c>
      <c r="BV182" s="282">
        <v>419</v>
      </c>
      <c r="BW182" s="295">
        <v>219</v>
      </c>
      <c r="BX182" s="282">
        <v>221</v>
      </c>
      <c r="BY182" s="284">
        <v>400</v>
      </c>
      <c r="BZ182" s="282">
        <v>340</v>
      </c>
      <c r="CA182" s="295">
        <v>336</v>
      </c>
      <c r="CB182" s="282">
        <v>402</v>
      </c>
      <c r="CC182" s="284">
        <v>246</v>
      </c>
      <c r="CD182" s="282">
        <v>325</v>
      </c>
      <c r="CE182" s="344">
        <v>312</v>
      </c>
    </row>
    <row r="183" spans="1:83" x14ac:dyDescent="0.2">
      <c r="A183" s="3">
        <v>2610</v>
      </c>
      <c r="B183" s="4" t="s">
        <v>212</v>
      </c>
      <c r="C183" s="5">
        <v>1305</v>
      </c>
      <c r="D183" s="6">
        <v>812</v>
      </c>
      <c r="E183" s="123">
        <f t="shared" si="2"/>
        <v>0.62222222222222223</v>
      </c>
      <c r="F183" s="249">
        <v>710</v>
      </c>
      <c r="G183" s="250">
        <v>7</v>
      </c>
      <c r="H183" s="250">
        <v>4</v>
      </c>
      <c r="I183" s="250">
        <v>76</v>
      </c>
      <c r="J183" s="250">
        <v>0</v>
      </c>
      <c r="K183" s="251">
        <v>2</v>
      </c>
      <c r="L183" s="251">
        <v>0</v>
      </c>
      <c r="M183" s="250">
        <v>0</v>
      </c>
      <c r="N183" s="250">
        <v>0</v>
      </c>
      <c r="O183" s="252">
        <v>0</v>
      </c>
      <c r="P183" s="280">
        <v>83</v>
      </c>
      <c r="Q183" s="281">
        <v>25</v>
      </c>
      <c r="R183" s="281">
        <v>0</v>
      </c>
      <c r="S183" s="280">
        <v>687</v>
      </c>
      <c r="T183" s="282"/>
      <c r="U183" s="296"/>
      <c r="V183" s="297"/>
      <c r="W183" s="299"/>
      <c r="X183" s="297"/>
      <c r="Y183" s="290"/>
      <c r="Z183" s="291"/>
      <c r="AA183" s="299"/>
      <c r="AB183" s="297"/>
      <c r="AC183" s="285"/>
      <c r="AD183" s="287"/>
      <c r="AE183" s="285"/>
      <c r="AF183" s="286"/>
      <c r="AG183" s="287"/>
      <c r="AH183" s="298">
        <v>681</v>
      </c>
      <c r="AI183" s="285"/>
      <c r="AJ183" s="287"/>
      <c r="AK183" s="343">
        <v>76</v>
      </c>
      <c r="AL183" s="289">
        <v>28</v>
      </c>
      <c r="AM183" s="284">
        <v>688</v>
      </c>
      <c r="AN183" s="282">
        <v>709</v>
      </c>
      <c r="AO183" s="295">
        <v>71</v>
      </c>
      <c r="AP183" s="282">
        <v>136</v>
      </c>
      <c r="AQ183" s="284">
        <v>659</v>
      </c>
      <c r="AR183" s="282">
        <v>73</v>
      </c>
      <c r="AS183" s="295">
        <v>717</v>
      </c>
      <c r="AT183" s="282">
        <v>91</v>
      </c>
      <c r="AU183" s="284">
        <v>698</v>
      </c>
      <c r="AV183" s="282">
        <v>680</v>
      </c>
      <c r="AW183" s="295">
        <v>95</v>
      </c>
      <c r="AX183" s="282">
        <v>596</v>
      </c>
      <c r="AY183" s="284">
        <v>182</v>
      </c>
      <c r="AZ183" s="298">
        <v>267</v>
      </c>
      <c r="BA183" s="284">
        <v>706</v>
      </c>
      <c r="BB183" s="282">
        <v>191</v>
      </c>
      <c r="BC183" s="295">
        <v>525</v>
      </c>
      <c r="BD183" s="282">
        <v>581</v>
      </c>
      <c r="BE183" s="284">
        <v>132</v>
      </c>
      <c r="BF183" s="282">
        <v>575</v>
      </c>
      <c r="BG183" s="295">
        <v>144</v>
      </c>
      <c r="BH183" s="305">
        <v>318</v>
      </c>
      <c r="BI183" s="306">
        <v>422</v>
      </c>
      <c r="BJ183" s="282">
        <v>152</v>
      </c>
      <c r="BK183" s="295">
        <v>578</v>
      </c>
      <c r="BL183" s="282">
        <v>136</v>
      </c>
      <c r="BM183" s="284">
        <v>577</v>
      </c>
      <c r="BN183" s="282">
        <v>560</v>
      </c>
      <c r="BO183" s="295">
        <v>151</v>
      </c>
      <c r="BP183" s="282">
        <v>165</v>
      </c>
      <c r="BQ183" s="284">
        <v>559</v>
      </c>
      <c r="BR183" s="282">
        <v>528</v>
      </c>
      <c r="BS183" s="295">
        <v>181</v>
      </c>
      <c r="BT183" s="282">
        <v>156</v>
      </c>
      <c r="BU183" s="284">
        <v>571</v>
      </c>
      <c r="BV183" s="282">
        <v>602</v>
      </c>
      <c r="BW183" s="295">
        <v>111</v>
      </c>
      <c r="BX183" s="282">
        <v>134</v>
      </c>
      <c r="BY183" s="284">
        <v>590</v>
      </c>
      <c r="BZ183" s="282">
        <v>528</v>
      </c>
      <c r="CA183" s="295">
        <v>197</v>
      </c>
      <c r="CB183" s="282">
        <v>577</v>
      </c>
      <c r="CC183" s="284">
        <v>141</v>
      </c>
      <c r="CD183" s="282">
        <v>536</v>
      </c>
      <c r="CE183" s="344">
        <v>182</v>
      </c>
    </row>
    <row r="184" spans="1:83" x14ac:dyDescent="0.2">
      <c r="A184" s="3">
        <v>2611</v>
      </c>
      <c r="B184" s="4" t="s">
        <v>213</v>
      </c>
      <c r="C184" s="5">
        <v>1304</v>
      </c>
      <c r="D184" s="6">
        <v>917</v>
      </c>
      <c r="E184" s="123">
        <f t="shared" si="2"/>
        <v>0.70322085889570551</v>
      </c>
      <c r="F184" s="249">
        <v>602</v>
      </c>
      <c r="G184" s="250">
        <v>2</v>
      </c>
      <c r="H184" s="250">
        <v>12</v>
      </c>
      <c r="I184" s="250">
        <v>294</v>
      </c>
      <c r="J184" s="250">
        <v>0</v>
      </c>
      <c r="K184" s="251">
        <v>0</v>
      </c>
      <c r="L184" s="251">
        <v>0</v>
      </c>
      <c r="M184" s="250">
        <v>0</v>
      </c>
      <c r="N184" s="250">
        <v>0</v>
      </c>
      <c r="O184" s="252">
        <v>0</v>
      </c>
      <c r="P184" s="280">
        <v>300</v>
      </c>
      <c r="Q184" s="281">
        <v>31</v>
      </c>
      <c r="R184" s="281">
        <v>0</v>
      </c>
      <c r="S184" s="280">
        <v>571</v>
      </c>
      <c r="T184" s="282"/>
      <c r="U184" s="296"/>
      <c r="V184" s="297"/>
      <c r="W184" s="299"/>
      <c r="X184" s="297"/>
      <c r="Y184" s="290"/>
      <c r="Z184" s="291"/>
      <c r="AA184" s="299"/>
      <c r="AB184" s="297"/>
      <c r="AC184" s="285"/>
      <c r="AD184" s="287"/>
      <c r="AE184" s="285"/>
      <c r="AF184" s="286"/>
      <c r="AG184" s="287"/>
      <c r="AH184" s="298">
        <v>650</v>
      </c>
      <c r="AI184" s="285"/>
      <c r="AJ184" s="287"/>
      <c r="AK184" s="343">
        <v>302</v>
      </c>
      <c r="AL184" s="289">
        <v>46</v>
      </c>
      <c r="AM184" s="284">
        <v>544</v>
      </c>
      <c r="AN184" s="282">
        <v>602</v>
      </c>
      <c r="AO184" s="295">
        <v>287</v>
      </c>
      <c r="AP184" s="282">
        <v>388</v>
      </c>
      <c r="AQ184" s="284">
        <v>508</v>
      </c>
      <c r="AR184" s="282">
        <v>302</v>
      </c>
      <c r="AS184" s="295">
        <v>585</v>
      </c>
      <c r="AT184" s="282">
        <v>338</v>
      </c>
      <c r="AU184" s="284">
        <v>553</v>
      </c>
      <c r="AV184" s="282">
        <v>554</v>
      </c>
      <c r="AW184" s="295">
        <v>322</v>
      </c>
      <c r="AX184" s="282">
        <v>531</v>
      </c>
      <c r="AY184" s="284">
        <v>346</v>
      </c>
      <c r="AZ184" s="298">
        <v>476</v>
      </c>
      <c r="BA184" s="284">
        <v>697</v>
      </c>
      <c r="BB184" s="282">
        <v>336</v>
      </c>
      <c r="BC184" s="295">
        <v>449</v>
      </c>
      <c r="BD184" s="282">
        <v>532</v>
      </c>
      <c r="BE184" s="284">
        <v>258</v>
      </c>
      <c r="BF184" s="282">
        <v>502</v>
      </c>
      <c r="BG184" s="295">
        <v>284</v>
      </c>
      <c r="BH184" s="305">
        <v>364</v>
      </c>
      <c r="BI184" s="306">
        <v>444</v>
      </c>
      <c r="BJ184" s="282">
        <v>344</v>
      </c>
      <c r="BK184" s="295">
        <v>474</v>
      </c>
      <c r="BL184" s="282">
        <v>278</v>
      </c>
      <c r="BM184" s="284">
        <v>501</v>
      </c>
      <c r="BN184" s="282">
        <v>504</v>
      </c>
      <c r="BO184" s="295">
        <v>276</v>
      </c>
      <c r="BP184" s="282">
        <v>302</v>
      </c>
      <c r="BQ184" s="284">
        <v>475</v>
      </c>
      <c r="BR184" s="282">
        <v>450</v>
      </c>
      <c r="BS184" s="295">
        <v>340</v>
      </c>
      <c r="BT184" s="282">
        <v>296</v>
      </c>
      <c r="BU184" s="284">
        <v>484</v>
      </c>
      <c r="BV184" s="282">
        <v>528</v>
      </c>
      <c r="BW184" s="295">
        <v>259</v>
      </c>
      <c r="BX184" s="282">
        <v>279</v>
      </c>
      <c r="BY184" s="284">
        <v>504</v>
      </c>
      <c r="BZ184" s="282">
        <v>446</v>
      </c>
      <c r="CA184" s="295">
        <v>375</v>
      </c>
      <c r="CB184" s="282">
        <v>517</v>
      </c>
      <c r="CC184" s="284">
        <v>273</v>
      </c>
      <c r="CD184" s="282">
        <v>447</v>
      </c>
      <c r="CE184" s="344">
        <v>345</v>
      </c>
    </row>
    <row r="185" spans="1:83" x14ac:dyDescent="0.2">
      <c r="A185" s="3">
        <v>2612</v>
      </c>
      <c r="B185" s="4" t="s">
        <v>214</v>
      </c>
      <c r="C185" s="5">
        <v>844</v>
      </c>
      <c r="D185" s="6">
        <v>527</v>
      </c>
      <c r="E185" s="123">
        <f t="shared" si="2"/>
        <v>0.62440758293838861</v>
      </c>
      <c r="F185" s="249">
        <v>365</v>
      </c>
      <c r="G185" s="250">
        <v>2</v>
      </c>
      <c r="H185" s="250">
        <v>0</v>
      </c>
      <c r="I185" s="250">
        <v>151</v>
      </c>
      <c r="J185" s="250">
        <v>0</v>
      </c>
      <c r="K185" s="251">
        <v>1</v>
      </c>
      <c r="L185" s="251">
        <v>0</v>
      </c>
      <c r="M185" s="250">
        <v>0</v>
      </c>
      <c r="N185" s="250">
        <v>1</v>
      </c>
      <c r="O185" s="252">
        <v>0</v>
      </c>
      <c r="P185" s="280">
        <v>155</v>
      </c>
      <c r="Q185" s="281">
        <v>8</v>
      </c>
      <c r="R185" s="281">
        <v>0</v>
      </c>
      <c r="S185" s="280">
        <v>351</v>
      </c>
      <c r="T185" s="282"/>
      <c r="U185" s="296"/>
      <c r="V185" s="297"/>
      <c r="W185" s="299"/>
      <c r="X185" s="297"/>
      <c r="Y185" s="290"/>
      <c r="Z185" s="291"/>
      <c r="AA185" s="299"/>
      <c r="AB185" s="297"/>
      <c r="AC185" s="285"/>
      <c r="AD185" s="287"/>
      <c r="AE185" s="285"/>
      <c r="AF185" s="286"/>
      <c r="AG185" s="287"/>
      <c r="AH185" s="298">
        <v>393</v>
      </c>
      <c r="AI185" s="285"/>
      <c r="AJ185" s="287"/>
      <c r="AK185" s="343">
        <v>151</v>
      </c>
      <c r="AL185" s="289">
        <v>13</v>
      </c>
      <c r="AM185" s="284">
        <v>337</v>
      </c>
      <c r="AN185" s="282">
        <v>365</v>
      </c>
      <c r="AO185" s="295">
        <v>139</v>
      </c>
      <c r="AP185" s="282">
        <v>205</v>
      </c>
      <c r="AQ185" s="284">
        <v>305</v>
      </c>
      <c r="AR185" s="282">
        <v>144</v>
      </c>
      <c r="AS185" s="295">
        <v>365</v>
      </c>
      <c r="AT185" s="282">
        <v>166</v>
      </c>
      <c r="AU185" s="284">
        <v>343</v>
      </c>
      <c r="AV185" s="282">
        <v>336</v>
      </c>
      <c r="AW185" s="295">
        <v>165</v>
      </c>
      <c r="AX185" s="282">
        <v>326</v>
      </c>
      <c r="AY185" s="284">
        <v>175</v>
      </c>
      <c r="AZ185" s="298">
        <v>270</v>
      </c>
      <c r="BA185" s="284">
        <v>425</v>
      </c>
      <c r="BB185" s="282">
        <v>199</v>
      </c>
      <c r="BC185" s="295">
        <v>266</v>
      </c>
      <c r="BD185" s="282">
        <v>331</v>
      </c>
      <c r="BE185" s="284">
        <v>132</v>
      </c>
      <c r="BF185" s="282">
        <v>302</v>
      </c>
      <c r="BG185" s="295">
        <v>162</v>
      </c>
      <c r="BH185" s="305">
        <v>224</v>
      </c>
      <c r="BI185" s="306">
        <v>251</v>
      </c>
      <c r="BJ185" s="282">
        <v>187</v>
      </c>
      <c r="BK185" s="295">
        <v>282</v>
      </c>
      <c r="BL185" s="282">
        <v>148</v>
      </c>
      <c r="BM185" s="284">
        <v>316</v>
      </c>
      <c r="BN185" s="282">
        <v>288</v>
      </c>
      <c r="BO185" s="295">
        <v>171</v>
      </c>
      <c r="BP185" s="282">
        <v>168</v>
      </c>
      <c r="BQ185" s="284">
        <v>292</v>
      </c>
      <c r="BR185" s="282">
        <v>273</v>
      </c>
      <c r="BS185" s="295">
        <v>192</v>
      </c>
      <c r="BT185" s="282">
        <v>165</v>
      </c>
      <c r="BU185" s="284">
        <v>303</v>
      </c>
      <c r="BV185" s="282">
        <v>318</v>
      </c>
      <c r="BW185" s="295">
        <v>140</v>
      </c>
      <c r="BX185" s="282">
        <v>144</v>
      </c>
      <c r="BY185" s="284">
        <v>314</v>
      </c>
      <c r="BZ185" s="282">
        <v>267</v>
      </c>
      <c r="CA185" s="295">
        <v>205</v>
      </c>
      <c r="CB185" s="282">
        <v>311</v>
      </c>
      <c r="CC185" s="284">
        <v>155</v>
      </c>
      <c r="CD185" s="282">
        <v>262</v>
      </c>
      <c r="CE185" s="344">
        <v>204</v>
      </c>
    </row>
    <row r="186" spans="1:83" x14ac:dyDescent="0.2">
      <c r="A186" s="3">
        <v>2613</v>
      </c>
      <c r="B186" s="4" t="s">
        <v>215</v>
      </c>
      <c r="C186" s="5">
        <v>703</v>
      </c>
      <c r="D186" s="6">
        <v>358</v>
      </c>
      <c r="E186" s="123">
        <f t="shared" si="2"/>
        <v>0.50924608819345663</v>
      </c>
      <c r="F186" s="249">
        <v>288</v>
      </c>
      <c r="G186" s="250">
        <v>0</v>
      </c>
      <c r="H186" s="250">
        <v>3</v>
      </c>
      <c r="I186" s="250">
        <v>63</v>
      </c>
      <c r="J186" s="250">
        <v>0</v>
      </c>
      <c r="K186" s="251">
        <v>0</v>
      </c>
      <c r="L186" s="251">
        <v>0</v>
      </c>
      <c r="M186" s="250">
        <v>0</v>
      </c>
      <c r="N186" s="250">
        <v>0</v>
      </c>
      <c r="O186" s="252">
        <v>0</v>
      </c>
      <c r="P186" s="295">
        <v>64</v>
      </c>
      <c r="Q186" s="289">
        <v>12</v>
      </c>
      <c r="R186" s="289">
        <v>0</v>
      </c>
      <c r="S186" s="295">
        <v>271</v>
      </c>
      <c r="T186" s="282"/>
      <c r="U186" s="296"/>
      <c r="V186" s="297"/>
      <c r="W186" s="299"/>
      <c r="X186" s="297"/>
      <c r="Y186" s="290"/>
      <c r="Z186" s="291"/>
      <c r="AA186" s="290"/>
      <c r="AB186" s="292"/>
      <c r="AC186" s="290"/>
      <c r="AD186" s="291"/>
      <c r="AE186" s="299"/>
      <c r="AF186" s="297"/>
      <c r="AG186" s="287"/>
      <c r="AH186" s="298">
        <v>274</v>
      </c>
      <c r="AI186" s="285"/>
      <c r="AJ186" s="287"/>
      <c r="AK186" s="343">
        <v>52</v>
      </c>
      <c r="AL186" s="289">
        <v>25</v>
      </c>
      <c r="AM186" s="284">
        <v>271</v>
      </c>
      <c r="AN186" s="282">
        <v>281</v>
      </c>
      <c r="AO186" s="295">
        <v>58</v>
      </c>
      <c r="AP186" s="282">
        <v>82</v>
      </c>
      <c r="AQ186" s="284">
        <v>257</v>
      </c>
      <c r="AR186" s="282">
        <v>62</v>
      </c>
      <c r="AS186" s="295">
        <v>280</v>
      </c>
      <c r="AT186" s="282">
        <v>65</v>
      </c>
      <c r="AU186" s="284">
        <v>279</v>
      </c>
      <c r="AV186" s="282">
        <v>271</v>
      </c>
      <c r="AW186" s="295">
        <v>65</v>
      </c>
      <c r="AX186" s="282">
        <v>241</v>
      </c>
      <c r="AY186" s="284">
        <v>96</v>
      </c>
      <c r="AZ186" s="298">
        <v>138</v>
      </c>
      <c r="BA186" s="284">
        <v>290</v>
      </c>
      <c r="BB186" s="282">
        <v>98</v>
      </c>
      <c r="BC186" s="295">
        <v>210</v>
      </c>
      <c r="BD186" s="282">
        <v>236</v>
      </c>
      <c r="BE186" s="284">
        <v>68</v>
      </c>
      <c r="BF186" s="282">
        <v>234</v>
      </c>
      <c r="BG186" s="295">
        <v>71</v>
      </c>
      <c r="BH186" s="305">
        <v>130</v>
      </c>
      <c r="BI186" s="306">
        <v>181</v>
      </c>
      <c r="BJ186" s="282">
        <v>96</v>
      </c>
      <c r="BK186" s="295">
        <v>208</v>
      </c>
      <c r="BL186" s="282">
        <v>86</v>
      </c>
      <c r="BM186" s="284">
        <v>215</v>
      </c>
      <c r="BN186" s="282">
        <v>227</v>
      </c>
      <c r="BO186" s="295">
        <v>75</v>
      </c>
      <c r="BP186" s="282">
        <v>97</v>
      </c>
      <c r="BQ186" s="284">
        <v>211</v>
      </c>
      <c r="BR186" s="282">
        <v>207</v>
      </c>
      <c r="BS186" s="295">
        <v>97</v>
      </c>
      <c r="BT186" s="282">
        <v>86</v>
      </c>
      <c r="BU186" s="284">
        <v>215</v>
      </c>
      <c r="BV186" s="282">
        <v>242</v>
      </c>
      <c r="BW186" s="295">
        <v>55</v>
      </c>
      <c r="BX186" s="282">
        <v>73</v>
      </c>
      <c r="BY186" s="284">
        <v>236</v>
      </c>
      <c r="BZ186" s="282">
        <v>225</v>
      </c>
      <c r="CA186" s="295">
        <v>88</v>
      </c>
      <c r="CB186" s="282">
        <v>228</v>
      </c>
      <c r="CC186" s="284">
        <v>77</v>
      </c>
      <c r="CD186" s="282">
        <v>202</v>
      </c>
      <c r="CE186" s="344">
        <v>102</v>
      </c>
    </row>
    <row r="187" spans="1:83" x14ac:dyDescent="0.2">
      <c r="A187" s="3">
        <v>2614</v>
      </c>
      <c r="B187" s="4" t="s">
        <v>216</v>
      </c>
      <c r="C187" s="5">
        <v>1261</v>
      </c>
      <c r="D187" s="6">
        <v>678</v>
      </c>
      <c r="E187" s="123">
        <f t="shared" si="2"/>
        <v>0.53766851704996033</v>
      </c>
      <c r="F187" s="249">
        <v>500</v>
      </c>
      <c r="G187" s="250">
        <v>7</v>
      </c>
      <c r="H187" s="250">
        <v>5</v>
      </c>
      <c r="I187" s="250">
        <v>159</v>
      </c>
      <c r="J187" s="250">
        <v>0</v>
      </c>
      <c r="K187" s="251">
        <v>0</v>
      </c>
      <c r="L187" s="251">
        <v>0</v>
      </c>
      <c r="M187" s="250">
        <v>0</v>
      </c>
      <c r="N187" s="250">
        <v>0</v>
      </c>
      <c r="O187" s="252">
        <v>0</v>
      </c>
      <c r="P187" s="295">
        <v>160</v>
      </c>
      <c r="Q187" s="289">
        <v>19</v>
      </c>
      <c r="R187" s="289">
        <v>0</v>
      </c>
      <c r="S187" s="295">
        <v>488</v>
      </c>
      <c r="T187" s="282"/>
      <c r="U187" s="296"/>
      <c r="V187" s="297"/>
      <c r="W187" s="299"/>
      <c r="X187" s="297"/>
      <c r="Y187" s="290"/>
      <c r="Z187" s="291"/>
      <c r="AA187" s="290"/>
      <c r="AB187" s="292"/>
      <c r="AC187" s="290"/>
      <c r="AD187" s="291"/>
      <c r="AE187" s="299"/>
      <c r="AF187" s="297"/>
      <c r="AG187" s="287"/>
      <c r="AH187" s="298">
        <v>505</v>
      </c>
      <c r="AI187" s="285"/>
      <c r="AJ187" s="287"/>
      <c r="AK187" s="343">
        <v>159</v>
      </c>
      <c r="AL187" s="289">
        <v>38</v>
      </c>
      <c r="AM187" s="284">
        <v>460</v>
      </c>
      <c r="AN187" s="282">
        <v>506</v>
      </c>
      <c r="AO187" s="295">
        <v>139</v>
      </c>
      <c r="AP187" s="282">
        <v>195</v>
      </c>
      <c r="AQ187" s="284">
        <v>460</v>
      </c>
      <c r="AR187" s="282">
        <v>149</v>
      </c>
      <c r="AS187" s="295">
        <v>505</v>
      </c>
      <c r="AT187" s="282">
        <v>171</v>
      </c>
      <c r="AU187" s="284">
        <v>483</v>
      </c>
      <c r="AV187" s="282">
        <v>482</v>
      </c>
      <c r="AW187" s="295">
        <v>164</v>
      </c>
      <c r="AX187" s="282">
        <v>441</v>
      </c>
      <c r="AY187" s="284">
        <v>204</v>
      </c>
      <c r="AZ187" s="298">
        <v>299</v>
      </c>
      <c r="BA187" s="284">
        <v>538</v>
      </c>
      <c r="BB187" s="282">
        <v>219</v>
      </c>
      <c r="BC187" s="295">
        <v>358</v>
      </c>
      <c r="BD187" s="282">
        <v>426</v>
      </c>
      <c r="BE187" s="284">
        <v>147</v>
      </c>
      <c r="BF187" s="282">
        <v>407</v>
      </c>
      <c r="BG187" s="295">
        <v>168</v>
      </c>
      <c r="BH187" s="305">
        <v>279</v>
      </c>
      <c r="BI187" s="306">
        <v>319</v>
      </c>
      <c r="BJ187" s="282">
        <v>199</v>
      </c>
      <c r="BK187" s="295">
        <v>388</v>
      </c>
      <c r="BL187" s="282">
        <v>173</v>
      </c>
      <c r="BM187" s="284">
        <v>391</v>
      </c>
      <c r="BN187" s="282">
        <v>412</v>
      </c>
      <c r="BO187" s="295">
        <v>157</v>
      </c>
      <c r="BP187" s="282">
        <v>171</v>
      </c>
      <c r="BQ187" s="284">
        <v>399</v>
      </c>
      <c r="BR187" s="282">
        <v>366</v>
      </c>
      <c r="BS187" s="295">
        <v>211</v>
      </c>
      <c r="BT187" s="282">
        <v>182</v>
      </c>
      <c r="BU187" s="284">
        <v>388</v>
      </c>
      <c r="BV187" s="282">
        <v>421</v>
      </c>
      <c r="BW187" s="295">
        <v>150</v>
      </c>
      <c r="BX187" s="282">
        <v>157</v>
      </c>
      <c r="BY187" s="284">
        <v>411</v>
      </c>
      <c r="BZ187" s="282">
        <v>385</v>
      </c>
      <c r="CA187" s="295">
        <v>210</v>
      </c>
      <c r="CB187" s="282">
        <v>410</v>
      </c>
      <c r="CC187" s="284">
        <v>164</v>
      </c>
      <c r="CD187" s="282">
        <v>364</v>
      </c>
      <c r="CE187" s="344">
        <v>205</v>
      </c>
    </row>
    <row r="188" spans="1:83" x14ac:dyDescent="0.2">
      <c r="A188" s="3">
        <v>2615</v>
      </c>
      <c r="B188" s="4" t="s">
        <v>217</v>
      </c>
      <c r="C188" s="5">
        <v>1166</v>
      </c>
      <c r="D188" s="6">
        <v>842</v>
      </c>
      <c r="E188" s="123">
        <f t="shared" si="2"/>
        <v>0.72212692967409953</v>
      </c>
      <c r="F188" s="249">
        <v>572</v>
      </c>
      <c r="G188" s="250">
        <v>5</v>
      </c>
      <c r="H188" s="250">
        <v>8</v>
      </c>
      <c r="I188" s="250">
        <v>251</v>
      </c>
      <c r="J188" s="250">
        <v>0</v>
      </c>
      <c r="K188" s="251">
        <v>2</v>
      </c>
      <c r="L188" s="251">
        <v>0</v>
      </c>
      <c r="M188" s="250">
        <v>0</v>
      </c>
      <c r="N188" s="250">
        <v>0</v>
      </c>
      <c r="O188" s="252">
        <v>0</v>
      </c>
      <c r="P188" s="295">
        <v>268</v>
      </c>
      <c r="Q188" s="289">
        <v>13</v>
      </c>
      <c r="R188" s="289">
        <v>0</v>
      </c>
      <c r="S188" s="295">
        <v>550</v>
      </c>
      <c r="T188" s="282"/>
      <c r="U188" s="296"/>
      <c r="V188" s="297"/>
      <c r="W188" s="299"/>
      <c r="X188" s="297"/>
      <c r="Y188" s="290"/>
      <c r="Z188" s="291"/>
      <c r="AA188" s="290"/>
      <c r="AB188" s="292"/>
      <c r="AC188" s="290"/>
      <c r="AD188" s="291"/>
      <c r="AE188" s="299"/>
      <c r="AF188" s="297"/>
      <c r="AG188" s="287"/>
      <c r="AH188" s="298">
        <v>595</v>
      </c>
      <c r="AI188" s="285"/>
      <c r="AJ188" s="287"/>
      <c r="AK188" s="343">
        <v>244</v>
      </c>
      <c r="AL188" s="289">
        <v>50</v>
      </c>
      <c r="AM188" s="284">
        <v>518</v>
      </c>
      <c r="AN188" s="282">
        <v>578</v>
      </c>
      <c r="AO188" s="295">
        <v>234</v>
      </c>
      <c r="AP188" s="282">
        <v>334</v>
      </c>
      <c r="AQ188" s="284">
        <v>485</v>
      </c>
      <c r="AR188" s="282">
        <v>243</v>
      </c>
      <c r="AS188" s="295">
        <v>572</v>
      </c>
      <c r="AT188" s="282">
        <v>288</v>
      </c>
      <c r="AU188" s="284">
        <v>535</v>
      </c>
      <c r="AV188" s="282">
        <v>525</v>
      </c>
      <c r="AW188" s="295">
        <v>279</v>
      </c>
      <c r="AX188" s="282">
        <v>504</v>
      </c>
      <c r="AY188" s="284">
        <v>287</v>
      </c>
      <c r="AZ188" s="298">
        <v>437</v>
      </c>
      <c r="BA188" s="284">
        <v>642</v>
      </c>
      <c r="BB188" s="282">
        <v>251</v>
      </c>
      <c r="BC188" s="295">
        <v>467</v>
      </c>
      <c r="BD188" s="282">
        <v>490</v>
      </c>
      <c r="BE188" s="284">
        <v>224</v>
      </c>
      <c r="BF188" s="282">
        <v>472</v>
      </c>
      <c r="BG188" s="295">
        <v>235</v>
      </c>
      <c r="BH188" s="305">
        <v>300</v>
      </c>
      <c r="BI188" s="306">
        <v>434</v>
      </c>
      <c r="BJ188" s="282">
        <v>280</v>
      </c>
      <c r="BK188" s="295">
        <v>462</v>
      </c>
      <c r="BL188" s="282">
        <v>219</v>
      </c>
      <c r="BM188" s="284">
        <v>493</v>
      </c>
      <c r="BN188" s="282">
        <v>469</v>
      </c>
      <c r="BO188" s="295">
        <v>245</v>
      </c>
      <c r="BP188" s="282">
        <v>235</v>
      </c>
      <c r="BQ188" s="284">
        <v>473</v>
      </c>
      <c r="BR188" s="282">
        <v>419</v>
      </c>
      <c r="BS188" s="295">
        <v>310</v>
      </c>
      <c r="BT188" s="282">
        <v>252</v>
      </c>
      <c r="BU188" s="284">
        <v>461</v>
      </c>
      <c r="BV188" s="282">
        <v>490</v>
      </c>
      <c r="BW188" s="295">
        <v>219</v>
      </c>
      <c r="BX188" s="282">
        <v>228</v>
      </c>
      <c r="BY188" s="284">
        <v>481</v>
      </c>
      <c r="BZ188" s="282">
        <v>421</v>
      </c>
      <c r="CA188" s="295">
        <v>332</v>
      </c>
      <c r="CB188" s="282">
        <v>490</v>
      </c>
      <c r="CC188" s="284">
        <v>226</v>
      </c>
      <c r="CD188" s="282">
        <v>411</v>
      </c>
      <c r="CE188" s="344">
        <v>313</v>
      </c>
    </row>
    <row r="189" spans="1:83" x14ac:dyDescent="0.2">
      <c r="A189" s="3">
        <v>2616</v>
      </c>
      <c r="B189" s="4" t="s">
        <v>218</v>
      </c>
      <c r="C189" s="5">
        <v>1295</v>
      </c>
      <c r="D189" s="6">
        <v>832</v>
      </c>
      <c r="E189" s="123">
        <f t="shared" si="2"/>
        <v>0.64247104247104247</v>
      </c>
      <c r="F189" s="249">
        <v>663</v>
      </c>
      <c r="G189" s="250">
        <v>6</v>
      </c>
      <c r="H189" s="250">
        <v>9</v>
      </c>
      <c r="I189" s="250">
        <v>148</v>
      </c>
      <c r="J189" s="250">
        <v>0</v>
      </c>
      <c r="K189" s="251">
        <v>0</v>
      </c>
      <c r="L189" s="251">
        <v>0</v>
      </c>
      <c r="M189" s="250">
        <v>0</v>
      </c>
      <c r="N189" s="250">
        <v>0</v>
      </c>
      <c r="O189" s="252">
        <v>0</v>
      </c>
      <c r="P189" s="295">
        <v>149</v>
      </c>
      <c r="Q189" s="289">
        <v>19</v>
      </c>
      <c r="R189" s="289">
        <v>0</v>
      </c>
      <c r="S189" s="295">
        <v>644</v>
      </c>
      <c r="T189" s="282"/>
      <c r="U189" s="296"/>
      <c r="V189" s="297"/>
      <c r="W189" s="299"/>
      <c r="X189" s="297"/>
      <c r="Y189" s="290"/>
      <c r="Z189" s="291"/>
      <c r="AA189" s="290"/>
      <c r="AB189" s="292"/>
      <c r="AC189" s="290"/>
      <c r="AD189" s="291"/>
      <c r="AE189" s="299"/>
      <c r="AF189" s="297"/>
      <c r="AG189" s="287"/>
      <c r="AH189" s="298">
        <v>654</v>
      </c>
      <c r="AI189" s="285"/>
      <c r="AJ189" s="287"/>
      <c r="AK189" s="343">
        <v>139</v>
      </c>
      <c r="AL189" s="289">
        <v>39</v>
      </c>
      <c r="AM189" s="284">
        <v>634</v>
      </c>
      <c r="AN189" s="282">
        <v>676</v>
      </c>
      <c r="AO189" s="295">
        <v>126</v>
      </c>
      <c r="AP189" s="282">
        <v>207</v>
      </c>
      <c r="AQ189" s="284">
        <v>604</v>
      </c>
      <c r="AR189" s="282">
        <v>140</v>
      </c>
      <c r="AS189" s="295">
        <v>658</v>
      </c>
      <c r="AT189" s="282">
        <v>160</v>
      </c>
      <c r="AU189" s="284">
        <v>645</v>
      </c>
      <c r="AV189" s="282">
        <v>617</v>
      </c>
      <c r="AW189" s="295">
        <v>161</v>
      </c>
      <c r="AX189" s="282">
        <v>567</v>
      </c>
      <c r="AY189" s="284">
        <v>217</v>
      </c>
      <c r="AZ189" s="298">
        <v>325</v>
      </c>
      <c r="BA189" s="284">
        <v>694</v>
      </c>
      <c r="BB189" s="282">
        <v>236</v>
      </c>
      <c r="BC189" s="295">
        <v>493</v>
      </c>
      <c r="BD189" s="282">
        <v>571</v>
      </c>
      <c r="BE189" s="284">
        <v>150</v>
      </c>
      <c r="BF189" s="282">
        <v>557</v>
      </c>
      <c r="BG189" s="295">
        <v>163</v>
      </c>
      <c r="BH189" s="305">
        <v>299</v>
      </c>
      <c r="BI189" s="306">
        <v>436</v>
      </c>
      <c r="BJ189" s="282">
        <v>190</v>
      </c>
      <c r="BK189" s="295">
        <v>526</v>
      </c>
      <c r="BL189" s="282">
        <v>165</v>
      </c>
      <c r="BM189" s="284">
        <v>539</v>
      </c>
      <c r="BN189" s="282">
        <v>544</v>
      </c>
      <c r="BO189" s="295">
        <v>167</v>
      </c>
      <c r="BP189" s="282">
        <v>187</v>
      </c>
      <c r="BQ189" s="284">
        <v>525</v>
      </c>
      <c r="BR189" s="282">
        <v>507</v>
      </c>
      <c r="BS189" s="295">
        <v>199</v>
      </c>
      <c r="BT189" s="282">
        <v>182</v>
      </c>
      <c r="BU189" s="284">
        <v>530</v>
      </c>
      <c r="BV189" s="282">
        <v>566</v>
      </c>
      <c r="BW189" s="295">
        <v>142</v>
      </c>
      <c r="BX189" s="282">
        <v>161</v>
      </c>
      <c r="BY189" s="284">
        <v>550</v>
      </c>
      <c r="BZ189" s="282">
        <v>518</v>
      </c>
      <c r="CA189" s="295">
        <v>211</v>
      </c>
      <c r="CB189" s="282">
        <v>558</v>
      </c>
      <c r="CC189" s="284">
        <v>152</v>
      </c>
      <c r="CD189" s="282">
        <v>501</v>
      </c>
      <c r="CE189" s="344">
        <v>214</v>
      </c>
    </row>
    <row r="190" spans="1:83" x14ac:dyDescent="0.2">
      <c r="A190" s="3">
        <v>2617</v>
      </c>
      <c r="B190" s="4" t="s">
        <v>219</v>
      </c>
      <c r="C190" s="5">
        <v>1296</v>
      </c>
      <c r="D190" s="6">
        <v>507</v>
      </c>
      <c r="E190" s="123">
        <f t="shared" si="2"/>
        <v>0.39120370370370372</v>
      </c>
      <c r="F190" s="249">
        <v>446</v>
      </c>
      <c r="G190" s="250">
        <v>3</v>
      </c>
      <c r="H190" s="250">
        <v>6</v>
      </c>
      <c r="I190" s="250">
        <v>44</v>
      </c>
      <c r="J190" s="250">
        <v>0</v>
      </c>
      <c r="K190" s="251">
        <v>0</v>
      </c>
      <c r="L190" s="251">
        <v>0</v>
      </c>
      <c r="M190" s="250">
        <v>0</v>
      </c>
      <c r="N190" s="250">
        <v>0</v>
      </c>
      <c r="O190" s="252">
        <v>0</v>
      </c>
      <c r="P190" s="280">
        <v>51</v>
      </c>
      <c r="Q190" s="281">
        <v>18</v>
      </c>
      <c r="R190" s="281">
        <v>0</v>
      </c>
      <c r="S190" s="280">
        <v>424</v>
      </c>
      <c r="T190" s="282"/>
      <c r="U190" s="296"/>
      <c r="V190" s="297"/>
      <c r="W190" s="299"/>
      <c r="X190" s="297"/>
      <c r="Y190" s="290"/>
      <c r="Z190" s="291"/>
      <c r="AA190" s="299"/>
      <c r="AB190" s="297"/>
      <c r="AC190" s="285"/>
      <c r="AD190" s="287"/>
      <c r="AE190" s="285"/>
      <c r="AF190" s="286"/>
      <c r="AG190" s="287"/>
      <c r="AH190" s="298">
        <v>426</v>
      </c>
      <c r="AI190" s="285"/>
      <c r="AJ190" s="287"/>
      <c r="AK190" s="343">
        <v>41</v>
      </c>
      <c r="AL190" s="289">
        <v>26</v>
      </c>
      <c r="AM190" s="284">
        <v>422</v>
      </c>
      <c r="AN190" s="282">
        <v>442</v>
      </c>
      <c r="AO190" s="295">
        <v>42</v>
      </c>
      <c r="AP190" s="282">
        <v>89</v>
      </c>
      <c r="AQ190" s="284">
        <v>403</v>
      </c>
      <c r="AR190" s="282">
        <v>43</v>
      </c>
      <c r="AS190" s="295">
        <v>444</v>
      </c>
      <c r="AT190" s="282">
        <v>59</v>
      </c>
      <c r="AU190" s="284">
        <v>431</v>
      </c>
      <c r="AV190" s="282">
        <v>416</v>
      </c>
      <c r="AW190" s="295">
        <v>67</v>
      </c>
      <c r="AX190" s="282">
        <v>382</v>
      </c>
      <c r="AY190" s="284">
        <v>103</v>
      </c>
      <c r="AZ190" s="298">
        <v>188</v>
      </c>
      <c r="BA190" s="284">
        <v>450</v>
      </c>
      <c r="BB190" s="282">
        <v>162</v>
      </c>
      <c r="BC190" s="295">
        <v>295</v>
      </c>
      <c r="BD190" s="282">
        <v>372</v>
      </c>
      <c r="BE190" s="284">
        <v>79</v>
      </c>
      <c r="BF190" s="282">
        <v>360</v>
      </c>
      <c r="BG190" s="295">
        <v>91</v>
      </c>
      <c r="BH190" s="305">
        <v>210</v>
      </c>
      <c r="BI190" s="306">
        <v>253</v>
      </c>
      <c r="BJ190" s="282">
        <v>120</v>
      </c>
      <c r="BK190" s="295">
        <v>335</v>
      </c>
      <c r="BL190" s="282">
        <v>129</v>
      </c>
      <c r="BM190" s="284">
        <v>317</v>
      </c>
      <c r="BN190" s="282">
        <v>363</v>
      </c>
      <c r="BO190" s="295">
        <v>85</v>
      </c>
      <c r="BP190" s="282">
        <v>117</v>
      </c>
      <c r="BQ190" s="284">
        <v>332</v>
      </c>
      <c r="BR190" s="282">
        <v>317</v>
      </c>
      <c r="BS190" s="295">
        <v>130</v>
      </c>
      <c r="BT190" s="282">
        <v>120</v>
      </c>
      <c r="BU190" s="284">
        <v>326</v>
      </c>
      <c r="BV190" s="282">
        <v>385</v>
      </c>
      <c r="BW190" s="295">
        <v>54</v>
      </c>
      <c r="BX190" s="282">
        <v>102</v>
      </c>
      <c r="BY190" s="284">
        <v>350</v>
      </c>
      <c r="BZ190" s="282">
        <v>325</v>
      </c>
      <c r="CA190" s="295">
        <v>135</v>
      </c>
      <c r="CB190" s="282">
        <v>370</v>
      </c>
      <c r="CC190" s="284">
        <v>78</v>
      </c>
      <c r="CD190" s="282">
        <v>306</v>
      </c>
      <c r="CE190" s="344">
        <v>143</v>
      </c>
    </row>
    <row r="191" spans="1:83" x14ac:dyDescent="0.2">
      <c r="A191" s="3">
        <v>2618</v>
      </c>
      <c r="B191" s="4" t="s">
        <v>220</v>
      </c>
      <c r="C191" s="5">
        <v>794</v>
      </c>
      <c r="D191" s="6">
        <v>379</v>
      </c>
      <c r="E191" s="123">
        <f t="shared" si="2"/>
        <v>0.47732997481108314</v>
      </c>
      <c r="F191" s="249">
        <v>329</v>
      </c>
      <c r="G191" s="250">
        <v>5</v>
      </c>
      <c r="H191" s="250">
        <v>2</v>
      </c>
      <c r="I191" s="250">
        <v>41</v>
      </c>
      <c r="J191" s="250">
        <v>0</v>
      </c>
      <c r="K191" s="251">
        <v>0</v>
      </c>
      <c r="L191" s="251">
        <v>0</v>
      </c>
      <c r="M191" s="250">
        <v>0</v>
      </c>
      <c r="N191" s="250">
        <v>0</v>
      </c>
      <c r="O191" s="252">
        <v>0</v>
      </c>
      <c r="P191" s="280">
        <v>48</v>
      </c>
      <c r="Q191" s="281">
        <v>12</v>
      </c>
      <c r="R191" s="281">
        <v>0</v>
      </c>
      <c r="S191" s="280">
        <v>313</v>
      </c>
      <c r="T191" s="282"/>
      <c r="U191" s="296"/>
      <c r="V191" s="297"/>
      <c r="W191" s="299"/>
      <c r="X191" s="297"/>
      <c r="Y191" s="290"/>
      <c r="Z191" s="291"/>
      <c r="AA191" s="299"/>
      <c r="AB191" s="297"/>
      <c r="AC191" s="285"/>
      <c r="AD191" s="287"/>
      <c r="AE191" s="285"/>
      <c r="AF191" s="286"/>
      <c r="AG191" s="287"/>
      <c r="AH191" s="298">
        <v>313</v>
      </c>
      <c r="AI191" s="285"/>
      <c r="AJ191" s="287"/>
      <c r="AK191" s="343">
        <v>37</v>
      </c>
      <c r="AL191" s="289">
        <v>17</v>
      </c>
      <c r="AM191" s="284">
        <v>314</v>
      </c>
      <c r="AN191" s="282">
        <v>327</v>
      </c>
      <c r="AO191" s="295">
        <v>36</v>
      </c>
      <c r="AP191" s="282">
        <v>55</v>
      </c>
      <c r="AQ191" s="284">
        <v>313</v>
      </c>
      <c r="AR191" s="282">
        <v>36</v>
      </c>
      <c r="AS191" s="295">
        <v>328</v>
      </c>
      <c r="AT191" s="282">
        <v>53</v>
      </c>
      <c r="AU191" s="284">
        <v>314</v>
      </c>
      <c r="AV191" s="282">
        <v>315</v>
      </c>
      <c r="AW191" s="295">
        <v>52</v>
      </c>
      <c r="AX191" s="282">
        <v>285</v>
      </c>
      <c r="AY191" s="284">
        <v>80</v>
      </c>
      <c r="AZ191" s="298">
        <v>114</v>
      </c>
      <c r="BA191" s="284">
        <v>331</v>
      </c>
      <c r="BB191" s="282">
        <v>104</v>
      </c>
      <c r="BC191" s="295">
        <v>231</v>
      </c>
      <c r="BD191" s="282">
        <v>282</v>
      </c>
      <c r="BE191" s="284">
        <v>49</v>
      </c>
      <c r="BF191" s="282">
        <v>272</v>
      </c>
      <c r="BG191" s="295">
        <v>65</v>
      </c>
      <c r="BH191" s="305">
        <v>158</v>
      </c>
      <c r="BI191" s="306">
        <v>193</v>
      </c>
      <c r="BJ191" s="282">
        <v>74</v>
      </c>
      <c r="BK191" s="295">
        <v>269</v>
      </c>
      <c r="BL191" s="282">
        <v>79</v>
      </c>
      <c r="BM191" s="284">
        <v>259</v>
      </c>
      <c r="BN191" s="282">
        <v>275</v>
      </c>
      <c r="BO191" s="295">
        <v>61</v>
      </c>
      <c r="BP191" s="282">
        <v>89</v>
      </c>
      <c r="BQ191" s="284">
        <v>248</v>
      </c>
      <c r="BR191" s="282">
        <v>247</v>
      </c>
      <c r="BS191" s="295">
        <v>91</v>
      </c>
      <c r="BT191" s="282">
        <v>84</v>
      </c>
      <c r="BU191" s="284">
        <v>258</v>
      </c>
      <c r="BV191" s="282">
        <v>282</v>
      </c>
      <c r="BW191" s="295">
        <v>55</v>
      </c>
      <c r="BX191" s="282">
        <v>78</v>
      </c>
      <c r="BY191" s="284">
        <v>262</v>
      </c>
      <c r="BZ191" s="282">
        <v>255</v>
      </c>
      <c r="CA191" s="295">
        <v>88</v>
      </c>
      <c r="CB191" s="282">
        <v>284</v>
      </c>
      <c r="CC191" s="284">
        <v>57</v>
      </c>
      <c r="CD191" s="282">
        <v>252</v>
      </c>
      <c r="CE191" s="344">
        <v>91</v>
      </c>
    </row>
    <row r="192" spans="1:83" x14ac:dyDescent="0.2">
      <c r="A192" s="3">
        <v>2619</v>
      </c>
      <c r="B192" s="4" t="s">
        <v>221</v>
      </c>
      <c r="C192" s="5">
        <v>1004</v>
      </c>
      <c r="D192" s="6">
        <v>642</v>
      </c>
      <c r="E192" s="123">
        <f t="shared" si="2"/>
        <v>0.6394422310756972</v>
      </c>
      <c r="F192" s="249">
        <v>410</v>
      </c>
      <c r="G192" s="250">
        <v>4</v>
      </c>
      <c r="H192" s="250">
        <v>5</v>
      </c>
      <c r="I192" s="250">
        <v>213</v>
      </c>
      <c r="J192" s="250">
        <v>0</v>
      </c>
      <c r="K192" s="251">
        <v>0</v>
      </c>
      <c r="L192" s="251">
        <v>0</v>
      </c>
      <c r="M192" s="250">
        <v>0</v>
      </c>
      <c r="N192" s="250">
        <v>0</v>
      </c>
      <c r="O192" s="252">
        <v>0</v>
      </c>
      <c r="P192" s="280">
        <v>221</v>
      </c>
      <c r="Q192" s="281">
        <v>19</v>
      </c>
      <c r="R192" s="281">
        <v>0</v>
      </c>
      <c r="S192" s="280">
        <v>383</v>
      </c>
      <c r="T192" s="282"/>
      <c r="U192" s="296"/>
      <c r="V192" s="297"/>
      <c r="W192" s="299"/>
      <c r="X192" s="297"/>
      <c r="Y192" s="290"/>
      <c r="Z192" s="291"/>
      <c r="AA192" s="299"/>
      <c r="AB192" s="297"/>
      <c r="AC192" s="285"/>
      <c r="AD192" s="287"/>
      <c r="AE192" s="285"/>
      <c r="AF192" s="286"/>
      <c r="AG192" s="287"/>
      <c r="AH192" s="298">
        <v>455</v>
      </c>
      <c r="AI192" s="285"/>
      <c r="AJ192" s="287"/>
      <c r="AK192" s="343">
        <v>219</v>
      </c>
      <c r="AL192" s="289">
        <v>25</v>
      </c>
      <c r="AM192" s="284">
        <v>383</v>
      </c>
      <c r="AN192" s="282">
        <v>413</v>
      </c>
      <c r="AO192" s="295">
        <v>205</v>
      </c>
      <c r="AP192" s="282">
        <v>279</v>
      </c>
      <c r="AQ192" s="284">
        <v>350</v>
      </c>
      <c r="AR192" s="282">
        <v>212</v>
      </c>
      <c r="AS192" s="295">
        <v>413</v>
      </c>
      <c r="AT192" s="282">
        <v>248</v>
      </c>
      <c r="AU192" s="284">
        <v>378</v>
      </c>
      <c r="AV192" s="282">
        <v>372</v>
      </c>
      <c r="AW192" s="295">
        <v>241</v>
      </c>
      <c r="AX192" s="282">
        <v>353</v>
      </c>
      <c r="AY192" s="284">
        <v>266</v>
      </c>
      <c r="AZ192" s="298">
        <v>345</v>
      </c>
      <c r="BA192" s="284">
        <v>486</v>
      </c>
      <c r="BB192" s="282">
        <v>268</v>
      </c>
      <c r="BC192" s="295">
        <v>293</v>
      </c>
      <c r="BD192" s="282">
        <v>362</v>
      </c>
      <c r="BE192" s="284">
        <v>188</v>
      </c>
      <c r="BF192" s="282">
        <v>341</v>
      </c>
      <c r="BG192" s="295">
        <v>209</v>
      </c>
      <c r="BH192" s="305">
        <v>285</v>
      </c>
      <c r="BI192" s="306">
        <v>280</v>
      </c>
      <c r="BJ192" s="282">
        <v>247</v>
      </c>
      <c r="BK192" s="295">
        <v>310</v>
      </c>
      <c r="BL192" s="282">
        <v>213</v>
      </c>
      <c r="BM192" s="284">
        <v>331</v>
      </c>
      <c r="BN192" s="282">
        <v>341</v>
      </c>
      <c r="BO192" s="295">
        <v>204</v>
      </c>
      <c r="BP192" s="282">
        <v>211</v>
      </c>
      <c r="BQ192" s="284">
        <v>341</v>
      </c>
      <c r="BR192" s="282">
        <v>281</v>
      </c>
      <c r="BS192" s="295">
        <v>265</v>
      </c>
      <c r="BT192" s="282">
        <v>201</v>
      </c>
      <c r="BU192" s="284">
        <v>346</v>
      </c>
      <c r="BV192" s="282">
        <v>368</v>
      </c>
      <c r="BW192" s="295">
        <v>177</v>
      </c>
      <c r="BX192" s="282">
        <v>198</v>
      </c>
      <c r="BY192" s="284">
        <v>349</v>
      </c>
      <c r="BZ192" s="282">
        <v>295</v>
      </c>
      <c r="CA192" s="295">
        <v>271</v>
      </c>
      <c r="CB192" s="282">
        <v>350</v>
      </c>
      <c r="CC192" s="284">
        <v>201</v>
      </c>
      <c r="CD192" s="282">
        <v>284</v>
      </c>
      <c r="CE192" s="344">
        <v>268</v>
      </c>
    </row>
    <row r="193" spans="1:83" x14ac:dyDescent="0.2">
      <c r="A193" s="3">
        <v>2811</v>
      </c>
      <c r="B193" s="4" t="s">
        <v>222</v>
      </c>
      <c r="C193" s="5">
        <v>701</v>
      </c>
      <c r="D193" s="6">
        <v>594</v>
      </c>
      <c r="E193" s="123">
        <f t="shared" si="2"/>
        <v>0.84736091298145511</v>
      </c>
      <c r="F193" s="249">
        <v>295</v>
      </c>
      <c r="G193" s="250">
        <v>3</v>
      </c>
      <c r="H193" s="250">
        <v>6</v>
      </c>
      <c r="I193" s="250">
        <v>284</v>
      </c>
      <c r="J193" s="250">
        <v>0</v>
      </c>
      <c r="K193" s="251">
        <v>0</v>
      </c>
      <c r="L193" s="251">
        <v>0</v>
      </c>
      <c r="M193" s="250">
        <v>0</v>
      </c>
      <c r="N193" s="250">
        <v>0</v>
      </c>
      <c r="O193" s="252">
        <v>0</v>
      </c>
      <c r="P193" s="280"/>
      <c r="Q193" s="281"/>
      <c r="R193" s="281"/>
      <c r="S193" s="280"/>
      <c r="T193" s="282">
        <v>244</v>
      </c>
      <c r="U193" s="289">
        <v>0</v>
      </c>
      <c r="V193" s="284">
        <v>336</v>
      </c>
      <c r="W193" s="305">
        <v>301</v>
      </c>
      <c r="X193" s="306">
        <v>268</v>
      </c>
      <c r="Y193" s="290"/>
      <c r="Z193" s="291"/>
      <c r="AA193" s="282">
        <v>268</v>
      </c>
      <c r="AB193" s="284">
        <v>306</v>
      </c>
      <c r="AC193" s="285"/>
      <c r="AD193" s="287"/>
      <c r="AE193" s="285"/>
      <c r="AF193" s="286"/>
      <c r="AG193" s="287"/>
      <c r="AH193" s="288"/>
      <c r="AI193" s="285"/>
      <c r="AJ193" s="287"/>
      <c r="AK193" s="343">
        <v>314</v>
      </c>
      <c r="AL193" s="289">
        <v>35</v>
      </c>
      <c r="AM193" s="284">
        <v>223</v>
      </c>
      <c r="AN193" s="282">
        <v>278</v>
      </c>
      <c r="AO193" s="295">
        <v>291</v>
      </c>
      <c r="AP193" s="282">
        <v>365</v>
      </c>
      <c r="AQ193" s="284">
        <v>211</v>
      </c>
      <c r="AR193" s="282">
        <v>301</v>
      </c>
      <c r="AS193" s="295">
        <v>265</v>
      </c>
      <c r="AT193" s="282">
        <v>336</v>
      </c>
      <c r="AU193" s="284">
        <v>235</v>
      </c>
      <c r="AV193" s="282">
        <v>243</v>
      </c>
      <c r="AW193" s="295">
        <v>319</v>
      </c>
      <c r="AX193" s="282">
        <v>254</v>
      </c>
      <c r="AY193" s="284">
        <v>306</v>
      </c>
      <c r="AZ193" s="298">
        <v>408</v>
      </c>
      <c r="BA193" s="284">
        <v>398</v>
      </c>
      <c r="BB193" s="282">
        <v>260</v>
      </c>
      <c r="BC193" s="295">
        <v>239</v>
      </c>
      <c r="BD193" s="282">
        <v>266</v>
      </c>
      <c r="BE193" s="284">
        <v>233</v>
      </c>
      <c r="BF193" s="282">
        <v>242</v>
      </c>
      <c r="BG193" s="295">
        <v>249</v>
      </c>
      <c r="BH193" s="305">
        <v>269</v>
      </c>
      <c r="BI193" s="306">
        <v>233</v>
      </c>
      <c r="BJ193" s="282">
        <v>291</v>
      </c>
      <c r="BK193" s="295">
        <v>213</v>
      </c>
      <c r="BL193" s="282">
        <v>237</v>
      </c>
      <c r="BM193" s="284">
        <v>256</v>
      </c>
      <c r="BN193" s="282">
        <v>255</v>
      </c>
      <c r="BO193" s="295">
        <v>234</v>
      </c>
      <c r="BP193" s="282">
        <v>236</v>
      </c>
      <c r="BQ193" s="284">
        <v>249</v>
      </c>
      <c r="BR193" s="282">
        <v>213</v>
      </c>
      <c r="BS193" s="295">
        <v>284</v>
      </c>
      <c r="BT193" s="282">
        <v>231</v>
      </c>
      <c r="BU193" s="284">
        <v>256</v>
      </c>
      <c r="BV193" s="282">
        <v>242</v>
      </c>
      <c r="BW193" s="295">
        <v>254</v>
      </c>
      <c r="BX193" s="282">
        <v>230</v>
      </c>
      <c r="BY193" s="284">
        <v>253</v>
      </c>
      <c r="BZ193" s="282">
        <v>202</v>
      </c>
      <c r="CA193" s="295">
        <v>312</v>
      </c>
      <c r="CB193" s="282">
        <v>250</v>
      </c>
      <c r="CC193" s="284">
        <v>243</v>
      </c>
      <c r="CD193" s="282">
        <v>216</v>
      </c>
      <c r="CE193" s="344">
        <v>290</v>
      </c>
    </row>
    <row r="194" spans="1:83" x14ac:dyDescent="0.2">
      <c r="A194" s="3">
        <v>2812</v>
      </c>
      <c r="B194" s="4" t="s">
        <v>223</v>
      </c>
      <c r="C194" s="5">
        <v>991</v>
      </c>
      <c r="D194" s="6">
        <v>729</v>
      </c>
      <c r="E194" s="123">
        <f t="shared" si="2"/>
        <v>0.7356205852674067</v>
      </c>
      <c r="F194" s="249">
        <v>387</v>
      </c>
      <c r="G194" s="250">
        <v>3</v>
      </c>
      <c r="H194" s="250">
        <v>4</v>
      </c>
      <c r="I194" s="250">
        <v>331</v>
      </c>
      <c r="J194" s="250">
        <v>0</v>
      </c>
      <c r="K194" s="251">
        <v>0</v>
      </c>
      <c r="L194" s="251">
        <v>0</v>
      </c>
      <c r="M194" s="250">
        <v>0</v>
      </c>
      <c r="N194" s="250">
        <v>0</v>
      </c>
      <c r="O194" s="252">
        <v>0</v>
      </c>
      <c r="P194" s="295"/>
      <c r="Q194" s="289"/>
      <c r="R194" s="289"/>
      <c r="S194" s="295"/>
      <c r="T194" s="282">
        <v>339</v>
      </c>
      <c r="U194" s="289">
        <v>0</v>
      </c>
      <c r="V194" s="284">
        <v>373</v>
      </c>
      <c r="W194" s="305">
        <v>358</v>
      </c>
      <c r="X194" s="306">
        <v>348</v>
      </c>
      <c r="Y194" s="290"/>
      <c r="Z194" s="291"/>
      <c r="AA194" s="282">
        <v>348</v>
      </c>
      <c r="AB194" s="284">
        <v>358</v>
      </c>
      <c r="AC194" s="285"/>
      <c r="AD194" s="287"/>
      <c r="AE194" s="285"/>
      <c r="AF194" s="286"/>
      <c r="AG194" s="287"/>
      <c r="AH194" s="288"/>
      <c r="AI194" s="285"/>
      <c r="AJ194" s="287"/>
      <c r="AK194" s="343">
        <v>350</v>
      </c>
      <c r="AL194" s="289">
        <v>31</v>
      </c>
      <c r="AM194" s="284">
        <v>321</v>
      </c>
      <c r="AN194" s="282">
        <v>359</v>
      </c>
      <c r="AO194" s="295">
        <v>347</v>
      </c>
      <c r="AP194" s="282">
        <v>413</v>
      </c>
      <c r="AQ194" s="284">
        <v>297</v>
      </c>
      <c r="AR194" s="282">
        <v>339</v>
      </c>
      <c r="AS194" s="295">
        <v>358</v>
      </c>
      <c r="AT194" s="282">
        <v>359</v>
      </c>
      <c r="AU194" s="284">
        <v>338</v>
      </c>
      <c r="AV194" s="282">
        <v>324</v>
      </c>
      <c r="AW194" s="295">
        <v>362</v>
      </c>
      <c r="AX194" s="282">
        <v>329</v>
      </c>
      <c r="AY194" s="284">
        <v>369</v>
      </c>
      <c r="AZ194" s="298">
        <v>507</v>
      </c>
      <c r="BA194" s="284">
        <v>519</v>
      </c>
      <c r="BB194" s="282">
        <v>328</v>
      </c>
      <c r="BC194" s="295">
        <v>305</v>
      </c>
      <c r="BD194" s="282">
        <v>342</v>
      </c>
      <c r="BE194" s="284">
        <v>273</v>
      </c>
      <c r="BF194" s="282">
        <v>329</v>
      </c>
      <c r="BG194" s="295">
        <v>281</v>
      </c>
      <c r="BH194" s="305">
        <v>289</v>
      </c>
      <c r="BI194" s="306">
        <v>323</v>
      </c>
      <c r="BJ194" s="282">
        <v>309</v>
      </c>
      <c r="BK194" s="295">
        <v>304</v>
      </c>
      <c r="BL194" s="282">
        <v>250</v>
      </c>
      <c r="BM194" s="284">
        <v>345</v>
      </c>
      <c r="BN194" s="282">
        <v>299</v>
      </c>
      <c r="BO194" s="295">
        <v>300</v>
      </c>
      <c r="BP194" s="282">
        <v>305</v>
      </c>
      <c r="BQ194" s="284">
        <v>300</v>
      </c>
      <c r="BR194" s="282">
        <v>284</v>
      </c>
      <c r="BS194" s="295">
        <v>320</v>
      </c>
      <c r="BT194" s="282">
        <v>260</v>
      </c>
      <c r="BU194" s="284">
        <v>342</v>
      </c>
      <c r="BV194" s="282">
        <v>342</v>
      </c>
      <c r="BW194" s="295">
        <v>267</v>
      </c>
      <c r="BX194" s="282">
        <v>257</v>
      </c>
      <c r="BY194" s="284">
        <v>338</v>
      </c>
      <c r="BZ194" s="282">
        <v>287</v>
      </c>
      <c r="CA194" s="295">
        <v>341</v>
      </c>
      <c r="CB194" s="282">
        <v>331</v>
      </c>
      <c r="CC194" s="284">
        <v>279</v>
      </c>
      <c r="CD194" s="282">
        <v>272</v>
      </c>
      <c r="CE194" s="344">
        <v>346</v>
      </c>
    </row>
    <row r="195" spans="1:83" x14ac:dyDescent="0.2">
      <c r="A195" s="3">
        <v>2821</v>
      </c>
      <c r="B195" s="4" t="s">
        <v>224</v>
      </c>
      <c r="C195" s="5">
        <v>1068</v>
      </c>
      <c r="D195" s="6">
        <v>884</v>
      </c>
      <c r="E195" s="123">
        <f t="shared" si="2"/>
        <v>0.82771535580524347</v>
      </c>
      <c r="F195" s="249">
        <v>425</v>
      </c>
      <c r="G195" s="250">
        <v>0</v>
      </c>
      <c r="H195" s="250">
        <v>12</v>
      </c>
      <c r="I195" s="250">
        <v>431</v>
      </c>
      <c r="J195" s="250">
        <v>0</v>
      </c>
      <c r="K195" s="251">
        <v>0</v>
      </c>
      <c r="L195" s="251">
        <v>0</v>
      </c>
      <c r="M195" s="250">
        <v>0</v>
      </c>
      <c r="N195" s="250">
        <v>2</v>
      </c>
      <c r="O195" s="252">
        <v>0</v>
      </c>
      <c r="P195" s="295"/>
      <c r="Q195" s="289"/>
      <c r="R195" s="289"/>
      <c r="S195" s="295"/>
      <c r="T195" s="282">
        <v>366</v>
      </c>
      <c r="U195" s="289">
        <v>0</v>
      </c>
      <c r="V195" s="284">
        <v>486</v>
      </c>
      <c r="W195" s="305">
        <v>466</v>
      </c>
      <c r="X195" s="306">
        <v>376</v>
      </c>
      <c r="Y195" s="290"/>
      <c r="Z195" s="291"/>
      <c r="AA195" s="282">
        <v>386</v>
      </c>
      <c r="AB195" s="284">
        <v>466</v>
      </c>
      <c r="AC195" s="285"/>
      <c r="AD195" s="287"/>
      <c r="AE195" s="285"/>
      <c r="AF195" s="286"/>
      <c r="AG195" s="287"/>
      <c r="AH195" s="288"/>
      <c r="AI195" s="285"/>
      <c r="AJ195" s="287"/>
      <c r="AK195" s="343">
        <v>451</v>
      </c>
      <c r="AL195" s="289">
        <v>44</v>
      </c>
      <c r="AM195" s="284">
        <v>348</v>
      </c>
      <c r="AN195" s="282">
        <v>415</v>
      </c>
      <c r="AO195" s="295">
        <v>426</v>
      </c>
      <c r="AP195" s="282">
        <v>533</v>
      </c>
      <c r="AQ195" s="284">
        <v>318</v>
      </c>
      <c r="AR195" s="282">
        <v>427</v>
      </c>
      <c r="AS195" s="295">
        <v>409</v>
      </c>
      <c r="AT195" s="282">
        <v>487</v>
      </c>
      <c r="AU195" s="284">
        <v>355</v>
      </c>
      <c r="AV195" s="282">
        <v>359</v>
      </c>
      <c r="AW195" s="295">
        <v>473</v>
      </c>
      <c r="AX195" s="282">
        <v>376</v>
      </c>
      <c r="AY195" s="284">
        <v>453</v>
      </c>
      <c r="AZ195" s="298">
        <v>601</v>
      </c>
      <c r="BA195" s="284">
        <v>592</v>
      </c>
      <c r="BB195" s="282">
        <v>441</v>
      </c>
      <c r="BC195" s="295">
        <v>312</v>
      </c>
      <c r="BD195" s="282">
        <v>368</v>
      </c>
      <c r="BE195" s="284">
        <v>382</v>
      </c>
      <c r="BF195" s="282">
        <v>353</v>
      </c>
      <c r="BG195" s="295">
        <v>395</v>
      </c>
      <c r="BH195" s="305">
        <v>450</v>
      </c>
      <c r="BI195" s="306">
        <v>303</v>
      </c>
      <c r="BJ195" s="282">
        <v>454</v>
      </c>
      <c r="BK195" s="295">
        <v>300</v>
      </c>
      <c r="BL195" s="282">
        <v>390</v>
      </c>
      <c r="BM195" s="284">
        <v>355</v>
      </c>
      <c r="BN195" s="282">
        <v>362</v>
      </c>
      <c r="BO195" s="295">
        <v>374</v>
      </c>
      <c r="BP195" s="282">
        <v>413</v>
      </c>
      <c r="BQ195" s="284">
        <v>318</v>
      </c>
      <c r="BR195" s="282">
        <v>303</v>
      </c>
      <c r="BS195" s="295">
        <v>447</v>
      </c>
      <c r="BT195" s="282">
        <v>405</v>
      </c>
      <c r="BU195" s="284">
        <v>320</v>
      </c>
      <c r="BV195" s="282">
        <v>358</v>
      </c>
      <c r="BW195" s="295">
        <v>380</v>
      </c>
      <c r="BX195" s="282">
        <v>381</v>
      </c>
      <c r="BY195" s="284">
        <v>346</v>
      </c>
      <c r="BZ195" s="282">
        <v>307</v>
      </c>
      <c r="CA195" s="295">
        <v>457</v>
      </c>
      <c r="CB195" s="282">
        <v>364</v>
      </c>
      <c r="CC195" s="284">
        <v>381</v>
      </c>
      <c r="CD195" s="282">
        <v>328</v>
      </c>
      <c r="CE195" s="344">
        <v>424</v>
      </c>
    </row>
    <row r="196" spans="1:83" x14ac:dyDescent="0.2">
      <c r="A196" s="3">
        <v>2822</v>
      </c>
      <c r="B196" s="4" t="s">
        <v>225</v>
      </c>
      <c r="C196" s="5">
        <v>667</v>
      </c>
      <c r="D196" s="6">
        <v>562</v>
      </c>
      <c r="E196" s="123">
        <f t="shared" si="2"/>
        <v>0.84257871064467771</v>
      </c>
      <c r="F196" s="249">
        <v>272</v>
      </c>
      <c r="G196" s="250">
        <v>0</v>
      </c>
      <c r="H196" s="250">
        <v>8</v>
      </c>
      <c r="I196" s="250">
        <v>278</v>
      </c>
      <c r="J196" s="250">
        <v>0</v>
      </c>
      <c r="K196" s="251">
        <v>0</v>
      </c>
      <c r="L196" s="251">
        <v>0</v>
      </c>
      <c r="M196" s="250">
        <v>0</v>
      </c>
      <c r="N196" s="250">
        <v>0</v>
      </c>
      <c r="O196" s="252">
        <v>0</v>
      </c>
      <c r="P196" s="295"/>
      <c r="Q196" s="289"/>
      <c r="R196" s="289"/>
      <c r="S196" s="295"/>
      <c r="T196" s="282">
        <v>241</v>
      </c>
      <c r="U196" s="289">
        <v>0</v>
      </c>
      <c r="V196" s="284">
        <v>307</v>
      </c>
      <c r="W196" s="305">
        <v>293</v>
      </c>
      <c r="X196" s="306">
        <v>244</v>
      </c>
      <c r="Y196" s="290"/>
      <c r="Z196" s="291"/>
      <c r="AA196" s="282">
        <v>250</v>
      </c>
      <c r="AB196" s="284">
        <v>297</v>
      </c>
      <c r="AC196" s="285"/>
      <c r="AD196" s="287"/>
      <c r="AE196" s="285"/>
      <c r="AF196" s="286"/>
      <c r="AG196" s="287"/>
      <c r="AH196" s="288"/>
      <c r="AI196" s="285"/>
      <c r="AJ196" s="287"/>
      <c r="AK196" s="343">
        <v>285</v>
      </c>
      <c r="AL196" s="289">
        <v>30</v>
      </c>
      <c r="AM196" s="284">
        <v>225</v>
      </c>
      <c r="AN196" s="282">
        <v>267</v>
      </c>
      <c r="AO196" s="295">
        <v>273</v>
      </c>
      <c r="AP196" s="282">
        <v>326</v>
      </c>
      <c r="AQ196" s="284">
        <v>219</v>
      </c>
      <c r="AR196" s="282">
        <v>272</v>
      </c>
      <c r="AS196" s="295">
        <v>261</v>
      </c>
      <c r="AT196" s="282">
        <v>294</v>
      </c>
      <c r="AU196" s="284">
        <v>241</v>
      </c>
      <c r="AV196" s="282">
        <v>231</v>
      </c>
      <c r="AW196" s="295">
        <v>298</v>
      </c>
      <c r="AX196" s="282">
        <v>233</v>
      </c>
      <c r="AY196" s="284">
        <v>293</v>
      </c>
      <c r="AZ196" s="298">
        <v>375</v>
      </c>
      <c r="BA196" s="284">
        <v>376</v>
      </c>
      <c r="BB196" s="282">
        <v>246</v>
      </c>
      <c r="BC196" s="295">
        <v>241</v>
      </c>
      <c r="BD196" s="282">
        <v>239</v>
      </c>
      <c r="BE196" s="284">
        <v>235</v>
      </c>
      <c r="BF196" s="282">
        <v>232</v>
      </c>
      <c r="BG196" s="295">
        <v>236</v>
      </c>
      <c r="BH196" s="305">
        <v>250</v>
      </c>
      <c r="BI196" s="306">
        <v>223</v>
      </c>
      <c r="BJ196" s="282">
        <v>263</v>
      </c>
      <c r="BK196" s="295">
        <v>210</v>
      </c>
      <c r="BL196" s="282">
        <v>222</v>
      </c>
      <c r="BM196" s="284">
        <v>240</v>
      </c>
      <c r="BN196" s="282">
        <v>238</v>
      </c>
      <c r="BO196" s="295">
        <v>220</v>
      </c>
      <c r="BP196" s="282">
        <v>234</v>
      </c>
      <c r="BQ196" s="284">
        <v>228</v>
      </c>
      <c r="BR196" s="282">
        <v>210</v>
      </c>
      <c r="BS196" s="295">
        <v>271</v>
      </c>
      <c r="BT196" s="282">
        <v>230</v>
      </c>
      <c r="BU196" s="284">
        <v>228</v>
      </c>
      <c r="BV196" s="282">
        <v>234</v>
      </c>
      <c r="BW196" s="295">
        <v>232</v>
      </c>
      <c r="BX196" s="282">
        <v>211</v>
      </c>
      <c r="BY196" s="284">
        <v>242</v>
      </c>
      <c r="BZ196" s="282">
        <v>205</v>
      </c>
      <c r="CA196" s="295">
        <v>286</v>
      </c>
      <c r="CB196" s="282">
        <v>225</v>
      </c>
      <c r="CC196" s="284">
        <v>245</v>
      </c>
      <c r="CD196" s="282">
        <v>203</v>
      </c>
      <c r="CE196" s="344">
        <v>268</v>
      </c>
    </row>
    <row r="197" spans="1:83" x14ac:dyDescent="0.2">
      <c r="A197" s="3">
        <v>2823</v>
      </c>
      <c r="B197" s="4" t="s">
        <v>226</v>
      </c>
      <c r="C197" s="5">
        <v>608</v>
      </c>
      <c r="D197" s="6">
        <v>471</v>
      </c>
      <c r="E197" s="123">
        <f t="shared" si="2"/>
        <v>0.77467105263157898</v>
      </c>
      <c r="F197" s="249">
        <v>346</v>
      </c>
      <c r="G197" s="250">
        <v>1</v>
      </c>
      <c r="H197" s="250">
        <v>5</v>
      </c>
      <c r="I197" s="250">
        <v>111</v>
      </c>
      <c r="J197" s="250">
        <v>0</v>
      </c>
      <c r="K197" s="251">
        <v>0</v>
      </c>
      <c r="L197" s="251">
        <v>0</v>
      </c>
      <c r="M197" s="250">
        <v>0</v>
      </c>
      <c r="N197" s="250">
        <v>0</v>
      </c>
      <c r="O197" s="252">
        <v>0</v>
      </c>
      <c r="P197" s="295"/>
      <c r="Q197" s="289"/>
      <c r="R197" s="289"/>
      <c r="S197" s="295"/>
      <c r="T197" s="282">
        <v>326</v>
      </c>
      <c r="U197" s="289">
        <v>0</v>
      </c>
      <c r="V197" s="284">
        <v>134</v>
      </c>
      <c r="W197" s="305">
        <v>127</v>
      </c>
      <c r="X197" s="306">
        <v>332</v>
      </c>
      <c r="Y197" s="290"/>
      <c r="Z197" s="291"/>
      <c r="AA197" s="282">
        <v>326</v>
      </c>
      <c r="AB197" s="284">
        <v>132</v>
      </c>
      <c r="AC197" s="285"/>
      <c r="AD197" s="287"/>
      <c r="AE197" s="285"/>
      <c r="AF197" s="286"/>
      <c r="AG197" s="287"/>
      <c r="AH197" s="288"/>
      <c r="AI197" s="285"/>
      <c r="AJ197" s="287"/>
      <c r="AK197" s="343">
        <v>129</v>
      </c>
      <c r="AL197" s="289">
        <v>17</v>
      </c>
      <c r="AM197" s="284">
        <v>313</v>
      </c>
      <c r="AN197" s="282">
        <v>332</v>
      </c>
      <c r="AO197" s="295">
        <v>121</v>
      </c>
      <c r="AP197" s="282">
        <v>161</v>
      </c>
      <c r="AQ197" s="284">
        <v>300</v>
      </c>
      <c r="AR197" s="282">
        <v>118</v>
      </c>
      <c r="AS197" s="295">
        <v>341</v>
      </c>
      <c r="AT197" s="282">
        <v>130</v>
      </c>
      <c r="AU197" s="284">
        <v>329</v>
      </c>
      <c r="AV197" s="282">
        <v>309</v>
      </c>
      <c r="AW197" s="295">
        <v>147</v>
      </c>
      <c r="AX197" s="282">
        <v>311</v>
      </c>
      <c r="AY197" s="284">
        <v>145</v>
      </c>
      <c r="AZ197" s="298">
        <v>257</v>
      </c>
      <c r="BA197" s="284">
        <v>381</v>
      </c>
      <c r="BB197" s="282">
        <v>182</v>
      </c>
      <c r="BC197" s="295">
        <v>241</v>
      </c>
      <c r="BD197" s="282">
        <v>296</v>
      </c>
      <c r="BE197" s="284">
        <v>127</v>
      </c>
      <c r="BF197" s="282">
        <v>294</v>
      </c>
      <c r="BG197" s="295">
        <v>132</v>
      </c>
      <c r="BH197" s="305">
        <v>178</v>
      </c>
      <c r="BI197" s="306">
        <v>251</v>
      </c>
      <c r="BJ197" s="282">
        <v>141</v>
      </c>
      <c r="BK197" s="295">
        <v>285</v>
      </c>
      <c r="BL197" s="282">
        <v>124</v>
      </c>
      <c r="BM197" s="284">
        <v>295</v>
      </c>
      <c r="BN197" s="282">
        <v>278</v>
      </c>
      <c r="BO197" s="295">
        <v>137</v>
      </c>
      <c r="BP197" s="282">
        <v>154</v>
      </c>
      <c r="BQ197" s="284">
        <v>266</v>
      </c>
      <c r="BR197" s="282">
        <v>275</v>
      </c>
      <c r="BS197" s="295">
        <v>152</v>
      </c>
      <c r="BT197" s="282">
        <v>151</v>
      </c>
      <c r="BU197" s="284">
        <v>270</v>
      </c>
      <c r="BV197" s="282">
        <v>309</v>
      </c>
      <c r="BW197" s="295">
        <v>116</v>
      </c>
      <c r="BX197" s="282">
        <v>131</v>
      </c>
      <c r="BY197" s="284">
        <v>295</v>
      </c>
      <c r="BZ197" s="282">
        <v>276</v>
      </c>
      <c r="CA197" s="295">
        <v>156</v>
      </c>
      <c r="CB197" s="282">
        <v>303</v>
      </c>
      <c r="CC197" s="284">
        <v>118</v>
      </c>
      <c r="CD197" s="282">
        <v>249</v>
      </c>
      <c r="CE197" s="344">
        <v>174</v>
      </c>
    </row>
    <row r="198" spans="1:83" x14ac:dyDescent="0.2">
      <c r="A198" s="3">
        <v>2831</v>
      </c>
      <c r="B198" s="4" t="s">
        <v>227</v>
      </c>
      <c r="C198" s="5">
        <v>1071</v>
      </c>
      <c r="D198" s="6">
        <v>907</v>
      </c>
      <c r="E198" s="123">
        <f t="shared" si="2"/>
        <v>0.8468720821661998</v>
      </c>
      <c r="F198" s="249">
        <v>528</v>
      </c>
      <c r="G198" s="250">
        <v>0</v>
      </c>
      <c r="H198" s="250">
        <v>12</v>
      </c>
      <c r="I198" s="250">
        <v>357</v>
      </c>
      <c r="J198" s="250">
        <v>0</v>
      </c>
      <c r="K198" s="251">
        <v>0</v>
      </c>
      <c r="L198" s="251">
        <v>0</v>
      </c>
      <c r="M198" s="250">
        <v>0</v>
      </c>
      <c r="N198" s="250">
        <v>0</v>
      </c>
      <c r="O198" s="252">
        <v>0</v>
      </c>
      <c r="P198" s="295"/>
      <c r="Q198" s="289"/>
      <c r="R198" s="289"/>
      <c r="S198" s="295"/>
      <c r="T198" s="282">
        <v>465</v>
      </c>
      <c r="U198" s="289">
        <v>0</v>
      </c>
      <c r="V198" s="284">
        <v>425</v>
      </c>
      <c r="W198" s="305">
        <v>419</v>
      </c>
      <c r="X198" s="306">
        <v>467</v>
      </c>
      <c r="Y198" s="290"/>
      <c r="Z198" s="291"/>
      <c r="AA198" s="282">
        <v>475</v>
      </c>
      <c r="AB198" s="284">
        <v>417</v>
      </c>
      <c r="AC198" s="285"/>
      <c r="AD198" s="287"/>
      <c r="AE198" s="285"/>
      <c r="AF198" s="286"/>
      <c r="AG198" s="287"/>
      <c r="AH198" s="288"/>
      <c r="AI198" s="285"/>
      <c r="AJ198" s="287"/>
      <c r="AK198" s="343">
        <v>418</v>
      </c>
      <c r="AL198" s="289">
        <v>37</v>
      </c>
      <c r="AM198" s="284">
        <v>424</v>
      </c>
      <c r="AN198" s="282">
        <v>518</v>
      </c>
      <c r="AO198" s="295">
        <v>367</v>
      </c>
      <c r="AP198" s="282">
        <v>483</v>
      </c>
      <c r="AQ198" s="284">
        <v>407</v>
      </c>
      <c r="AR198" s="282">
        <v>371</v>
      </c>
      <c r="AS198" s="295">
        <v>508</v>
      </c>
      <c r="AT198" s="282">
        <v>417</v>
      </c>
      <c r="AU198" s="284">
        <v>457</v>
      </c>
      <c r="AV198" s="282">
        <v>438</v>
      </c>
      <c r="AW198" s="295">
        <v>419</v>
      </c>
      <c r="AX198" s="282">
        <v>465</v>
      </c>
      <c r="AY198" s="284">
        <v>404</v>
      </c>
      <c r="AZ198" s="298">
        <v>593</v>
      </c>
      <c r="BA198" s="284">
        <v>645</v>
      </c>
      <c r="BB198" s="282">
        <v>383</v>
      </c>
      <c r="BC198" s="295">
        <v>405</v>
      </c>
      <c r="BD198" s="282">
        <v>453</v>
      </c>
      <c r="BE198" s="284">
        <v>333</v>
      </c>
      <c r="BF198" s="282">
        <v>424</v>
      </c>
      <c r="BG198" s="295">
        <v>352</v>
      </c>
      <c r="BH198" s="305">
        <v>379</v>
      </c>
      <c r="BI198" s="306">
        <v>402</v>
      </c>
      <c r="BJ198" s="282">
        <v>387</v>
      </c>
      <c r="BK198" s="295">
        <v>392</v>
      </c>
      <c r="BL198" s="282">
        <v>319</v>
      </c>
      <c r="BM198" s="284">
        <v>441</v>
      </c>
      <c r="BN198" s="282">
        <v>407</v>
      </c>
      <c r="BO198" s="295">
        <v>359</v>
      </c>
      <c r="BP198" s="282">
        <v>352</v>
      </c>
      <c r="BQ198" s="284">
        <v>410</v>
      </c>
      <c r="BR198" s="282">
        <v>390</v>
      </c>
      <c r="BS198" s="295">
        <v>393</v>
      </c>
      <c r="BT198" s="282">
        <v>351</v>
      </c>
      <c r="BU198" s="284">
        <v>410</v>
      </c>
      <c r="BV198" s="282">
        <v>438</v>
      </c>
      <c r="BW198" s="295">
        <v>338</v>
      </c>
      <c r="BX198" s="282">
        <v>335</v>
      </c>
      <c r="BY198" s="284">
        <v>426</v>
      </c>
      <c r="BZ198" s="282">
        <v>398</v>
      </c>
      <c r="CA198" s="295">
        <v>410</v>
      </c>
      <c r="CB198" s="282">
        <v>424</v>
      </c>
      <c r="CC198" s="284">
        <v>346</v>
      </c>
      <c r="CD198" s="282">
        <v>388</v>
      </c>
      <c r="CE198" s="344">
        <v>390</v>
      </c>
    </row>
    <row r="199" spans="1:83" x14ac:dyDescent="0.2">
      <c r="A199" s="3">
        <v>2832</v>
      </c>
      <c r="B199" s="4" t="s">
        <v>228</v>
      </c>
      <c r="C199" s="5">
        <v>1388</v>
      </c>
      <c r="D199" s="6">
        <v>1222</v>
      </c>
      <c r="E199" s="123">
        <f t="shared" si="2"/>
        <v>0.8804034582132565</v>
      </c>
      <c r="F199" s="249">
        <v>749</v>
      </c>
      <c r="G199" s="250">
        <v>3</v>
      </c>
      <c r="H199" s="250">
        <v>26</v>
      </c>
      <c r="I199" s="250">
        <v>433</v>
      </c>
      <c r="J199" s="250">
        <v>0</v>
      </c>
      <c r="K199" s="251">
        <v>2</v>
      </c>
      <c r="L199" s="251">
        <v>0</v>
      </c>
      <c r="M199" s="250">
        <v>0</v>
      </c>
      <c r="N199" s="250">
        <v>0</v>
      </c>
      <c r="O199" s="252">
        <v>0</v>
      </c>
      <c r="P199" s="295"/>
      <c r="Q199" s="289"/>
      <c r="R199" s="289"/>
      <c r="S199" s="295"/>
      <c r="T199" s="282">
        <v>633</v>
      </c>
      <c r="U199" s="289">
        <v>0</v>
      </c>
      <c r="V199" s="284">
        <v>552</v>
      </c>
      <c r="W199" s="305">
        <v>519</v>
      </c>
      <c r="X199" s="306">
        <v>660</v>
      </c>
      <c r="Y199" s="290"/>
      <c r="Z199" s="291"/>
      <c r="AA199" s="282">
        <v>661</v>
      </c>
      <c r="AB199" s="284">
        <v>525</v>
      </c>
      <c r="AC199" s="285"/>
      <c r="AD199" s="287"/>
      <c r="AE199" s="285"/>
      <c r="AF199" s="286"/>
      <c r="AG199" s="287"/>
      <c r="AH199" s="288"/>
      <c r="AI199" s="285"/>
      <c r="AJ199" s="287"/>
      <c r="AK199" s="343">
        <v>511</v>
      </c>
      <c r="AL199" s="289">
        <v>72</v>
      </c>
      <c r="AM199" s="284">
        <v>592</v>
      </c>
      <c r="AN199" s="282">
        <v>719</v>
      </c>
      <c r="AO199" s="295">
        <v>453</v>
      </c>
      <c r="AP199" s="282">
        <v>628</v>
      </c>
      <c r="AQ199" s="284">
        <v>555</v>
      </c>
      <c r="AR199" s="282">
        <v>469</v>
      </c>
      <c r="AS199" s="295">
        <v>699</v>
      </c>
      <c r="AT199" s="282">
        <v>528</v>
      </c>
      <c r="AU199" s="284">
        <v>631</v>
      </c>
      <c r="AV199" s="282">
        <v>620</v>
      </c>
      <c r="AW199" s="295">
        <v>531</v>
      </c>
      <c r="AX199" s="282">
        <v>640</v>
      </c>
      <c r="AY199" s="284">
        <v>517</v>
      </c>
      <c r="AZ199" s="298">
        <v>761</v>
      </c>
      <c r="BA199" s="284">
        <v>894</v>
      </c>
      <c r="BB199" s="282">
        <v>537</v>
      </c>
      <c r="BC199" s="295">
        <v>529</v>
      </c>
      <c r="BD199" s="282">
        <v>630</v>
      </c>
      <c r="BE199" s="284">
        <v>440</v>
      </c>
      <c r="BF199" s="282">
        <v>626</v>
      </c>
      <c r="BG199" s="295">
        <v>427</v>
      </c>
      <c r="BH199" s="305">
        <v>487</v>
      </c>
      <c r="BI199" s="306">
        <v>585</v>
      </c>
      <c r="BJ199" s="282">
        <v>496</v>
      </c>
      <c r="BK199" s="295">
        <v>575</v>
      </c>
      <c r="BL199" s="282">
        <v>438</v>
      </c>
      <c r="BM199" s="284">
        <v>619</v>
      </c>
      <c r="BN199" s="282">
        <v>630</v>
      </c>
      <c r="BO199" s="295">
        <v>433</v>
      </c>
      <c r="BP199" s="282">
        <v>444</v>
      </c>
      <c r="BQ199" s="284">
        <v>608</v>
      </c>
      <c r="BR199" s="282">
        <v>563</v>
      </c>
      <c r="BS199" s="295">
        <v>503</v>
      </c>
      <c r="BT199" s="282">
        <v>449</v>
      </c>
      <c r="BU199" s="284">
        <v>613</v>
      </c>
      <c r="BV199" s="282">
        <v>633</v>
      </c>
      <c r="BW199" s="295">
        <v>434</v>
      </c>
      <c r="BX199" s="282">
        <v>437</v>
      </c>
      <c r="BY199" s="284">
        <v>613</v>
      </c>
      <c r="BZ199" s="282">
        <v>552</v>
      </c>
      <c r="CA199" s="295">
        <v>538</v>
      </c>
      <c r="CB199" s="282">
        <v>619</v>
      </c>
      <c r="CC199" s="284">
        <v>451</v>
      </c>
      <c r="CD199" s="282">
        <v>580</v>
      </c>
      <c r="CE199" s="344">
        <v>492</v>
      </c>
    </row>
    <row r="200" spans="1:83" x14ac:dyDescent="0.2">
      <c r="A200" s="3">
        <v>2841</v>
      </c>
      <c r="B200" s="4" t="s">
        <v>229</v>
      </c>
      <c r="C200" s="5">
        <v>541</v>
      </c>
      <c r="D200" s="6">
        <v>376</v>
      </c>
      <c r="E200" s="123">
        <f t="shared" si="2"/>
        <v>0.69500924214417747</v>
      </c>
      <c r="F200" s="249">
        <v>253</v>
      </c>
      <c r="G200" s="250">
        <v>3</v>
      </c>
      <c r="H200" s="250">
        <v>5</v>
      </c>
      <c r="I200" s="250">
        <v>113</v>
      </c>
      <c r="J200" s="250">
        <v>0</v>
      </c>
      <c r="K200" s="251">
        <v>0</v>
      </c>
      <c r="L200" s="251">
        <v>0</v>
      </c>
      <c r="M200" s="250">
        <v>0</v>
      </c>
      <c r="N200" s="250">
        <v>0</v>
      </c>
      <c r="O200" s="252">
        <v>0</v>
      </c>
      <c r="P200" s="295"/>
      <c r="Q200" s="289"/>
      <c r="R200" s="289"/>
      <c r="S200" s="295"/>
      <c r="T200" s="282">
        <v>217</v>
      </c>
      <c r="U200" s="289">
        <v>0</v>
      </c>
      <c r="V200" s="284">
        <v>142</v>
      </c>
      <c r="W200" s="305">
        <v>138</v>
      </c>
      <c r="X200" s="306">
        <v>223</v>
      </c>
      <c r="Y200" s="290"/>
      <c r="Z200" s="291"/>
      <c r="AA200" s="282">
        <v>226</v>
      </c>
      <c r="AB200" s="284">
        <v>137</v>
      </c>
      <c r="AC200" s="285"/>
      <c r="AD200" s="287"/>
      <c r="AE200" s="285"/>
      <c r="AF200" s="286"/>
      <c r="AG200" s="287"/>
      <c r="AH200" s="288"/>
      <c r="AI200" s="285"/>
      <c r="AJ200" s="287"/>
      <c r="AK200" s="343">
        <v>123</v>
      </c>
      <c r="AL200" s="289">
        <v>25</v>
      </c>
      <c r="AM200" s="284">
        <v>213</v>
      </c>
      <c r="AN200" s="282">
        <v>228</v>
      </c>
      <c r="AO200" s="295">
        <v>125</v>
      </c>
      <c r="AP200" s="282">
        <v>148</v>
      </c>
      <c r="AQ200" s="284">
        <v>212</v>
      </c>
      <c r="AR200" s="282">
        <v>122</v>
      </c>
      <c r="AS200" s="295">
        <v>233</v>
      </c>
      <c r="AT200" s="282">
        <v>130</v>
      </c>
      <c r="AU200" s="284">
        <v>223</v>
      </c>
      <c r="AV200" s="282">
        <v>208</v>
      </c>
      <c r="AW200" s="295">
        <v>138</v>
      </c>
      <c r="AX200" s="282">
        <v>211</v>
      </c>
      <c r="AY200" s="284">
        <v>138</v>
      </c>
      <c r="AZ200" s="298">
        <v>229</v>
      </c>
      <c r="BA200" s="284">
        <v>282</v>
      </c>
      <c r="BB200" s="282">
        <v>144</v>
      </c>
      <c r="BC200" s="295">
        <v>172</v>
      </c>
      <c r="BD200" s="282">
        <v>195</v>
      </c>
      <c r="BE200" s="284">
        <v>119</v>
      </c>
      <c r="BF200" s="282">
        <v>207</v>
      </c>
      <c r="BG200" s="295">
        <v>112</v>
      </c>
      <c r="BH200" s="305">
        <v>116</v>
      </c>
      <c r="BI200" s="306">
        <v>199</v>
      </c>
      <c r="BJ200" s="282">
        <v>121</v>
      </c>
      <c r="BK200" s="295">
        <v>194</v>
      </c>
      <c r="BL200" s="282">
        <v>111</v>
      </c>
      <c r="BM200" s="284">
        <v>205</v>
      </c>
      <c r="BN200" s="282">
        <v>194</v>
      </c>
      <c r="BO200" s="295">
        <v>124</v>
      </c>
      <c r="BP200" s="282">
        <v>120</v>
      </c>
      <c r="BQ200" s="284">
        <v>196</v>
      </c>
      <c r="BR200" s="282">
        <v>182</v>
      </c>
      <c r="BS200" s="295">
        <v>137</v>
      </c>
      <c r="BT200" s="282">
        <v>104</v>
      </c>
      <c r="BU200" s="284">
        <v>208</v>
      </c>
      <c r="BV200" s="282">
        <v>215</v>
      </c>
      <c r="BW200" s="295">
        <v>101</v>
      </c>
      <c r="BX200" s="282">
        <v>104</v>
      </c>
      <c r="BY200" s="284">
        <v>206</v>
      </c>
      <c r="BZ200" s="282">
        <v>175</v>
      </c>
      <c r="CA200" s="295">
        <v>146</v>
      </c>
      <c r="CB200" s="282">
        <v>209</v>
      </c>
      <c r="CC200" s="284">
        <v>107</v>
      </c>
      <c r="CD200" s="282">
        <v>185</v>
      </c>
      <c r="CE200" s="344">
        <v>135</v>
      </c>
    </row>
    <row r="201" spans="1:83" x14ac:dyDescent="0.2">
      <c r="A201" s="3">
        <v>2842</v>
      </c>
      <c r="B201" s="4" t="s">
        <v>230</v>
      </c>
      <c r="C201" s="5">
        <v>1113</v>
      </c>
      <c r="D201" s="6">
        <v>860</v>
      </c>
      <c r="E201" s="123">
        <f t="shared" si="2"/>
        <v>0.77268643306379159</v>
      </c>
      <c r="F201" s="249">
        <v>439</v>
      </c>
      <c r="G201" s="250">
        <v>1</v>
      </c>
      <c r="H201" s="250">
        <v>17</v>
      </c>
      <c r="I201" s="250">
        <v>388</v>
      </c>
      <c r="J201" s="250">
        <v>0</v>
      </c>
      <c r="K201" s="251">
        <v>0</v>
      </c>
      <c r="L201" s="251">
        <v>0</v>
      </c>
      <c r="M201" s="250">
        <v>0</v>
      </c>
      <c r="N201" s="250">
        <v>0</v>
      </c>
      <c r="O201" s="252">
        <v>0</v>
      </c>
      <c r="P201" s="295"/>
      <c r="Q201" s="289"/>
      <c r="R201" s="289"/>
      <c r="S201" s="295"/>
      <c r="T201" s="282">
        <v>398</v>
      </c>
      <c r="U201" s="289">
        <v>1</v>
      </c>
      <c r="V201" s="284">
        <v>440</v>
      </c>
      <c r="W201" s="305">
        <v>431</v>
      </c>
      <c r="X201" s="306">
        <v>402</v>
      </c>
      <c r="Y201" s="290"/>
      <c r="Z201" s="291"/>
      <c r="AA201" s="282">
        <v>413</v>
      </c>
      <c r="AB201" s="284">
        <v>424</v>
      </c>
      <c r="AC201" s="285"/>
      <c r="AD201" s="287"/>
      <c r="AE201" s="285"/>
      <c r="AF201" s="286"/>
      <c r="AG201" s="287"/>
      <c r="AH201" s="288"/>
      <c r="AI201" s="285"/>
      <c r="AJ201" s="287"/>
      <c r="AK201" s="343">
        <v>404</v>
      </c>
      <c r="AL201" s="289">
        <v>63</v>
      </c>
      <c r="AM201" s="284">
        <v>354</v>
      </c>
      <c r="AN201" s="282">
        <v>435</v>
      </c>
      <c r="AO201" s="295">
        <v>386</v>
      </c>
      <c r="AP201" s="282">
        <v>499</v>
      </c>
      <c r="AQ201" s="284">
        <v>346</v>
      </c>
      <c r="AR201" s="282">
        <v>392</v>
      </c>
      <c r="AS201" s="295">
        <v>426</v>
      </c>
      <c r="AT201" s="282">
        <v>408</v>
      </c>
      <c r="AU201" s="284">
        <v>411</v>
      </c>
      <c r="AV201" s="282">
        <v>386</v>
      </c>
      <c r="AW201" s="295">
        <v>423</v>
      </c>
      <c r="AX201" s="282">
        <v>386</v>
      </c>
      <c r="AY201" s="284">
        <v>424</v>
      </c>
      <c r="AZ201" s="298">
        <v>560</v>
      </c>
      <c r="BA201" s="284">
        <v>598</v>
      </c>
      <c r="BB201" s="282">
        <v>384</v>
      </c>
      <c r="BC201" s="295">
        <v>336</v>
      </c>
      <c r="BD201" s="282">
        <v>424</v>
      </c>
      <c r="BE201" s="284">
        <v>293</v>
      </c>
      <c r="BF201" s="282">
        <v>394</v>
      </c>
      <c r="BG201" s="295">
        <v>322</v>
      </c>
      <c r="BH201" s="305">
        <v>365</v>
      </c>
      <c r="BI201" s="306">
        <v>349</v>
      </c>
      <c r="BJ201" s="282">
        <v>374</v>
      </c>
      <c r="BK201" s="295">
        <v>346</v>
      </c>
      <c r="BL201" s="282">
        <v>319</v>
      </c>
      <c r="BM201" s="284">
        <v>382</v>
      </c>
      <c r="BN201" s="282">
        <v>378</v>
      </c>
      <c r="BO201" s="295">
        <v>325</v>
      </c>
      <c r="BP201" s="282">
        <v>336</v>
      </c>
      <c r="BQ201" s="284">
        <v>364</v>
      </c>
      <c r="BR201" s="282">
        <v>321</v>
      </c>
      <c r="BS201" s="295">
        <v>399</v>
      </c>
      <c r="BT201" s="282">
        <v>338</v>
      </c>
      <c r="BU201" s="284">
        <v>363</v>
      </c>
      <c r="BV201" s="282">
        <v>402</v>
      </c>
      <c r="BW201" s="295">
        <v>301</v>
      </c>
      <c r="BX201" s="282">
        <v>317</v>
      </c>
      <c r="BY201" s="284">
        <v>377</v>
      </c>
      <c r="BZ201" s="282">
        <v>317</v>
      </c>
      <c r="CA201" s="295">
        <v>415</v>
      </c>
      <c r="CB201" s="282">
        <v>379</v>
      </c>
      <c r="CC201" s="284">
        <v>333</v>
      </c>
      <c r="CD201" s="282">
        <v>335</v>
      </c>
      <c r="CE201" s="344">
        <v>379</v>
      </c>
    </row>
    <row r="202" spans="1:83" x14ac:dyDescent="0.2">
      <c r="A202" s="3">
        <v>2851</v>
      </c>
      <c r="B202" s="4" t="s">
        <v>231</v>
      </c>
      <c r="C202" s="5">
        <v>1083</v>
      </c>
      <c r="D202" s="6">
        <v>924</v>
      </c>
      <c r="E202" s="123">
        <f t="shared" si="2"/>
        <v>0.85318559556786699</v>
      </c>
      <c r="F202" s="249">
        <v>543</v>
      </c>
      <c r="G202" s="250">
        <v>0</v>
      </c>
      <c r="H202" s="250">
        <v>4</v>
      </c>
      <c r="I202" s="250">
        <v>366</v>
      </c>
      <c r="J202" s="250">
        <v>0</v>
      </c>
      <c r="K202" s="251">
        <v>0</v>
      </c>
      <c r="L202" s="251">
        <v>0</v>
      </c>
      <c r="M202" s="250">
        <v>0</v>
      </c>
      <c r="N202" s="250">
        <v>0</v>
      </c>
      <c r="O202" s="252">
        <v>0</v>
      </c>
      <c r="P202" s="295"/>
      <c r="Q202" s="289"/>
      <c r="R202" s="289"/>
      <c r="S202" s="295"/>
      <c r="T202" s="282">
        <v>436</v>
      </c>
      <c r="U202" s="289">
        <v>0</v>
      </c>
      <c r="V202" s="284">
        <v>472</v>
      </c>
      <c r="W202" s="305">
        <v>432</v>
      </c>
      <c r="X202" s="306">
        <v>460</v>
      </c>
      <c r="Y202" s="290"/>
      <c r="Z202" s="291"/>
      <c r="AA202" s="282">
        <v>463</v>
      </c>
      <c r="AB202" s="284">
        <v>438</v>
      </c>
      <c r="AC202" s="285"/>
      <c r="AD202" s="287"/>
      <c r="AE202" s="285"/>
      <c r="AF202" s="286"/>
      <c r="AG202" s="287"/>
      <c r="AH202" s="288"/>
      <c r="AI202" s="285"/>
      <c r="AJ202" s="287"/>
      <c r="AK202" s="343">
        <v>435</v>
      </c>
      <c r="AL202" s="289">
        <v>34</v>
      </c>
      <c r="AM202" s="284">
        <v>420</v>
      </c>
      <c r="AN202" s="282">
        <v>499</v>
      </c>
      <c r="AO202" s="295">
        <v>388</v>
      </c>
      <c r="AP202" s="282">
        <v>504</v>
      </c>
      <c r="AQ202" s="284">
        <v>394</v>
      </c>
      <c r="AR202" s="282">
        <v>395</v>
      </c>
      <c r="AS202" s="295">
        <v>487</v>
      </c>
      <c r="AT202" s="282">
        <v>444</v>
      </c>
      <c r="AU202" s="284">
        <v>442</v>
      </c>
      <c r="AV202" s="282">
        <v>408</v>
      </c>
      <c r="AW202" s="295">
        <v>468</v>
      </c>
      <c r="AX202" s="282">
        <v>447</v>
      </c>
      <c r="AY202" s="284">
        <v>429</v>
      </c>
      <c r="AZ202" s="298">
        <v>594</v>
      </c>
      <c r="BA202" s="284">
        <v>675</v>
      </c>
      <c r="BB202" s="282">
        <v>389</v>
      </c>
      <c r="BC202" s="295">
        <v>421</v>
      </c>
      <c r="BD202" s="282">
        <v>460</v>
      </c>
      <c r="BE202" s="284">
        <v>343</v>
      </c>
      <c r="BF202" s="282">
        <v>422</v>
      </c>
      <c r="BG202" s="295">
        <v>378</v>
      </c>
      <c r="BH202" s="305">
        <v>402</v>
      </c>
      <c r="BI202" s="306">
        <v>401</v>
      </c>
      <c r="BJ202" s="282">
        <v>412</v>
      </c>
      <c r="BK202" s="295">
        <v>399</v>
      </c>
      <c r="BL202" s="282">
        <v>324</v>
      </c>
      <c r="BM202" s="284">
        <v>467</v>
      </c>
      <c r="BN202" s="282">
        <v>437</v>
      </c>
      <c r="BO202" s="295">
        <v>362</v>
      </c>
      <c r="BP202" s="282">
        <v>391</v>
      </c>
      <c r="BQ202" s="284">
        <v>404</v>
      </c>
      <c r="BR202" s="282">
        <v>390</v>
      </c>
      <c r="BS202" s="295">
        <v>429</v>
      </c>
      <c r="BT202" s="282">
        <v>352</v>
      </c>
      <c r="BU202" s="284">
        <v>440</v>
      </c>
      <c r="BV202" s="282">
        <v>440</v>
      </c>
      <c r="BW202" s="295">
        <v>361</v>
      </c>
      <c r="BX202" s="282">
        <v>377</v>
      </c>
      <c r="BY202" s="284">
        <v>409</v>
      </c>
      <c r="BZ202" s="282">
        <v>372</v>
      </c>
      <c r="CA202" s="295">
        <v>454</v>
      </c>
      <c r="CB202" s="282">
        <v>436</v>
      </c>
      <c r="CC202" s="284">
        <v>369</v>
      </c>
      <c r="CD202" s="282">
        <v>389</v>
      </c>
      <c r="CE202" s="344">
        <v>410</v>
      </c>
    </row>
    <row r="203" spans="1:83" x14ac:dyDescent="0.2">
      <c r="A203" s="3">
        <v>2852</v>
      </c>
      <c r="B203" s="4" t="s">
        <v>232</v>
      </c>
      <c r="C203" s="5">
        <v>736</v>
      </c>
      <c r="D203" s="6">
        <v>603</v>
      </c>
      <c r="E203" s="123">
        <f t="shared" si="2"/>
        <v>0.81929347826086951</v>
      </c>
      <c r="F203" s="249">
        <v>396</v>
      </c>
      <c r="G203" s="250">
        <v>1</v>
      </c>
      <c r="H203" s="250">
        <v>7</v>
      </c>
      <c r="I203" s="250">
        <v>196</v>
      </c>
      <c r="J203" s="250">
        <v>0</v>
      </c>
      <c r="K203" s="251">
        <v>0</v>
      </c>
      <c r="L203" s="251">
        <v>0</v>
      </c>
      <c r="M203" s="250">
        <v>0</v>
      </c>
      <c r="N203" s="250">
        <v>0</v>
      </c>
      <c r="O203" s="252">
        <v>0</v>
      </c>
      <c r="P203" s="295"/>
      <c r="Q203" s="289"/>
      <c r="R203" s="289"/>
      <c r="S203" s="295"/>
      <c r="T203" s="282">
        <v>341</v>
      </c>
      <c r="U203" s="289">
        <v>0</v>
      </c>
      <c r="V203" s="284">
        <v>240</v>
      </c>
      <c r="W203" s="305">
        <v>233</v>
      </c>
      <c r="X203" s="306">
        <v>340</v>
      </c>
      <c r="Y203" s="290"/>
      <c r="Z203" s="291"/>
      <c r="AA203" s="282">
        <v>359</v>
      </c>
      <c r="AB203" s="284">
        <v>226</v>
      </c>
      <c r="AC203" s="285"/>
      <c r="AD203" s="287"/>
      <c r="AE203" s="285"/>
      <c r="AF203" s="286"/>
      <c r="AG203" s="287"/>
      <c r="AH203" s="288"/>
      <c r="AI203" s="285"/>
      <c r="AJ203" s="287"/>
      <c r="AK203" s="343">
        <v>229</v>
      </c>
      <c r="AL203" s="289">
        <v>38</v>
      </c>
      <c r="AM203" s="284">
        <v>306</v>
      </c>
      <c r="AN203" s="282">
        <v>366</v>
      </c>
      <c r="AO203" s="295">
        <v>209</v>
      </c>
      <c r="AP203" s="282">
        <v>280</v>
      </c>
      <c r="AQ203" s="284">
        <v>298</v>
      </c>
      <c r="AR203" s="282">
        <v>201</v>
      </c>
      <c r="AS203" s="295">
        <v>370</v>
      </c>
      <c r="AT203" s="282">
        <v>226</v>
      </c>
      <c r="AU203" s="284">
        <v>343</v>
      </c>
      <c r="AV203" s="282">
        <v>323</v>
      </c>
      <c r="AW203" s="295">
        <v>243</v>
      </c>
      <c r="AX203" s="282">
        <v>327</v>
      </c>
      <c r="AY203" s="284">
        <v>239</v>
      </c>
      <c r="AZ203" s="298">
        <v>358</v>
      </c>
      <c r="BA203" s="284">
        <v>465</v>
      </c>
      <c r="BB203" s="282">
        <v>253</v>
      </c>
      <c r="BC203" s="295">
        <v>271</v>
      </c>
      <c r="BD203" s="282">
        <v>328</v>
      </c>
      <c r="BE203" s="284">
        <v>184</v>
      </c>
      <c r="BF203" s="282">
        <v>308</v>
      </c>
      <c r="BG203" s="295">
        <v>201</v>
      </c>
      <c r="BH203" s="305">
        <v>228</v>
      </c>
      <c r="BI203" s="306">
        <v>289</v>
      </c>
      <c r="BJ203" s="282">
        <v>225</v>
      </c>
      <c r="BK203" s="295">
        <v>290</v>
      </c>
      <c r="BL203" s="282">
        <v>188</v>
      </c>
      <c r="BM203" s="284">
        <v>312</v>
      </c>
      <c r="BN203" s="282">
        <v>319</v>
      </c>
      <c r="BO203" s="295">
        <v>185</v>
      </c>
      <c r="BP203" s="282">
        <v>201</v>
      </c>
      <c r="BQ203" s="284">
        <v>296</v>
      </c>
      <c r="BR203" s="282">
        <v>295</v>
      </c>
      <c r="BS203" s="295">
        <v>212</v>
      </c>
      <c r="BT203" s="282">
        <v>189</v>
      </c>
      <c r="BU203" s="284">
        <v>308</v>
      </c>
      <c r="BV203" s="282">
        <v>322</v>
      </c>
      <c r="BW203" s="295">
        <v>184</v>
      </c>
      <c r="BX203" s="282">
        <v>192</v>
      </c>
      <c r="BY203" s="284">
        <v>307</v>
      </c>
      <c r="BZ203" s="282">
        <v>288</v>
      </c>
      <c r="CA203" s="295">
        <v>235</v>
      </c>
      <c r="CB203" s="282">
        <v>300</v>
      </c>
      <c r="CC203" s="284">
        <v>210</v>
      </c>
      <c r="CD203" s="282">
        <v>284</v>
      </c>
      <c r="CE203" s="344">
        <v>225</v>
      </c>
    </row>
    <row r="204" spans="1:83" x14ac:dyDescent="0.2">
      <c r="A204" s="3">
        <v>2911</v>
      </c>
      <c r="B204" s="4" t="s">
        <v>233</v>
      </c>
      <c r="C204" s="5">
        <v>1493</v>
      </c>
      <c r="D204" s="6">
        <v>985</v>
      </c>
      <c r="E204" s="123">
        <f t="shared" si="2"/>
        <v>0.65974547890154056</v>
      </c>
      <c r="F204" s="249">
        <v>500</v>
      </c>
      <c r="G204" s="250">
        <v>4</v>
      </c>
      <c r="H204" s="250">
        <v>13</v>
      </c>
      <c r="I204" s="250">
        <v>462</v>
      </c>
      <c r="J204" s="250">
        <v>0</v>
      </c>
      <c r="K204" s="251">
        <v>0</v>
      </c>
      <c r="L204" s="251">
        <v>0</v>
      </c>
      <c r="M204" s="250">
        <v>0</v>
      </c>
      <c r="N204" s="250">
        <v>0</v>
      </c>
      <c r="O204" s="252">
        <v>0</v>
      </c>
      <c r="P204" s="295">
        <v>468</v>
      </c>
      <c r="Q204" s="289">
        <v>42</v>
      </c>
      <c r="R204" s="289">
        <v>0</v>
      </c>
      <c r="S204" s="295">
        <v>460</v>
      </c>
      <c r="T204" s="282"/>
      <c r="U204" s="296"/>
      <c r="V204" s="297"/>
      <c r="W204" s="305">
        <v>474</v>
      </c>
      <c r="X204" s="306">
        <v>474</v>
      </c>
      <c r="Y204" s="290"/>
      <c r="Z204" s="291"/>
      <c r="AA204" s="299"/>
      <c r="AB204" s="297"/>
      <c r="AC204" s="285"/>
      <c r="AD204" s="287"/>
      <c r="AE204" s="305">
        <v>408</v>
      </c>
      <c r="AF204" s="306">
        <v>483</v>
      </c>
      <c r="AG204" s="287"/>
      <c r="AH204" s="288"/>
      <c r="AI204" s="285"/>
      <c r="AJ204" s="287"/>
      <c r="AK204" s="343">
        <v>458</v>
      </c>
      <c r="AL204" s="289">
        <v>64</v>
      </c>
      <c r="AM204" s="284">
        <v>433</v>
      </c>
      <c r="AN204" s="282">
        <v>522</v>
      </c>
      <c r="AO204" s="295">
        <v>429</v>
      </c>
      <c r="AP204" s="282">
        <v>559</v>
      </c>
      <c r="AQ204" s="284">
        <v>407</v>
      </c>
      <c r="AR204" s="282">
        <v>436</v>
      </c>
      <c r="AS204" s="295">
        <v>502</v>
      </c>
      <c r="AT204" s="282">
        <v>504</v>
      </c>
      <c r="AU204" s="284">
        <v>442</v>
      </c>
      <c r="AV204" s="282">
        <v>454</v>
      </c>
      <c r="AW204" s="295">
        <v>479</v>
      </c>
      <c r="AX204" s="282">
        <v>450</v>
      </c>
      <c r="AY204" s="284">
        <v>483</v>
      </c>
      <c r="AZ204" s="298">
        <v>643</v>
      </c>
      <c r="BA204" s="284">
        <v>715</v>
      </c>
      <c r="BB204" s="282">
        <v>391</v>
      </c>
      <c r="BC204" s="295">
        <v>438</v>
      </c>
      <c r="BD204" s="282">
        <v>481</v>
      </c>
      <c r="BE204" s="284">
        <v>353</v>
      </c>
      <c r="BF204" s="282">
        <v>435</v>
      </c>
      <c r="BG204" s="295">
        <v>397</v>
      </c>
      <c r="BH204" s="305">
        <v>432</v>
      </c>
      <c r="BI204" s="306">
        <v>412</v>
      </c>
      <c r="BJ204" s="282">
        <v>477</v>
      </c>
      <c r="BK204" s="295">
        <v>385</v>
      </c>
      <c r="BL204" s="282">
        <v>392</v>
      </c>
      <c r="BM204" s="284">
        <v>438</v>
      </c>
      <c r="BN204" s="282">
        <v>440</v>
      </c>
      <c r="BO204" s="295">
        <v>383</v>
      </c>
      <c r="BP204" s="282">
        <v>390</v>
      </c>
      <c r="BQ204" s="284">
        <v>426</v>
      </c>
      <c r="BR204" s="282">
        <v>381</v>
      </c>
      <c r="BS204" s="295">
        <v>468</v>
      </c>
      <c r="BT204" s="282">
        <v>372</v>
      </c>
      <c r="BU204" s="284">
        <v>448</v>
      </c>
      <c r="BV204" s="282">
        <v>453</v>
      </c>
      <c r="BW204" s="295">
        <v>374</v>
      </c>
      <c r="BX204" s="282">
        <v>365</v>
      </c>
      <c r="BY204" s="284">
        <v>458</v>
      </c>
      <c r="BZ204" s="282">
        <v>368</v>
      </c>
      <c r="CA204" s="295">
        <v>512</v>
      </c>
      <c r="CB204" s="282">
        <v>435</v>
      </c>
      <c r="CC204" s="284">
        <v>392</v>
      </c>
      <c r="CD204" s="282">
        <v>344</v>
      </c>
      <c r="CE204" s="344">
        <v>475</v>
      </c>
    </row>
    <row r="205" spans="1:83" x14ac:dyDescent="0.2">
      <c r="A205" s="3">
        <v>2921</v>
      </c>
      <c r="B205" s="4" t="s">
        <v>234</v>
      </c>
      <c r="C205" s="5">
        <v>1490</v>
      </c>
      <c r="D205" s="6">
        <v>1019</v>
      </c>
      <c r="E205" s="123">
        <f t="shared" si="2"/>
        <v>0.68389261744966445</v>
      </c>
      <c r="F205" s="249">
        <v>439</v>
      </c>
      <c r="G205" s="250">
        <v>7</v>
      </c>
      <c r="H205" s="250">
        <v>18</v>
      </c>
      <c r="I205" s="250">
        <v>544</v>
      </c>
      <c r="J205" s="250">
        <v>0</v>
      </c>
      <c r="K205" s="251">
        <v>0</v>
      </c>
      <c r="L205" s="251">
        <v>0</v>
      </c>
      <c r="M205" s="250">
        <v>0</v>
      </c>
      <c r="N205" s="250">
        <v>0</v>
      </c>
      <c r="O205" s="252">
        <v>0</v>
      </c>
      <c r="P205" s="295">
        <v>530</v>
      </c>
      <c r="Q205" s="289">
        <v>37</v>
      </c>
      <c r="R205" s="289">
        <v>0</v>
      </c>
      <c r="S205" s="295">
        <v>437</v>
      </c>
      <c r="T205" s="282"/>
      <c r="U205" s="296"/>
      <c r="V205" s="297"/>
      <c r="W205" s="305">
        <v>545</v>
      </c>
      <c r="X205" s="306">
        <v>430</v>
      </c>
      <c r="Y205" s="290"/>
      <c r="Z205" s="291"/>
      <c r="AA205" s="299"/>
      <c r="AB205" s="297"/>
      <c r="AC205" s="285"/>
      <c r="AD205" s="287"/>
      <c r="AE205" s="305">
        <v>361</v>
      </c>
      <c r="AF205" s="306">
        <v>553</v>
      </c>
      <c r="AG205" s="287"/>
      <c r="AH205" s="288"/>
      <c r="AI205" s="285"/>
      <c r="AJ205" s="287"/>
      <c r="AK205" s="343">
        <v>523</v>
      </c>
      <c r="AL205" s="289">
        <v>68</v>
      </c>
      <c r="AM205" s="284">
        <v>383</v>
      </c>
      <c r="AN205" s="282">
        <v>487</v>
      </c>
      <c r="AO205" s="295">
        <v>486</v>
      </c>
      <c r="AP205" s="282">
        <v>640</v>
      </c>
      <c r="AQ205" s="284">
        <v>350</v>
      </c>
      <c r="AR205" s="282">
        <v>507</v>
      </c>
      <c r="AS205" s="295">
        <v>455</v>
      </c>
      <c r="AT205" s="282">
        <v>582</v>
      </c>
      <c r="AU205" s="284">
        <v>397</v>
      </c>
      <c r="AV205" s="282">
        <v>413</v>
      </c>
      <c r="AW205" s="295">
        <v>552</v>
      </c>
      <c r="AX205" s="282">
        <v>414</v>
      </c>
      <c r="AY205" s="284">
        <v>544</v>
      </c>
      <c r="AZ205" s="298">
        <v>689</v>
      </c>
      <c r="BA205" s="284">
        <v>682</v>
      </c>
      <c r="BB205" s="282">
        <v>462</v>
      </c>
      <c r="BC205" s="295">
        <v>382</v>
      </c>
      <c r="BD205" s="282">
        <v>486</v>
      </c>
      <c r="BE205" s="284">
        <v>370</v>
      </c>
      <c r="BF205" s="282">
        <v>423</v>
      </c>
      <c r="BG205" s="295">
        <v>422</v>
      </c>
      <c r="BH205" s="305">
        <v>475</v>
      </c>
      <c r="BI205" s="306">
        <v>386</v>
      </c>
      <c r="BJ205" s="282">
        <v>545</v>
      </c>
      <c r="BK205" s="295">
        <v>357</v>
      </c>
      <c r="BL205" s="282">
        <v>407</v>
      </c>
      <c r="BM205" s="284">
        <v>440</v>
      </c>
      <c r="BN205" s="282">
        <v>417</v>
      </c>
      <c r="BO205" s="295">
        <v>436</v>
      </c>
      <c r="BP205" s="282">
        <v>429</v>
      </c>
      <c r="BQ205" s="284">
        <v>423</v>
      </c>
      <c r="BR205" s="282">
        <v>347</v>
      </c>
      <c r="BS205" s="295">
        <v>518</v>
      </c>
      <c r="BT205" s="282">
        <v>415</v>
      </c>
      <c r="BU205" s="284">
        <v>432</v>
      </c>
      <c r="BV205" s="282">
        <v>437</v>
      </c>
      <c r="BW205" s="295">
        <v>407</v>
      </c>
      <c r="BX205" s="282">
        <v>418</v>
      </c>
      <c r="BY205" s="284">
        <v>430</v>
      </c>
      <c r="BZ205" s="282">
        <v>335</v>
      </c>
      <c r="CA205" s="295">
        <v>565</v>
      </c>
      <c r="CB205" s="282">
        <v>445</v>
      </c>
      <c r="CC205" s="284">
        <v>408</v>
      </c>
      <c r="CD205" s="282">
        <v>341</v>
      </c>
      <c r="CE205" s="344">
        <v>492</v>
      </c>
    </row>
    <row r="206" spans="1:83" x14ac:dyDescent="0.2">
      <c r="A206" s="3">
        <v>2931</v>
      </c>
      <c r="B206" s="4" t="s">
        <v>235</v>
      </c>
      <c r="C206" s="5">
        <v>1375</v>
      </c>
      <c r="D206" s="6">
        <v>861</v>
      </c>
      <c r="E206" s="123">
        <f t="shared" si="2"/>
        <v>0.62618181818181817</v>
      </c>
      <c r="F206" s="249">
        <v>468</v>
      </c>
      <c r="G206" s="250">
        <v>5</v>
      </c>
      <c r="H206" s="250">
        <v>17</v>
      </c>
      <c r="I206" s="250">
        <v>365</v>
      </c>
      <c r="J206" s="250">
        <v>0</v>
      </c>
      <c r="K206" s="251">
        <v>0</v>
      </c>
      <c r="L206" s="251">
        <v>0</v>
      </c>
      <c r="M206" s="250">
        <v>0</v>
      </c>
      <c r="N206" s="250">
        <v>0</v>
      </c>
      <c r="O206" s="252">
        <v>0</v>
      </c>
      <c r="P206" s="295">
        <v>364</v>
      </c>
      <c r="Q206" s="289">
        <v>53</v>
      </c>
      <c r="R206" s="289">
        <v>0</v>
      </c>
      <c r="S206" s="295">
        <v>431</v>
      </c>
      <c r="T206" s="282"/>
      <c r="U206" s="296"/>
      <c r="V206" s="297"/>
      <c r="W206" s="305">
        <v>373</v>
      </c>
      <c r="X206" s="306">
        <v>455</v>
      </c>
      <c r="Y206" s="290"/>
      <c r="Z206" s="291"/>
      <c r="AA206" s="299"/>
      <c r="AB206" s="297"/>
      <c r="AC206" s="285"/>
      <c r="AD206" s="287"/>
      <c r="AE206" s="305">
        <v>366</v>
      </c>
      <c r="AF206" s="306">
        <v>378</v>
      </c>
      <c r="AG206" s="287"/>
      <c r="AH206" s="288"/>
      <c r="AI206" s="285"/>
      <c r="AJ206" s="287"/>
      <c r="AK206" s="343">
        <v>367</v>
      </c>
      <c r="AL206" s="289">
        <v>40</v>
      </c>
      <c r="AM206" s="284">
        <v>428</v>
      </c>
      <c r="AN206" s="282">
        <v>489</v>
      </c>
      <c r="AO206" s="295">
        <v>341</v>
      </c>
      <c r="AP206" s="282">
        <v>442</v>
      </c>
      <c r="AQ206" s="284">
        <v>404</v>
      </c>
      <c r="AR206" s="282">
        <v>353</v>
      </c>
      <c r="AS206" s="295">
        <v>467</v>
      </c>
      <c r="AT206" s="282">
        <v>405</v>
      </c>
      <c r="AU206" s="284">
        <v>421</v>
      </c>
      <c r="AV206" s="282">
        <v>432</v>
      </c>
      <c r="AW206" s="295">
        <v>377</v>
      </c>
      <c r="AX206" s="282">
        <v>424</v>
      </c>
      <c r="AY206" s="284">
        <v>387</v>
      </c>
      <c r="AZ206" s="298">
        <v>532</v>
      </c>
      <c r="BA206" s="284">
        <v>633</v>
      </c>
      <c r="BB206" s="282">
        <v>333</v>
      </c>
      <c r="BC206" s="295">
        <v>377</v>
      </c>
      <c r="BD206" s="282">
        <v>412</v>
      </c>
      <c r="BE206" s="284">
        <v>299</v>
      </c>
      <c r="BF206" s="282">
        <v>373</v>
      </c>
      <c r="BG206" s="295">
        <v>331</v>
      </c>
      <c r="BH206" s="305">
        <v>335</v>
      </c>
      <c r="BI206" s="306">
        <v>388</v>
      </c>
      <c r="BJ206" s="282">
        <v>394</v>
      </c>
      <c r="BK206" s="295">
        <v>337</v>
      </c>
      <c r="BL206" s="282">
        <v>308</v>
      </c>
      <c r="BM206" s="284">
        <v>387</v>
      </c>
      <c r="BN206" s="282">
        <v>378</v>
      </c>
      <c r="BO206" s="295">
        <v>325</v>
      </c>
      <c r="BP206" s="282">
        <v>334</v>
      </c>
      <c r="BQ206" s="284">
        <v>370</v>
      </c>
      <c r="BR206" s="282">
        <v>311</v>
      </c>
      <c r="BS206" s="295">
        <v>393</v>
      </c>
      <c r="BT206" s="282">
        <v>327</v>
      </c>
      <c r="BU206" s="284">
        <v>369</v>
      </c>
      <c r="BV206" s="282">
        <v>414</v>
      </c>
      <c r="BW206" s="295">
        <v>291</v>
      </c>
      <c r="BX206" s="282">
        <v>293</v>
      </c>
      <c r="BY206" s="284">
        <v>408</v>
      </c>
      <c r="BZ206" s="282">
        <v>305</v>
      </c>
      <c r="CA206" s="295">
        <v>420</v>
      </c>
      <c r="CB206" s="282">
        <v>390</v>
      </c>
      <c r="CC206" s="284">
        <v>322</v>
      </c>
      <c r="CD206" s="282">
        <v>282</v>
      </c>
      <c r="CE206" s="344">
        <v>422</v>
      </c>
    </row>
    <row r="207" spans="1:83" x14ac:dyDescent="0.2">
      <c r="A207" s="3">
        <v>2941</v>
      </c>
      <c r="B207" s="4" t="s">
        <v>236</v>
      </c>
      <c r="C207" s="5">
        <v>1463</v>
      </c>
      <c r="D207" s="6">
        <v>1057</v>
      </c>
      <c r="E207" s="123">
        <f t="shared" si="2"/>
        <v>0.72248803827751196</v>
      </c>
      <c r="F207" s="249">
        <v>554</v>
      </c>
      <c r="G207" s="250">
        <v>7</v>
      </c>
      <c r="H207" s="250">
        <v>11</v>
      </c>
      <c r="I207" s="250">
        <v>477</v>
      </c>
      <c r="J207" s="250">
        <v>0</v>
      </c>
      <c r="K207" s="251">
        <v>1</v>
      </c>
      <c r="L207" s="251">
        <v>0</v>
      </c>
      <c r="M207" s="250">
        <v>0</v>
      </c>
      <c r="N207" s="250">
        <v>0</v>
      </c>
      <c r="O207" s="252">
        <v>0</v>
      </c>
      <c r="P207" s="295">
        <v>455</v>
      </c>
      <c r="Q207" s="289">
        <v>47</v>
      </c>
      <c r="R207" s="289">
        <v>1</v>
      </c>
      <c r="S207" s="295">
        <v>531</v>
      </c>
      <c r="T207" s="282"/>
      <c r="U207" s="296"/>
      <c r="V207" s="297"/>
      <c r="W207" s="305">
        <v>480</v>
      </c>
      <c r="X207" s="306">
        <v>520</v>
      </c>
      <c r="Y207" s="290"/>
      <c r="Z207" s="291"/>
      <c r="AA207" s="290"/>
      <c r="AB207" s="292"/>
      <c r="AC207" s="299"/>
      <c r="AD207" s="301"/>
      <c r="AE207" s="305">
        <v>431</v>
      </c>
      <c r="AF207" s="306">
        <v>506</v>
      </c>
      <c r="AG207" s="287"/>
      <c r="AH207" s="288"/>
      <c r="AI207" s="285"/>
      <c r="AJ207" s="287"/>
      <c r="AK207" s="343">
        <v>475</v>
      </c>
      <c r="AL207" s="289">
        <v>53</v>
      </c>
      <c r="AM207" s="284">
        <v>477</v>
      </c>
      <c r="AN207" s="282">
        <v>577</v>
      </c>
      <c r="AO207" s="295">
        <v>421</v>
      </c>
      <c r="AP207" s="282">
        <v>580</v>
      </c>
      <c r="AQ207" s="284">
        <v>440</v>
      </c>
      <c r="AR207" s="282">
        <v>455</v>
      </c>
      <c r="AS207" s="295">
        <v>548</v>
      </c>
      <c r="AT207" s="282">
        <v>512</v>
      </c>
      <c r="AU207" s="284">
        <v>490</v>
      </c>
      <c r="AV207" s="282">
        <v>498</v>
      </c>
      <c r="AW207" s="295">
        <v>487</v>
      </c>
      <c r="AX207" s="282">
        <v>495</v>
      </c>
      <c r="AY207" s="284">
        <v>490</v>
      </c>
      <c r="AZ207" s="298">
        <v>661</v>
      </c>
      <c r="BA207" s="284">
        <v>754</v>
      </c>
      <c r="BB207" s="282">
        <v>441</v>
      </c>
      <c r="BC207" s="295">
        <v>426</v>
      </c>
      <c r="BD207" s="282">
        <v>504</v>
      </c>
      <c r="BE207" s="284">
        <v>354</v>
      </c>
      <c r="BF207" s="282">
        <v>447</v>
      </c>
      <c r="BG207" s="295">
        <v>414</v>
      </c>
      <c r="BH207" s="305">
        <v>474</v>
      </c>
      <c r="BI207" s="306">
        <v>409</v>
      </c>
      <c r="BJ207" s="282">
        <v>524</v>
      </c>
      <c r="BK207" s="295">
        <v>377</v>
      </c>
      <c r="BL207" s="282">
        <v>401</v>
      </c>
      <c r="BM207" s="284">
        <v>452</v>
      </c>
      <c r="BN207" s="282">
        <v>476</v>
      </c>
      <c r="BO207" s="295">
        <v>370</v>
      </c>
      <c r="BP207" s="282">
        <v>421</v>
      </c>
      <c r="BQ207" s="284">
        <v>432</v>
      </c>
      <c r="BR207" s="282">
        <v>370</v>
      </c>
      <c r="BS207" s="295">
        <v>502</v>
      </c>
      <c r="BT207" s="282">
        <v>384</v>
      </c>
      <c r="BU207" s="284">
        <v>463</v>
      </c>
      <c r="BV207" s="282">
        <v>484</v>
      </c>
      <c r="BW207" s="295">
        <v>367</v>
      </c>
      <c r="BX207" s="282">
        <v>384</v>
      </c>
      <c r="BY207" s="284">
        <v>459</v>
      </c>
      <c r="BZ207" s="282">
        <v>351</v>
      </c>
      <c r="CA207" s="295">
        <v>563</v>
      </c>
      <c r="CB207" s="282">
        <v>463</v>
      </c>
      <c r="CC207" s="284">
        <v>396</v>
      </c>
      <c r="CD207" s="282">
        <v>352</v>
      </c>
      <c r="CE207" s="344">
        <v>497</v>
      </c>
    </row>
    <row r="208" spans="1:83" x14ac:dyDescent="0.2">
      <c r="A208" s="3">
        <v>3111</v>
      </c>
      <c r="B208" s="4" t="s">
        <v>237</v>
      </c>
      <c r="C208" s="5">
        <v>1008</v>
      </c>
      <c r="D208" s="6">
        <v>766</v>
      </c>
      <c r="E208" s="123">
        <f t="shared" si="2"/>
        <v>0.75992063492063489</v>
      </c>
      <c r="F208" s="249">
        <v>386</v>
      </c>
      <c r="G208" s="250">
        <v>5</v>
      </c>
      <c r="H208" s="250">
        <v>10</v>
      </c>
      <c r="I208" s="250">
        <v>357</v>
      </c>
      <c r="J208" s="250">
        <v>0</v>
      </c>
      <c r="K208" s="251">
        <v>0</v>
      </c>
      <c r="L208" s="251">
        <v>0</v>
      </c>
      <c r="M208" s="250">
        <v>0</v>
      </c>
      <c r="N208" s="250">
        <v>0</v>
      </c>
      <c r="O208" s="252">
        <v>0</v>
      </c>
      <c r="P208" s="295"/>
      <c r="Q208" s="289"/>
      <c r="R208" s="289"/>
      <c r="S208" s="295"/>
      <c r="T208" s="282">
        <v>330</v>
      </c>
      <c r="U208" s="289">
        <v>1</v>
      </c>
      <c r="V208" s="284">
        <v>413</v>
      </c>
      <c r="W208" s="305">
        <v>388</v>
      </c>
      <c r="X208" s="306">
        <v>344</v>
      </c>
      <c r="Y208" s="290"/>
      <c r="Z208" s="291"/>
      <c r="AA208" s="282">
        <v>348</v>
      </c>
      <c r="AB208" s="284">
        <v>394</v>
      </c>
      <c r="AC208" s="299"/>
      <c r="AD208" s="301"/>
      <c r="AE208" s="285"/>
      <c r="AF208" s="286"/>
      <c r="AG208" s="287"/>
      <c r="AH208" s="288"/>
      <c r="AI208" s="285"/>
      <c r="AJ208" s="287"/>
      <c r="AK208" s="343">
        <v>371</v>
      </c>
      <c r="AL208" s="289">
        <v>49</v>
      </c>
      <c r="AM208" s="284">
        <v>310</v>
      </c>
      <c r="AN208" s="282">
        <v>383</v>
      </c>
      <c r="AO208" s="295">
        <v>348</v>
      </c>
      <c r="AP208" s="282">
        <v>454</v>
      </c>
      <c r="AQ208" s="284">
        <v>286</v>
      </c>
      <c r="AR208" s="282">
        <v>352</v>
      </c>
      <c r="AS208" s="295">
        <v>367</v>
      </c>
      <c r="AT208" s="282">
        <v>398</v>
      </c>
      <c r="AU208" s="284">
        <v>331</v>
      </c>
      <c r="AV208" s="282">
        <v>321</v>
      </c>
      <c r="AW208" s="295">
        <v>399</v>
      </c>
      <c r="AX208" s="282">
        <v>338</v>
      </c>
      <c r="AY208" s="284">
        <v>380</v>
      </c>
      <c r="AZ208" s="298">
        <v>516</v>
      </c>
      <c r="BA208" s="284">
        <v>555</v>
      </c>
      <c r="BB208" s="282">
        <v>316</v>
      </c>
      <c r="BC208" s="295">
        <v>324</v>
      </c>
      <c r="BD208" s="282">
        <v>353</v>
      </c>
      <c r="BE208" s="284">
        <v>283</v>
      </c>
      <c r="BF208" s="282">
        <v>328</v>
      </c>
      <c r="BG208" s="295">
        <v>302</v>
      </c>
      <c r="BH208" s="305">
        <v>305</v>
      </c>
      <c r="BI208" s="306">
        <v>328</v>
      </c>
      <c r="BJ208" s="282">
        <v>313</v>
      </c>
      <c r="BK208" s="295">
        <v>323</v>
      </c>
      <c r="BL208" s="282">
        <v>275</v>
      </c>
      <c r="BM208" s="284">
        <v>350</v>
      </c>
      <c r="BN208" s="282">
        <v>322</v>
      </c>
      <c r="BO208" s="295">
        <v>303</v>
      </c>
      <c r="BP208" s="282">
        <v>294</v>
      </c>
      <c r="BQ208" s="284">
        <v>328</v>
      </c>
      <c r="BR208" s="282">
        <v>262</v>
      </c>
      <c r="BS208" s="295">
        <v>369</v>
      </c>
      <c r="BT208" s="282">
        <v>269</v>
      </c>
      <c r="BU208" s="284">
        <v>344</v>
      </c>
      <c r="BV208" s="282">
        <v>335</v>
      </c>
      <c r="BW208" s="295">
        <v>293</v>
      </c>
      <c r="BX208" s="282">
        <v>278</v>
      </c>
      <c r="BY208" s="284">
        <v>339</v>
      </c>
      <c r="BZ208" s="282">
        <v>248</v>
      </c>
      <c r="CA208" s="295">
        <v>404</v>
      </c>
      <c r="CB208" s="282">
        <v>333</v>
      </c>
      <c r="CC208" s="284">
        <v>298</v>
      </c>
      <c r="CD208" s="282">
        <v>252</v>
      </c>
      <c r="CE208" s="344">
        <v>378</v>
      </c>
    </row>
    <row r="209" spans="1:83" x14ac:dyDescent="0.2">
      <c r="A209" s="3">
        <v>3121</v>
      </c>
      <c r="B209" s="4" t="s">
        <v>238</v>
      </c>
      <c r="C209" s="5">
        <v>962</v>
      </c>
      <c r="D209" s="6">
        <v>777</v>
      </c>
      <c r="E209" s="123">
        <f t="shared" si="2"/>
        <v>0.80769230769230771</v>
      </c>
      <c r="F209" s="249">
        <v>385</v>
      </c>
      <c r="G209" s="250">
        <v>2</v>
      </c>
      <c r="H209" s="250">
        <v>10</v>
      </c>
      <c r="I209" s="250">
        <v>376</v>
      </c>
      <c r="J209" s="250">
        <v>0</v>
      </c>
      <c r="K209" s="251">
        <v>0</v>
      </c>
      <c r="L209" s="251">
        <v>0</v>
      </c>
      <c r="M209" s="250">
        <v>0</v>
      </c>
      <c r="N209" s="250">
        <v>0</v>
      </c>
      <c r="O209" s="252">
        <v>0</v>
      </c>
      <c r="P209" s="295"/>
      <c r="Q209" s="289"/>
      <c r="R209" s="289"/>
      <c r="S209" s="295"/>
      <c r="T209" s="282">
        <v>330</v>
      </c>
      <c r="U209" s="289">
        <v>0</v>
      </c>
      <c r="V209" s="284">
        <v>414</v>
      </c>
      <c r="W209" s="305">
        <v>388</v>
      </c>
      <c r="X209" s="306">
        <v>346</v>
      </c>
      <c r="Y209" s="290"/>
      <c r="Z209" s="291"/>
      <c r="AA209" s="282">
        <v>346</v>
      </c>
      <c r="AB209" s="284">
        <v>408</v>
      </c>
      <c r="AC209" s="299"/>
      <c r="AD209" s="301"/>
      <c r="AE209" s="285"/>
      <c r="AF209" s="286"/>
      <c r="AG209" s="287"/>
      <c r="AH209" s="288"/>
      <c r="AI209" s="285"/>
      <c r="AJ209" s="287"/>
      <c r="AK209" s="343">
        <v>386</v>
      </c>
      <c r="AL209" s="289">
        <v>44</v>
      </c>
      <c r="AM209" s="284">
        <v>309</v>
      </c>
      <c r="AN209" s="282">
        <v>383</v>
      </c>
      <c r="AO209" s="295">
        <v>354</v>
      </c>
      <c r="AP209" s="282">
        <v>476</v>
      </c>
      <c r="AQ209" s="284">
        <v>282</v>
      </c>
      <c r="AR209" s="282">
        <v>369</v>
      </c>
      <c r="AS209" s="295">
        <v>368</v>
      </c>
      <c r="AT209" s="282">
        <v>426</v>
      </c>
      <c r="AU209" s="284">
        <v>315</v>
      </c>
      <c r="AV209" s="282">
        <v>325</v>
      </c>
      <c r="AW209" s="295">
        <v>396</v>
      </c>
      <c r="AX209" s="282">
        <v>319</v>
      </c>
      <c r="AY209" s="284">
        <v>402</v>
      </c>
      <c r="AZ209" s="298">
        <v>509</v>
      </c>
      <c r="BA209" s="284">
        <v>530</v>
      </c>
      <c r="BB209" s="282">
        <v>342</v>
      </c>
      <c r="BC209" s="295">
        <v>296</v>
      </c>
      <c r="BD209" s="282">
        <v>331</v>
      </c>
      <c r="BE209" s="284">
        <v>308</v>
      </c>
      <c r="BF209" s="282">
        <v>324</v>
      </c>
      <c r="BG209" s="295">
        <v>313</v>
      </c>
      <c r="BH209" s="305">
        <v>342</v>
      </c>
      <c r="BI209" s="306">
        <v>304</v>
      </c>
      <c r="BJ209" s="282">
        <v>360</v>
      </c>
      <c r="BK209" s="295">
        <v>282</v>
      </c>
      <c r="BL209" s="282">
        <v>305</v>
      </c>
      <c r="BM209" s="284">
        <v>332</v>
      </c>
      <c r="BN209" s="282">
        <v>326</v>
      </c>
      <c r="BO209" s="295">
        <v>309</v>
      </c>
      <c r="BP209" s="282">
        <v>326</v>
      </c>
      <c r="BQ209" s="284">
        <v>300</v>
      </c>
      <c r="BR209" s="282">
        <v>262</v>
      </c>
      <c r="BS209" s="295">
        <v>385</v>
      </c>
      <c r="BT209" s="282">
        <v>312</v>
      </c>
      <c r="BU209" s="284">
        <v>325</v>
      </c>
      <c r="BV209" s="282">
        <v>341</v>
      </c>
      <c r="BW209" s="295">
        <v>304</v>
      </c>
      <c r="BX209" s="282">
        <v>309</v>
      </c>
      <c r="BY209" s="284">
        <v>320</v>
      </c>
      <c r="BZ209" s="282">
        <v>251</v>
      </c>
      <c r="CA209" s="295">
        <v>414</v>
      </c>
      <c r="CB209" s="282">
        <v>327</v>
      </c>
      <c r="CC209" s="284">
        <v>317</v>
      </c>
      <c r="CD209" s="282">
        <v>249</v>
      </c>
      <c r="CE209" s="344">
        <v>382</v>
      </c>
    </row>
    <row r="210" spans="1:83" x14ac:dyDescent="0.2">
      <c r="A210" s="3">
        <v>3131</v>
      </c>
      <c r="B210" s="4" t="s">
        <v>239</v>
      </c>
      <c r="C210" s="5">
        <v>958</v>
      </c>
      <c r="D210" s="6">
        <v>723</v>
      </c>
      <c r="E210" s="123">
        <f t="shared" si="2"/>
        <v>0.75469728601252606</v>
      </c>
      <c r="F210" s="249">
        <v>333</v>
      </c>
      <c r="G210" s="250">
        <v>4</v>
      </c>
      <c r="H210" s="250">
        <v>5</v>
      </c>
      <c r="I210" s="250">
        <v>377</v>
      </c>
      <c r="J210" s="250">
        <v>0</v>
      </c>
      <c r="K210" s="251">
        <v>0</v>
      </c>
      <c r="L210" s="251">
        <v>0</v>
      </c>
      <c r="M210" s="250">
        <v>0</v>
      </c>
      <c r="N210" s="250">
        <v>0</v>
      </c>
      <c r="O210" s="252">
        <v>0</v>
      </c>
      <c r="P210" s="295"/>
      <c r="Q210" s="289"/>
      <c r="R210" s="289"/>
      <c r="S210" s="295"/>
      <c r="T210" s="282">
        <v>290</v>
      </c>
      <c r="U210" s="289">
        <v>0</v>
      </c>
      <c r="V210" s="284">
        <v>408</v>
      </c>
      <c r="W210" s="305">
        <v>381</v>
      </c>
      <c r="X210" s="306">
        <v>305</v>
      </c>
      <c r="Y210" s="290"/>
      <c r="Z210" s="291"/>
      <c r="AA210" s="282">
        <v>309</v>
      </c>
      <c r="AB210" s="284">
        <v>385</v>
      </c>
      <c r="AC210" s="299"/>
      <c r="AD210" s="301"/>
      <c r="AE210" s="285"/>
      <c r="AF210" s="286"/>
      <c r="AG210" s="287"/>
      <c r="AH210" s="288"/>
      <c r="AI210" s="285"/>
      <c r="AJ210" s="287"/>
      <c r="AK210" s="343">
        <v>370</v>
      </c>
      <c r="AL210" s="289">
        <v>48</v>
      </c>
      <c r="AM210" s="284">
        <v>271</v>
      </c>
      <c r="AN210" s="282">
        <v>324</v>
      </c>
      <c r="AO210" s="295">
        <v>347</v>
      </c>
      <c r="AP210" s="282">
        <v>417</v>
      </c>
      <c r="AQ210" s="284">
        <v>275</v>
      </c>
      <c r="AR210" s="282">
        <v>347</v>
      </c>
      <c r="AS210" s="295">
        <v>320</v>
      </c>
      <c r="AT210" s="282">
        <v>381</v>
      </c>
      <c r="AU210" s="284">
        <v>284</v>
      </c>
      <c r="AV210" s="282">
        <v>280</v>
      </c>
      <c r="AW210" s="295">
        <v>382</v>
      </c>
      <c r="AX210" s="282">
        <v>281</v>
      </c>
      <c r="AY210" s="284">
        <v>376</v>
      </c>
      <c r="AZ210" s="298">
        <v>472</v>
      </c>
      <c r="BA210" s="284">
        <v>479</v>
      </c>
      <c r="BB210" s="282">
        <v>289</v>
      </c>
      <c r="BC210" s="295">
        <v>295</v>
      </c>
      <c r="BD210" s="282">
        <v>318</v>
      </c>
      <c r="BE210" s="284">
        <v>256</v>
      </c>
      <c r="BF210" s="282">
        <v>272</v>
      </c>
      <c r="BG210" s="295">
        <v>287</v>
      </c>
      <c r="BH210" s="305">
        <v>293</v>
      </c>
      <c r="BI210" s="306">
        <v>277</v>
      </c>
      <c r="BJ210" s="282">
        <v>299</v>
      </c>
      <c r="BK210" s="295">
        <v>273</v>
      </c>
      <c r="BL210" s="282">
        <v>243</v>
      </c>
      <c r="BM210" s="284">
        <v>308</v>
      </c>
      <c r="BN210" s="282">
        <v>279</v>
      </c>
      <c r="BO210" s="295">
        <v>280</v>
      </c>
      <c r="BP210" s="282">
        <v>281</v>
      </c>
      <c r="BQ210" s="284">
        <v>274</v>
      </c>
      <c r="BR210" s="282">
        <v>229</v>
      </c>
      <c r="BS210" s="295">
        <v>347</v>
      </c>
      <c r="BT210" s="282">
        <v>258</v>
      </c>
      <c r="BU210" s="284">
        <v>289</v>
      </c>
      <c r="BV210" s="282">
        <v>288</v>
      </c>
      <c r="BW210" s="295">
        <v>283</v>
      </c>
      <c r="BX210" s="282">
        <v>246</v>
      </c>
      <c r="BY210" s="284">
        <v>305</v>
      </c>
      <c r="BZ210" s="282">
        <v>213</v>
      </c>
      <c r="CA210" s="295">
        <v>379</v>
      </c>
      <c r="CB210" s="282">
        <v>281</v>
      </c>
      <c r="CC210" s="284">
        <v>279</v>
      </c>
      <c r="CD210" s="282">
        <v>216</v>
      </c>
      <c r="CE210" s="344">
        <v>349</v>
      </c>
    </row>
    <row r="211" spans="1:83" x14ac:dyDescent="0.2">
      <c r="A211" s="3">
        <v>3141</v>
      </c>
      <c r="B211" s="4" t="s">
        <v>240</v>
      </c>
      <c r="C211" s="5">
        <v>1134</v>
      </c>
      <c r="D211" s="6">
        <v>844</v>
      </c>
      <c r="E211" s="123">
        <f t="shared" si="2"/>
        <v>0.74426807760141089</v>
      </c>
      <c r="F211" s="249">
        <v>406</v>
      </c>
      <c r="G211" s="250">
        <v>3</v>
      </c>
      <c r="H211" s="250">
        <v>15</v>
      </c>
      <c r="I211" s="250">
        <v>406</v>
      </c>
      <c r="J211" s="250">
        <v>0</v>
      </c>
      <c r="K211" s="251">
        <v>2</v>
      </c>
      <c r="L211" s="251">
        <v>0</v>
      </c>
      <c r="M211" s="250">
        <v>0</v>
      </c>
      <c r="N211" s="250">
        <v>0</v>
      </c>
      <c r="O211" s="252">
        <v>0</v>
      </c>
      <c r="P211" s="295"/>
      <c r="Q211" s="289"/>
      <c r="R211" s="289"/>
      <c r="S211" s="295"/>
      <c r="T211" s="282">
        <v>346</v>
      </c>
      <c r="U211" s="289">
        <v>0</v>
      </c>
      <c r="V211" s="284">
        <v>474</v>
      </c>
      <c r="W211" s="305">
        <v>442</v>
      </c>
      <c r="X211" s="306">
        <v>371</v>
      </c>
      <c r="Y211" s="290"/>
      <c r="Z211" s="291"/>
      <c r="AA211" s="282">
        <v>377</v>
      </c>
      <c r="AB211" s="284">
        <v>439</v>
      </c>
      <c r="AC211" s="299"/>
      <c r="AD211" s="301"/>
      <c r="AE211" s="285"/>
      <c r="AF211" s="286"/>
      <c r="AG211" s="287"/>
      <c r="AH211" s="288"/>
      <c r="AI211" s="285"/>
      <c r="AJ211" s="287"/>
      <c r="AK211" s="343">
        <v>427</v>
      </c>
      <c r="AL211" s="289">
        <v>54</v>
      </c>
      <c r="AM211" s="284">
        <v>330</v>
      </c>
      <c r="AN211" s="282">
        <v>397</v>
      </c>
      <c r="AO211" s="295">
        <v>406</v>
      </c>
      <c r="AP211" s="282">
        <v>524</v>
      </c>
      <c r="AQ211" s="284">
        <v>299</v>
      </c>
      <c r="AR211" s="282">
        <v>412</v>
      </c>
      <c r="AS211" s="295">
        <v>373</v>
      </c>
      <c r="AT211" s="282">
        <v>456</v>
      </c>
      <c r="AU211" s="284">
        <v>346</v>
      </c>
      <c r="AV211" s="282">
        <v>347</v>
      </c>
      <c r="AW211" s="295">
        <v>446</v>
      </c>
      <c r="AX211" s="282">
        <v>362</v>
      </c>
      <c r="AY211" s="284">
        <v>428</v>
      </c>
      <c r="AZ211" s="298">
        <v>570</v>
      </c>
      <c r="BA211" s="284">
        <v>587</v>
      </c>
      <c r="BB211" s="282">
        <v>339</v>
      </c>
      <c r="BC211" s="295">
        <v>368</v>
      </c>
      <c r="BD211" s="282">
        <v>378</v>
      </c>
      <c r="BE211" s="284">
        <v>313</v>
      </c>
      <c r="BF211" s="282">
        <v>351</v>
      </c>
      <c r="BG211" s="295">
        <v>343</v>
      </c>
      <c r="BH211" s="305">
        <v>376</v>
      </c>
      <c r="BI211" s="306">
        <v>314</v>
      </c>
      <c r="BJ211" s="282">
        <v>380</v>
      </c>
      <c r="BK211" s="295">
        <v>309</v>
      </c>
      <c r="BL211" s="282">
        <v>337</v>
      </c>
      <c r="BM211" s="284">
        <v>336</v>
      </c>
      <c r="BN211" s="282">
        <v>381</v>
      </c>
      <c r="BO211" s="295">
        <v>299</v>
      </c>
      <c r="BP211" s="282">
        <v>343</v>
      </c>
      <c r="BQ211" s="284">
        <v>336</v>
      </c>
      <c r="BR211" s="282">
        <v>283</v>
      </c>
      <c r="BS211" s="295">
        <v>416</v>
      </c>
      <c r="BT211" s="282">
        <v>321</v>
      </c>
      <c r="BU211" s="284">
        <v>358</v>
      </c>
      <c r="BV211" s="282">
        <v>356</v>
      </c>
      <c r="BW211" s="295">
        <v>335</v>
      </c>
      <c r="BX211" s="282">
        <v>334</v>
      </c>
      <c r="BY211" s="284">
        <v>346</v>
      </c>
      <c r="BZ211" s="282">
        <v>266</v>
      </c>
      <c r="CA211" s="295">
        <v>452</v>
      </c>
      <c r="CB211" s="282">
        <v>354</v>
      </c>
      <c r="CC211" s="284">
        <v>341</v>
      </c>
      <c r="CD211" s="282">
        <v>289</v>
      </c>
      <c r="CE211" s="344">
        <v>393</v>
      </c>
    </row>
    <row r="212" spans="1:83" x14ac:dyDescent="0.2">
      <c r="A212" s="3">
        <v>3201</v>
      </c>
      <c r="B212" s="4" t="s">
        <v>241</v>
      </c>
      <c r="C212" s="5">
        <v>1015</v>
      </c>
      <c r="D212" s="6">
        <v>708</v>
      </c>
      <c r="E212" s="123">
        <f t="shared" ref="E212:E277" si="3">SUM(D212/C212)</f>
        <v>0.6975369458128079</v>
      </c>
      <c r="F212" s="249">
        <v>596</v>
      </c>
      <c r="G212" s="250">
        <v>2</v>
      </c>
      <c r="H212" s="250">
        <v>3</v>
      </c>
      <c r="I212" s="250">
        <v>97</v>
      </c>
      <c r="J212" s="250">
        <v>0</v>
      </c>
      <c r="K212" s="251">
        <v>0</v>
      </c>
      <c r="L212" s="251">
        <v>0</v>
      </c>
      <c r="M212" s="250">
        <v>0</v>
      </c>
      <c r="N212" s="250">
        <v>0</v>
      </c>
      <c r="O212" s="252">
        <v>0</v>
      </c>
      <c r="P212" s="295">
        <v>86</v>
      </c>
      <c r="Q212" s="289">
        <v>18</v>
      </c>
      <c r="R212" s="289">
        <v>0</v>
      </c>
      <c r="S212" s="295">
        <v>585</v>
      </c>
      <c r="T212" s="282"/>
      <c r="U212" s="296"/>
      <c r="V212" s="297"/>
      <c r="W212" s="305">
        <v>98</v>
      </c>
      <c r="X212" s="306">
        <v>589</v>
      </c>
      <c r="Y212" s="299"/>
      <c r="Z212" s="301"/>
      <c r="AA212" s="282">
        <v>603</v>
      </c>
      <c r="AB212" s="284">
        <v>91</v>
      </c>
      <c r="AC212" s="285"/>
      <c r="AD212" s="287"/>
      <c r="AE212" s="285"/>
      <c r="AF212" s="286"/>
      <c r="AG212" s="287"/>
      <c r="AH212" s="288"/>
      <c r="AI212" s="285"/>
      <c r="AJ212" s="287"/>
      <c r="AK212" s="343">
        <v>84</v>
      </c>
      <c r="AL212" s="289">
        <v>23</v>
      </c>
      <c r="AM212" s="284">
        <v>583</v>
      </c>
      <c r="AN212" s="282">
        <v>592</v>
      </c>
      <c r="AO212" s="295">
        <v>92</v>
      </c>
      <c r="AP212" s="282">
        <v>127</v>
      </c>
      <c r="AQ212" s="284">
        <v>568</v>
      </c>
      <c r="AR212" s="282">
        <v>85</v>
      </c>
      <c r="AS212" s="295">
        <v>601</v>
      </c>
      <c r="AT212" s="282">
        <v>100</v>
      </c>
      <c r="AU212" s="284">
        <v>587</v>
      </c>
      <c r="AV212" s="282">
        <v>584</v>
      </c>
      <c r="AW212" s="295">
        <v>100</v>
      </c>
      <c r="AX212" s="282">
        <v>540</v>
      </c>
      <c r="AY212" s="284">
        <v>146</v>
      </c>
      <c r="AZ212" s="298">
        <v>271</v>
      </c>
      <c r="BA212" s="284">
        <v>625</v>
      </c>
      <c r="BB212" s="282">
        <v>206</v>
      </c>
      <c r="BC212" s="295">
        <v>420</v>
      </c>
      <c r="BD212" s="282">
        <v>500</v>
      </c>
      <c r="BE212" s="284">
        <v>124</v>
      </c>
      <c r="BF212" s="282">
        <v>502</v>
      </c>
      <c r="BG212" s="295">
        <v>129</v>
      </c>
      <c r="BH212" s="305">
        <v>229</v>
      </c>
      <c r="BI212" s="306">
        <v>402</v>
      </c>
      <c r="BJ212" s="282">
        <v>129</v>
      </c>
      <c r="BK212" s="295">
        <v>499</v>
      </c>
      <c r="BL212" s="282">
        <v>120</v>
      </c>
      <c r="BM212" s="284">
        <v>508</v>
      </c>
      <c r="BN212" s="282">
        <v>488</v>
      </c>
      <c r="BO212" s="295">
        <v>134</v>
      </c>
      <c r="BP212" s="282">
        <v>167</v>
      </c>
      <c r="BQ212" s="284">
        <v>470</v>
      </c>
      <c r="BR212" s="282">
        <v>442</v>
      </c>
      <c r="BS212" s="295">
        <v>177</v>
      </c>
      <c r="BT212" s="282">
        <v>144</v>
      </c>
      <c r="BU212" s="284">
        <v>481</v>
      </c>
      <c r="BV212" s="282">
        <v>528</v>
      </c>
      <c r="BW212" s="295">
        <v>97</v>
      </c>
      <c r="BX212" s="282">
        <v>124</v>
      </c>
      <c r="BY212" s="284">
        <v>504</v>
      </c>
      <c r="BZ212" s="282">
        <v>474</v>
      </c>
      <c r="CA212" s="295">
        <v>167</v>
      </c>
      <c r="CB212" s="282">
        <v>503</v>
      </c>
      <c r="CC212" s="284">
        <v>131</v>
      </c>
      <c r="CD212" s="282">
        <v>441</v>
      </c>
      <c r="CE212" s="344">
        <v>188</v>
      </c>
    </row>
    <row r="213" spans="1:83" x14ac:dyDescent="0.2">
      <c r="A213" s="3">
        <v>3202</v>
      </c>
      <c r="B213" s="4" t="s">
        <v>242</v>
      </c>
      <c r="C213" s="5">
        <v>1024</v>
      </c>
      <c r="D213" s="6">
        <v>778</v>
      </c>
      <c r="E213" s="123">
        <f t="shared" si="3"/>
        <v>0.759765625</v>
      </c>
      <c r="F213" s="249">
        <v>557</v>
      </c>
      <c r="G213" s="250">
        <v>2</v>
      </c>
      <c r="H213" s="250">
        <v>7</v>
      </c>
      <c r="I213" s="250">
        <v>200</v>
      </c>
      <c r="J213" s="250">
        <v>0</v>
      </c>
      <c r="K213" s="251">
        <v>0</v>
      </c>
      <c r="L213" s="251">
        <v>0</v>
      </c>
      <c r="M213" s="250">
        <v>0</v>
      </c>
      <c r="N213" s="250">
        <v>0</v>
      </c>
      <c r="O213" s="252">
        <v>0</v>
      </c>
      <c r="P213" s="295">
        <v>215</v>
      </c>
      <c r="Q213" s="289">
        <v>32</v>
      </c>
      <c r="R213" s="289">
        <v>0</v>
      </c>
      <c r="S213" s="295">
        <v>522</v>
      </c>
      <c r="T213" s="282"/>
      <c r="U213" s="296"/>
      <c r="V213" s="297"/>
      <c r="W213" s="305">
        <v>220</v>
      </c>
      <c r="X213" s="306">
        <v>543</v>
      </c>
      <c r="Y213" s="299"/>
      <c r="Z213" s="301"/>
      <c r="AA213" s="282">
        <v>546</v>
      </c>
      <c r="AB213" s="284">
        <v>220</v>
      </c>
      <c r="AC213" s="285"/>
      <c r="AD213" s="287"/>
      <c r="AE213" s="285"/>
      <c r="AF213" s="286"/>
      <c r="AG213" s="287"/>
      <c r="AH213" s="288"/>
      <c r="AI213" s="285"/>
      <c r="AJ213" s="287"/>
      <c r="AK213" s="343">
        <v>212</v>
      </c>
      <c r="AL213" s="289">
        <v>29</v>
      </c>
      <c r="AM213" s="284">
        <v>519</v>
      </c>
      <c r="AN213" s="282">
        <v>544</v>
      </c>
      <c r="AO213" s="295">
        <v>202</v>
      </c>
      <c r="AP213" s="282">
        <v>276</v>
      </c>
      <c r="AQ213" s="284">
        <v>494</v>
      </c>
      <c r="AR213" s="282">
        <v>201</v>
      </c>
      <c r="AS213" s="295">
        <v>554</v>
      </c>
      <c r="AT213" s="282">
        <v>218</v>
      </c>
      <c r="AU213" s="284">
        <v>535</v>
      </c>
      <c r="AV213" s="282">
        <v>505</v>
      </c>
      <c r="AW213" s="295">
        <v>240</v>
      </c>
      <c r="AX213" s="282">
        <v>488</v>
      </c>
      <c r="AY213" s="284">
        <v>260</v>
      </c>
      <c r="AZ213" s="298">
        <v>378</v>
      </c>
      <c r="BA213" s="284">
        <v>649</v>
      </c>
      <c r="BB213" s="282">
        <v>262</v>
      </c>
      <c r="BC213" s="295">
        <v>416</v>
      </c>
      <c r="BD213" s="282">
        <v>496</v>
      </c>
      <c r="BE213" s="284">
        <v>200</v>
      </c>
      <c r="BF213" s="282">
        <v>478</v>
      </c>
      <c r="BG213" s="295">
        <v>208</v>
      </c>
      <c r="BH213" s="305">
        <v>305</v>
      </c>
      <c r="BI213" s="306">
        <v>388</v>
      </c>
      <c r="BJ213" s="282">
        <v>238</v>
      </c>
      <c r="BK213" s="295">
        <v>456</v>
      </c>
      <c r="BL213" s="282">
        <v>210</v>
      </c>
      <c r="BM213" s="284">
        <v>467</v>
      </c>
      <c r="BN213" s="282">
        <v>466</v>
      </c>
      <c r="BO213" s="295">
        <v>210</v>
      </c>
      <c r="BP213" s="282">
        <v>243</v>
      </c>
      <c r="BQ213" s="284">
        <v>438</v>
      </c>
      <c r="BR213" s="282">
        <v>393</v>
      </c>
      <c r="BS213" s="295">
        <v>276</v>
      </c>
      <c r="BT213" s="282">
        <v>219</v>
      </c>
      <c r="BU213" s="284">
        <v>463</v>
      </c>
      <c r="BV213" s="282">
        <v>487</v>
      </c>
      <c r="BW213" s="295">
        <v>196</v>
      </c>
      <c r="BX213" s="282">
        <v>203</v>
      </c>
      <c r="BY213" s="284">
        <v>475</v>
      </c>
      <c r="BZ213" s="282">
        <v>434</v>
      </c>
      <c r="CA213" s="295">
        <v>264</v>
      </c>
      <c r="CB213" s="282">
        <v>487</v>
      </c>
      <c r="CC213" s="284">
        <v>201</v>
      </c>
      <c r="CD213" s="282">
        <v>399</v>
      </c>
      <c r="CE213" s="344">
        <v>284</v>
      </c>
    </row>
    <row r="214" spans="1:83" x14ac:dyDescent="0.2">
      <c r="A214" s="3">
        <v>3203</v>
      </c>
      <c r="B214" s="4" t="s">
        <v>243</v>
      </c>
      <c r="C214" s="5">
        <v>1031</v>
      </c>
      <c r="D214" s="6">
        <v>720</v>
      </c>
      <c r="E214" s="123">
        <f t="shared" si="3"/>
        <v>0.69835111542192052</v>
      </c>
      <c r="F214" s="249">
        <v>616</v>
      </c>
      <c r="G214" s="250">
        <v>2</v>
      </c>
      <c r="H214" s="250">
        <v>8</v>
      </c>
      <c r="I214" s="250">
        <v>89</v>
      </c>
      <c r="J214" s="250">
        <v>0</v>
      </c>
      <c r="K214" s="251">
        <v>0</v>
      </c>
      <c r="L214" s="251">
        <v>0</v>
      </c>
      <c r="M214" s="250">
        <v>0</v>
      </c>
      <c r="N214" s="250">
        <v>0</v>
      </c>
      <c r="O214" s="252">
        <v>0</v>
      </c>
      <c r="P214" s="295">
        <v>88</v>
      </c>
      <c r="Q214" s="289">
        <v>23</v>
      </c>
      <c r="R214" s="289">
        <v>0</v>
      </c>
      <c r="S214" s="295">
        <v>597</v>
      </c>
      <c r="T214" s="282"/>
      <c r="U214" s="296"/>
      <c r="V214" s="297"/>
      <c r="W214" s="305">
        <v>101</v>
      </c>
      <c r="X214" s="306">
        <v>601</v>
      </c>
      <c r="Y214" s="299"/>
      <c r="Z214" s="301"/>
      <c r="AA214" s="282">
        <v>605</v>
      </c>
      <c r="AB214" s="284">
        <v>96</v>
      </c>
      <c r="AC214" s="285"/>
      <c r="AD214" s="287"/>
      <c r="AE214" s="285"/>
      <c r="AF214" s="286"/>
      <c r="AG214" s="287"/>
      <c r="AH214" s="288"/>
      <c r="AI214" s="285"/>
      <c r="AJ214" s="287"/>
      <c r="AK214" s="343">
        <v>88</v>
      </c>
      <c r="AL214" s="289">
        <v>21</v>
      </c>
      <c r="AM214" s="284">
        <v>602</v>
      </c>
      <c r="AN214" s="282">
        <v>613</v>
      </c>
      <c r="AO214" s="295">
        <v>87</v>
      </c>
      <c r="AP214" s="282">
        <v>132</v>
      </c>
      <c r="AQ214" s="284">
        <v>578</v>
      </c>
      <c r="AR214" s="282">
        <v>94</v>
      </c>
      <c r="AS214" s="295">
        <v>608</v>
      </c>
      <c r="AT214" s="282">
        <v>104</v>
      </c>
      <c r="AU214" s="284">
        <v>594</v>
      </c>
      <c r="AV214" s="282">
        <v>583</v>
      </c>
      <c r="AW214" s="295">
        <v>107</v>
      </c>
      <c r="AX214" s="282">
        <v>529</v>
      </c>
      <c r="AY214" s="284">
        <v>168</v>
      </c>
      <c r="AZ214" s="298">
        <v>334</v>
      </c>
      <c r="BA214" s="284">
        <v>636</v>
      </c>
      <c r="BB214" s="282">
        <v>208</v>
      </c>
      <c r="BC214" s="295">
        <v>441</v>
      </c>
      <c r="BD214" s="282">
        <v>539</v>
      </c>
      <c r="BE214" s="284">
        <v>117</v>
      </c>
      <c r="BF214" s="282">
        <v>529</v>
      </c>
      <c r="BG214" s="295">
        <v>121</v>
      </c>
      <c r="BH214" s="305">
        <v>271</v>
      </c>
      <c r="BI214" s="306">
        <v>386</v>
      </c>
      <c r="BJ214" s="282">
        <v>118</v>
      </c>
      <c r="BK214" s="295">
        <v>533</v>
      </c>
      <c r="BL214" s="282">
        <v>128</v>
      </c>
      <c r="BM214" s="284">
        <v>517</v>
      </c>
      <c r="BN214" s="282">
        <v>507</v>
      </c>
      <c r="BO214" s="295">
        <v>134</v>
      </c>
      <c r="BP214" s="282">
        <v>151</v>
      </c>
      <c r="BQ214" s="284">
        <v>499</v>
      </c>
      <c r="BR214" s="282">
        <v>463</v>
      </c>
      <c r="BS214" s="295">
        <v>173</v>
      </c>
      <c r="BT214" s="282">
        <v>138</v>
      </c>
      <c r="BU214" s="284">
        <v>504</v>
      </c>
      <c r="BV214" s="282">
        <v>559</v>
      </c>
      <c r="BW214" s="295">
        <v>86</v>
      </c>
      <c r="BX214" s="282">
        <v>117</v>
      </c>
      <c r="BY214" s="284">
        <v>537</v>
      </c>
      <c r="BZ214" s="282">
        <v>485</v>
      </c>
      <c r="CA214" s="295">
        <v>169</v>
      </c>
      <c r="CB214" s="282">
        <v>532</v>
      </c>
      <c r="CC214" s="284">
        <v>115</v>
      </c>
      <c r="CD214" s="282">
        <v>452</v>
      </c>
      <c r="CE214" s="344">
        <v>192</v>
      </c>
    </row>
    <row r="215" spans="1:83" x14ac:dyDescent="0.2">
      <c r="A215" s="3">
        <v>3204</v>
      </c>
      <c r="B215" s="4" t="s">
        <v>244</v>
      </c>
      <c r="C215" s="5">
        <v>1061</v>
      </c>
      <c r="D215" s="6">
        <v>712</v>
      </c>
      <c r="E215" s="123">
        <f t="shared" si="3"/>
        <v>0.67106503298774745</v>
      </c>
      <c r="F215" s="249">
        <v>560</v>
      </c>
      <c r="G215" s="250">
        <v>4</v>
      </c>
      <c r="H215" s="250">
        <v>6</v>
      </c>
      <c r="I215" s="250">
        <v>136</v>
      </c>
      <c r="J215" s="250">
        <v>0</v>
      </c>
      <c r="K215" s="251">
        <v>0</v>
      </c>
      <c r="L215" s="251">
        <v>0</v>
      </c>
      <c r="M215" s="250">
        <v>0</v>
      </c>
      <c r="N215" s="250">
        <v>0</v>
      </c>
      <c r="O215" s="252">
        <v>0</v>
      </c>
      <c r="P215" s="295">
        <v>139</v>
      </c>
      <c r="Q215" s="289">
        <v>20</v>
      </c>
      <c r="R215" s="289">
        <v>0</v>
      </c>
      <c r="S215" s="295">
        <v>531</v>
      </c>
      <c r="T215" s="282"/>
      <c r="U215" s="296"/>
      <c r="V215" s="297"/>
      <c r="W215" s="305">
        <v>135</v>
      </c>
      <c r="X215" s="306">
        <v>548</v>
      </c>
      <c r="Y215" s="299"/>
      <c r="Z215" s="301"/>
      <c r="AA215" s="282">
        <v>545</v>
      </c>
      <c r="AB215" s="284">
        <v>141</v>
      </c>
      <c r="AC215" s="285"/>
      <c r="AD215" s="287"/>
      <c r="AE215" s="285"/>
      <c r="AF215" s="286"/>
      <c r="AG215" s="287"/>
      <c r="AH215" s="288"/>
      <c r="AI215" s="285"/>
      <c r="AJ215" s="287"/>
      <c r="AK215" s="343">
        <v>126</v>
      </c>
      <c r="AL215" s="289">
        <v>19</v>
      </c>
      <c r="AM215" s="284">
        <v>548</v>
      </c>
      <c r="AN215" s="282">
        <v>551</v>
      </c>
      <c r="AO215" s="295">
        <v>130</v>
      </c>
      <c r="AP215" s="282">
        <v>171</v>
      </c>
      <c r="AQ215" s="284">
        <v>520</v>
      </c>
      <c r="AR215" s="282">
        <v>131</v>
      </c>
      <c r="AS215" s="295">
        <v>558</v>
      </c>
      <c r="AT215" s="282">
        <v>145</v>
      </c>
      <c r="AU215" s="284">
        <v>538</v>
      </c>
      <c r="AV215" s="282">
        <v>512</v>
      </c>
      <c r="AW215" s="295">
        <v>164</v>
      </c>
      <c r="AX215" s="282">
        <v>488</v>
      </c>
      <c r="AY215" s="284">
        <v>195</v>
      </c>
      <c r="AZ215" s="298">
        <v>320</v>
      </c>
      <c r="BA215" s="284">
        <v>603</v>
      </c>
      <c r="BB215" s="282">
        <v>212</v>
      </c>
      <c r="BC215" s="295">
        <v>409</v>
      </c>
      <c r="BD215" s="282">
        <v>498</v>
      </c>
      <c r="BE215" s="284">
        <v>139</v>
      </c>
      <c r="BF215" s="282">
        <v>485</v>
      </c>
      <c r="BG215" s="295">
        <v>144</v>
      </c>
      <c r="BH215" s="305">
        <v>298</v>
      </c>
      <c r="BI215" s="306">
        <v>349</v>
      </c>
      <c r="BJ215" s="282">
        <v>154</v>
      </c>
      <c r="BK215" s="295">
        <v>474</v>
      </c>
      <c r="BL215" s="282">
        <v>142</v>
      </c>
      <c r="BM215" s="284">
        <v>467</v>
      </c>
      <c r="BN215" s="282">
        <v>477</v>
      </c>
      <c r="BO215" s="295">
        <v>142</v>
      </c>
      <c r="BP215" s="282">
        <v>174</v>
      </c>
      <c r="BQ215" s="284">
        <v>455</v>
      </c>
      <c r="BR215" s="282">
        <v>410</v>
      </c>
      <c r="BS215" s="295">
        <v>216</v>
      </c>
      <c r="BT215" s="282">
        <v>166</v>
      </c>
      <c r="BU215" s="284">
        <v>458</v>
      </c>
      <c r="BV215" s="282">
        <v>504</v>
      </c>
      <c r="BW215" s="295">
        <v>115</v>
      </c>
      <c r="BX215" s="282">
        <v>130</v>
      </c>
      <c r="BY215" s="284">
        <v>491</v>
      </c>
      <c r="BZ215" s="282">
        <v>444</v>
      </c>
      <c r="CA215" s="295">
        <v>198</v>
      </c>
      <c r="CB215" s="282">
        <v>485</v>
      </c>
      <c r="CC215" s="284">
        <v>141</v>
      </c>
      <c r="CD215" s="282">
        <v>410</v>
      </c>
      <c r="CE215" s="344">
        <v>215</v>
      </c>
    </row>
    <row r="216" spans="1:83" x14ac:dyDescent="0.2">
      <c r="A216" s="3">
        <v>3205</v>
      </c>
      <c r="B216" s="4" t="s">
        <v>245</v>
      </c>
      <c r="C216" s="5">
        <v>998</v>
      </c>
      <c r="D216" s="6">
        <v>710</v>
      </c>
      <c r="E216" s="123">
        <f t="shared" si="3"/>
        <v>0.71142284569138281</v>
      </c>
      <c r="F216" s="249">
        <v>565</v>
      </c>
      <c r="G216" s="250">
        <v>2</v>
      </c>
      <c r="H216" s="250">
        <v>4</v>
      </c>
      <c r="I216" s="250">
        <v>132</v>
      </c>
      <c r="J216" s="250">
        <v>0</v>
      </c>
      <c r="K216" s="251">
        <v>0</v>
      </c>
      <c r="L216" s="251">
        <v>0</v>
      </c>
      <c r="M216" s="250">
        <v>0</v>
      </c>
      <c r="N216" s="250">
        <v>0</v>
      </c>
      <c r="O216" s="252">
        <v>0</v>
      </c>
      <c r="P216" s="295">
        <v>123</v>
      </c>
      <c r="Q216" s="289">
        <v>19</v>
      </c>
      <c r="R216" s="289">
        <v>0</v>
      </c>
      <c r="S216" s="295">
        <v>549</v>
      </c>
      <c r="T216" s="282"/>
      <c r="U216" s="296"/>
      <c r="V216" s="297"/>
      <c r="W216" s="305">
        <v>126</v>
      </c>
      <c r="X216" s="306">
        <v>565</v>
      </c>
      <c r="Y216" s="299"/>
      <c r="Z216" s="301"/>
      <c r="AA216" s="282">
        <v>565</v>
      </c>
      <c r="AB216" s="284">
        <v>127</v>
      </c>
      <c r="AC216" s="285"/>
      <c r="AD216" s="287"/>
      <c r="AE216" s="285"/>
      <c r="AF216" s="286"/>
      <c r="AG216" s="287"/>
      <c r="AH216" s="288"/>
      <c r="AI216" s="285"/>
      <c r="AJ216" s="287"/>
      <c r="AK216" s="343">
        <v>119</v>
      </c>
      <c r="AL216" s="289">
        <v>22</v>
      </c>
      <c r="AM216" s="284">
        <v>551</v>
      </c>
      <c r="AN216" s="282">
        <v>566</v>
      </c>
      <c r="AO216" s="295">
        <v>119</v>
      </c>
      <c r="AP216" s="282">
        <v>173</v>
      </c>
      <c r="AQ216" s="284">
        <v>518</v>
      </c>
      <c r="AR216" s="282">
        <v>115</v>
      </c>
      <c r="AS216" s="295">
        <v>574</v>
      </c>
      <c r="AT216" s="282">
        <v>136</v>
      </c>
      <c r="AU216" s="284">
        <v>543</v>
      </c>
      <c r="AV216" s="282">
        <v>543</v>
      </c>
      <c r="AW216" s="295">
        <v>136</v>
      </c>
      <c r="AX216" s="282">
        <v>493</v>
      </c>
      <c r="AY216" s="284">
        <v>193</v>
      </c>
      <c r="AZ216" s="298">
        <v>293</v>
      </c>
      <c r="BA216" s="284">
        <v>613</v>
      </c>
      <c r="BB216" s="282">
        <v>194</v>
      </c>
      <c r="BC216" s="295">
        <v>449</v>
      </c>
      <c r="BD216" s="282">
        <v>513</v>
      </c>
      <c r="BE216" s="284">
        <v>134</v>
      </c>
      <c r="BF216" s="282">
        <v>516</v>
      </c>
      <c r="BG216" s="295">
        <v>132</v>
      </c>
      <c r="BH216" s="305">
        <v>248</v>
      </c>
      <c r="BI216" s="306">
        <v>408</v>
      </c>
      <c r="BJ216" s="282">
        <v>142</v>
      </c>
      <c r="BK216" s="295">
        <v>515</v>
      </c>
      <c r="BL216" s="282">
        <v>154</v>
      </c>
      <c r="BM216" s="284">
        <v>496</v>
      </c>
      <c r="BN216" s="282">
        <v>497</v>
      </c>
      <c r="BO216" s="295">
        <v>152</v>
      </c>
      <c r="BP216" s="282">
        <v>174</v>
      </c>
      <c r="BQ216" s="284">
        <v>483</v>
      </c>
      <c r="BR216" s="282">
        <v>413</v>
      </c>
      <c r="BS216" s="295">
        <v>214</v>
      </c>
      <c r="BT216" s="282">
        <v>132</v>
      </c>
      <c r="BU216" s="284">
        <v>515</v>
      </c>
      <c r="BV216" s="282">
        <v>536</v>
      </c>
      <c r="BW216" s="295">
        <v>108</v>
      </c>
      <c r="BX216" s="282">
        <v>137</v>
      </c>
      <c r="BY216" s="284">
        <v>513</v>
      </c>
      <c r="BZ216" s="282">
        <v>467</v>
      </c>
      <c r="CA216" s="295">
        <v>195</v>
      </c>
      <c r="CB216" s="282">
        <v>511</v>
      </c>
      <c r="CC216" s="284">
        <v>139</v>
      </c>
      <c r="CD216" s="282">
        <v>440</v>
      </c>
      <c r="CE216" s="344">
        <v>202</v>
      </c>
    </row>
    <row r="217" spans="1:83" x14ac:dyDescent="0.2">
      <c r="A217" s="3">
        <v>3206</v>
      </c>
      <c r="B217" s="4" t="s">
        <v>246</v>
      </c>
      <c r="C217" s="5">
        <v>571</v>
      </c>
      <c r="D217" s="6">
        <v>450</v>
      </c>
      <c r="E217" s="123">
        <f t="shared" si="3"/>
        <v>0.78809106830122588</v>
      </c>
      <c r="F217" s="249">
        <v>372</v>
      </c>
      <c r="G217" s="250">
        <v>1</v>
      </c>
      <c r="H217" s="250">
        <v>5</v>
      </c>
      <c r="I217" s="250">
        <v>70</v>
      </c>
      <c r="J217" s="250">
        <v>0</v>
      </c>
      <c r="K217" s="251">
        <v>0</v>
      </c>
      <c r="L217" s="251">
        <v>0</v>
      </c>
      <c r="M217" s="250">
        <v>0</v>
      </c>
      <c r="N217" s="250">
        <v>0</v>
      </c>
      <c r="O217" s="252">
        <v>0</v>
      </c>
      <c r="P217" s="295">
        <v>79</v>
      </c>
      <c r="Q217" s="289">
        <v>12</v>
      </c>
      <c r="R217" s="289">
        <v>0</v>
      </c>
      <c r="S217" s="295">
        <v>355</v>
      </c>
      <c r="T217" s="282"/>
      <c r="U217" s="296"/>
      <c r="V217" s="297"/>
      <c r="W217" s="305">
        <v>86</v>
      </c>
      <c r="X217" s="306">
        <v>352</v>
      </c>
      <c r="Y217" s="299"/>
      <c r="Z217" s="301"/>
      <c r="AA217" s="282">
        <v>357</v>
      </c>
      <c r="AB217" s="284">
        <v>85</v>
      </c>
      <c r="AC217" s="285"/>
      <c r="AD217" s="287"/>
      <c r="AE217" s="285"/>
      <c r="AF217" s="286"/>
      <c r="AG217" s="287"/>
      <c r="AH217" s="288"/>
      <c r="AI217" s="285"/>
      <c r="AJ217" s="287"/>
      <c r="AK217" s="343">
        <v>82</v>
      </c>
      <c r="AL217" s="289">
        <v>23</v>
      </c>
      <c r="AM217" s="284">
        <v>333</v>
      </c>
      <c r="AN217" s="282">
        <v>365</v>
      </c>
      <c r="AO217" s="295">
        <v>71</v>
      </c>
      <c r="AP217" s="282">
        <v>100</v>
      </c>
      <c r="AQ217" s="284">
        <v>341</v>
      </c>
      <c r="AR217" s="282">
        <v>77</v>
      </c>
      <c r="AS217" s="295">
        <v>356</v>
      </c>
      <c r="AT217" s="282">
        <v>79</v>
      </c>
      <c r="AU217" s="284">
        <v>356</v>
      </c>
      <c r="AV217" s="282">
        <v>348</v>
      </c>
      <c r="AW217" s="295">
        <v>83</v>
      </c>
      <c r="AX217" s="282">
        <v>319</v>
      </c>
      <c r="AY217" s="284">
        <v>113</v>
      </c>
      <c r="AZ217" s="298">
        <v>184</v>
      </c>
      <c r="BA217" s="284">
        <v>388</v>
      </c>
      <c r="BB217" s="282">
        <v>130</v>
      </c>
      <c r="BC217" s="295">
        <v>272</v>
      </c>
      <c r="BD217" s="282">
        <v>327</v>
      </c>
      <c r="BE217" s="284">
        <v>77</v>
      </c>
      <c r="BF217" s="282">
        <v>320</v>
      </c>
      <c r="BG217" s="295">
        <v>79</v>
      </c>
      <c r="BH217" s="305">
        <v>177</v>
      </c>
      <c r="BI217" s="306">
        <v>235</v>
      </c>
      <c r="BJ217" s="282">
        <v>90</v>
      </c>
      <c r="BK217" s="295">
        <v>317</v>
      </c>
      <c r="BL217" s="282">
        <v>87</v>
      </c>
      <c r="BM217" s="284">
        <v>317</v>
      </c>
      <c r="BN217" s="282">
        <v>324</v>
      </c>
      <c r="BO217" s="295">
        <v>80</v>
      </c>
      <c r="BP217" s="282">
        <v>114</v>
      </c>
      <c r="BQ217" s="284">
        <v>295</v>
      </c>
      <c r="BR217" s="282">
        <v>283</v>
      </c>
      <c r="BS217" s="295">
        <v>117</v>
      </c>
      <c r="BT217" s="282">
        <v>90</v>
      </c>
      <c r="BU217" s="284">
        <v>315</v>
      </c>
      <c r="BV217" s="282">
        <v>337</v>
      </c>
      <c r="BW217" s="295">
        <v>64</v>
      </c>
      <c r="BX217" s="282">
        <v>82</v>
      </c>
      <c r="BY217" s="284">
        <v>324</v>
      </c>
      <c r="BZ217" s="282">
        <v>305</v>
      </c>
      <c r="CA217" s="295">
        <v>111</v>
      </c>
      <c r="CB217" s="282">
        <v>318</v>
      </c>
      <c r="CC217" s="284">
        <v>88</v>
      </c>
      <c r="CD217" s="282">
        <v>267</v>
      </c>
      <c r="CE217" s="344">
        <v>139</v>
      </c>
    </row>
    <row r="218" spans="1:83" x14ac:dyDescent="0.2">
      <c r="A218" s="3">
        <v>3207</v>
      </c>
      <c r="B218" s="4" t="s">
        <v>247</v>
      </c>
      <c r="C218" s="5">
        <v>936</v>
      </c>
      <c r="D218" s="6">
        <v>645</v>
      </c>
      <c r="E218" s="123">
        <f t="shared" si="3"/>
        <v>0.6891025641025641</v>
      </c>
      <c r="F218" s="249">
        <v>558</v>
      </c>
      <c r="G218" s="250">
        <v>4</v>
      </c>
      <c r="H218" s="250">
        <v>7</v>
      </c>
      <c r="I218" s="250">
        <v>71</v>
      </c>
      <c r="J218" s="250">
        <v>0</v>
      </c>
      <c r="K218" s="251">
        <v>0</v>
      </c>
      <c r="L218" s="251">
        <v>0</v>
      </c>
      <c r="M218" s="250">
        <v>0</v>
      </c>
      <c r="N218" s="250">
        <v>0</v>
      </c>
      <c r="O218" s="252">
        <v>0</v>
      </c>
      <c r="P218" s="280">
        <v>66</v>
      </c>
      <c r="Q218" s="281">
        <v>21</v>
      </c>
      <c r="R218" s="281">
        <v>0</v>
      </c>
      <c r="S218" s="280">
        <v>545</v>
      </c>
      <c r="T218" s="282"/>
      <c r="U218" s="296"/>
      <c r="V218" s="297"/>
      <c r="W218" s="305">
        <v>70</v>
      </c>
      <c r="X218" s="306">
        <v>560</v>
      </c>
      <c r="Y218" s="299"/>
      <c r="Z218" s="301"/>
      <c r="AA218" s="282">
        <v>552</v>
      </c>
      <c r="AB218" s="284">
        <v>73</v>
      </c>
      <c r="AC218" s="285"/>
      <c r="AD218" s="287"/>
      <c r="AE218" s="285"/>
      <c r="AF218" s="286"/>
      <c r="AG218" s="287"/>
      <c r="AH218" s="288"/>
      <c r="AI218" s="285"/>
      <c r="AJ218" s="287"/>
      <c r="AK218" s="343">
        <v>55</v>
      </c>
      <c r="AL218" s="289">
        <v>25</v>
      </c>
      <c r="AM218" s="284">
        <v>548</v>
      </c>
      <c r="AN218" s="282">
        <v>565</v>
      </c>
      <c r="AO218" s="295">
        <v>61</v>
      </c>
      <c r="AP218" s="282">
        <v>103</v>
      </c>
      <c r="AQ218" s="284">
        <v>523</v>
      </c>
      <c r="AR218" s="282">
        <v>62</v>
      </c>
      <c r="AS218" s="295">
        <v>564</v>
      </c>
      <c r="AT218" s="282">
        <v>73</v>
      </c>
      <c r="AU218" s="284">
        <v>541</v>
      </c>
      <c r="AV218" s="282">
        <v>536</v>
      </c>
      <c r="AW218" s="295">
        <v>80</v>
      </c>
      <c r="AX218" s="282">
        <v>483</v>
      </c>
      <c r="AY218" s="284">
        <v>130</v>
      </c>
      <c r="AZ218" s="298">
        <v>246</v>
      </c>
      <c r="BA218" s="284">
        <v>583</v>
      </c>
      <c r="BB218" s="282">
        <v>162</v>
      </c>
      <c r="BC218" s="295">
        <v>410</v>
      </c>
      <c r="BD218" s="282">
        <v>477</v>
      </c>
      <c r="BE218" s="284">
        <v>96</v>
      </c>
      <c r="BF218" s="282">
        <v>463</v>
      </c>
      <c r="BG218" s="295">
        <v>102</v>
      </c>
      <c r="BH218" s="305">
        <v>227</v>
      </c>
      <c r="BI218" s="306">
        <v>362</v>
      </c>
      <c r="BJ218" s="282">
        <v>109</v>
      </c>
      <c r="BK218" s="295">
        <v>465</v>
      </c>
      <c r="BL218" s="282">
        <v>101</v>
      </c>
      <c r="BM218" s="284">
        <v>472</v>
      </c>
      <c r="BN218" s="282">
        <v>469</v>
      </c>
      <c r="BO218" s="295">
        <v>100</v>
      </c>
      <c r="BP218" s="282">
        <v>136</v>
      </c>
      <c r="BQ218" s="284">
        <v>446</v>
      </c>
      <c r="BR218" s="282">
        <v>420</v>
      </c>
      <c r="BS218" s="295">
        <v>146</v>
      </c>
      <c r="BT218" s="282">
        <v>113</v>
      </c>
      <c r="BU218" s="284">
        <v>462</v>
      </c>
      <c r="BV218" s="282">
        <v>491</v>
      </c>
      <c r="BW218" s="295">
        <v>78</v>
      </c>
      <c r="BX218" s="282">
        <v>97</v>
      </c>
      <c r="BY218" s="284">
        <v>482</v>
      </c>
      <c r="BZ218" s="282">
        <v>423</v>
      </c>
      <c r="CA218" s="295">
        <v>159</v>
      </c>
      <c r="CB218" s="282">
        <v>464</v>
      </c>
      <c r="CC218" s="284">
        <v>111</v>
      </c>
      <c r="CD218" s="282">
        <v>414</v>
      </c>
      <c r="CE218" s="344">
        <v>168</v>
      </c>
    </row>
    <row r="219" spans="1:83" x14ac:dyDescent="0.2">
      <c r="A219" s="3">
        <v>3208</v>
      </c>
      <c r="B219" s="4" t="s">
        <v>248</v>
      </c>
      <c r="C219" s="5">
        <v>802</v>
      </c>
      <c r="D219" s="6">
        <v>578</v>
      </c>
      <c r="E219" s="123">
        <f t="shared" si="3"/>
        <v>0.72069825436408974</v>
      </c>
      <c r="F219" s="249">
        <v>497</v>
      </c>
      <c r="G219" s="250">
        <v>3</v>
      </c>
      <c r="H219" s="250">
        <v>3</v>
      </c>
      <c r="I219" s="250">
        <v>73</v>
      </c>
      <c r="J219" s="250">
        <v>0</v>
      </c>
      <c r="K219" s="251">
        <v>0</v>
      </c>
      <c r="L219" s="251">
        <v>0</v>
      </c>
      <c r="M219" s="250">
        <v>0</v>
      </c>
      <c r="N219" s="250">
        <v>0</v>
      </c>
      <c r="O219" s="252">
        <v>0</v>
      </c>
      <c r="P219" s="280">
        <v>81</v>
      </c>
      <c r="Q219" s="281">
        <v>16</v>
      </c>
      <c r="R219" s="281">
        <v>0</v>
      </c>
      <c r="S219" s="280">
        <v>473</v>
      </c>
      <c r="T219" s="282"/>
      <c r="U219" s="296"/>
      <c r="V219" s="297"/>
      <c r="W219" s="305">
        <v>80</v>
      </c>
      <c r="X219" s="306">
        <v>481</v>
      </c>
      <c r="Y219" s="299"/>
      <c r="Z219" s="301"/>
      <c r="AA219" s="282">
        <v>489</v>
      </c>
      <c r="AB219" s="284">
        <v>81</v>
      </c>
      <c r="AC219" s="285"/>
      <c r="AD219" s="287"/>
      <c r="AE219" s="285"/>
      <c r="AF219" s="286"/>
      <c r="AG219" s="287"/>
      <c r="AH219" s="288"/>
      <c r="AI219" s="285"/>
      <c r="AJ219" s="287"/>
      <c r="AK219" s="343">
        <v>71</v>
      </c>
      <c r="AL219" s="289">
        <v>18</v>
      </c>
      <c r="AM219" s="284">
        <v>483</v>
      </c>
      <c r="AN219" s="282">
        <v>488</v>
      </c>
      <c r="AO219" s="295">
        <v>74</v>
      </c>
      <c r="AP219" s="282">
        <v>103</v>
      </c>
      <c r="AQ219" s="284">
        <v>466</v>
      </c>
      <c r="AR219" s="282">
        <v>77</v>
      </c>
      <c r="AS219" s="295">
        <v>488</v>
      </c>
      <c r="AT219" s="282">
        <v>87</v>
      </c>
      <c r="AU219" s="284">
        <v>476</v>
      </c>
      <c r="AV219" s="282">
        <v>470</v>
      </c>
      <c r="AW219" s="295">
        <v>88</v>
      </c>
      <c r="AX219" s="282">
        <v>439</v>
      </c>
      <c r="AY219" s="284">
        <v>125</v>
      </c>
      <c r="AZ219" s="298">
        <v>228</v>
      </c>
      <c r="BA219" s="284">
        <v>503</v>
      </c>
      <c r="BB219" s="282">
        <v>147</v>
      </c>
      <c r="BC219" s="295">
        <v>358</v>
      </c>
      <c r="BD219" s="282">
        <v>417</v>
      </c>
      <c r="BE219" s="284">
        <v>100</v>
      </c>
      <c r="BF219" s="282">
        <v>408</v>
      </c>
      <c r="BG219" s="295">
        <v>106</v>
      </c>
      <c r="BH219" s="305">
        <v>203</v>
      </c>
      <c r="BI219" s="306">
        <v>329</v>
      </c>
      <c r="BJ219" s="282">
        <v>109</v>
      </c>
      <c r="BK219" s="295">
        <v>407</v>
      </c>
      <c r="BL219" s="282">
        <v>100</v>
      </c>
      <c r="BM219" s="284">
        <v>408</v>
      </c>
      <c r="BN219" s="282">
        <v>410</v>
      </c>
      <c r="BO219" s="295">
        <v>103</v>
      </c>
      <c r="BP219" s="282">
        <v>121</v>
      </c>
      <c r="BQ219" s="284">
        <v>394</v>
      </c>
      <c r="BR219" s="282">
        <v>359</v>
      </c>
      <c r="BS219" s="295">
        <v>136</v>
      </c>
      <c r="BT219" s="282">
        <v>110</v>
      </c>
      <c r="BU219" s="284">
        <v>407</v>
      </c>
      <c r="BV219" s="282">
        <v>428</v>
      </c>
      <c r="BW219" s="295">
        <v>83</v>
      </c>
      <c r="BX219" s="282">
        <v>105</v>
      </c>
      <c r="BY219" s="284">
        <v>413</v>
      </c>
      <c r="BZ219" s="282">
        <v>389</v>
      </c>
      <c r="CA219" s="295">
        <v>129</v>
      </c>
      <c r="CB219" s="282">
        <v>425</v>
      </c>
      <c r="CC219" s="284">
        <v>92</v>
      </c>
      <c r="CD219" s="282">
        <v>393</v>
      </c>
      <c r="CE219" s="344">
        <v>127</v>
      </c>
    </row>
    <row r="220" spans="1:83" x14ac:dyDescent="0.2">
      <c r="A220" s="3">
        <v>3209</v>
      </c>
      <c r="B220" s="4" t="s">
        <v>249</v>
      </c>
      <c r="C220" s="5">
        <v>994</v>
      </c>
      <c r="D220" s="6">
        <v>783</v>
      </c>
      <c r="E220" s="123">
        <f t="shared" si="3"/>
        <v>0.78772635814889336</v>
      </c>
      <c r="F220" s="249">
        <v>627</v>
      </c>
      <c r="G220" s="250">
        <v>0</v>
      </c>
      <c r="H220" s="250">
        <v>5</v>
      </c>
      <c r="I220" s="250">
        <v>145</v>
      </c>
      <c r="J220" s="250">
        <v>0</v>
      </c>
      <c r="K220" s="251">
        <v>0</v>
      </c>
      <c r="L220" s="251">
        <v>0</v>
      </c>
      <c r="M220" s="250">
        <v>0</v>
      </c>
      <c r="N220" s="250">
        <v>0</v>
      </c>
      <c r="O220" s="252">
        <v>0</v>
      </c>
      <c r="P220" s="280">
        <v>153</v>
      </c>
      <c r="Q220" s="281">
        <v>14</v>
      </c>
      <c r="R220" s="281">
        <v>0</v>
      </c>
      <c r="S220" s="280">
        <v>601</v>
      </c>
      <c r="T220" s="282"/>
      <c r="U220" s="296"/>
      <c r="V220" s="297"/>
      <c r="W220" s="305">
        <v>155</v>
      </c>
      <c r="X220" s="306">
        <v>616</v>
      </c>
      <c r="Y220" s="299"/>
      <c r="Z220" s="301"/>
      <c r="AA220" s="282">
        <v>608</v>
      </c>
      <c r="AB220" s="284">
        <v>159</v>
      </c>
      <c r="AC220" s="285"/>
      <c r="AD220" s="287"/>
      <c r="AE220" s="285"/>
      <c r="AF220" s="286"/>
      <c r="AG220" s="287"/>
      <c r="AH220" s="288"/>
      <c r="AI220" s="285"/>
      <c r="AJ220" s="287"/>
      <c r="AK220" s="343">
        <v>140</v>
      </c>
      <c r="AL220" s="289">
        <v>18</v>
      </c>
      <c r="AM220" s="284">
        <v>615</v>
      </c>
      <c r="AN220" s="282">
        <v>620</v>
      </c>
      <c r="AO220" s="295">
        <v>140</v>
      </c>
      <c r="AP220" s="282">
        <v>189</v>
      </c>
      <c r="AQ220" s="284">
        <v>579</v>
      </c>
      <c r="AR220" s="282">
        <v>137</v>
      </c>
      <c r="AS220" s="295">
        <v>630</v>
      </c>
      <c r="AT220" s="282">
        <v>172</v>
      </c>
      <c r="AU220" s="284">
        <v>591</v>
      </c>
      <c r="AV220" s="282">
        <v>590</v>
      </c>
      <c r="AW220" s="295">
        <v>173</v>
      </c>
      <c r="AX220" s="282">
        <v>540</v>
      </c>
      <c r="AY220" s="284">
        <v>219</v>
      </c>
      <c r="AZ220" s="298">
        <v>335</v>
      </c>
      <c r="BA220" s="284">
        <v>687</v>
      </c>
      <c r="BB220" s="282">
        <v>229</v>
      </c>
      <c r="BC220" s="295">
        <v>480</v>
      </c>
      <c r="BD220" s="282">
        <v>562</v>
      </c>
      <c r="BE220" s="284">
        <v>162</v>
      </c>
      <c r="BF220" s="282">
        <v>547</v>
      </c>
      <c r="BG220" s="295">
        <v>173</v>
      </c>
      <c r="BH220" s="305">
        <v>351</v>
      </c>
      <c r="BI220" s="306">
        <v>382</v>
      </c>
      <c r="BJ220" s="282">
        <v>193</v>
      </c>
      <c r="BK220" s="295">
        <v>535</v>
      </c>
      <c r="BL220" s="282">
        <v>194</v>
      </c>
      <c r="BM220" s="284">
        <v>530</v>
      </c>
      <c r="BN220" s="282">
        <v>538</v>
      </c>
      <c r="BO220" s="295">
        <v>177</v>
      </c>
      <c r="BP220" s="282">
        <v>204</v>
      </c>
      <c r="BQ220" s="284">
        <v>510</v>
      </c>
      <c r="BR220" s="282">
        <v>474</v>
      </c>
      <c r="BS220" s="295">
        <v>243</v>
      </c>
      <c r="BT220" s="282">
        <v>186</v>
      </c>
      <c r="BU220" s="284">
        <v>528</v>
      </c>
      <c r="BV220" s="282">
        <v>563</v>
      </c>
      <c r="BW220" s="295">
        <v>152</v>
      </c>
      <c r="BX220" s="282">
        <v>157</v>
      </c>
      <c r="BY220" s="284">
        <v>559</v>
      </c>
      <c r="BZ220" s="282">
        <v>508</v>
      </c>
      <c r="CA220" s="295">
        <v>229</v>
      </c>
      <c r="CB220" s="282">
        <v>552</v>
      </c>
      <c r="CC220" s="284">
        <v>173</v>
      </c>
      <c r="CD220" s="282">
        <v>484</v>
      </c>
      <c r="CE220" s="344">
        <v>233</v>
      </c>
    </row>
    <row r="221" spans="1:83" x14ac:dyDescent="0.2">
      <c r="A221" s="3">
        <v>3210</v>
      </c>
      <c r="B221" s="4" t="s">
        <v>250</v>
      </c>
      <c r="C221" s="5">
        <v>869</v>
      </c>
      <c r="D221" s="6">
        <v>693</v>
      </c>
      <c r="E221" s="123">
        <f t="shared" si="3"/>
        <v>0.79746835443037978</v>
      </c>
      <c r="F221" s="249">
        <v>612</v>
      </c>
      <c r="G221" s="250">
        <v>1</v>
      </c>
      <c r="H221" s="250">
        <v>6</v>
      </c>
      <c r="I221" s="250">
        <v>70</v>
      </c>
      <c r="J221" s="250">
        <v>0</v>
      </c>
      <c r="K221" s="251">
        <v>0</v>
      </c>
      <c r="L221" s="251">
        <v>0</v>
      </c>
      <c r="M221" s="250">
        <v>0</v>
      </c>
      <c r="N221" s="250">
        <v>0</v>
      </c>
      <c r="O221" s="252">
        <v>0</v>
      </c>
      <c r="P221" s="280">
        <v>72</v>
      </c>
      <c r="Q221" s="281">
        <v>20</v>
      </c>
      <c r="R221" s="281">
        <v>0</v>
      </c>
      <c r="S221" s="280">
        <v>590</v>
      </c>
      <c r="T221" s="282"/>
      <c r="U221" s="296"/>
      <c r="V221" s="297"/>
      <c r="W221" s="305">
        <v>80</v>
      </c>
      <c r="X221" s="306">
        <v>600</v>
      </c>
      <c r="Y221" s="299"/>
      <c r="Z221" s="301"/>
      <c r="AA221" s="282">
        <v>604</v>
      </c>
      <c r="AB221" s="284">
        <v>78</v>
      </c>
      <c r="AC221" s="285"/>
      <c r="AD221" s="287"/>
      <c r="AE221" s="285"/>
      <c r="AF221" s="286"/>
      <c r="AG221" s="287"/>
      <c r="AH221" s="288"/>
      <c r="AI221" s="285"/>
      <c r="AJ221" s="287"/>
      <c r="AK221" s="343">
        <v>67</v>
      </c>
      <c r="AL221" s="289">
        <v>18</v>
      </c>
      <c r="AM221" s="284">
        <v>596</v>
      </c>
      <c r="AN221" s="282">
        <v>609</v>
      </c>
      <c r="AO221" s="295">
        <v>64</v>
      </c>
      <c r="AP221" s="282">
        <v>140</v>
      </c>
      <c r="AQ221" s="284">
        <v>544</v>
      </c>
      <c r="AR221" s="282">
        <v>72</v>
      </c>
      <c r="AS221" s="295">
        <v>604</v>
      </c>
      <c r="AT221" s="282">
        <v>87</v>
      </c>
      <c r="AU221" s="284">
        <v>584</v>
      </c>
      <c r="AV221" s="282">
        <v>590</v>
      </c>
      <c r="AW221" s="295">
        <v>81</v>
      </c>
      <c r="AX221" s="282">
        <v>544</v>
      </c>
      <c r="AY221" s="284">
        <v>130</v>
      </c>
      <c r="AZ221" s="298">
        <v>278</v>
      </c>
      <c r="BA221" s="284">
        <v>612</v>
      </c>
      <c r="BB221" s="282">
        <v>165</v>
      </c>
      <c r="BC221" s="295">
        <v>451</v>
      </c>
      <c r="BD221" s="282">
        <v>524</v>
      </c>
      <c r="BE221" s="284">
        <v>102</v>
      </c>
      <c r="BF221" s="282">
        <v>534</v>
      </c>
      <c r="BG221" s="295">
        <v>96</v>
      </c>
      <c r="BH221" s="305">
        <v>262</v>
      </c>
      <c r="BI221" s="306">
        <v>389</v>
      </c>
      <c r="BJ221" s="282">
        <v>102</v>
      </c>
      <c r="BK221" s="295">
        <v>523</v>
      </c>
      <c r="BL221" s="282">
        <v>104</v>
      </c>
      <c r="BM221" s="284">
        <v>519</v>
      </c>
      <c r="BN221" s="282">
        <v>535</v>
      </c>
      <c r="BO221" s="295">
        <v>95</v>
      </c>
      <c r="BP221" s="282">
        <v>124</v>
      </c>
      <c r="BQ221" s="284">
        <v>510</v>
      </c>
      <c r="BR221" s="282">
        <v>475</v>
      </c>
      <c r="BS221" s="295">
        <v>148</v>
      </c>
      <c r="BT221" s="282">
        <v>124</v>
      </c>
      <c r="BU221" s="284">
        <v>503</v>
      </c>
      <c r="BV221" s="282">
        <v>538</v>
      </c>
      <c r="BW221" s="295">
        <v>87</v>
      </c>
      <c r="BX221" s="282">
        <v>94</v>
      </c>
      <c r="BY221" s="284">
        <v>533</v>
      </c>
      <c r="BZ221" s="282">
        <v>507</v>
      </c>
      <c r="CA221" s="295">
        <v>134</v>
      </c>
      <c r="CB221" s="282">
        <v>529</v>
      </c>
      <c r="CC221" s="284">
        <v>101</v>
      </c>
      <c r="CD221" s="282">
        <v>468</v>
      </c>
      <c r="CE221" s="344">
        <v>153</v>
      </c>
    </row>
    <row r="222" spans="1:83" x14ac:dyDescent="0.2">
      <c r="A222" s="3">
        <v>3211</v>
      </c>
      <c r="B222" s="4" t="s">
        <v>251</v>
      </c>
      <c r="C222" s="5">
        <v>1206</v>
      </c>
      <c r="D222" s="6">
        <v>687</v>
      </c>
      <c r="E222" s="123">
        <f t="shared" si="3"/>
        <v>0.56965174129353235</v>
      </c>
      <c r="F222" s="249">
        <v>544</v>
      </c>
      <c r="G222" s="250">
        <v>3</v>
      </c>
      <c r="H222" s="250">
        <v>2</v>
      </c>
      <c r="I222" s="250">
        <v>135</v>
      </c>
      <c r="J222" s="250">
        <v>0</v>
      </c>
      <c r="K222" s="251">
        <v>0</v>
      </c>
      <c r="L222" s="251">
        <v>0</v>
      </c>
      <c r="M222" s="250">
        <v>0</v>
      </c>
      <c r="N222" s="250">
        <v>0</v>
      </c>
      <c r="O222" s="252">
        <v>0</v>
      </c>
      <c r="P222" s="280">
        <v>131</v>
      </c>
      <c r="Q222" s="281">
        <v>27</v>
      </c>
      <c r="R222" s="281">
        <v>0</v>
      </c>
      <c r="S222" s="280">
        <v>517</v>
      </c>
      <c r="T222" s="282"/>
      <c r="U222" s="296"/>
      <c r="V222" s="297"/>
      <c r="W222" s="305">
        <v>133</v>
      </c>
      <c r="X222" s="306">
        <v>535</v>
      </c>
      <c r="Y222" s="299"/>
      <c r="Z222" s="301"/>
      <c r="AA222" s="282">
        <v>538</v>
      </c>
      <c r="AB222" s="284">
        <v>130</v>
      </c>
      <c r="AC222" s="285"/>
      <c r="AD222" s="287"/>
      <c r="AE222" s="285"/>
      <c r="AF222" s="286"/>
      <c r="AG222" s="287"/>
      <c r="AH222" s="288"/>
      <c r="AI222" s="285"/>
      <c r="AJ222" s="287"/>
      <c r="AK222" s="343">
        <v>117</v>
      </c>
      <c r="AL222" s="289">
        <v>19</v>
      </c>
      <c r="AM222" s="284">
        <v>535</v>
      </c>
      <c r="AN222" s="282">
        <v>538</v>
      </c>
      <c r="AO222" s="295">
        <v>121</v>
      </c>
      <c r="AP222" s="282">
        <v>171</v>
      </c>
      <c r="AQ222" s="284">
        <v>502</v>
      </c>
      <c r="AR222" s="282">
        <v>126</v>
      </c>
      <c r="AS222" s="295">
        <v>545</v>
      </c>
      <c r="AT222" s="282">
        <v>138</v>
      </c>
      <c r="AU222" s="284">
        <v>528</v>
      </c>
      <c r="AV222" s="282">
        <v>530</v>
      </c>
      <c r="AW222" s="295">
        <v>135</v>
      </c>
      <c r="AX222" s="282">
        <v>472</v>
      </c>
      <c r="AY222" s="284">
        <v>192</v>
      </c>
      <c r="AZ222" s="298">
        <v>300</v>
      </c>
      <c r="BA222" s="284">
        <v>595</v>
      </c>
      <c r="BB222" s="282">
        <v>195</v>
      </c>
      <c r="BC222" s="295">
        <v>417</v>
      </c>
      <c r="BD222" s="282">
        <v>492</v>
      </c>
      <c r="BE222" s="284">
        <v>140</v>
      </c>
      <c r="BF222" s="282">
        <v>481</v>
      </c>
      <c r="BG222" s="295">
        <v>144</v>
      </c>
      <c r="BH222" s="305">
        <v>273</v>
      </c>
      <c r="BI222" s="306">
        <v>365</v>
      </c>
      <c r="BJ222" s="282">
        <v>148</v>
      </c>
      <c r="BK222" s="295">
        <v>475</v>
      </c>
      <c r="BL222" s="282">
        <v>137</v>
      </c>
      <c r="BM222" s="284">
        <v>485</v>
      </c>
      <c r="BN222" s="282">
        <v>461</v>
      </c>
      <c r="BO222" s="295">
        <v>154</v>
      </c>
      <c r="BP222" s="282">
        <v>173</v>
      </c>
      <c r="BQ222" s="284">
        <v>448</v>
      </c>
      <c r="BR222" s="282">
        <v>421</v>
      </c>
      <c r="BS222" s="295">
        <v>197</v>
      </c>
      <c r="BT222" s="282">
        <v>172</v>
      </c>
      <c r="BU222" s="284">
        <v>450</v>
      </c>
      <c r="BV222" s="282">
        <v>487</v>
      </c>
      <c r="BW222" s="295">
        <v>132</v>
      </c>
      <c r="BX222" s="282">
        <v>150</v>
      </c>
      <c r="BY222" s="284">
        <v>481</v>
      </c>
      <c r="BZ222" s="282">
        <v>457</v>
      </c>
      <c r="CA222" s="295">
        <v>183</v>
      </c>
      <c r="CB222" s="282">
        <v>485</v>
      </c>
      <c r="CC222" s="284">
        <v>146</v>
      </c>
      <c r="CD222" s="282">
        <v>432</v>
      </c>
      <c r="CE222" s="344">
        <v>201</v>
      </c>
    </row>
    <row r="223" spans="1:83" x14ac:dyDescent="0.2">
      <c r="A223" s="3">
        <v>3212</v>
      </c>
      <c r="B223" s="4" t="s">
        <v>252</v>
      </c>
      <c r="C223" s="5">
        <v>1088</v>
      </c>
      <c r="D223" s="6">
        <v>782</v>
      </c>
      <c r="E223" s="123">
        <f t="shared" si="3"/>
        <v>0.71875</v>
      </c>
      <c r="F223" s="249">
        <v>623</v>
      </c>
      <c r="G223" s="250">
        <v>2</v>
      </c>
      <c r="H223" s="250">
        <v>12</v>
      </c>
      <c r="I223" s="250">
        <v>140</v>
      </c>
      <c r="J223" s="250">
        <v>0</v>
      </c>
      <c r="K223" s="251">
        <v>0</v>
      </c>
      <c r="L223" s="251">
        <v>0</v>
      </c>
      <c r="M223" s="250">
        <v>0</v>
      </c>
      <c r="N223" s="250">
        <v>0</v>
      </c>
      <c r="O223" s="252">
        <v>0</v>
      </c>
      <c r="P223" s="280">
        <v>137</v>
      </c>
      <c r="Q223" s="281">
        <v>28</v>
      </c>
      <c r="R223" s="281">
        <v>0</v>
      </c>
      <c r="S223" s="280">
        <v>597</v>
      </c>
      <c r="T223" s="282"/>
      <c r="U223" s="296"/>
      <c r="V223" s="297"/>
      <c r="W223" s="305">
        <v>143</v>
      </c>
      <c r="X223" s="306">
        <v>604</v>
      </c>
      <c r="Y223" s="299"/>
      <c r="Z223" s="301"/>
      <c r="AA223" s="282">
        <v>597</v>
      </c>
      <c r="AB223" s="284">
        <v>156</v>
      </c>
      <c r="AC223" s="285"/>
      <c r="AD223" s="287"/>
      <c r="AE223" s="285"/>
      <c r="AF223" s="286"/>
      <c r="AG223" s="287"/>
      <c r="AH223" s="288"/>
      <c r="AI223" s="285"/>
      <c r="AJ223" s="287"/>
      <c r="AK223" s="343">
        <v>134</v>
      </c>
      <c r="AL223" s="289">
        <v>26</v>
      </c>
      <c r="AM223" s="284">
        <v>597</v>
      </c>
      <c r="AN223" s="282">
        <v>604</v>
      </c>
      <c r="AO223" s="295">
        <v>144</v>
      </c>
      <c r="AP223" s="282">
        <v>186</v>
      </c>
      <c r="AQ223" s="284">
        <v>564</v>
      </c>
      <c r="AR223" s="282">
        <v>135</v>
      </c>
      <c r="AS223" s="295">
        <v>613</v>
      </c>
      <c r="AT223" s="282">
        <v>149</v>
      </c>
      <c r="AU223" s="284">
        <v>594</v>
      </c>
      <c r="AV223" s="282">
        <v>590</v>
      </c>
      <c r="AW223" s="295">
        <v>149</v>
      </c>
      <c r="AX223" s="282">
        <v>520</v>
      </c>
      <c r="AY223" s="284">
        <v>225</v>
      </c>
      <c r="AZ223" s="298">
        <v>335</v>
      </c>
      <c r="BA223" s="284">
        <v>650</v>
      </c>
      <c r="BB223" s="282">
        <v>250</v>
      </c>
      <c r="BC223" s="295">
        <v>434</v>
      </c>
      <c r="BD223" s="282">
        <v>537</v>
      </c>
      <c r="BE223" s="284">
        <v>161</v>
      </c>
      <c r="BF223" s="282">
        <v>515</v>
      </c>
      <c r="BG223" s="295">
        <v>174</v>
      </c>
      <c r="BH223" s="305">
        <v>297</v>
      </c>
      <c r="BI223" s="306">
        <v>408</v>
      </c>
      <c r="BJ223" s="282">
        <v>180</v>
      </c>
      <c r="BK223" s="295">
        <v>516</v>
      </c>
      <c r="BL223" s="282">
        <v>173</v>
      </c>
      <c r="BM223" s="284">
        <v>514</v>
      </c>
      <c r="BN223" s="282">
        <v>525</v>
      </c>
      <c r="BO223" s="295">
        <v>163</v>
      </c>
      <c r="BP223" s="282">
        <v>193</v>
      </c>
      <c r="BQ223" s="284">
        <v>500</v>
      </c>
      <c r="BR223" s="282">
        <v>471</v>
      </c>
      <c r="BS223" s="295">
        <v>221</v>
      </c>
      <c r="BT223" s="282">
        <v>184</v>
      </c>
      <c r="BU223" s="284">
        <v>505</v>
      </c>
      <c r="BV223" s="282">
        <v>540</v>
      </c>
      <c r="BW223" s="295">
        <v>154</v>
      </c>
      <c r="BX223" s="282">
        <v>171</v>
      </c>
      <c r="BY223" s="284">
        <v>526</v>
      </c>
      <c r="BZ223" s="282">
        <v>474</v>
      </c>
      <c r="CA223" s="295">
        <v>223</v>
      </c>
      <c r="CB223" s="282">
        <v>530</v>
      </c>
      <c r="CC223" s="284">
        <v>166</v>
      </c>
      <c r="CD223" s="282">
        <v>463</v>
      </c>
      <c r="CE223" s="344">
        <v>224</v>
      </c>
    </row>
    <row r="224" spans="1:83" x14ac:dyDescent="0.2">
      <c r="A224" s="3">
        <v>3213</v>
      </c>
      <c r="B224" s="4" t="s">
        <v>253</v>
      </c>
      <c r="C224" s="5">
        <v>1178</v>
      </c>
      <c r="D224" s="6">
        <v>788</v>
      </c>
      <c r="E224" s="123">
        <f t="shared" si="3"/>
        <v>0.66893039049235992</v>
      </c>
      <c r="F224" s="249">
        <v>679</v>
      </c>
      <c r="G224" s="250">
        <v>2</v>
      </c>
      <c r="H224" s="250">
        <v>7</v>
      </c>
      <c r="I224" s="250">
        <v>96</v>
      </c>
      <c r="J224" s="250">
        <v>0</v>
      </c>
      <c r="K224" s="251">
        <v>0</v>
      </c>
      <c r="L224" s="251">
        <v>0</v>
      </c>
      <c r="M224" s="250">
        <v>0</v>
      </c>
      <c r="N224" s="250">
        <v>0</v>
      </c>
      <c r="O224" s="252">
        <v>0</v>
      </c>
      <c r="P224" s="280">
        <v>93</v>
      </c>
      <c r="Q224" s="281">
        <v>15</v>
      </c>
      <c r="R224" s="281">
        <v>0</v>
      </c>
      <c r="S224" s="280">
        <v>659</v>
      </c>
      <c r="T224" s="282"/>
      <c r="U224" s="296"/>
      <c r="V224" s="297"/>
      <c r="W224" s="305">
        <v>97</v>
      </c>
      <c r="X224" s="306">
        <v>669</v>
      </c>
      <c r="Y224" s="299"/>
      <c r="Z224" s="301"/>
      <c r="AA224" s="282">
        <v>670</v>
      </c>
      <c r="AB224" s="284">
        <v>93</v>
      </c>
      <c r="AC224" s="285"/>
      <c r="AD224" s="287"/>
      <c r="AE224" s="285"/>
      <c r="AF224" s="286"/>
      <c r="AG224" s="287"/>
      <c r="AH224" s="288"/>
      <c r="AI224" s="285"/>
      <c r="AJ224" s="287"/>
      <c r="AK224" s="343">
        <v>86</v>
      </c>
      <c r="AL224" s="289">
        <v>22</v>
      </c>
      <c r="AM224" s="284">
        <v>663</v>
      </c>
      <c r="AN224" s="282">
        <v>678</v>
      </c>
      <c r="AO224" s="295">
        <v>84</v>
      </c>
      <c r="AP224" s="282">
        <v>125</v>
      </c>
      <c r="AQ224" s="284">
        <v>644</v>
      </c>
      <c r="AR224" s="282">
        <v>83</v>
      </c>
      <c r="AS224" s="295">
        <v>676</v>
      </c>
      <c r="AT224" s="282">
        <v>106</v>
      </c>
      <c r="AU224" s="284">
        <v>657</v>
      </c>
      <c r="AV224" s="282">
        <v>639</v>
      </c>
      <c r="AW224" s="295">
        <v>113</v>
      </c>
      <c r="AX224" s="282">
        <v>585</v>
      </c>
      <c r="AY224" s="284">
        <v>168</v>
      </c>
      <c r="AZ224" s="298">
        <v>283</v>
      </c>
      <c r="BA224" s="284">
        <v>677</v>
      </c>
      <c r="BB224" s="282">
        <v>248</v>
      </c>
      <c r="BC224" s="295">
        <v>439</v>
      </c>
      <c r="BD224" s="282">
        <v>538</v>
      </c>
      <c r="BE224" s="284">
        <v>152</v>
      </c>
      <c r="BF224" s="282">
        <v>544</v>
      </c>
      <c r="BG224" s="295">
        <v>127</v>
      </c>
      <c r="BH224" s="305">
        <v>278</v>
      </c>
      <c r="BI224" s="306">
        <v>412</v>
      </c>
      <c r="BJ224" s="282">
        <v>124</v>
      </c>
      <c r="BK224" s="295">
        <v>562</v>
      </c>
      <c r="BL224" s="282">
        <v>126</v>
      </c>
      <c r="BM224" s="284">
        <v>544</v>
      </c>
      <c r="BN224" s="282">
        <v>520</v>
      </c>
      <c r="BO224" s="295">
        <v>156</v>
      </c>
      <c r="BP224" s="282">
        <v>165</v>
      </c>
      <c r="BQ224" s="284">
        <v>521</v>
      </c>
      <c r="BR224" s="282">
        <v>465</v>
      </c>
      <c r="BS224" s="295">
        <v>195</v>
      </c>
      <c r="BT224" s="282">
        <v>153</v>
      </c>
      <c r="BU224" s="284">
        <v>526</v>
      </c>
      <c r="BV224" s="282">
        <v>567</v>
      </c>
      <c r="BW224" s="295">
        <v>108</v>
      </c>
      <c r="BX224" s="282">
        <v>140</v>
      </c>
      <c r="BY224" s="284">
        <v>541</v>
      </c>
      <c r="BZ224" s="282">
        <v>502</v>
      </c>
      <c r="CA224" s="295">
        <v>181</v>
      </c>
      <c r="CB224" s="282">
        <v>546</v>
      </c>
      <c r="CC224" s="284">
        <v>128</v>
      </c>
      <c r="CD224" s="282">
        <v>462</v>
      </c>
      <c r="CE224" s="344">
        <v>222</v>
      </c>
    </row>
    <row r="225" spans="1:83" x14ac:dyDescent="0.2">
      <c r="A225" s="3">
        <v>3401</v>
      </c>
      <c r="B225" s="4" t="s">
        <v>254</v>
      </c>
      <c r="C225" s="5">
        <v>1399</v>
      </c>
      <c r="D225" s="6">
        <v>928</v>
      </c>
      <c r="E225" s="123">
        <f t="shared" si="3"/>
        <v>0.66333095067905645</v>
      </c>
      <c r="F225" s="249">
        <v>207</v>
      </c>
      <c r="G225" s="250">
        <v>4</v>
      </c>
      <c r="H225" s="250">
        <v>18</v>
      </c>
      <c r="I225" s="250">
        <v>690</v>
      </c>
      <c r="J225" s="250">
        <v>0</v>
      </c>
      <c r="K225" s="251">
        <v>2</v>
      </c>
      <c r="L225" s="251">
        <v>0</v>
      </c>
      <c r="M225" s="250">
        <v>0</v>
      </c>
      <c r="N225" s="250">
        <v>0</v>
      </c>
      <c r="O225" s="252">
        <v>0</v>
      </c>
      <c r="P225" s="280">
        <v>661</v>
      </c>
      <c r="Q225" s="281">
        <v>52</v>
      </c>
      <c r="R225" s="281">
        <v>0</v>
      </c>
      <c r="S225" s="280">
        <v>196</v>
      </c>
      <c r="T225" s="282"/>
      <c r="U225" s="296"/>
      <c r="V225" s="297"/>
      <c r="W225" s="305">
        <v>671</v>
      </c>
      <c r="X225" s="306">
        <v>213</v>
      </c>
      <c r="Y225" s="290"/>
      <c r="Z225" s="291"/>
      <c r="AA225" s="299"/>
      <c r="AB225" s="297"/>
      <c r="AC225" s="308">
        <v>744</v>
      </c>
      <c r="AD225" s="307">
        <v>10</v>
      </c>
      <c r="AE225" s="285"/>
      <c r="AF225" s="286"/>
      <c r="AG225" s="287"/>
      <c r="AH225" s="288"/>
      <c r="AI225" s="285"/>
      <c r="AJ225" s="287"/>
      <c r="AK225" s="343">
        <v>651</v>
      </c>
      <c r="AL225" s="289">
        <v>41</v>
      </c>
      <c r="AM225" s="284">
        <v>185</v>
      </c>
      <c r="AN225" s="282">
        <v>237</v>
      </c>
      <c r="AO225" s="295">
        <v>636</v>
      </c>
      <c r="AP225" s="282">
        <v>713</v>
      </c>
      <c r="AQ225" s="284">
        <v>186</v>
      </c>
      <c r="AR225" s="282">
        <v>637</v>
      </c>
      <c r="AS225" s="295">
        <v>219</v>
      </c>
      <c r="AT225" s="282">
        <v>681</v>
      </c>
      <c r="AU225" s="284">
        <v>193</v>
      </c>
      <c r="AV225" s="282">
        <v>196</v>
      </c>
      <c r="AW225" s="295">
        <v>656</v>
      </c>
      <c r="AX225" s="282">
        <v>207</v>
      </c>
      <c r="AY225" s="284">
        <v>649</v>
      </c>
      <c r="AZ225" s="298">
        <v>713</v>
      </c>
      <c r="BA225" s="284">
        <v>514</v>
      </c>
      <c r="BB225" s="282">
        <v>479</v>
      </c>
      <c r="BC225" s="295">
        <v>233</v>
      </c>
      <c r="BD225" s="282">
        <v>302</v>
      </c>
      <c r="BE225" s="284">
        <v>404</v>
      </c>
      <c r="BF225" s="282">
        <v>249</v>
      </c>
      <c r="BG225" s="295">
        <v>439</v>
      </c>
      <c r="BH225" s="305">
        <v>455</v>
      </c>
      <c r="BI225" s="306">
        <v>239</v>
      </c>
      <c r="BJ225" s="282">
        <v>496</v>
      </c>
      <c r="BK225" s="295">
        <v>221</v>
      </c>
      <c r="BL225" s="282">
        <v>418</v>
      </c>
      <c r="BM225" s="284">
        <v>263</v>
      </c>
      <c r="BN225" s="282">
        <v>259</v>
      </c>
      <c r="BO225" s="295">
        <v>421</v>
      </c>
      <c r="BP225" s="282">
        <v>423</v>
      </c>
      <c r="BQ225" s="284">
        <v>253</v>
      </c>
      <c r="BR225" s="282">
        <v>174</v>
      </c>
      <c r="BS225" s="295">
        <v>542</v>
      </c>
      <c r="BT225" s="282">
        <v>414</v>
      </c>
      <c r="BU225" s="284">
        <v>257</v>
      </c>
      <c r="BV225" s="282">
        <v>282</v>
      </c>
      <c r="BW225" s="295">
        <v>399</v>
      </c>
      <c r="BX225" s="282">
        <v>421</v>
      </c>
      <c r="BY225" s="284">
        <v>254</v>
      </c>
      <c r="BZ225" s="282">
        <v>146</v>
      </c>
      <c r="CA225" s="295">
        <v>587</v>
      </c>
      <c r="CB225" s="282">
        <v>258</v>
      </c>
      <c r="CC225" s="284">
        <v>433</v>
      </c>
      <c r="CD225" s="282">
        <v>146</v>
      </c>
      <c r="CE225" s="344">
        <v>635</v>
      </c>
    </row>
    <row r="226" spans="1:83" x14ac:dyDescent="0.2">
      <c r="A226" s="3">
        <v>3402</v>
      </c>
      <c r="B226" s="4" t="s">
        <v>255</v>
      </c>
      <c r="C226" s="5">
        <v>1464</v>
      </c>
      <c r="D226" s="6">
        <v>986</v>
      </c>
      <c r="E226" s="123">
        <f t="shared" si="3"/>
        <v>0.67349726775956287</v>
      </c>
      <c r="F226" s="249">
        <v>207</v>
      </c>
      <c r="G226" s="250">
        <v>5</v>
      </c>
      <c r="H226" s="250">
        <v>10</v>
      </c>
      <c r="I226" s="250">
        <v>756</v>
      </c>
      <c r="J226" s="250">
        <v>0</v>
      </c>
      <c r="K226" s="251">
        <v>0</v>
      </c>
      <c r="L226" s="251">
        <v>0</v>
      </c>
      <c r="M226" s="250">
        <v>0</v>
      </c>
      <c r="N226" s="250">
        <v>0</v>
      </c>
      <c r="O226" s="252">
        <v>0</v>
      </c>
      <c r="P226" s="280">
        <v>707</v>
      </c>
      <c r="Q226" s="281">
        <v>48</v>
      </c>
      <c r="R226" s="281">
        <v>0</v>
      </c>
      <c r="S226" s="280">
        <v>201</v>
      </c>
      <c r="T226" s="282"/>
      <c r="U226" s="296"/>
      <c r="V226" s="297"/>
      <c r="W226" s="305">
        <v>740</v>
      </c>
      <c r="X226" s="306">
        <v>198</v>
      </c>
      <c r="Y226" s="290"/>
      <c r="Z226" s="291"/>
      <c r="AA226" s="299"/>
      <c r="AB226" s="297"/>
      <c r="AC226" s="308">
        <v>802</v>
      </c>
      <c r="AD226" s="307">
        <v>9</v>
      </c>
      <c r="AE226" s="285"/>
      <c r="AF226" s="286"/>
      <c r="AG226" s="287"/>
      <c r="AH226" s="288"/>
      <c r="AI226" s="285"/>
      <c r="AJ226" s="287"/>
      <c r="AK226" s="343">
        <v>706</v>
      </c>
      <c r="AL226" s="289">
        <v>42</v>
      </c>
      <c r="AM226" s="284">
        <v>188</v>
      </c>
      <c r="AN226" s="282">
        <v>239</v>
      </c>
      <c r="AO226" s="295">
        <v>686</v>
      </c>
      <c r="AP226" s="282">
        <v>801</v>
      </c>
      <c r="AQ226" s="284">
        <v>154</v>
      </c>
      <c r="AR226" s="282">
        <v>692</v>
      </c>
      <c r="AS226" s="295">
        <v>226</v>
      </c>
      <c r="AT226" s="282">
        <v>738</v>
      </c>
      <c r="AU226" s="284">
        <v>194</v>
      </c>
      <c r="AV226" s="282">
        <v>184</v>
      </c>
      <c r="AW226" s="295">
        <v>732</v>
      </c>
      <c r="AX226" s="282">
        <v>200</v>
      </c>
      <c r="AY226" s="284">
        <v>713</v>
      </c>
      <c r="AZ226" s="298">
        <v>777</v>
      </c>
      <c r="BA226" s="284">
        <v>569</v>
      </c>
      <c r="BB226" s="282">
        <v>514</v>
      </c>
      <c r="BC226" s="295">
        <v>264</v>
      </c>
      <c r="BD226" s="282">
        <v>290</v>
      </c>
      <c r="BE226" s="284">
        <v>487</v>
      </c>
      <c r="BF226" s="282">
        <v>247</v>
      </c>
      <c r="BG226" s="295">
        <v>530</v>
      </c>
      <c r="BH226" s="305">
        <v>505</v>
      </c>
      <c r="BI226" s="306">
        <v>277</v>
      </c>
      <c r="BJ226" s="282">
        <v>538</v>
      </c>
      <c r="BK226" s="295">
        <v>256</v>
      </c>
      <c r="BL226" s="282">
        <v>471</v>
      </c>
      <c r="BM226" s="284">
        <v>298</v>
      </c>
      <c r="BN226" s="282">
        <v>251</v>
      </c>
      <c r="BO226" s="295">
        <v>517</v>
      </c>
      <c r="BP226" s="282">
        <v>496</v>
      </c>
      <c r="BQ226" s="284">
        <v>262</v>
      </c>
      <c r="BR226" s="282">
        <v>164</v>
      </c>
      <c r="BS226" s="295">
        <v>631</v>
      </c>
      <c r="BT226" s="282">
        <v>449</v>
      </c>
      <c r="BU226" s="284">
        <v>313</v>
      </c>
      <c r="BV226" s="282">
        <v>286</v>
      </c>
      <c r="BW226" s="295">
        <v>480</v>
      </c>
      <c r="BX226" s="282">
        <v>473</v>
      </c>
      <c r="BY226" s="284">
        <v>290</v>
      </c>
      <c r="BZ226" s="282">
        <v>143</v>
      </c>
      <c r="CA226" s="295">
        <v>660</v>
      </c>
      <c r="CB226" s="282">
        <v>257</v>
      </c>
      <c r="CC226" s="284">
        <v>521</v>
      </c>
      <c r="CD226" s="282">
        <v>115</v>
      </c>
      <c r="CE226" s="344">
        <v>724</v>
      </c>
    </row>
    <row r="227" spans="1:83" x14ac:dyDescent="0.2">
      <c r="A227" s="3">
        <v>3403</v>
      </c>
      <c r="B227" s="4" t="s">
        <v>256</v>
      </c>
      <c r="C227" s="5">
        <v>1481</v>
      </c>
      <c r="D227" s="6">
        <v>1037</v>
      </c>
      <c r="E227" s="123">
        <f t="shared" si="3"/>
        <v>0.70020256583389606</v>
      </c>
      <c r="F227" s="249">
        <v>246</v>
      </c>
      <c r="G227" s="250">
        <v>2</v>
      </c>
      <c r="H227" s="250">
        <v>12</v>
      </c>
      <c r="I227" s="250">
        <v>770</v>
      </c>
      <c r="J227" s="250">
        <v>0</v>
      </c>
      <c r="K227" s="251">
        <v>0</v>
      </c>
      <c r="L227" s="251">
        <v>0</v>
      </c>
      <c r="M227" s="250">
        <v>0</v>
      </c>
      <c r="N227" s="250">
        <v>0</v>
      </c>
      <c r="O227" s="252">
        <v>0</v>
      </c>
      <c r="P227" s="280">
        <v>749</v>
      </c>
      <c r="Q227" s="281">
        <v>47</v>
      </c>
      <c r="R227" s="281">
        <v>0</v>
      </c>
      <c r="S227" s="280">
        <v>215</v>
      </c>
      <c r="T227" s="282"/>
      <c r="U227" s="296"/>
      <c r="V227" s="297"/>
      <c r="W227" s="305">
        <v>786</v>
      </c>
      <c r="X227" s="306">
        <v>213</v>
      </c>
      <c r="Y227" s="290"/>
      <c r="Z227" s="291"/>
      <c r="AA227" s="299"/>
      <c r="AB227" s="297"/>
      <c r="AC227" s="308">
        <v>843</v>
      </c>
      <c r="AD227" s="307">
        <v>6</v>
      </c>
      <c r="AE227" s="285"/>
      <c r="AF227" s="286"/>
      <c r="AG227" s="287"/>
      <c r="AH227" s="288"/>
      <c r="AI227" s="285"/>
      <c r="AJ227" s="287"/>
      <c r="AK227" s="343">
        <v>771</v>
      </c>
      <c r="AL227" s="289">
        <v>27</v>
      </c>
      <c r="AM227" s="284">
        <v>186</v>
      </c>
      <c r="AN227" s="282">
        <v>243</v>
      </c>
      <c r="AO227" s="295">
        <v>736</v>
      </c>
      <c r="AP227" s="282">
        <v>863</v>
      </c>
      <c r="AQ227" s="284">
        <v>146</v>
      </c>
      <c r="AR227" s="282">
        <v>735</v>
      </c>
      <c r="AS227" s="295">
        <v>225</v>
      </c>
      <c r="AT227" s="282">
        <v>807</v>
      </c>
      <c r="AU227" s="284">
        <v>181</v>
      </c>
      <c r="AV227" s="282">
        <v>177</v>
      </c>
      <c r="AW227" s="295">
        <v>787</v>
      </c>
      <c r="AX227" s="282">
        <v>191</v>
      </c>
      <c r="AY227" s="284">
        <v>764</v>
      </c>
      <c r="AZ227" s="298">
        <v>814</v>
      </c>
      <c r="BA227" s="284">
        <v>574</v>
      </c>
      <c r="BB227" s="282">
        <v>561</v>
      </c>
      <c r="BC227" s="295">
        <v>255</v>
      </c>
      <c r="BD227" s="282">
        <v>316</v>
      </c>
      <c r="BE227" s="284">
        <v>487</v>
      </c>
      <c r="BF227" s="282">
        <v>253</v>
      </c>
      <c r="BG227" s="295">
        <v>537</v>
      </c>
      <c r="BH227" s="305">
        <v>561</v>
      </c>
      <c r="BI227" s="306">
        <v>244</v>
      </c>
      <c r="BJ227" s="282">
        <v>645</v>
      </c>
      <c r="BK227" s="295">
        <v>190</v>
      </c>
      <c r="BL227" s="282">
        <v>514</v>
      </c>
      <c r="BM227" s="284">
        <v>269</v>
      </c>
      <c r="BN227" s="282">
        <v>285</v>
      </c>
      <c r="BO227" s="295">
        <v>494</v>
      </c>
      <c r="BP227" s="282">
        <v>527</v>
      </c>
      <c r="BQ227" s="284">
        <v>248</v>
      </c>
      <c r="BR227" s="282">
        <v>164</v>
      </c>
      <c r="BS227" s="295">
        <v>662</v>
      </c>
      <c r="BT227" s="282">
        <v>503</v>
      </c>
      <c r="BU227" s="284">
        <v>274</v>
      </c>
      <c r="BV227" s="282">
        <v>273</v>
      </c>
      <c r="BW227" s="295">
        <v>513</v>
      </c>
      <c r="BX227" s="282">
        <v>510</v>
      </c>
      <c r="BY227" s="284">
        <v>264</v>
      </c>
      <c r="BZ227" s="282">
        <v>119</v>
      </c>
      <c r="CA227" s="295">
        <v>730</v>
      </c>
      <c r="CB227" s="282">
        <v>259</v>
      </c>
      <c r="CC227" s="284">
        <v>535</v>
      </c>
      <c r="CD227" s="282">
        <v>147</v>
      </c>
      <c r="CE227" s="344">
        <v>712</v>
      </c>
    </row>
    <row r="228" spans="1:83" x14ac:dyDescent="0.2">
      <c r="A228" s="3">
        <v>3404</v>
      </c>
      <c r="B228" s="4" t="s">
        <v>257</v>
      </c>
      <c r="C228" s="5">
        <v>1356</v>
      </c>
      <c r="D228" s="6">
        <v>1082</v>
      </c>
      <c r="E228" s="123">
        <f t="shared" si="3"/>
        <v>0.79793510324483774</v>
      </c>
      <c r="F228" s="249">
        <v>269</v>
      </c>
      <c r="G228" s="250">
        <v>5</v>
      </c>
      <c r="H228" s="250">
        <v>12</v>
      </c>
      <c r="I228" s="250">
        <v>792</v>
      </c>
      <c r="J228" s="250">
        <v>0</v>
      </c>
      <c r="K228" s="251">
        <v>0</v>
      </c>
      <c r="L228" s="251">
        <v>0</v>
      </c>
      <c r="M228" s="250">
        <v>0</v>
      </c>
      <c r="N228" s="250">
        <v>0</v>
      </c>
      <c r="O228" s="252">
        <v>0</v>
      </c>
      <c r="P228" s="280">
        <v>776</v>
      </c>
      <c r="Q228" s="281">
        <v>50</v>
      </c>
      <c r="R228" s="281">
        <v>0</v>
      </c>
      <c r="S228" s="280">
        <v>237</v>
      </c>
      <c r="T228" s="282"/>
      <c r="U228" s="296"/>
      <c r="V228" s="297"/>
      <c r="W228" s="305">
        <v>818</v>
      </c>
      <c r="X228" s="306">
        <v>229</v>
      </c>
      <c r="Y228" s="290"/>
      <c r="Z228" s="291"/>
      <c r="AA228" s="299"/>
      <c r="AB228" s="297"/>
      <c r="AC228" s="308">
        <v>904</v>
      </c>
      <c r="AD228" s="307">
        <v>10</v>
      </c>
      <c r="AE228" s="285"/>
      <c r="AF228" s="286"/>
      <c r="AG228" s="287"/>
      <c r="AH228" s="288"/>
      <c r="AI228" s="285"/>
      <c r="AJ228" s="287"/>
      <c r="AK228" s="343">
        <v>791</v>
      </c>
      <c r="AL228" s="289">
        <v>41</v>
      </c>
      <c r="AM228" s="284">
        <v>207</v>
      </c>
      <c r="AN228" s="282">
        <v>280</v>
      </c>
      <c r="AO228" s="295">
        <v>756</v>
      </c>
      <c r="AP228" s="282">
        <v>895</v>
      </c>
      <c r="AQ228" s="284">
        <v>170</v>
      </c>
      <c r="AR228" s="282">
        <v>762</v>
      </c>
      <c r="AS228" s="295">
        <v>273</v>
      </c>
      <c r="AT228" s="282">
        <v>849</v>
      </c>
      <c r="AU228" s="284">
        <v>204</v>
      </c>
      <c r="AV228" s="282">
        <v>217</v>
      </c>
      <c r="AW228" s="295">
        <v>809</v>
      </c>
      <c r="AX228" s="282">
        <v>230</v>
      </c>
      <c r="AY228" s="284">
        <v>799</v>
      </c>
      <c r="AZ228" s="298">
        <v>866</v>
      </c>
      <c r="BA228" s="284">
        <v>645</v>
      </c>
      <c r="BB228" s="282">
        <v>588</v>
      </c>
      <c r="BC228" s="295">
        <v>316</v>
      </c>
      <c r="BD228" s="282">
        <v>327</v>
      </c>
      <c r="BE228" s="284">
        <v>578</v>
      </c>
      <c r="BF228" s="282">
        <v>260</v>
      </c>
      <c r="BG228" s="295">
        <v>643</v>
      </c>
      <c r="BH228" s="305">
        <v>612</v>
      </c>
      <c r="BI228" s="306">
        <v>305</v>
      </c>
      <c r="BJ228" s="282">
        <v>707</v>
      </c>
      <c r="BK228" s="295">
        <v>233</v>
      </c>
      <c r="BL228" s="282">
        <v>577</v>
      </c>
      <c r="BM228" s="284">
        <v>334</v>
      </c>
      <c r="BN228" s="282">
        <v>266</v>
      </c>
      <c r="BO228" s="295">
        <v>649</v>
      </c>
      <c r="BP228" s="282">
        <v>601</v>
      </c>
      <c r="BQ228" s="284">
        <v>305</v>
      </c>
      <c r="BR228" s="282">
        <v>193</v>
      </c>
      <c r="BS228" s="295">
        <v>756</v>
      </c>
      <c r="BT228" s="282">
        <v>577</v>
      </c>
      <c r="BU228" s="284">
        <v>329</v>
      </c>
      <c r="BV228" s="282">
        <v>325</v>
      </c>
      <c r="BW228" s="295">
        <v>587</v>
      </c>
      <c r="BX228" s="282">
        <v>590</v>
      </c>
      <c r="BY228" s="284">
        <v>310</v>
      </c>
      <c r="BZ228" s="282">
        <v>154</v>
      </c>
      <c r="CA228" s="295">
        <v>810</v>
      </c>
      <c r="CB228" s="282">
        <v>290</v>
      </c>
      <c r="CC228" s="284">
        <v>624</v>
      </c>
      <c r="CD228" s="282">
        <v>160</v>
      </c>
      <c r="CE228" s="344">
        <v>814</v>
      </c>
    </row>
    <row r="229" spans="1:83" x14ac:dyDescent="0.2">
      <c r="A229" s="3">
        <v>3405</v>
      </c>
      <c r="B229" s="4" t="s">
        <v>258</v>
      </c>
      <c r="C229" s="5">
        <v>1462</v>
      </c>
      <c r="D229" s="6">
        <v>1208</v>
      </c>
      <c r="E229" s="123">
        <f t="shared" si="3"/>
        <v>0.82626538987688103</v>
      </c>
      <c r="F229" s="249">
        <v>221</v>
      </c>
      <c r="G229" s="250">
        <v>1</v>
      </c>
      <c r="H229" s="250">
        <v>13</v>
      </c>
      <c r="I229" s="250">
        <v>966</v>
      </c>
      <c r="J229" s="250">
        <v>0</v>
      </c>
      <c r="K229" s="251">
        <v>0</v>
      </c>
      <c r="L229" s="251">
        <v>0</v>
      </c>
      <c r="M229" s="250">
        <v>0</v>
      </c>
      <c r="N229" s="250">
        <v>0</v>
      </c>
      <c r="O229" s="252">
        <v>0</v>
      </c>
      <c r="P229" s="280">
        <v>953</v>
      </c>
      <c r="Q229" s="281">
        <v>33</v>
      </c>
      <c r="R229" s="281">
        <v>0</v>
      </c>
      <c r="S229" s="280">
        <v>200</v>
      </c>
      <c r="T229" s="282"/>
      <c r="U229" s="296"/>
      <c r="V229" s="297"/>
      <c r="W229" s="305">
        <v>976</v>
      </c>
      <c r="X229" s="306">
        <v>174</v>
      </c>
      <c r="Y229" s="290"/>
      <c r="Z229" s="291"/>
      <c r="AA229" s="299"/>
      <c r="AB229" s="297"/>
      <c r="AC229" s="308">
        <v>1019</v>
      </c>
      <c r="AD229" s="307">
        <v>12</v>
      </c>
      <c r="AE229" s="285"/>
      <c r="AF229" s="286"/>
      <c r="AG229" s="287"/>
      <c r="AH229" s="288"/>
      <c r="AI229" s="285"/>
      <c r="AJ229" s="287"/>
      <c r="AK229" s="343">
        <v>948</v>
      </c>
      <c r="AL229" s="289">
        <v>32</v>
      </c>
      <c r="AM229" s="284">
        <v>161</v>
      </c>
      <c r="AN229" s="282">
        <v>250</v>
      </c>
      <c r="AO229" s="295">
        <v>885</v>
      </c>
      <c r="AP229" s="282">
        <v>1037</v>
      </c>
      <c r="AQ229" s="284">
        <v>139</v>
      </c>
      <c r="AR229" s="282">
        <v>904</v>
      </c>
      <c r="AS229" s="295">
        <v>227</v>
      </c>
      <c r="AT229" s="282">
        <v>1011</v>
      </c>
      <c r="AU229" s="284">
        <v>155</v>
      </c>
      <c r="AV229" s="282">
        <v>175</v>
      </c>
      <c r="AW229" s="295">
        <v>953</v>
      </c>
      <c r="AX229" s="282">
        <v>192</v>
      </c>
      <c r="AY229" s="284">
        <v>929</v>
      </c>
      <c r="AZ229" s="298">
        <v>974</v>
      </c>
      <c r="BA229" s="284">
        <v>639</v>
      </c>
      <c r="BB229" s="282">
        <v>707</v>
      </c>
      <c r="BC229" s="295">
        <v>276</v>
      </c>
      <c r="BD229" s="282">
        <v>314</v>
      </c>
      <c r="BE229" s="284">
        <v>666</v>
      </c>
      <c r="BF229" s="282">
        <v>245</v>
      </c>
      <c r="BG229" s="295">
        <v>716</v>
      </c>
      <c r="BH229" s="305">
        <v>756</v>
      </c>
      <c r="BI229" s="306">
        <v>227</v>
      </c>
      <c r="BJ229" s="282">
        <v>844</v>
      </c>
      <c r="BK229" s="295">
        <v>176</v>
      </c>
      <c r="BL229" s="282">
        <v>689</v>
      </c>
      <c r="BM229" s="284">
        <v>273</v>
      </c>
      <c r="BN229" s="282">
        <v>265</v>
      </c>
      <c r="BO229" s="295">
        <v>704</v>
      </c>
      <c r="BP229" s="282">
        <v>719</v>
      </c>
      <c r="BQ229" s="284">
        <v>248</v>
      </c>
      <c r="BR229" s="282">
        <v>175</v>
      </c>
      <c r="BS229" s="295">
        <v>827</v>
      </c>
      <c r="BT229" s="282">
        <v>673</v>
      </c>
      <c r="BU229" s="284">
        <v>284</v>
      </c>
      <c r="BV229" s="282">
        <v>274</v>
      </c>
      <c r="BW229" s="295">
        <v>704</v>
      </c>
      <c r="BX229" s="282">
        <v>695</v>
      </c>
      <c r="BY229" s="284">
        <v>266</v>
      </c>
      <c r="BZ229" s="282">
        <v>122</v>
      </c>
      <c r="CA229" s="295">
        <v>921</v>
      </c>
      <c r="CB229" s="282">
        <v>273</v>
      </c>
      <c r="CC229" s="284">
        <v>713</v>
      </c>
      <c r="CD229" s="282">
        <v>133</v>
      </c>
      <c r="CE229" s="344">
        <v>910</v>
      </c>
    </row>
    <row r="230" spans="1:83" x14ac:dyDescent="0.2">
      <c r="A230" s="3">
        <v>3406</v>
      </c>
      <c r="B230" s="4" t="s">
        <v>259</v>
      </c>
      <c r="C230" s="5">
        <v>1426</v>
      </c>
      <c r="D230" s="6">
        <v>1274</v>
      </c>
      <c r="E230" s="123">
        <f t="shared" si="3"/>
        <v>0.89340813464235624</v>
      </c>
      <c r="F230" s="249">
        <v>340</v>
      </c>
      <c r="G230" s="250">
        <v>5</v>
      </c>
      <c r="H230" s="250">
        <v>12</v>
      </c>
      <c r="I230" s="250">
        <v>911</v>
      </c>
      <c r="J230" s="250">
        <v>0</v>
      </c>
      <c r="K230" s="251">
        <v>0</v>
      </c>
      <c r="L230" s="251">
        <v>0</v>
      </c>
      <c r="M230" s="250">
        <v>0</v>
      </c>
      <c r="N230" s="250">
        <v>0</v>
      </c>
      <c r="O230" s="252">
        <v>0</v>
      </c>
      <c r="P230" s="280">
        <v>904</v>
      </c>
      <c r="Q230" s="281">
        <v>37</v>
      </c>
      <c r="R230" s="281">
        <v>0</v>
      </c>
      <c r="S230" s="280">
        <v>313</v>
      </c>
      <c r="T230" s="282"/>
      <c r="U230" s="296"/>
      <c r="V230" s="297"/>
      <c r="W230" s="305">
        <v>945</v>
      </c>
      <c r="X230" s="306">
        <v>268</v>
      </c>
      <c r="Y230" s="290"/>
      <c r="Z230" s="291"/>
      <c r="AA230" s="299"/>
      <c r="AB230" s="297"/>
      <c r="AC230" s="308">
        <v>1030</v>
      </c>
      <c r="AD230" s="307">
        <v>24</v>
      </c>
      <c r="AE230" s="285"/>
      <c r="AF230" s="286"/>
      <c r="AG230" s="287"/>
      <c r="AH230" s="288"/>
      <c r="AI230" s="285"/>
      <c r="AJ230" s="287"/>
      <c r="AK230" s="343">
        <v>926</v>
      </c>
      <c r="AL230" s="289">
        <v>43</v>
      </c>
      <c r="AM230" s="284">
        <v>237</v>
      </c>
      <c r="AN230" s="282">
        <v>333</v>
      </c>
      <c r="AO230" s="295">
        <v>871</v>
      </c>
      <c r="AP230" s="282">
        <v>1023</v>
      </c>
      <c r="AQ230" s="284">
        <v>216</v>
      </c>
      <c r="AR230" s="282">
        <v>878</v>
      </c>
      <c r="AS230" s="295">
        <v>317</v>
      </c>
      <c r="AT230" s="282">
        <v>955</v>
      </c>
      <c r="AU230" s="284">
        <v>259</v>
      </c>
      <c r="AV230" s="282">
        <v>265</v>
      </c>
      <c r="AW230" s="295">
        <v>918</v>
      </c>
      <c r="AX230" s="282">
        <v>272</v>
      </c>
      <c r="AY230" s="284">
        <v>902</v>
      </c>
      <c r="AZ230" s="298">
        <v>981</v>
      </c>
      <c r="BA230" s="284">
        <v>749</v>
      </c>
      <c r="BB230" s="282">
        <v>673</v>
      </c>
      <c r="BC230" s="295">
        <v>342</v>
      </c>
      <c r="BD230" s="282">
        <v>384</v>
      </c>
      <c r="BE230" s="284">
        <v>618</v>
      </c>
      <c r="BF230" s="282">
        <v>269</v>
      </c>
      <c r="BG230" s="295">
        <v>723</v>
      </c>
      <c r="BH230" s="305">
        <v>659</v>
      </c>
      <c r="BI230" s="306">
        <v>347</v>
      </c>
      <c r="BJ230" s="282">
        <v>787</v>
      </c>
      <c r="BK230" s="295">
        <v>258</v>
      </c>
      <c r="BL230" s="282">
        <v>643</v>
      </c>
      <c r="BM230" s="284">
        <v>339</v>
      </c>
      <c r="BN230" s="282">
        <v>286</v>
      </c>
      <c r="BO230" s="295">
        <v>710</v>
      </c>
      <c r="BP230" s="282">
        <v>679</v>
      </c>
      <c r="BQ230" s="284">
        <v>315</v>
      </c>
      <c r="BR230" s="282">
        <v>199</v>
      </c>
      <c r="BS230" s="295">
        <v>817</v>
      </c>
      <c r="BT230" s="282">
        <v>705</v>
      </c>
      <c r="BU230" s="284">
        <v>294</v>
      </c>
      <c r="BV230" s="282">
        <v>328</v>
      </c>
      <c r="BW230" s="295">
        <v>677</v>
      </c>
      <c r="BX230" s="282">
        <v>664</v>
      </c>
      <c r="BY230" s="284">
        <v>327</v>
      </c>
      <c r="BZ230" s="282">
        <v>179</v>
      </c>
      <c r="CA230" s="295">
        <v>890</v>
      </c>
      <c r="CB230" s="282">
        <v>295</v>
      </c>
      <c r="CC230" s="284">
        <v>709</v>
      </c>
      <c r="CD230" s="282">
        <v>173</v>
      </c>
      <c r="CE230" s="344">
        <v>874</v>
      </c>
    </row>
    <row r="231" spans="1:83" x14ac:dyDescent="0.2">
      <c r="A231" s="3">
        <v>3501</v>
      </c>
      <c r="B231" s="4" t="s">
        <v>260</v>
      </c>
      <c r="C231" s="5">
        <v>711</v>
      </c>
      <c r="D231" s="6">
        <v>601</v>
      </c>
      <c r="E231" s="123">
        <f t="shared" si="3"/>
        <v>0.84528832630098449</v>
      </c>
      <c r="F231" s="249">
        <v>282</v>
      </c>
      <c r="G231" s="250">
        <v>1</v>
      </c>
      <c r="H231" s="250">
        <v>3</v>
      </c>
      <c r="I231" s="250">
        <v>301</v>
      </c>
      <c r="J231" s="250">
        <v>0</v>
      </c>
      <c r="K231" s="251">
        <v>0</v>
      </c>
      <c r="L231" s="251">
        <v>0</v>
      </c>
      <c r="M231" s="250">
        <v>0</v>
      </c>
      <c r="N231" s="250">
        <v>0</v>
      </c>
      <c r="O231" s="252">
        <v>0</v>
      </c>
      <c r="P231" s="280">
        <v>340</v>
      </c>
      <c r="Q231" s="281">
        <v>9</v>
      </c>
      <c r="R231" s="281">
        <v>0</v>
      </c>
      <c r="S231" s="280">
        <v>236</v>
      </c>
      <c r="T231" s="282"/>
      <c r="U231" s="296"/>
      <c r="V231" s="297"/>
      <c r="W231" s="299"/>
      <c r="X231" s="297"/>
      <c r="Y231" s="272">
        <v>228</v>
      </c>
      <c r="Z231" s="277">
        <v>356</v>
      </c>
      <c r="AA231" s="299"/>
      <c r="AB231" s="297"/>
      <c r="AC231" s="285"/>
      <c r="AD231" s="287"/>
      <c r="AE231" s="285"/>
      <c r="AF231" s="286"/>
      <c r="AG231" s="287"/>
      <c r="AH231" s="288"/>
      <c r="AI231" s="285"/>
      <c r="AJ231" s="287"/>
      <c r="AK231" s="343">
        <v>388</v>
      </c>
      <c r="AL231" s="289">
        <v>9</v>
      </c>
      <c r="AM231" s="284">
        <v>184</v>
      </c>
      <c r="AN231" s="282">
        <v>242</v>
      </c>
      <c r="AO231" s="295">
        <v>336</v>
      </c>
      <c r="AP231" s="282">
        <v>386</v>
      </c>
      <c r="AQ231" s="284">
        <v>193</v>
      </c>
      <c r="AR231" s="282">
        <v>338</v>
      </c>
      <c r="AS231" s="295">
        <v>239</v>
      </c>
      <c r="AT231" s="282">
        <v>369</v>
      </c>
      <c r="AU231" s="284">
        <v>213</v>
      </c>
      <c r="AV231" s="282">
        <v>216</v>
      </c>
      <c r="AW231" s="295">
        <v>349</v>
      </c>
      <c r="AX231" s="282">
        <v>209</v>
      </c>
      <c r="AY231" s="284">
        <v>355</v>
      </c>
      <c r="AZ231" s="298">
        <v>425</v>
      </c>
      <c r="BA231" s="284">
        <v>404</v>
      </c>
      <c r="BB231" s="282">
        <v>316</v>
      </c>
      <c r="BC231" s="295">
        <v>207</v>
      </c>
      <c r="BD231" s="282">
        <v>228</v>
      </c>
      <c r="BE231" s="284">
        <v>299</v>
      </c>
      <c r="BF231" s="282">
        <v>204</v>
      </c>
      <c r="BG231" s="295">
        <v>315</v>
      </c>
      <c r="BH231" s="305">
        <v>318</v>
      </c>
      <c r="BI231" s="306">
        <v>198</v>
      </c>
      <c r="BJ231" s="282">
        <v>330</v>
      </c>
      <c r="BK231" s="295">
        <v>183</v>
      </c>
      <c r="BL231" s="282">
        <v>280</v>
      </c>
      <c r="BM231" s="284">
        <v>228</v>
      </c>
      <c r="BN231" s="282">
        <v>181</v>
      </c>
      <c r="BO231" s="295">
        <v>332</v>
      </c>
      <c r="BP231" s="282">
        <v>294</v>
      </c>
      <c r="BQ231" s="284">
        <v>207</v>
      </c>
      <c r="BR231" s="282">
        <v>181</v>
      </c>
      <c r="BS231" s="295">
        <v>342</v>
      </c>
      <c r="BT231" s="282">
        <v>303</v>
      </c>
      <c r="BU231" s="284">
        <v>199</v>
      </c>
      <c r="BV231" s="282">
        <v>190</v>
      </c>
      <c r="BW231" s="295">
        <v>331</v>
      </c>
      <c r="BX231" s="282">
        <v>290</v>
      </c>
      <c r="BY231" s="284">
        <v>210</v>
      </c>
      <c r="BZ231" s="282">
        <v>178</v>
      </c>
      <c r="CA231" s="295">
        <v>345</v>
      </c>
      <c r="CB231" s="282">
        <v>206</v>
      </c>
      <c r="CC231" s="284">
        <v>309</v>
      </c>
      <c r="CD231" s="282">
        <v>195</v>
      </c>
      <c r="CE231" s="344">
        <v>308</v>
      </c>
    </row>
    <row r="232" spans="1:83" x14ac:dyDescent="0.2">
      <c r="A232" s="3">
        <v>3502</v>
      </c>
      <c r="B232" s="4" t="s">
        <v>261</v>
      </c>
      <c r="C232" s="5">
        <v>1200</v>
      </c>
      <c r="D232" s="6">
        <v>1016</v>
      </c>
      <c r="E232" s="123">
        <f t="shared" si="3"/>
        <v>0.84666666666666668</v>
      </c>
      <c r="F232" s="249">
        <v>371</v>
      </c>
      <c r="G232" s="250">
        <v>2</v>
      </c>
      <c r="H232" s="250">
        <v>6</v>
      </c>
      <c r="I232" s="250">
        <v>627</v>
      </c>
      <c r="J232" s="250">
        <v>0</v>
      </c>
      <c r="K232" s="251">
        <v>0</v>
      </c>
      <c r="L232" s="251">
        <v>0</v>
      </c>
      <c r="M232" s="250">
        <v>0</v>
      </c>
      <c r="N232" s="250">
        <v>0</v>
      </c>
      <c r="O232" s="252">
        <v>0</v>
      </c>
      <c r="P232" s="280">
        <v>672</v>
      </c>
      <c r="Q232" s="281">
        <v>13</v>
      </c>
      <c r="R232" s="281">
        <v>0</v>
      </c>
      <c r="S232" s="280">
        <v>318</v>
      </c>
      <c r="T232" s="282"/>
      <c r="U232" s="296"/>
      <c r="V232" s="297"/>
      <c r="W232" s="299"/>
      <c r="X232" s="297"/>
      <c r="Y232" s="272">
        <v>294</v>
      </c>
      <c r="Z232" s="277">
        <v>699</v>
      </c>
      <c r="AA232" s="299"/>
      <c r="AB232" s="297"/>
      <c r="AC232" s="285"/>
      <c r="AD232" s="287"/>
      <c r="AE232" s="285"/>
      <c r="AF232" s="286"/>
      <c r="AG232" s="287"/>
      <c r="AH232" s="288"/>
      <c r="AI232" s="285"/>
      <c r="AJ232" s="287"/>
      <c r="AK232" s="343">
        <v>723</v>
      </c>
      <c r="AL232" s="289">
        <v>26</v>
      </c>
      <c r="AM232" s="284">
        <v>244</v>
      </c>
      <c r="AN232" s="282">
        <v>323</v>
      </c>
      <c r="AO232" s="295">
        <v>658</v>
      </c>
      <c r="AP232" s="282">
        <v>756</v>
      </c>
      <c r="AQ232" s="284">
        <v>233</v>
      </c>
      <c r="AR232" s="282">
        <v>664</v>
      </c>
      <c r="AS232" s="295">
        <v>312</v>
      </c>
      <c r="AT232" s="282">
        <v>707</v>
      </c>
      <c r="AU232" s="284">
        <v>272</v>
      </c>
      <c r="AV232" s="282">
        <v>268</v>
      </c>
      <c r="AW232" s="295">
        <v>695</v>
      </c>
      <c r="AX232" s="282">
        <v>262</v>
      </c>
      <c r="AY232" s="284">
        <v>698</v>
      </c>
      <c r="AZ232" s="298">
        <v>785</v>
      </c>
      <c r="BA232" s="284">
        <v>659</v>
      </c>
      <c r="BB232" s="282">
        <v>574</v>
      </c>
      <c r="BC232" s="295">
        <v>297</v>
      </c>
      <c r="BD232" s="282">
        <v>314</v>
      </c>
      <c r="BE232" s="284">
        <v>543</v>
      </c>
      <c r="BF232" s="282">
        <v>274</v>
      </c>
      <c r="BG232" s="295">
        <v>601</v>
      </c>
      <c r="BH232" s="305">
        <v>563</v>
      </c>
      <c r="BI232" s="306">
        <v>281</v>
      </c>
      <c r="BJ232" s="282">
        <v>594</v>
      </c>
      <c r="BK232" s="295">
        <v>268</v>
      </c>
      <c r="BL232" s="282">
        <v>536</v>
      </c>
      <c r="BM232" s="284">
        <v>304</v>
      </c>
      <c r="BN232" s="282">
        <v>265</v>
      </c>
      <c r="BO232" s="295">
        <v>590</v>
      </c>
      <c r="BP232" s="282">
        <v>547</v>
      </c>
      <c r="BQ232" s="284">
        <v>286</v>
      </c>
      <c r="BR232" s="282">
        <v>239</v>
      </c>
      <c r="BS232" s="295">
        <v>640</v>
      </c>
      <c r="BT232" s="282">
        <v>553</v>
      </c>
      <c r="BU232" s="284">
        <v>284</v>
      </c>
      <c r="BV232" s="282">
        <v>293</v>
      </c>
      <c r="BW232" s="295">
        <v>575</v>
      </c>
      <c r="BX232" s="282">
        <v>529</v>
      </c>
      <c r="BY232" s="284">
        <v>314</v>
      </c>
      <c r="BZ232" s="282">
        <v>242</v>
      </c>
      <c r="CA232" s="295">
        <v>633</v>
      </c>
      <c r="CB232" s="282">
        <v>275</v>
      </c>
      <c r="CC232" s="284">
        <v>583</v>
      </c>
      <c r="CD232" s="282">
        <v>269</v>
      </c>
      <c r="CE232" s="344">
        <v>575</v>
      </c>
    </row>
    <row r="233" spans="1:83" x14ac:dyDescent="0.2">
      <c r="A233" s="3">
        <v>3503</v>
      </c>
      <c r="B233" s="4" t="s">
        <v>262</v>
      </c>
      <c r="C233" s="5">
        <v>903</v>
      </c>
      <c r="D233" s="6">
        <v>749</v>
      </c>
      <c r="E233" s="123">
        <f t="shared" si="3"/>
        <v>0.8294573643410853</v>
      </c>
      <c r="F233" s="249">
        <v>365</v>
      </c>
      <c r="G233" s="250">
        <v>1</v>
      </c>
      <c r="H233" s="250">
        <v>7</v>
      </c>
      <c r="I233" s="250">
        <v>367</v>
      </c>
      <c r="J233" s="250">
        <v>0</v>
      </c>
      <c r="K233" s="251">
        <v>0</v>
      </c>
      <c r="L233" s="251">
        <v>0</v>
      </c>
      <c r="M233" s="250">
        <v>0</v>
      </c>
      <c r="N233" s="250">
        <v>0</v>
      </c>
      <c r="O233" s="252">
        <v>0</v>
      </c>
      <c r="P233" s="295">
        <v>402</v>
      </c>
      <c r="Q233" s="289">
        <v>17</v>
      </c>
      <c r="R233" s="289">
        <v>0</v>
      </c>
      <c r="S233" s="295">
        <v>317</v>
      </c>
      <c r="T233" s="282"/>
      <c r="U233" s="296"/>
      <c r="V233" s="297"/>
      <c r="W233" s="299"/>
      <c r="X233" s="297"/>
      <c r="Y233" s="272">
        <v>304</v>
      </c>
      <c r="Z233" s="277">
        <v>426</v>
      </c>
      <c r="AA233" s="299"/>
      <c r="AB233" s="297"/>
      <c r="AC233" s="285"/>
      <c r="AD233" s="287"/>
      <c r="AE233" s="285"/>
      <c r="AF233" s="286"/>
      <c r="AG233" s="287"/>
      <c r="AH233" s="288"/>
      <c r="AI233" s="285"/>
      <c r="AJ233" s="287"/>
      <c r="AK233" s="343">
        <v>465</v>
      </c>
      <c r="AL233" s="289">
        <v>15</v>
      </c>
      <c r="AM233" s="284">
        <v>251</v>
      </c>
      <c r="AN233" s="282">
        <v>326</v>
      </c>
      <c r="AO233" s="295">
        <v>397</v>
      </c>
      <c r="AP233" s="282">
        <v>481</v>
      </c>
      <c r="AQ233" s="284">
        <v>241</v>
      </c>
      <c r="AR233" s="282">
        <v>403</v>
      </c>
      <c r="AS233" s="295">
        <v>318</v>
      </c>
      <c r="AT233" s="282">
        <v>447</v>
      </c>
      <c r="AU233" s="284">
        <v>280</v>
      </c>
      <c r="AV233" s="282">
        <v>277</v>
      </c>
      <c r="AW233" s="295">
        <v>430</v>
      </c>
      <c r="AX233" s="282">
        <v>269</v>
      </c>
      <c r="AY233" s="284">
        <v>442</v>
      </c>
      <c r="AZ233" s="298">
        <v>535</v>
      </c>
      <c r="BA233" s="284">
        <v>515</v>
      </c>
      <c r="BB233" s="282">
        <v>416</v>
      </c>
      <c r="BC233" s="295">
        <v>240</v>
      </c>
      <c r="BD233" s="282">
        <v>290</v>
      </c>
      <c r="BE233" s="284">
        <v>357</v>
      </c>
      <c r="BF233" s="282">
        <v>276</v>
      </c>
      <c r="BG233" s="295">
        <v>378</v>
      </c>
      <c r="BH233" s="305">
        <v>387</v>
      </c>
      <c r="BI233" s="306">
        <v>251</v>
      </c>
      <c r="BJ233" s="282">
        <v>404</v>
      </c>
      <c r="BK233" s="295">
        <v>246</v>
      </c>
      <c r="BL233" s="282">
        <v>341</v>
      </c>
      <c r="BM233" s="284">
        <v>284</v>
      </c>
      <c r="BN233" s="282">
        <v>255</v>
      </c>
      <c r="BO233" s="295">
        <v>392</v>
      </c>
      <c r="BP233" s="282">
        <v>365</v>
      </c>
      <c r="BQ233" s="284">
        <v>263</v>
      </c>
      <c r="BR233" s="282">
        <v>234</v>
      </c>
      <c r="BS233" s="295">
        <v>423</v>
      </c>
      <c r="BT233" s="282">
        <v>366</v>
      </c>
      <c r="BU233" s="284">
        <v>262</v>
      </c>
      <c r="BV233" s="282">
        <v>283</v>
      </c>
      <c r="BW233" s="295">
        <v>362</v>
      </c>
      <c r="BX233" s="282">
        <v>369</v>
      </c>
      <c r="BY233" s="284">
        <v>262</v>
      </c>
      <c r="BZ233" s="282">
        <v>237</v>
      </c>
      <c r="CA233" s="295">
        <v>415</v>
      </c>
      <c r="CB233" s="282">
        <v>274</v>
      </c>
      <c r="CC233" s="284">
        <v>369</v>
      </c>
      <c r="CD233" s="282">
        <v>266</v>
      </c>
      <c r="CE233" s="344">
        <v>374</v>
      </c>
    </row>
    <row r="234" spans="1:83" x14ac:dyDescent="0.2">
      <c r="A234" s="3">
        <v>3504</v>
      </c>
      <c r="B234" s="4" t="s">
        <v>263</v>
      </c>
      <c r="C234" s="5">
        <v>734</v>
      </c>
      <c r="D234" s="6">
        <v>620</v>
      </c>
      <c r="E234" s="123">
        <f t="shared" si="3"/>
        <v>0.84468664850136244</v>
      </c>
      <c r="F234" s="249">
        <v>259</v>
      </c>
      <c r="G234" s="250">
        <v>1</v>
      </c>
      <c r="H234" s="250">
        <v>3</v>
      </c>
      <c r="I234" s="250">
        <v>348</v>
      </c>
      <c r="J234" s="250">
        <v>0</v>
      </c>
      <c r="K234" s="251">
        <v>0</v>
      </c>
      <c r="L234" s="251">
        <v>0</v>
      </c>
      <c r="M234" s="250">
        <v>0</v>
      </c>
      <c r="N234" s="250">
        <v>0</v>
      </c>
      <c r="O234" s="252">
        <v>0</v>
      </c>
      <c r="P234" s="295">
        <v>372</v>
      </c>
      <c r="Q234" s="289">
        <v>22</v>
      </c>
      <c r="R234" s="289">
        <v>0</v>
      </c>
      <c r="S234" s="295">
        <v>208</v>
      </c>
      <c r="T234" s="282"/>
      <c r="U234" s="296"/>
      <c r="V234" s="297"/>
      <c r="W234" s="299"/>
      <c r="X234" s="297"/>
      <c r="Y234" s="272">
        <v>210</v>
      </c>
      <c r="Z234" s="277">
        <v>392</v>
      </c>
      <c r="AA234" s="299"/>
      <c r="AB234" s="297"/>
      <c r="AC234" s="285"/>
      <c r="AD234" s="287"/>
      <c r="AE234" s="285"/>
      <c r="AF234" s="286"/>
      <c r="AG234" s="287"/>
      <c r="AH234" s="288"/>
      <c r="AI234" s="285"/>
      <c r="AJ234" s="287"/>
      <c r="AK234" s="343">
        <v>420</v>
      </c>
      <c r="AL234" s="289">
        <v>18</v>
      </c>
      <c r="AM234" s="284">
        <v>161</v>
      </c>
      <c r="AN234" s="282">
        <v>219</v>
      </c>
      <c r="AO234" s="295">
        <v>374</v>
      </c>
      <c r="AP234" s="282">
        <v>440</v>
      </c>
      <c r="AQ234" s="284">
        <v>160</v>
      </c>
      <c r="AR234" s="282">
        <v>367</v>
      </c>
      <c r="AS234" s="295">
        <v>220</v>
      </c>
      <c r="AT234" s="282">
        <v>395</v>
      </c>
      <c r="AU234" s="284">
        <v>189</v>
      </c>
      <c r="AV234" s="282">
        <v>178</v>
      </c>
      <c r="AW234" s="295">
        <v>397</v>
      </c>
      <c r="AX234" s="282">
        <v>178</v>
      </c>
      <c r="AY234" s="284">
        <v>399</v>
      </c>
      <c r="AZ234" s="298">
        <v>451</v>
      </c>
      <c r="BA234" s="284">
        <v>398</v>
      </c>
      <c r="BB234" s="282">
        <v>340</v>
      </c>
      <c r="BC234" s="295">
        <v>185</v>
      </c>
      <c r="BD234" s="282">
        <v>188</v>
      </c>
      <c r="BE234" s="284">
        <v>339</v>
      </c>
      <c r="BF234" s="282">
        <v>174</v>
      </c>
      <c r="BG234" s="295">
        <v>348</v>
      </c>
      <c r="BH234" s="305">
        <v>335</v>
      </c>
      <c r="BI234" s="306">
        <v>173</v>
      </c>
      <c r="BJ234" s="282">
        <v>357</v>
      </c>
      <c r="BK234" s="295">
        <v>155</v>
      </c>
      <c r="BL234" s="282">
        <v>303</v>
      </c>
      <c r="BM234" s="284">
        <v>199</v>
      </c>
      <c r="BN234" s="282">
        <v>169</v>
      </c>
      <c r="BO234" s="295">
        <v>344</v>
      </c>
      <c r="BP234" s="282">
        <v>323</v>
      </c>
      <c r="BQ234" s="284">
        <v>180</v>
      </c>
      <c r="BR234" s="282">
        <v>148</v>
      </c>
      <c r="BS234" s="295">
        <v>381</v>
      </c>
      <c r="BT234" s="282">
        <v>330</v>
      </c>
      <c r="BU234" s="284">
        <v>175</v>
      </c>
      <c r="BV234" s="282">
        <v>176</v>
      </c>
      <c r="BW234" s="295">
        <v>353</v>
      </c>
      <c r="BX234" s="282">
        <v>323</v>
      </c>
      <c r="BY234" s="284">
        <v>175</v>
      </c>
      <c r="BZ234" s="282">
        <v>163</v>
      </c>
      <c r="CA234" s="295">
        <v>371</v>
      </c>
      <c r="CB234" s="282">
        <v>176</v>
      </c>
      <c r="CC234" s="284">
        <v>343</v>
      </c>
      <c r="CD234" s="282">
        <v>176</v>
      </c>
      <c r="CE234" s="344">
        <v>337</v>
      </c>
    </row>
    <row r="235" spans="1:83" x14ac:dyDescent="0.2">
      <c r="A235" s="3">
        <v>3505</v>
      </c>
      <c r="B235" s="4" t="s">
        <v>264</v>
      </c>
      <c r="C235" s="5">
        <v>1052</v>
      </c>
      <c r="D235" s="6">
        <v>865</v>
      </c>
      <c r="E235" s="123">
        <f t="shared" si="3"/>
        <v>0.82224334600760451</v>
      </c>
      <c r="F235" s="249">
        <v>371</v>
      </c>
      <c r="G235" s="250">
        <v>2</v>
      </c>
      <c r="H235" s="250">
        <v>10</v>
      </c>
      <c r="I235" s="250">
        <v>468</v>
      </c>
      <c r="J235" s="250">
        <v>0</v>
      </c>
      <c r="K235" s="251">
        <v>0</v>
      </c>
      <c r="L235" s="251">
        <v>0</v>
      </c>
      <c r="M235" s="250">
        <v>0</v>
      </c>
      <c r="N235" s="250">
        <v>0</v>
      </c>
      <c r="O235" s="252">
        <v>0</v>
      </c>
      <c r="P235" s="295">
        <v>507</v>
      </c>
      <c r="Q235" s="289">
        <v>22</v>
      </c>
      <c r="R235" s="289">
        <v>0</v>
      </c>
      <c r="S235" s="295">
        <v>320</v>
      </c>
      <c r="T235" s="282"/>
      <c r="U235" s="296"/>
      <c r="V235" s="297"/>
      <c r="W235" s="299"/>
      <c r="X235" s="297"/>
      <c r="Y235" s="272">
        <v>308</v>
      </c>
      <c r="Z235" s="277">
        <v>534</v>
      </c>
      <c r="AA235" s="299"/>
      <c r="AB235" s="297"/>
      <c r="AC235" s="285"/>
      <c r="AD235" s="287"/>
      <c r="AE235" s="285"/>
      <c r="AF235" s="286"/>
      <c r="AG235" s="287"/>
      <c r="AH235" s="288"/>
      <c r="AI235" s="285"/>
      <c r="AJ235" s="287"/>
      <c r="AK235" s="343">
        <v>562</v>
      </c>
      <c r="AL235" s="289">
        <v>34</v>
      </c>
      <c r="AM235" s="284">
        <v>247</v>
      </c>
      <c r="AN235" s="282">
        <v>329</v>
      </c>
      <c r="AO235" s="295">
        <v>498</v>
      </c>
      <c r="AP235" s="282">
        <v>565</v>
      </c>
      <c r="AQ235" s="284">
        <v>274</v>
      </c>
      <c r="AR235" s="282">
        <v>500</v>
      </c>
      <c r="AS235" s="295">
        <v>335</v>
      </c>
      <c r="AT235" s="282">
        <v>549</v>
      </c>
      <c r="AU235" s="284">
        <v>285</v>
      </c>
      <c r="AV235" s="282">
        <v>271</v>
      </c>
      <c r="AW235" s="295">
        <v>545</v>
      </c>
      <c r="AX235" s="282">
        <v>268</v>
      </c>
      <c r="AY235" s="284">
        <v>548</v>
      </c>
      <c r="AZ235" s="298">
        <v>672</v>
      </c>
      <c r="BA235" s="284">
        <v>560</v>
      </c>
      <c r="BB235" s="282">
        <v>516</v>
      </c>
      <c r="BC235" s="295">
        <v>221</v>
      </c>
      <c r="BD235" s="282">
        <v>304</v>
      </c>
      <c r="BE235" s="284">
        <v>427</v>
      </c>
      <c r="BF235" s="282">
        <v>296</v>
      </c>
      <c r="BG235" s="295">
        <v>437</v>
      </c>
      <c r="BH235" s="305">
        <v>486</v>
      </c>
      <c r="BI235" s="306">
        <v>244</v>
      </c>
      <c r="BJ235" s="282">
        <v>495</v>
      </c>
      <c r="BK235" s="295">
        <v>238</v>
      </c>
      <c r="BL235" s="282">
        <v>441</v>
      </c>
      <c r="BM235" s="284">
        <v>277</v>
      </c>
      <c r="BN235" s="282">
        <v>246</v>
      </c>
      <c r="BO235" s="295">
        <v>494</v>
      </c>
      <c r="BP235" s="282">
        <v>464</v>
      </c>
      <c r="BQ235" s="284">
        <v>253</v>
      </c>
      <c r="BR235" s="282">
        <v>228</v>
      </c>
      <c r="BS235" s="295">
        <v>515</v>
      </c>
      <c r="BT235" s="282">
        <v>451</v>
      </c>
      <c r="BU235" s="284">
        <v>261</v>
      </c>
      <c r="BV235" s="282">
        <v>279</v>
      </c>
      <c r="BW235" s="295">
        <v>463</v>
      </c>
      <c r="BX235" s="282">
        <v>464</v>
      </c>
      <c r="BY235" s="284">
        <v>251</v>
      </c>
      <c r="BZ235" s="282">
        <v>255</v>
      </c>
      <c r="CA235" s="295">
        <v>489</v>
      </c>
      <c r="CB235" s="282">
        <v>262</v>
      </c>
      <c r="CC235" s="284">
        <v>463</v>
      </c>
      <c r="CD235" s="282">
        <v>239</v>
      </c>
      <c r="CE235" s="344">
        <v>478</v>
      </c>
    </row>
    <row r="236" spans="1:83" x14ac:dyDescent="0.2">
      <c r="A236" s="3">
        <v>3506</v>
      </c>
      <c r="B236" s="4" t="s">
        <v>265</v>
      </c>
      <c r="C236" s="5">
        <v>735</v>
      </c>
      <c r="D236" s="6">
        <v>603</v>
      </c>
      <c r="E236" s="123">
        <f t="shared" si="3"/>
        <v>0.82040816326530608</v>
      </c>
      <c r="F236" s="249">
        <v>263</v>
      </c>
      <c r="G236" s="250">
        <v>1</v>
      </c>
      <c r="H236" s="250">
        <v>9</v>
      </c>
      <c r="I236" s="250">
        <v>320</v>
      </c>
      <c r="J236" s="250">
        <v>0</v>
      </c>
      <c r="K236" s="251">
        <v>0</v>
      </c>
      <c r="L236" s="251">
        <v>0</v>
      </c>
      <c r="M236" s="250">
        <v>0</v>
      </c>
      <c r="N236" s="250">
        <v>0</v>
      </c>
      <c r="O236" s="252">
        <v>0</v>
      </c>
      <c r="P236" s="295">
        <v>361</v>
      </c>
      <c r="Q236" s="289">
        <v>10</v>
      </c>
      <c r="R236" s="289">
        <v>0</v>
      </c>
      <c r="S236" s="295">
        <v>221</v>
      </c>
      <c r="T236" s="282"/>
      <c r="U236" s="296"/>
      <c r="V236" s="297"/>
      <c r="W236" s="299"/>
      <c r="X236" s="297"/>
      <c r="Y236" s="272">
        <v>207</v>
      </c>
      <c r="Z236" s="277">
        <v>382</v>
      </c>
      <c r="AA236" s="299"/>
      <c r="AB236" s="297"/>
      <c r="AC236" s="285"/>
      <c r="AD236" s="287"/>
      <c r="AE236" s="285"/>
      <c r="AF236" s="286"/>
      <c r="AG236" s="287"/>
      <c r="AH236" s="288"/>
      <c r="AI236" s="285"/>
      <c r="AJ236" s="287"/>
      <c r="AK236" s="343">
        <v>387</v>
      </c>
      <c r="AL236" s="289">
        <v>15</v>
      </c>
      <c r="AM236" s="284">
        <v>181</v>
      </c>
      <c r="AN236" s="282">
        <v>230</v>
      </c>
      <c r="AO236" s="295">
        <v>352</v>
      </c>
      <c r="AP236" s="282">
        <v>407</v>
      </c>
      <c r="AQ236" s="284">
        <v>177</v>
      </c>
      <c r="AR236" s="282">
        <v>347</v>
      </c>
      <c r="AS236" s="295">
        <v>232</v>
      </c>
      <c r="AT236" s="282">
        <v>401</v>
      </c>
      <c r="AU236" s="284">
        <v>185</v>
      </c>
      <c r="AV236" s="282">
        <v>188</v>
      </c>
      <c r="AW236" s="295">
        <v>385</v>
      </c>
      <c r="AX236" s="282">
        <v>188</v>
      </c>
      <c r="AY236" s="284">
        <v>378</v>
      </c>
      <c r="AZ236" s="298">
        <v>460</v>
      </c>
      <c r="BA236" s="284">
        <v>425</v>
      </c>
      <c r="BB236" s="282">
        <v>341</v>
      </c>
      <c r="BC236" s="295">
        <v>178</v>
      </c>
      <c r="BD236" s="282">
        <v>186</v>
      </c>
      <c r="BE236" s="284">
        <v>323</v>
      </c>
      <c r="BF236" s="282">
        <v>172</v>
      </c>
      <c r="BG236" s="295">
        <v>351</v>
      </c>
      <c r="BH236" s="305">
        <v>338</v>
      </c>
      <c r="BI236" s="306">
        <v>175</v>
      </c>
      <c r="BJ236" s="282">
        <v>351</v>
      </c>
      <c r="BK236" s="295">
        <v>155</v>
      </c>
      <c r="BL236" s="282">
        <v>297</v>
      </c>
      <c r="BM236" s="284">
        <v>205</v>
      </c>
      <c r="BN236" s="282">
        <v>156</v>
      </c>
      <c r="BO236" s="295">
        <v>357</v>
      </c>
      <c r="BP236" s="282">
        <v>299</v>
      </c>
      <c r="BQ236" s="284">
        <v>203</v>
      </c>
      <c r="BR236" s="282">
        <v>159</v>
      </c>
      <c r="BS236" s="295">
        <v>369</v>
      </c>
      <c r="BT236" s="282">
        <v>315</v>
      </c>
      <c r="BU236" s="284">
        <v>181</v>
      </c>
      <c r="BV236" s="282">
        <v>164</v>
      </c>
      <c r="BW236" s="295">
        <v>351</v>
      </c>
      <c r="BX236" s="282">
        <v>303</v>
      </c>
      <c r="BY236" s="284">
        <v>189</v>
      </c>
      <c r="BZ236" s="282">
        <v>161</v>
      </c>
      <c r="CA236" s="295">
        <v>363</v>
      </c>
      <c r="CB236" s="282">
        <v>177</v>
      </c>
      <c r="CC236" s="284">
        <v>330</v>
      </c>
      <c r="CD236" s="282">
        <v>165</v>
      </c>
      <c r="CE236" s="344">
        <v>338</v>
      </c>
    </row>
    <row r="237" spans="1:83" x14ac:dyDescent="0.2">
      <c r="A237" s="3">
        <v>3701</v>
      </c>
      <c r="B237" s="4" t="s">
        <v>266</v>
      </c>
      <c r="C237" s="5">
        <v>755</v>
      </c>
      <c r="D237" s="6">
        <v>664</v>
      </c>
      <c r="E237" s="123">
        <f t="shared" si="3"/>
        <v>0.87947019867549669</v>
      </c>
      <c r="F237" s="249">
        <v>280</v>
      </c>
      <c r="G237" s="250">
        <v>0</v>
      </c>
      <c r="H237" s="250">
        <v>9</v>
      </c>
      <c r="I237" s="250">
        <v>370</v>
      </c>
      <c r="J237" s="250">
        <v>0</v>
      </c>
      <c r="K237" s="251">
        <v>0</v>
      </c>
      <c r="L237" s="251">
        <v>0</v>
      </c>
      <c r="M237" s="250">
        <v>0</v>
      </c>
      <c r="N237" s="250">
        <v>0</v>
      </c>
      <c r="O237" s="252">
        <v>0</v>
      </c>
      <c r="P237" s="295"/>
      <c r="Q237" s="289"/>
      <c r="R237" s="289"/>
      <c r="S237" s="295"/>
      <c r="T237" s="282">
        <v>229</v>
      </c>
      <c r="U237" s="289">
        <v>0</v>
      </c>
      <c r="V237" s="284">
        <v>418</v>
      </c>
      <c r="W237" s="299"/>
      <c r="X237" s="297"/>
      <c r="Y237" s="272">
        <v>254</v>
      </c>
      <c r="Z237" s="277">
        <v>397</v>
      </c>
      <c r="AA237" s="299"/>
      <c r="AB237" s="297"/>
      <c r="AC237" s="285"/>
      <c r="AD237" s="287"/>
      <c r="AE237" s="285"/>
      <c r="AF237" s="286"/>
      <c r="AG237" s="287"/>
      <c r="AH237" s="288"/>
      <c r="AI237" s="285"/>
      <c r="AJ237" s="287"/>
      <c r="AK237" s="343">
        <v>391</v>
      </c>
      <c r="AL237" s="289">
        <v>29</v>
      </c>
      <c r="AM237" s="284">
        <v>213</v>
      </c>
      <c r="AN237" s="282">
        <v>258</v>
      </c>
      <c r="AO237" s="295">
        <v>381</v>
      </c>
      <c r="AP237" s="282">
        <v>429</v>
      </c>
      <c r="AQ237" s="284">
        <v>214</v>
      </c>
      <c r="AR237" s="282">
        <v>373</v>
      </c>
      <c r="AS237" s="295">
        <v>256</v>
      </c>
      <c r="AT237" s="282">
        <v>407</v>
      </c>
      <c r="AU237" s="284">
        <v>228</v>
      </c>
      <c r="AV237" s="282">
        <v>235</v>
      </c>
      <c r="AW237" s="295">
        <v>386</v>
      </c>
      <c r="AX237" s="282">
        <v>230</v>
      </c>
      <c r="AY237" s="284">
        <v>390</v>
      </c>
      <c r="AZ237" s="298">
        <v>470</v>
      </c>
      <c r="BA237" s="284">
        <v>395</v>
      </c>
      <c r="BB237" s="282">
        <v>337</v>
      </c>
      <c r="BC237" s="295">
        <v>212</v>
      </c>
      <c r="BD237" s="282">
        <v>242</v>
      </c>
      <c r="BE237" s="284">
        <v>307</v>
      </c>
      <c r="BF237" s="282">
        <v>232</v>
      </c>
      <c r="BG237" s="295">
        <v>309</v>
      </c>
      <c r="BH237" s="305">
        <v>329</v>
      </c>
      <c r="BI237" s="306">
        <v>211</v>
      </c>
      <c r="BJ237" s="282">
        <v>339</v>
      </c>
      <c r="BK237" s="295">
        <v>207</v>
      </c>
      <c r="BL237" s="282">
        <v>299</v>
      </c>
      <c r="BM237" s="284">
        <v>233</v>
      </c>
      <c r="BN237" s="282">
        <v>214</v>
      </c>
      <c r="BO237" s="295">
        <v>313</v>
      </c>
      <c r="BP237" s="282">
        <v>315</v>
      </c>
      <c r="BQ237" s="284">
        <v>214</v>
      </c>
      <c r="BR237" s="282">
        <v>208</v>
      </c>
      <c r="BS237" s="295">
        <v>329</v>
      </c>
      <c r="BT237" s="282">
        <v>317</v>
      </c>
      <c r="BU237" s="284">
        <v>214</v>
      </c>
      <c r="BV237" s="282">
        <v>235</v>
      </c>
      <c r="BW237" s="295">
        <v>306</v>
      </c>
      <c r="BX237" s="282">
        <v>309</v>
      </c>
      <c r="BY237" s="284">
        <v>217</v>
      </c>
      <c r="BZ237" s="282">
        <v>196</v>
      </c>
      <c r="CA237" s="295">
        <v>356</v>
      </c>
      <c r="CB237" s="282">
        <v>229</v>
      </c>
      <c r="CC237" s="284">
        <v>309</v>
      </c>
      <c r="CD237" s="282">
        <v>200</v>
      </c>
      <c r="CE237" s="344">
        <v>335</v>
      </c>
    </row>
    <row r="238" spans="1:83" x14ac:dyDescent="0.2">
      <c r="A238" s="3">
        <v>3702</v>
      </c>
      <c r="B238" s="4" t="s">
        <v>267</v>
      </c>
      <c r="C238" s="5">
        <v>1482</v>
      </c>
      <c r="D238" s="6">
        <v>1116</v>
      </c>
      <c r="E238" s="123">
        <f t="shared" si="3"/>
        <v>0.75303643724696356</v>
      </c>
      <c r="F238" s="249">
        <v>518</v>
      </c>
      <c r="G238" s="250">
        <v>3</v>
      </c>
      <c r="H238" s="250">
        <v>16</v>
      </c>
      <c r="I238" s="250">
        <v>572</v>
      </c>
      <c r="J238" s="250">
        <v>0</v>
      </c>
      <c r="K238" s="251">
        <v>0</v>
      </c>
      <c r="L238" s="251">
        <v>0</v>
      </c>
      <c r="M238" s="250">
        <v>0</v>
      </c>
      <c r="N238" s="250">
        <v>0</v>
      </c>
      <c r="O238" s="252">
        <v>0</v>
      </c>
      <c r="P238" s="295"/>
      <c r="Q238" s="289"/>
      <c r="R238" s="289"/>
      <c r="S238" s="295"/>
      <c r="T238" s="282">
        <v>467</v>
      </c>
      <c r="U238" s="289">
        <v>0</v>
      </c>
      <c r="V238" s="284">
        <v>617</v>
      </c>
      <c r="W238" s="299"/>
      <c r="X238" s="297"/>
      <c r="Y238" s="272">
        <v>498</v>
      </c>
      <c r="Z238" s="277">
        <v>590</v>
      </c>
      <c r="AA238" s="299"/>
      <c r="AB238" s="297"/>
      <c r="AC238" s="285"/>
      <c r="AD238" s="287"/>
      <c r="AE238" s="285"/>
      <c r="AF238" s="286"/>
      <c r="AG238" s="287"/>
      <c r="AH238" s="288"/>
      <c r="AI238" s="285"/>
      <c r="AJ238" s="287"/>
      <c r="AK238" s="343">
        <v>578</v>
      </c>
      <c r="AL238" s="289">
        <v>53</v>
      </c>
      <c r="AM238" s="284">
        <v>436</v>
      </c>
      <c r="AN238" s="282">
        <v>490</v>
      </c>
      <c r="AO238" s="295">
        <v>564</v>
      </c>
      <c r="AP238" s="282">
        <v>656</v>
      </c>
      <c r="AQ238" s="284">
        <v>412</v>
      </c>
      <c r="AR238" s="282">
        <v>572</v>
      </c>
      <c r="AS238" s="295">
        <v>490</v>
      </c>
      <c r="AT238" s="282">
        <v>606</v>
      </c>
      <c r="AU238" s="284">
        <v>463</v>
      </c>
      <c r="AV238" s="282">
        <v>457</v>
      </c>
      <c r="AW238" s="295">
        <v>589</v>
      </c>
      <c r="AX238" s="282">
        <v>468</v>
      </c>
      <c r="AY238" s="284">
        <v>575</v>
      </c>
      <c r="AZ238" s="298">
        <v>737</v>
      </c>
      <c r="BA238" s="284">
        <v>730</v>
      </c>
      <c r="BB238" s="282">
        <v>480</v>
      </c>
      <c r="BC238" s="295">
        <v>431</v>
      </c>
      <c r="BD238" s="282">
        <v>480</v>
      </c>
      <c r="BE238" s="284">
        <v>394</v>
      </c>
      <c r="BF238" s="282">
        <v>438</v>
      </c>
      <c r="BG238" s="295">
        <v>427</v>
      </c>
      <c r="BH238" s="305">
        <v>408</v>
      </c>
      <c r="BI238" s="306">
        <v>466</v>
      </c>
      <c r="BJ238" s="282">
        <v>450</v>
      </c>
      <c r="BK238" s="295">
        <v>423</v>
      </c>
      <c r="BL238" s="282">
        <v>385</v>
      </c>
      <c r="BM238" s="284">
        <v>469</v>
      </c>
      <c r="BN238" s="282">
        <v>422</v>
      </c>
      <c r="BO238" s="295">
        <v>437</v>
      </c>
      <c r="BP238" s="282">
        <v>425</v>
      </c>
      <c r="BQ238" s="284">
        <v>432</v>
      </c>
      <c r="BR238" s="282">
        <v>370</v>
      </c>
      <c r="BS238" s="295">
        <v>502</v>
      </c>
      <c r="BT238" s="282">
        <v>375</v>
      </c>
      <c r="BU238" s="284">
        <v>475</v>
      </c>
      <c r="BV238" s="282">
        <v>458</v>
      </c>
      <c r="BW238" s="295">
        <v>408</v>
      </c>
      <c r="BX238" s="282">
        <v>397</v>
      </c>
      <c r="BY238" s="284">
        <v>456</v>
      </c>
      <c r="BZ238" s="282">
        <v>343</v>
      </c>
      <c r="CA238" s="295">
        <v>553</v>
      </c>
      <c r="CB238" s="282">
        <v>453</v>
      </c>
      <c r="CC238" s="284">
        <v>407</v>
      </c>
      <c r="CD238" s="282">
        <v>347</v>
      </c>
      <c r="CE238" s="344">
        <v>526</v>
      </c>
    </row>
    <row r="239" spans="1:83" x14ac:dyDescent="0.2">
      <c r="A239" s="3">
        <v>3703</v>
      </c>
      <c r="B239" s="4" t="s">
        <v>268</v>
      </c>
      <c r="C239" s="5">
        <v>1102</v>
      </c>
      <c r="D239" s="6">
        <v>851</v>
      </c>
      <c r="E239" s="123">
        <f t="shared" si="3"/>
        <v>0.77223230490018147</v>
      </c>
      <c r="F239" s="249">
        <v>387</v>
      </c>
      <c r="G239" s="250">
        <v>2</v>
      </c>
      <c r="H239" s="250">
        <v>14</v>
      </c>
      <c r="I239" s="250">
        <v>438</v>
      </c>
      <c r="J239" s="250">
        <v>0</v>
      </c>
      <c r="K239" s="251">
        <v>1</v>
      </c>
      <c r="L239" s="251">
        <v>0</v>
      </c>
      <c r="M239" s="250">
        <v>0</v>
      </c>
      <c r="N239" s="250">
        <v>0</v>
      </c>
      <c r="O239" s="252">
        <v>0</v>
      </c>
      <c r="P239" s="295"/>
      <c r="Q239" s="289"/>
      <c r="R239" s="289"/>
      <c r="S239" s="295"/>
      <c r="T239" s="282">
        <v>325</v>
      </c>
      <c r="U239" s="289">
        <v>0</v>
      </c>
      <c r="V239" s="284">
        <v>491</v>
      </c>
      <c r="W239" s="299"/>
      <c r="X239" s="297"/>
      <c r="Y239" s="272">
        <v>354</v>
      </c>
      <c r="Z239" s="277">
        <v>467</v>
      </c>
      <c r="AA239" s="299"/>
      <c r="AB239" s="297"/>
      <c r="AC239" s="285"/>
      <c r="AD239" s="287"/>
      <c r="AE239" s="285"/>
      <c r="AF239" s="286"/>
      <c r="AG239" s="287"/>
      <c r="AH239" s="288"/>
      <c r="AI239" s="285"/>
      <c r="AJ239" s="287"/>
      <c r="AK239" s="343">
        <v>444</v>
      </c>
      <c r="AL239" s="289">
        <v>25</v>
      </c>
      <c r="AM239" s="284">
        <v>334</v>
      </c>
      <c r="AN239" s="282">
        <v>376</v>
      </c>
      <c r="AO239" s="295">
        <v>429</v>
      </c>
      <c r="AP239" s="282">
        <v>529</v>
      </c>
      <c r="AQ239" s="284">
        <v>287</v>
      </c>
      <c r="AR239" s="282">
        <v>438</v>
      </c>
      <c r="AS239" s="295">
        <v>370</v>
      </c>
      <c r="AT239" s="282">
        <v>478</v>
      </c>
      <c r="AU239" s="284">
        <v>328</v>
      </c>
      <c r="AV239" s="282">
        <v>334</v>
      </c>
      <c r="AW239" s="295">
        <v>471</v>
      </c>
      <c r="AX239" s="282">
        <v>337</v>
      </c>
      <c r="AY239" s="284">
        <v>468</v>
      </c>
      <c r="AZ239" s="298">
        <v>599</v>
      </c>
      <c r="BA239" s="284">
        <v>578</v>
      </c>
      <c r="BB239" s="282">
        <v>413</v>
      </c>
      <c r="BC239" s="295">
        <v>314</v>
      </c>
      <c r="BD239" s="282">
        <v>356</v>
      </c>
      <c r="BE239" s="284">
        <v>365</v>
      </c>
      <c r="BF239" s="282">
        <v>344</v>
      </c>
      <c r="BG239" s="295">
        <v>375</v>
      </c>
      <c r="BH239" s="305">
        <v>420</v>
      </c>
      <c r="BI239" s="306">
        <v>304</v>
      </c>
      <c r="BJ239" s="282">
        <v>425</v>
      </c>
      <c r="BK239" s="295">
        <v>296</v>
      </c>
      <c r="BL239" s="282">
        <v>374</v>
      </c>
      <c r="BM239" s="284">
        <v>329</v>
      </c>
      <c r="BN239" s="282">
        <v>346</v>
      </c>
      <c r="BO239" s="295">
        <v>360</v>
      </c>
      <c r="BP239" s="282">
        <v>385</v>
      </c>
      <c r="BQ239" s="284">
        <v>323</v>
      </c>
      <c r="BR239" s="282">
        <v>290</v>
      </c>
      <c r="BS239" s="295">
        <v>434</v>
      </c>
      <c r="BT239" s="282">
        <v>372</v>
      </c>
      <c r="BU239" s="284">
        <v>331</v>
      </c>
      <c r="BV239" s="282">
        <v>343</v>
      </c>
      <c r="BW239" s="295">
        <v>375</v>
      </c>
      <c r="BX239" s="282">
        <v>353</v>
      </c>
      <c r="BY239" s="284">
        <v>352</v>
      </c>
      <c r="BZ239" s="282">
        <v>265</v>
      </c>
      <c r="CA239" s="295">
        <v>467</v>
      </c>
      <c r="CB239" s="282">
        <v>330</v>
      </c>
      <c r="CC239" s="284">
        <v>383</v>
      </c>
      <c r="CD239" s="282">
        <v>290</v>
      </c>
      <c r="CE239" s="344">
        <v>420</v>
      </c>
    </row>
    <row r="240" spans="1:83" x14ac:dyDescent="0.2">
      <c r="A240" s="3">
        <v>3704</v>
      </c>
      <c r="B240" s="4" t="s">
        <v>269</v>
      </c>
      <c r="C240" s="5">
        <v>1016</v>
      </c>
      <c r="D240" s="6">
        <v>718</v>
      </c>
      <c r="E240" s="123">
        <f t="shared" si="3"/>
        <v>0.70669291338582674</v>
      </c>
      <c r="F240" s="249">
        <v>292</v>
      </c>
      <c r="G240" s="250">
        <v>1</v>
      </c>
      <c r="H240" s="250">
        <v>15</v>
      </c>
      <c r="I240" s="250">
        <v>406</v>
      </c>
      <c r="J240" s="250">
        <v>0</v>
      </c>
      <c r="K240" s="251">
        <v>0</v>
      </c>
      <c r="L240" s="251">
        <v>0</v>
      </c>
      <c r="M240" s="250">
        <v>0</v>
      </c>
      <c r="N240" s="250">
        <v>0</v>
      </c>
      <c r="O240" s="252">
        <v>0</v>
      </c>
      <c r="P240" s="295"/>
      <c r="Q240" s="289"/>
      <c r="R240" s="289"/>
      <c r="S240" s="295"/>
      <c r="T240" s="282">
        <v>256</v>
      </c>
      <c r="U240" s="289">
        <v>0</v>
      </c>
      <c r="V240" s="284">
        <v>422</v>
      </c>
      <c r="W240" s="299"/>
      <c r="X240" s="297"/>
      <c r="Y240" s="272">
        <v>273</v>
      </c>
      <c r="Z240" s="277">
        <v>413</v>
      </c>
      <c r="AA240" s="299"/>
      <c r="AB240" s="297"/>
      <c r="AC240" s="285"/>
      <c r="AD240" s="287"/>
      <c r="AE240" s="285"/>
      <c r="AF240" s="286"/>
      <c r="AG240" s="287"/>
      <c r="AH240" s="288"/>
      <c r="AI240" s="285"/>
      <c r="AJ240" s="287"/>
      <c r="AK240" s="343">
        <v>395</v>
      </c>
      <c r="AL240" s="289">
        <v>37</v>
      </c>
      <c r="AM240" s="284">
        <v>247</v>
      </c>
      <c r="AN240" s="282">
        <v>282</v>
      </c>
      <c r="AO240" s="295">
        <v>393</v>
      </c>
      <c r="AP240" s="282">
        <v>441</v>
      </c>
      <c r="AQ240" s="284">
        <v>238</v>
      </c>
      <c r="AR240" s="282">
        <v>388</v>
      </c>
      <c r="AS240" s="295">
        <v>285</v>
      </c>
      <c r="AT240" s="282">
        <v>424</v>
      </c>
      <c r="AU240" s="284">
        <v>256</v>
      </c>
      <c r="AV240" s="282">
        <v>254</v>
      </c>
      <c r="AW240" s="295">
        <v>415</v>
      </c>
      <c r="AX240" s="282">
        <v>252</v>
      </c>
      <c r="AY240" s="284">
        <v>408</v>
      </c>
      <c r="AZ240" s="298">
        <v>513</v>
      </c>
      <c r="BA240" s="284">
        <v>453</v>
      </c>
      <c r="BB240" s="282">
        <v>314</v>
      </c>
      <c r="BC240" s="295">
        <v>281</v>
      </c>
      <c r="BD240" s="282">
        <v>298</v>
      </c>
      <c r="BE240" s="284">
        <v>283</v>
      </c>
      <c r="BF240" s="282">
        <v>259</v>
      </c>
      <c r="BG240" s="295">
        <v>316</v>
      </c>
      <c r="BH240" s="305">
        <v>292</v>
      </c>
      <c r="BI240" s="306">
        <v>278</v>
      </c>
      <c r="BJ240" s="282">
        <v>309</v>
      </c>
      <c r="BK240" s="295">
        <v>275</v>
      </c>
      <c r="BL240" s="282">
        <v>289</v>
      </c>
      <c r="BM240" s="284">
        <v>282</v>
      </c>
      <c r="BN240" s="282">
        <v>266</v>
      </c>
      <c r="BO240" s="295">
        <v>305</v>
      </c>
      <c r="BP240" s="282">
        <v>303</v>
      </c>
      <c r="BQ240" s="284">
        <v>264</v>
      </c>
      <c r="BR240" s="282">
        <v>216</v>
      </c>
      <c r="BS240" s="295">
        <v>362</v>
      </c>
      <c r="BT240" s="282">
        <v>273</v>
      </c>
      <c r="BU240" s="284">
        <v>291</v>
      </c>
      <c r="BV240" s="282">
        <v>280</v>
      </c>
      <c r="BW240" s="295">
        <v>287</v>
      </c>
      <c r="BX240" s="282">
        <v>273</v>
      </c>
      <c r="BY240" s="284">
        <v>298</v>
      </c>
      <c r="BZ240" s="282">
        <v>200</v>
      </c>
      <c r="CA240" s="295">
        <v>391</v>
      </c>
      <c r="CB240" s="282">
        <v>271</v>
      </c>
      <c r="CC240" s="284">
        <v>300</v>
      </c>
      <c r="CD240" s="282">
        <v>207</v>
      </c>
      <c r="CE240" s="344">
        <v>363</v>
      </c>
    </row>
    <row r="241" spans="1:83" x14ac:dyDescent="0.2">
      <c r="A241" s="3">
        <v>3705</v>
      </c>
      <c r="B241" s="4" t="s">
        <v>270</v>
      </c>
      <c r="C241" s="5">
        <v>991</v>
      </c>
      <c r="D241" s="6">
        <v>817</v>
      </c>
      <c r="E241" s="123">
        <f t="shared" si="3"/>
        <v>0.82441977800201816</v>
      </c>
      <c r="F241" s="249">
        <v>357</v>
      </c>
      <c r="G241" s="250">
        <v>5</v>
      </c>
      <c r="H241" s="250">
        <v>8</v>
      </c>
      <c r="I241" s="250">
        <v>439</v>
      </c>
      <c r="J241" s="250">
        <v>0</v>
      </c>
      <c r="K241" s="251">
        <v>1</v>
      </c>
      <c r="L241" s="251">
        <v>0</v>
      </c>
      <c r="M241" s="250">
        <v>0</v>
      </c>
      <c r="N241" s="250">
        <v>0</v>
      </c>
      <c r="O241" s="252">
        <v>0</v>
      </c>
      <c r="P241" s="295"/>
      <c r="Q241" s="289"/>
      <c r="R241" s="289"/>
      <c r="S241" s="295"/>
      <c r="T241" s="282">
        <v>307</v>
      </c>
      <c r="U241" s="289">
        <v>0</v>
      </c>
      <c r="V241" s="284">
        <v>478</v>
      </c>
      <c r="W241" s="299"/>
      <c r="X241" s="297"/>
      <c r="Y241" s="272">
        <v>327</v>
      </c>
      <c r="Z241" s="277">
        <v>455</v>
      </c>
      <c r="AA241" s="299"/>
      <c r="AB241" s="297"/>
      <c r="AC241" s="285"/>
      <c r="AD241" s="287"/>
      <c r="AE241" s="285"/>
      <c r="AF241" s="286"/>
      <c r="AG241" s="287"/>
      <c r="AH241" s="288"/>
      <c r="AI241" s="285"/>
      <c r="AJ241" s="287"/>
      <c r="AK241" s="343">
        <v>459</v>
      </c>
      <c r="AL241" s="289">
        <v>47</v>
      </c>
      <c r="AM241" s="284">
        <v>262</v>
      </c>
      <c r="AN241" s="282">
        <v>335</v>
      </c>
      <c r="AO241" s="295">
        <v>432</v>
      </c>
      <c r="AP241" s="282">
        <v>524</v>
      </c>
      <c r="AQ241" s="284">
        <v>267</v>
      </c>
      <c r="AR241" s="282">
        <v>448</v>
      </c>
      <c r="AS241" s="295">
        <v>325</v>
      </c>
      <c r="AT241" s="282">
        <v>478</v>
      </c>
      <c r="AU241" s="284">
        <v>300</v>
      </c>
      <c r="AV241" s="282">
        <v>290</v>
      </c>
      <c r="AW241" s="295">
        <v>460</v>
      </c>
      <c r="AX241" s="282">
        <v>308</v>
      </c>
      <c r="AY241" s="284">
        <v>434</v>
      </c>
      <c r="AZ241" s="298">
        <v>540</v>
      </c>
      <c r="BA241" s="284">
        <v>500</v>
      </c>
      <c r="BB241" s="282">
        <v>378</v>
      </c>
      <c r="BC241" s="295">
        <v>289</v>
      </c>
      <c r="BD241" s="282">
        <v>321</v>
      </c>
      <c r="BE241" s="284">
        <v>346</v>
      </c>
      <c r="BF241" s="282">
        <v>293</v>
      </c>
      <c r="BG241" s="295">
        <v>356</v>
      </c>
      <c r="BH241" s="305">
        <v>372</v>
      </c>
      <c r="BI241" s="306">
        <v>280</v>
      </c>
      <c r="BJ241" s="282">
        <v>393</v>
      </c>
      <c r="BK241" s="295">
        <v>266</v>
      </c>
      <c r="BL241" s="282">
        <v>340</v>
      </c>
      <c r="BM241" s="284">
        <v>299</v>
      </c>
      <c r="BN241" s="282">
        <v>281</v>
      </c>
      <c r="BO241" s="295">
        <v>356</v>
      </c>
      <c r="BP241" s="282">
        <v>354</v>
      </c>
      <c r="BQ241" s="284">
        <v>275</v>
      </c>
      <c r="BR241" s="282">
        <v>249</v>
      </c>
      <c r="BS241" s="295">
        <v>402</v>
      </c>
      <c r="BT241" s="282">
        <v>353</v>
      </c>
      <c r="BU241" s="284">
        <v>281</v>
      </c>
      <c r="BV241" s="282">
        <v>307</v>
      </c>
      <c r="BW241" s="295">
        <v>338</v>
      </c>
      <c r="BX241" s="282">
        <v>337</v>
      </c>
      <c r="BY241" s="284">
        <v>292</v>
      </c>
      <c r="BZ241" s="282">
        <v>236</v>
      </c>
      <c r="CA241" s="295">
        <v>433</v>
      </c>
      <c r="CB241" s="282">
        <v>307</v>
      </c>
      <c r="CC241" s="284">
        <v>335</v>
      </c>
      <c r="CD241" s="282">
        <v>247</v>
      </c>
      <c r="CE241" s="344">
        <v>386</v>
      </c>
    </row>
    <row r="242" spans="1:83" x14ac:dyDescent="0.2">
      <c r="A242" s="3">
        <v>3706</v>
      </c>
      <c r="B242" s="4" t="s">
        <v>271</v>
      </c>
      <c r="C242" s="5">
        <v>781</v>
      </c>
      <c r="D242" s="6">
        <v>635</v>
      </c>
      <c r="E242" s="123">
        <f t="shared" si="3"/>
        <v>0.8130601792573624</v>
      </c>
      <c r="F242" s="249">
        <v>270</v>
      </c>
      <c r="G242" s="250">
        <v>2</v>
      </c>
      <c r="H242" s="250">
        <v>10</v>
      </c>
      <c r="I242" s="250">
        <v>346</v>
      </c>
      <c r="J242" s="250">
        <v>0</v>
      </c>
      <c r="K242" s="251">
        <v>2</v>
      </c>
      <c r="L242" s="251">
        <v>0</v>
      </c>
      <c r="M242" s="250">
        <v>0</v>
      </c>
      <c r="N242" s="250">
        <v>0</v>
      </c>
      <c r="O242" s="252">
        <v>0</v>
      </c>
      <c r="P242" s="280"/>
      <c r="Q242" s="281"/>
      <c r="R242" s="281"/>
      <c r="S242" s="280"/>
      <c r="T242" s="282">
        <v>226</v>
      </c>
      <c r="U242" s="289">
        <v>0</v>
      </c>
      <c r="V242" s="284">
        <v>383</v>
      </c>
      <c r="W242" s="299"/>
      <c r="X242" s="297"/>
      <c r="Y242" s="272">
        <v>242</v>
      </c>
      <c r="Z242" s="277">
        <v>368</v>
      </c>
      <c r="AA242" s="290"/>
      <c r="AB242" s="292"/>
      <c r="AC242" s="290"/>
      <c r="AD242" s="291"/>
      <c r="AE242" s="285"/>
      <c r="AF242" s="286"/>
      <c r="AG242" s="287"/>
      <c r="AH242" s="304"/>
      <c r="AI242" s="299"/>
      <c r="AJ242" s="287"/>
      <c r="AK242" s="343">
        <v>364</v>
      </c>
      <c r="AL242" s="289">
        <v>24</v>
      </c>
      <c r="AM242" s="284">
        <v>213</v>
      </c>
      <c r="AN242" s="282">
        <v>251</v>
      </c>
      <c r="AO242" s="295">
        <v>347</v>
      </c>
      <c r="AP242" s="282">
        <v>409</v>
      </c>
      <c r="AQ242" s="284">
        <v>197</v>
      </c>
      <c r="AR242" s="282">
        <v>341</v>
      </c>
      <c r="AS242" s="295">
        <v>251</v>
      </c>
      <c r="AT242" s="282">
        <v>383</v>
      </c>
      <c r="AU242" s="284">
        <v>219</v>
      </c>
      <c r="AV242" s="282">
        <v>218</v>
      </c>
      <c r="AW242" s="295">
        <v>367</v>
      </c>
      <c r="AX242" s="282">
        <v>230</v>
      </c>
      <c r="AY242" s="284">
        <v>344</v>
      </c>
      <c r="AZ242" s="298">
        <v>429</v>
      </c>
      <c r="BA242" s="284">
        <v>381</v>
      </c>
      <c r="BB242" s="282">
        <v>295</v>
      </c>
      <c r="BC242" s="295">
        <v>214</v>
      </c>
      <c r="BD242" s="282">
        <v>233</v>
      </c>
      <c r="BE242" s="284">
        <v>264</v>
      </c>
      <c r="BF242" s="282">
        <v>215</v>
      </c>
      <c r="BG242" s="295">
        <v>283</v>
      </c>
      <c r="BH242" s="305">
        <v>255</v>
      </c>
      <c r="BI242" s="306">
        <v>239</v>
      </c>
      <c r="BJ242" s="282">
        <v>294</v>
      </c>
      <c r="BK242" s="295">
        <v>204</v>
      </c>
      <c r="BL242" s="282">
        <v>256</v>
      </c>
      <c r="BM242" s="284">
        <v>230</v>
      </c>
      <c r="BN242" s="282">
        <v>214</v>
      </c>
      <c r="BO242" s="295">
        <v>276</v>
      </c>
      <c r="BP242" s="282">
        <v>287</v>
      </c>
      <c r="BQ242" s="284">
        <v>206</v>
      </c>
      <c r="BR242" s="282">
        <v>181</v>
      </c>
      <c r="BS242" s="295">
        <v>311</v>
      </c>
      <c r="BT242" s="282">
        <v>256</v>
      </c>
      <c r="BU242" s="284">
        <v>227</v>
      </c>
      <c r="BV242" s="282">
        <v>229</v>
      </c>
      <c r="BW242" s="295">
        <v>260</v>
      </c>
      <c r="BX242" s="282">
        <v>253</v>
      </c>
      <c r="BY242" s="284">
        <v>225</v>
      </c>
      <c r="BZ242" s="282">
        <v>164</v>
      </c>
      <c r="CA242" s="295">
        <v>343</v>
      </c>
      <c r="CB242" s="282">
        <v>216</v>
      </c>
      <c r="CC242" s="284">
        <v>277</v>
      </c>
      <c r="CD242" s="282">
        <v>161</v>
      </c>
      <c r="CE242" s="344">
        <v>324</v>
      </c>
    </row>
    <row r="243" spans="1:83" x14ac:dyDescent="0.2">
      <c r="A243" s="3">
        <v>3707</v>
      </c>
      <c r="B243" s="4" t="s">
        <v>272</v>
      </c>
      <c r="C243" s="5">
        <v>617</v>
      </c>
      <c r="D243" s="6">
        <v>535</v>
      </c>
      <c r="E243" s="123">
        <f t="shared" si="3"/>
        <v>0.86709886547811998</v>
      </c>
      <c r="F243" s="249">
        <v>243</v>
      </c>
      <c r="G243" s="250">
        <v>3</v>
      </c>
      <c r="H243" s="250">
        <v>6</v>
      </c>
      <c r="I243" s="250">
        <v>280</v>
      </c>
      <c r="J243" s="250">
        <v>0</v>
      </c>
      <c r="K243" s="251">
        <v>0</v>
      </c>
      <c r="L243" s="251">
        <v>0</v>
      </c>
      <c r="M243" s="250">
        <v>0</v>
      </c>
      <c r="N243" s="250">
        <v>0</v>
      </c>
      <c r="O243" s="252">
        <v>0</v>
      </c>
      <c r="P243" s="280"/>
      <c r="Q243" s="281"/>
      <c r="R243" s="281"/>
      <c r="S243" s="280"/>
      <c r="T243" s="282">
        <v>204</v>
      </c>
      <c r="U243" s="289">
        <v>0</v>
      </c>
      <c r="V243" s="284">
        <v>313</v>
      </c>
      <c r="W243" s="299"/>
      <c r="X243" s="297"/>
      <c r="Y243" s="272">
        <v>219</v>
      </c>
      <c r="Z243" s="277">
        <v>298</v>
      </c>
      <c r="AA243" s="290"/>
      <c r="AB243" s="292"/>
      <c r="AC243" s="290"/>
      <c r="AD243" s="291"/>
      <c r="AE243" s="285"/>
      <c r="AF243" s="286"/>
      <c r="AG243" s="287"/>
      <c r="AH243" s="304"/>
      <c r="AI243" s="299"/>
      <c r="AJ243" s="287"/>
      <c r="AK243" s="343">
        <v>309</v>
      </c>
      <c r="AL243" s="289">
        <v>30</v>
      </c>
      <c r="AM243" s="284">
        <v>173</v>
      </c>
      <c r="AN243" s="282">
        <v>226</v>
      </c>
      <c r="AO243" s="295">
        <v>280</v>
      </c>
      <c r="AP243" s="282">
        <v>350</v>
      </c>
      <c r="AQ243" s="284">
        <v>168</v>
      </c>
      <c r="AR243" s="282">
        <v>277</v>
      </c>
      <c r="AS243" s="295">
        <v>228</v>
      </c>
      <c r="AT243" s="282">
        <v>314</v>
      </c>
      <c r="AU243" s="284">
        <v>194</v>
      </c>
      <c r="AV243" s="282">
        <v>191</v>
      </c>
      <c r="AW243" s="295">
        <v>301</v>
      </c>
      <c r="AX243" s="282">
        <v>196</v>
      </c>
      <c r="AY243" s="284">
        <v>291</v>
      </c>
      <c r="AZ243" s="298">
        <v>362</v>
      </c>
      <c r="BA243" s="284">
        <v>327</v>
      </c>
      <c r="BB243" s="282">
        <v>270</v>
      </c>
      <c r="BC243" s="295">
        <v>168</v>
      </c>
      <c r="BD243" s="282">
        <v>208</v>
      </c>
      <c r="BE243" s="284">
        <v>226</v>
      </c>
      <c r="BF243" s="282">
        <v>182</v>
      </c>
      <c r="BG243" s="295">
        <v>236</v>
      </c>
      <c r="BH243" s="305">
        <v>251</v>
      </c>
      <c r="BI243" s="306">
        <v>170</v>
      </c>
      <c r="BJ243" s="282">
        <v>256</v>
      </c>
      <c r="BK243" s="295">
        <v>176</v>
      </c>
      <c r="BL243" s="282">
        <v>215</v>
      </c>
      <c r="BM243" s="284">
        <v>198</v>
      </c>
      <c r="BN243" s="282">
        <v>178</v>
      </c>
      <c r="BO243" s="295">
        <v>237</v>
      </c>
      <c r="BP243" s="282">
        <v>238</v>
      </c>
      <c r="BQ243" s="284">
        <v>175</v>
      </c>
      <c r="BR243" s="282">
        <v>172</v>
      </c>
      <c r="BS243" s="295">
        <v>253</v>
      </c>
      <c r="BT243" s="282">
        <v>233</v>
      </c>
      <c r="BU243" s="284">
        <v>180</v>
      </c>
      <c r="BV243" s="282">
        <v>190</v>
      </c>
      <c r="BW243" s="295">
        <v>230</v>
      </c>
      <c r="BX243" s="282">
        <v>235</v>
      </c>
      <c r="BY243" s="284">
        <v>176</v>
      </c>
      <c r="BZ243" s="282">
        <v>153</v>
      </c>
      <c r="CA243" s="295">
        <v>280</v>
      </c>
      <c r="CB243" s="282">
        <v>185</v>
      </c>
      <c r="CC243" s="284">
        <v>237</v>
      </c>
      <c r="CD243" s="282">
        <v>157</v>
      </c>
      <c r="CE243" s="344">
        <v>263</v>
      </c>
    </row>
    <row r="244" spans="1:83" x14ac:dyDescent="0.2">
      <c r="A244" s="3">
        <v>3801</v>
      </c>
      <c r="B244" s="4" t="s">
        <v>273</v>
      </c>
      <c r="C244" s="5">
        <v>1133</v>
      </c>
      <c r="D244" s="6">
        <v>981</v>
      </c>
      <c r="E244" s="123">
        <f t="shared" si="3"/>
        <v>0.8658428949691086</v>
      </c>
      <c r="F244" s="249">
        <v>543</v>
      </c>
      <c r="G244" s="250">
        <v>1</v>
      </c>
      <c r="H244" s="250">
        <v>14</v>
      </c>
      <c r="I244" s="250">
        <v>412</v>
      </c>
      <c r="J244" s="250">
        <v>0</v>
      </c>
      <c r="K244" s="251">
        <v>0</v>
      </c>
      <c r="L244" s="251">
        <v>0</v>
      </c>
      <c r="M244" s="250">
        <v>0</v>
      </c>
      <c r="N244" s="250">
        <v>0</v>
      </c>
      <c r="O244" s="252">
        <v>0</v>
      </c>
      <c r="P244" s="280"/>
      <c r="Q244" s="281"/>
      <c r="R244" s="281"/>
      <c r="S244" s="280"/>
      <c r="T244" s="282">
        <v>450</v>
      </c>
      <c r="U244" s="289">
        <v>0</v>
      </c>
      <c r="V244" s="284">
        <v>507</v>
      </c>
      <c r="W244" s="305">
        <v>483</v>
      </c>
      <c r="X244" s="306">
        <v>461</v>
      </c>
      <c r="Y244" s="290"/>
      <c r="Z244" s="291"/>
      <c r="AA244" s="282">
        <v>466</v>
      </c>
      <c r="AB244" s="284">
        <v>491</v>
      </c>
      <c r="AC244" s="290"/>
      <c r="AD244" s="291"/>
      <c r="AE244" s="285"/>
      <c r="AF244" s="286"/>
      <c r="AG244" s="287"/>
      <c r="AH244" s="304"/>
      <c r="AI244" s="299"/>
      <c r="AJ244" s="287"/>
      <c r="AK244" s="343">
        <v>482</v>
      </c>
      <c r="AL244" s="289">
        <v>45</v>
      </c>
      <c r="AM244" s="284">
        <v>420</v>
      </c>
      <c r="AN244" s="282">
        <v>506</v>
      </c>
      <c r="AO244" s="295">
        <v>440</v>
      </c>
      <c r="AP244" s="282">
        <v>558</v>
      </c>
      <c r="AQ244" s="284">
        <v>394</v>
      </c>
      <c r="AR244" s="282">
        <v>436</v>
      </c>
      <c r="AS244" s="295">
        <v>498</v>
      </c>
      <c r="AT244" s="282">
        <v>480</v>
      </c>
      <c r="AU244" s="284">
        <v>455</v>
      </c>
      <c r="AV244" s="282">
        <v>426</v>
      </c>
      <c r="AW244" s="295">
        <v>500</v>
      </c>
      <c r="AX244" s="282">
        <v>443</v>
      </c>
      <c r="AY244" s="284">
        <v>486</v>
      </c>
      <c r="AZ244" s="298">
        <v>628</v>
      </c>
      <c r="BA244" s="284">
        <v>687</v>
      </c>
      <c r="BB244" s="282">
        <v>418</v>
      </c>
      <c r="BC244" s="295">
        <v>425</v>
      </c>
      <c r="BD244" s="282">
        <v>463</v>
      </c>
      <c r="BE244" s="284">
        <v>384</v>
      </c>
      <c r="BF244" s="282">
        <v>422</v>
      </c>
      <c r="BG244" s="295">
        <v>406</v>
      </c>
      <c r="BH244" s="305">
        <v>416</v>
      </c>
      <c r="BI244" s="306">
        <v>413</v>
      </c>
      <c r="BJ244" s="282">
        <v>421</v>
      </c>
      <c r="BK244" s="295">
        <v>411</v>
      </c>
      <c r="BL244" s="282">
        <v>351</v>
      </c>
      <c r="BM244" s="284">
        <v>462</v>
      </c>
      <c r="BN244" s="282">
        <v>410</v>
      </c>
      <c r="BO244" s="295">
        <v>404</v>
      </c>
      <c r="BP244" s="282">
        <v>369</v>
      </c>
      <c r="BQ244" s="284">
        <v>439</v>
      </c>
      <c r="BR244" s="282">
        <v>392</v>
      </c>
      <c r="BS244" s="295">
        <v>449</v>
      </c>
      <c r="BT244" s="282">
        <v>386</v>
      </c>
      <c r="BU244" s="284">
        <v>418</v>
      </c>
      <c r="BV244" s="282">
        <v>428</v>
      </c>
      <c r="BW244" s="295">
        <v>392</v>
      </c>
      <c r="BX244" s="282">
        <v>370</v>
      </c>
      <c r="BY244" s="284">
        <v>428</v>
      </c>
      <c r="BZ244" s="282">
        <v>392</v>
      </c>
      <c r="CA244" s="295">
        <v>463</v>
      </c>
      <c r="CB244" s="282">
        <v>412</v>
      </c>
      <c r="CC244" s="284">
        <v>408</v>
      </c>
      <c r="CD244" s="282">
        <v>409</v>
      </c>
      <c r="CE244" s="344">
        <v>438</v>
      </c>
    </row>
    <row r="245" spans="1:83" x14ac:dyDescent="0.2">
      <c r="A245" s="3">
        <v>3802</v>
      </c>
      <c r="B245" s="4" t="s">
        <v>274</v>
      </c>
      <c r="C245" s="5">
        <v>771</v>
      </c>
      <c r="D245" s="6">
        <v>651</v>
      </c>
      <c r="E245" s="123">
        <f t="shared" si="3"/>
        <v>0.8443579766536965</v>
      </c>
      <c r="F245" s="249">
        <v>291</v>
      </c>
      <c r="G245" s="250">
        <v>1</v>
      </c>
      <c r="H245" s="250">
        <v>6</v>
      </c>
      <c r="I245" s="250">
        <v>346</v>
      </c>
      <c r="J245" s="250">
        <v>0</v>
      </c>
      <c r="K245" s="251">
        <v>0</v>
      </c>
      <c r="L245" s="251">
        <v>0</v>
      </c>
      <c r="M245" s="250">
        <v>0</v>
      </c>
      <c r="N245" s="250">
        <v>0</v>
      </c>
      <c r="O245" s="252">
        <v>0</v>
      </c>
      <c r="P245" s="280"/>
      <c r="Q245" s="281"/>
      <c r="R245" s="281"/>
      <c r="S245" s="280"/>
      <c r="T245" s="282">
        <v>229</v>
      </c>
      <c r="U245" s="289">
        <v>0</v>
      </c>
      <c r="V245" s="284">
        <v>404</v>
      </c>
      <c r="W245" s="305">
        <v>378</v>
      </c>
      <c r="X245" s="306">
        <v>245</v>
      </c>
      <c r="Y245" s="290"/>
      <c r="Z245" s="291"/>
      <c r="AA245" s="282">
        <v>242</v>
      </c>
      <c r="AB245" s="284">
        <v>391</v>
      </c>
      <c r="AC245" s="290"/>
      <c r="AD245" s="291"/>
      <c r="AE245" s="285"/>
      <c r="AF245" s="286"/>
      <c r="AG245" s="287"/>
      <c r="AH245" s="304"/>
      <c r="AI245" s="299"/>
      <c r="AJ245" s="287"/>
      <c r="AK245" s="343">
        <v>372</v>
      </c>
      <c r="AL245" s="289">
        <v>30</v>
      </c>
      <c r="AM245" s="284">
        <v>220</v>
      </c>
      <c r="AN245" s="282">
        <v>263</v>
      </c>
      <c r="AO245" s="295">
        <v>355</v>
      </c>
      <c r="AP245" s="282">
        <v>428</v>
      </c>
      <c r="AQ245" s="284">
        <v>201</v>
      </c>
      <c r="AR245" s="282">
        <v>353</v>
      </c>
      <c r="AS245" s="295">
        <v>255</v>
      </c>
      <c r="AT245" s="282">
        <v>377</v>
      </c>
      <c r="AU245" s="284">
        <v>238</v>
      </c>
      <c r="AV245" s="282">
        <v>231</v>
      </c>
      <c r="AW245" s="295">
        <v>376</v>
      </c>
      <c r="AX245" s="282">
        <v>226</v>
      </c>
      <c r="AY245" s="284">
        <v>382</v>
      </c>
      <c r="AZ245" s="298">
        <v>473</v>
      </c>
      <c r="BA245" s="284">
        <v>418</v>
      </c>
      <c r="BB245" s="282">
        <v>323</v>
      </c>
      <c r="BC245" s="295">
        <v>227</v>
      </c>
      <c r="BD245" s="282">
        <v>248</v>
      </c>
      <c r="BE245" s="284">
        <v>304</v>
      </c>
      <c r="BF245" s="282">
        <v>239</v>
      </c>
      <c r="BG245" s="295">
        <v>311</v>
      </c>
      <c r="BH245" s="305">
        <v>332</v>
      </c>
      <c r="BI245" s="306">
        <v>222</v>
      </c>
      <c r="BJ245" s="282">
        <v>344</v>
      </c>
      <c r="BK245" s="295">
        <v>210</v>
      </c>
      <c r="BL245" s="282">
        <v>295</v>
      </c>
      <c r="BM245" s="284">
        <v>251</v>
      </c>
      <c r="BN245" s="282">
        <v>221</v>
      </c>
      <c r="BO245" s="295">
        <v>321</v>
      </c>
      <c r="BP245" s="282">
        <v>307</v>
      </c>
      <c r="BQ245" s="284">
        <v>229</v>
      </c>
      <c r="BR245" s="282">
        <v>199</v>
      </c>
      <c r="BS245" s="295">
        <v>354</v>
      </c>
      <c r="BT245" s="282">
        <v>316</v>
      </c>
      <c r="BU245" s="284">
        <v>225</v>
      </c>
      <c r="BV245" s="282">
        <v>228</v>
      </c>
      <c r="BW245" s="295">
        <v>322</v>
      </c>
      <c r="BX245" s="282">
        <v>306</v>
      </c>
      <c r="BY245" s="284">
        <v>230</v>
      </c>
      <c r="BZ245" s="282">
        <v>193</v>
      </c>
      <c r="CA245" s="295">
        <v>373</v>
      </c>
      <c r="CB245" s="282">
        <v>242</v>
      </c>
      <c r="CC245" s="284">
        <v>309</v>
      </c>
      <c r="CD245" s="282">
        <v>229</v>
      </c>
      <c r="CE245" s="344">
        <v>325</v>
      </c>
    </row>
    <row r="246" spans="1:83" x14ac:dyDescent="0.2">
      <c r="A246" s="3">
        <v>3803</v>
      </c>
      <c r="B246" s="4" t="s">
        <v>275</v>
      </c>
      <c r="C246" s="5">
        <v>845</v>
      </c>
      <c r="D246" s="6">
        <v>727</v>
      </c>
      <c r="E246" s="123">
        <f t="shared" si="3"/>
        <v>0.86035502958579879</v>
      </c>
      <c r="F246" s="249">
        <v>383</v>
      </c>
      <c r="G246" s="250">
        <v>2</v>
      </c>
      <c r="H246" s="250">
        <v>9</v>
      </c>
      <c r="I246" s="250">
        <v>324</v>
      </c>
      <c r="J246" s="250">
        <v>0</v>
      </c>
      <c r="K246" s="251">
        <v>1</v>
      </c>
      <c r="L246" s="251">
        <v>0</v>
      </c>
      <c r="M246" s="250">
        <v>0</v>
      </c>
      <c r="N246" s="250">
        <v>0</v>
      </c>
      <c r="O246" s="252">
        <v>0</v>
      </c>
      <c r="P246" s="280"/>
      <c r="Q246" s="281"/>
      <c r="R246" s="281"/>
      <c r="S246" s="280"/>
      <c r="T246" s="282">
        <v>303</v>
      </c>
      <c r="U246" s="289">
        <v>0</v>
      </c>
      <c r="V246" s="284">
        <v>404</v>
      </c>
      <c r="W246" s="305">
        <v>388</v>
      </c>
      <c r="X246" s="306">
        <v>312</v>
      </c>
      <c r="Y246" s="290"/>
      <c r="Z246" s="291"/>
      <c r="AA246" s="282">
        <v>320</v>
      </c>
      <c r="AB246" s="284">
        <v>385</v>
      </c>
      <c r="AC246" s="290"/>
      <c r="AD246" s="291"/>
      <c r="AE246" s="285"/>
      <c r="AF246" s="286"/>
      <c r="AG246" s="287"/>
      <c r="AH246" s="304"/>
      <c r="AI246" s="299"/>
      <c r="AJ246" s="287"/>
      <c r="AK246" s="343">
        <v>394</v>
      </c>
      <c r="AL246" s="289">
        <v>31</v>
      </c>
      <c r="AM246" s="284">
        <v>271</v>
      </c>
      <c r="AN246" s="282">
        <v>334</v>
      </c>
      <c r="AO246" s="295">
        <v>357</v>
      </c>
      <c r="AP246" s="282">
        <v>435</v>
      </c>
      <c r="AQ246" s="284">
        <v>269</v>
      </c>
      <c r="AR246" s="282">
        <v>361</v>
      </c>
      <c r="AS246" s="295">
        <v>334</v>
      </c>
      <c r="AT246" s="282">
        <v>395</v>
      </c>
      <c r="AU246" s="284">
        <v>294</v>
      </c>
      <c r="AV246" s="282">
        <v>280</v>
      </c>
      <c r="AW246" s="295">
        <v>391</v>
      </c>
      <c r="AX246" s="282">
        <v>293</v>
      </c>
      <c r="AY246" s="284">
        <v>385</v>
      </c>
      <c r="AZ246" s="298">
        <v>476</v>
      </c>
      <c r="BA246" s="284">
        <v>488</v>
      </c>
      <c r="BB246" s="282">
        <v>308</v>
      </c>
      <c r="BC246" s="295">
        <v>284</v>
      </c>
      <c r="BD246" s="282">
        <v>301</v>
      </c>
      <c r="BE246" s="284">
        <v>296</v>
      </c>
      <c r="BF246" s="282">
        <v>272</v>
      </c>
      <c r="BG246" s="295">
        <v>321</v>
      </c>
      <c r="BH246" s="305">
        <v>314</v>
      </c>
      <c r="BI246" s="306">
        <v>286</v>
      </c>
      <c r="BJ246" s="282">
        <v>330</v>
      </c>
      <c r="BK246" s="295">
        <v>276</v>
      </c>
      <c r="BL246" s="282">
        <v>298</v>
      </c>
      <c r="BM246" s="284">
        <v>305</v>
      </c>
      <c r="BN246" s="282">
        <v>265</v>
      </c>
      <c r="BO246" s="295">
        <v>341</v>
      </c>
      <c r="BP246" s="282">
        <v>308</v>
      </c>
      <c r="BQ246" s="284">
        <v>276</v>
      </c>
      <c r="BR246" s="282">
        <v>255</v>
      </c>
      <c r="BS246" s="295">
        <v>358</v>
      </c>
      <c r="BT246" s="282">
        <v>311</v>
      </c>
      <c r="BU246" s="284">
        <v>277</v>
      </c>
      <c r="BV246" s="282">
        <v>282</v>
      </c>
      <c r="BW246" s="295">
        <v>320</v>
      </c>
      <c r="BX246" s="282">
        <v>313</v>
      </c>
      <c r="BY246" s="284">
        <v>271</v>
      </c>
      <c r="BZ246" s="282">
        <v>254</v>
      </c>
      <c r="CA246" s="295">
        <v>367</v>
      </c>
      <c r="CB246" s="282">
        <v>279</v>
      </c>
      <c r="CC246" s="284">
        <v>319</v>
      </c>
      <c r="CD246" s="282">
        <v>250</v>
      </c>
      <c r="CE246" s="344">
        <v>339</v>
      </c>
    </row>
    <row r="247" spans="1:83" x14ac:dyDescent="0.2">
      <c r="A247" s="3">
        <v>3804</v>
      </c>
      <c r="B247" s="4" t="s">
        <v>276</v>
      </c>
      <c r="C247" s="5">
        <v>1213</v>
      </c>
      <c r="D247" s="6">
        <v>1056</v>
      </c>
      <c r="E247" s="123">
        <f t="shared" si="3"/>
        <v>0.87056883759274528</v>
      </c>
      <c r="F247" s="249">
        <v>553</v>
      </c>
      <c r="G247" s="250">
        <v>2</v>
      </c>
      <c r="H247" s="250">
        <v>16</v>
      </c>
      <c r="I247" s="250">
        <v>471</v>
      </c>
      <c r="J247" s="250">
        <v>0</v>
      </c>
      <c r="K247" s="251">
        <v>0</v>
      </c>
      <c r="L247" s="251">
        <v>0</v>
      </c>
      <c r="M247" s="250">
        <v>0</v>
      </c>
      <c r="N247" s="250">
        <v>2</v>
      </c>
      <c r="O247" s="252">
        <v>0</v>
      </c>
      <c r="P247" s="280"/>
      <c r="Q247" s="281"/>
      <c r="R247" s="281"/>
      <c r="S247" s="280"/>
      <c r="T247" s="282">
        <v>449</v>
      </c>
      <c r="U247" s="289">
        <v>0</v>
      </c>
      <c r="V247" s="284">
        <v>579</v>
      </c>
      <c r="W247" s="305">
        <v>555</v>
      </c>
      <c r="X247" s="306">
        <v>465</v>
      </c>
      <c r="Y247" s="290"/>
      <c r="Z247" s="291"/>
      <c r="AA247" s="282">
        <v>466</v>
      </c>
      <c r="AB247" s="284">
        <v>562</v>
      </c>
      <c r="AC247" s="290"/>
      <c r="AD247" s="291"/>
      <c r="AE247" s="285"/>
      <c r="AF247" s="286"/>
      <c r="AG247" s="287"/>
      <c r="AH247" s="304"/>
      <c r="AI247" s="299"/>
      <c r="AJ247" s="287"/>
      <c r="AK247" s="343">
        <v>552</v>
      </c>
      <c r="AL247" s="289">
        <v>50</v>
      </c>
      <c r="AM247" s="284">
        <v>403</v>
      </c>
      <c r="AN247" s="282">
        <v>498</v>
      </c>
      <c r="AO247" s="295">
        <v>507</v>
      </c>
      <c r="AP247" s="282">
        <v>633</v>
      </c>
      <c r="AQ247" s="284">
        <v>401</v>
      </c>
      <c r="AR247" s="282">
        <v>510</v>
      </c>
      <c r="AS247" s="295">
        <v>486</v>
      </c>
      <c r="AT247" s="282">
        <v>568</v>
      </c>
      <c r="AU247" s="284">
        <v>433</v>
      </c>
      <c r="AV247" s="282">
        <v>441</v>
      </c>
      <c r="AW247" s="295">
        <v>538</v>
      </c>
      <c r="AX247" s="282">
        <v>439</v>
      </c>
      <c r="AY247" s="284">
        <v>544</v>
      </c>
      <c r="AZ247" s="298">
        <v>696</v>
      </c>
      <c r="BA247" s="284">
        <v>720</v>
      </c>
      <c r="BB247" s="282">
        <v>502</v>
      </c>
      <c r="BC247" s="295">
        <v>383</v>
      </c>
      <c r="BD247" s="282">
        <v>453</v>
      </c>
      <c r="BE247" s="284">
        <v>432</v>
      </c>
      <c r="BF247" s="282">
        <v>424</v>
      </c>
      <c r="BG247" s="295">
        <v>458</v>
      </c>
      <c r="BH247" s="305">
        <v>504</v>
      </c>
      <c r="BI247" s="306">
        <v>371</v>
      </c>
      <c r="BJ247" s="282">
        <v>505</v>
      </c>
      <c r="BK247" s="295">
        <v>366</v>
      </c>
      <c r="BL247" s="282">
        <v>425</v>
      </c>
      <c r="BM247" s="284">
        <v>448</v>
      </c>
      <c r="BN247" s="282">
        <v>409</v>
      </c>
      <c r="BO247" s="295">
        <v>457</v>
      </c>
      <c r="BP247" s="282">
        <v>478</v>
      </c>
      <c r="BQ247" s="284">
        <v>368</v>
      </c>
      <c r="BR247" s="282">
        <v>385</v>
      </c>
      <c r="BS247" s="295">
        <v>500</v>
      </c>
      <c r="BT247" s="282">
        <v>463</v>
      </c>
      <c r="BU247" s="284">
        <v>395</v>
      </c>
      <c r="BV247" s="282">
        <v>428</v>
      </c>
      <c r="BW247" s="295">
        <v>445</v>
      </c>
      <c r="BX247" s="282">
        <v>450</v>
      </c>
      <c r="BY247" s="284">
        <v>398</v>
      </c>
      <c r="BZ247" s="282">
        <v>365</v>
      </c>
      <c r="CA247" s="295">
        <v>544</v>
      </c>
      <c r="CB247" s="282">
        <v>407</v>
      </c>
      <c r="CC247" s="284">
        <v>463</v>
      </c>
      <c r="CD247" s="282">
        <v>378</v>
      </c>
      <c r="CE247" s="344">
        <v>506</v>
      </c>
    </row>
    <row r="248" spans="1:83" x14ac:dyDescent="0.2">
      <c r="A248" s="3">
        <v>3805</v>
      </c>
      <c r="B248" s="4" t="s">
        <v>277</v>
      </c>
      <c r="C248" s="5">
        <v>629</v>
      </c>
      <c r="D248" s="6">
        <v>507</v>
      </c>
      <c r="E248" s="123">
        <f t="shared" si="3"/>
        <v>0.80604133545310019</v>
      </c>
      <c r="F248" s="249">
        <v>264</v>
      </c>
      <c r="G248" s="250">
        <v>0</v>
      </c>
      <c r="H248" s="250">
        <v>11</v>
      </c>
      <c r="I248" s="250">
        <v>225</v>
      </c>
      <c r="J248" s="250">
        <v>0</v>
      </c>
      <c r="K248" s="251">
        <v>0</v>
      </c>
      <c r="L248" s="251">
        <v>0</v>
      </c>
      <c r="M248" s="250">
        <v>0</v>
      </c>
      <c r="N248" s="250">
        <v>0</v>
      </c>
      <c r="O248" s="252">
        <v>0</v>
      </c>
      <c r="P248" s="280"/>
      <c r="Q248" s="281"/>
      <c r="R248" s="281"/>
      <c r="S248" s="280"/>
      <c r="T248" s="282">
        <v>215</v>
      </c>
      <c r="U248" s="289">
        <v>0</v>
      </c>
      <c r="V248" s="284">
        <v>285</v>
      </c>
      <c r="W248" s="305">
        <v>276</v>
      </c>
      <c r="X248" s="306">
        <v>219</v>
      </c>
      <c r="Y248" s="290"/>
      <c r="Z248" s="291"/>
      <c r="AA248" s="282">
        <v>225</v>
      </c>
      <c r="AB248" s="284">
        <v>273</v>
      </c>
      <c r="AC248" s="290"/>
      <c r="AD248" s="291"/>
      <c r="AE248" s="285"/>
      <c r="AF248" s="286"/>
      <c r="AG248" s="287"/>
      <c r="AH248" s="304"/>
      <c r="AI248" s="299"/>
      <c r="AJ248" s="287"/>
      <c r="AK248" s="343">
        <v>271</v>
      </c>
      <c r="AL248" s="289">
        <v>20</v>
      </c>
      <c r="AM248" s="284">
        <v>207</v>
      </c>
      <c r="AN248" s="282">
        <v>244</v>
      </c>
      <c r="AO248" s="295">
        <v>247</v>
      </c>
      <c r="AP248" s="282">
        <v>308</v>
      </c>
      <c r="AQ248" s="284">
        <v>193</v>
      </c>
      <c r="AR248" s="282">
        <v>238</v>
      </c>
      <c r="AS248" s="295">
        <v>250</v>
      </c>
      <c r="AT248" s="282">
        <v>267</v>
      </c>
      <c r="AU248" s="284">
        <v>223</v>
      </c>
      <c r="AV248" s="282">
        <v>213</v>
      </c>
      <c r="AW248" s="295">
        <v>271</v>
      </c>
      <c r="AX248" s="282">
        <v>213</v>
      </c>
      <c r="AY248" s="284">
        <v>275</v>
      </c>
      <c r="AZ248" s="298">
        <v>354</v>
      </c>
      <c r="BA248" s="284">
        <v>356</v>
      </c>
      <c r="BB248" s="282">
        <v>251</v>
      </c>
      <c r="BC248" s="295">
        <v>182</v>
      </c>
      <c r="BD248" s="282">
        <v>208</v>
      </c>
      <c r="BE248" s="284">
        <v>223</v>
      </c>
      <c r="BF248" s="282">
        <v>203</v>
      </c>
      <c r="BG248" s="295">
        <v>234</v>
      </c>
      <c r="BH248" s="305">
        <v>233</v>
      </c>
      <c r="BI248" s="306">
        <v>201</v>
      </c>
      <c r="BJ248" s="282">
        <v>253</v>
      </c>
      <c r="BK248" s="295">
        <v>184</v>
      </c>
      <c r="BL248" s="282">
        <v>203</v>
      </c>
      <c r="BM248" s="284">
        <v>229</v>
      </c>
      <c r="BN248" s="282">
        <v>187</v>
      </c>
      <c r="BO248" s="295">
        <v>242</v>
      </c>
      <c r="BP248" s="282">
        <v>229</v>
      </c>
      <c r="BQ248" s="284">
        <v>199</v>
      </c>
      <c r="BR248" s="282">
        <v>188</v>
      </c>
      <c r="BS248" s="295">
        <v>249</v>
      </c>
      <c r="BT248" s="282">
        <v>227</v>
      </c>
      <c r="BU248" s="284">
        <v>205</v>
      </c>
      <c r="BV248" s="282">
        <v>206</v>
      </c>
      <c r="BW248" s="295">
        <v>231</v>
      </c>
      <c r="BX248" s="282">
        <v>232</v>
      </c>
      <c r="BY248" s="284">
        <v>196</v>
      </c>
      <c r="BZ248" s="282">
        <v>165</v>
      </c>
      <c r="CA248" s="295">
        <v>278</v>
      </c>
      <c r="CB248" s="282">
        <v>206</v>
      </c>
      <c r="CC248" s="284">
        <v>233</v>
      </c>
      <c r="CD248" s="282">
        <v>194</v>
      </c>
      <c r="CE248" s="344">
        <v>243</v>
      </c>
    </row>
    <row r="249" spans="1:83" x14ac:dyDescent="0.2">
      <c r="A249" s="3">
        <v>3806</v>
      </c>
      <c r="B249" s="4" t="s">
        <v>278</v>
      </c>
      <c r="C249" s="5">
        <v>1112</v>
      </c>
      <c r="D249" s="6">
        <v>940</v>
      </c>
      <c r="E249" s="123">
        <f t="shared" si="3"/>
        <v>0.84532374100719421</v>
      </c>
      <c r="F249" s="249">
        <v>444</v>
      </c>
      <c r="G249" s="250">
        <v>4</v>
      </c>
      <c r="H249" s="250">
        <v>11</v>
      </c>
      <c r="I249" s="250">
        <v>462</v>
      </c>
      <c r="J249" s="250">
        <v>0</v>
      </c>
      <c r="K249" s="251">
        <v>2</v>
      </c>
      <c r="L249" s="251">
        <v>0</v>
      </c>
      <c r="M249" s="250">
        <v>0</v>
      </c>
      <c r="N249" s="250">
        <v>0</v>
      </c>
      <c r="O249" s="252">
        <v>0</v>
      </c>
      <c r="P249" s="280"/>
      <c r="Q249" s="281"/>
      <c r="R249" s="281"/>
      <c r="S249" s="280"/>
      <c r="T249" s="282">
        <v>340</v>
      </c>
      <c r="U249" s="289">
        <v>2</v>
      </c>
      <c r="V249" s="284">
        <v>563</v>
      </c>
      <c r="W249" s="305">
        <v>533</v>
      </c>
      <c r="X249" s="306">
        <v>358</v>
      </c>
      <c r="Y249" s="290"/>
      <c r="Z249" s="291"/>
      <c r="AA249" s="282">
        <v>362</v>
      </c>
      <c r="AB249" s="284">
        <v>545</v>
      </c>
      <c r="AC249" s="290"/>
      <c r="AD249" s="291"/>
      <c r="AE249" s="285"/>
      <c r="AF249" s="286"/>
      <c r="AG249" s="287"/>
      <c r="AH249" s="304"/>
      <c r="AI249" s="299"/>
      <c r="AJ249" s="287"/>
      <c r="AK249" s="343">
        <v>543</v>
      </c>
      <c r="AL249" s="289">
        <v>43</v>
      </c>
      <c r="AM249" s="284">
        <v>313</v>
      </c>
      <c r="AN249" s="282">
        <v>417</v>
      </c>
      <c r="AO249" s="295">
        <v>474</v>
      </c>
      <c r="AP249" s="282">
        <v>609</v>
      </c>
      <c r="AQ249" s="284">
        <v>301</v>
      </c>
      <c r="AR249" s="282">
        <v>488</v>
      </c>
      <c r="AS249" s="295">
        <v>397</v>
      </c>
      <c r="AT249" s="282">
        <v>528</v>
      </c>
      <c r="AU249" s="284">
        <v>359</v>
      </c>
      <c r="AV249" s="282">
        <v>346</v>
      </c>
      <c r="AW249" s="295">
        <v>530</v>
      </c>
      <c r="AX249" s="282">
        <v>361</v>
      </c>
      <c r="AY249" s="284">
        <v>519</v>
      </c>
      <c r="AZ249" s="298">
        <v>641</v>
      </c>
      <c r="BA249" s="284">
        <v>641</v>
      </c>
      <c r="BB249" s="282">
        <v>454</v>
      </c>
      <c r="BC249" s="295">
        <v>327</v>
      </c>
      <c r="BD249" s="282">
        <v>385</v>
      </c>
      <c r="BE249" s="284">
        <v>389</v>
      </c>
      <c r="BF249" s="282">
        <v>354</v>
      </c>
      <c r="BG249" s="295">
        <v>427</v>
      </c>
      <c r="BH249" s="305">
        <v>441</v>
      </c>
      <c r="BI249" s="306">
        <v>333</v>
      </c>
      <c r="BJ249" s="282">
        <v>488</v>
      </c>
      <c r="BK249" s="295">
        <v>294</v>
      </c>
      <c r="BL249" s="282">
        <v>410</v>
      </c>
      <c r="BM249" s="284">
        <v>357</v>
      </c>
      <c r="BN249" s="282">
        <v>319</v>
      </c>
      <c r="BO249" s="295">
        <v>461</v>
      </c>
      <c r="BP249" s="282">
        <v>438</v>
      </c>
      <c r="BQ249" s="284">
        <v>323</v>
      </c>
      <c r="BR249" s="282">
        <v>307</v>
      </c>
      <c r="BS249" s="295">
        <v>475</v>
      </c>
      <c r="BT249" s="282">
        <v>420</v>
      </c>
      <c r="BU249" s="284">
        <v>349</v>
      </c>
      <c r="BV249" s="282">
        <v>345</v>
      </c>
      <c r="BW249" s="295">
        <v>432</v>
      </c>
      <c r="BX249" s="282">
        <v>428</v>
      </c>
      <c r="BY249" s="284">
        <v>327</v>
      </c>
      <c r="BZ249" s="282">
        <v>291</v>
      </c>
      <c r="CA249" s="295">
        <v>507</v>
      </c>
      <c r="CB249" s="282">
        <v>356</v>
      </c>
      <c r="CC249" s="284">
        <v>422</v>
      </c>
      <c r="CD249" s="282">
        <v>338</v>
      </c>
      <c r="CE249" s="344">
        <v>448</v>
      </c>
    </row>
    <row r="250" spans="1:83" x14ac:dyDescent="0.2">
      <c r="A250" s="3">
        <v>3807</v>
      </c>
      <c r="B250" s="4" t="s">
        <v>279</v>
      </c>
      <c r="C250" s="5">
        <v>665</v>
      </c>
      <c r="D250" s="6">
        <v>573</v>
      </c>
      <c r="E250" s="123">
        <f t="shared" si="3"/>
        <v>0.86165413533834589</v>
      </c>
      <c r="F250" s="249">
        <v>300</v>
      </c>
      <c r="G250" s="250">
        <v>1</v>
      </c>
      <c r="H250" s="250">
        <v>10</v>
      </c>
      <c r="I250" s="250">
        <v>257</v>
      </c>
      <c r="J250" s="250">
        <v>0</v>
      </c>
      <c r="K250" s="251">
        <v>1</v>
      </c>
      <c r="L250" s="251">
        <v>0</v>
      </c>
      <c r="M250" s="250">
        <v>0</v>
      </c>
      <c r="N250" s="250">
        <v>0</v>
      </c>
      <c r="O250" s="252">
        <v>0</v>
      </c>
      <c r="P250" s="280"/>
      <c r="Q250" s="281"/>
      <c r="R250" s="281"/>
      <c r="S250" s="280"/>
      <c r="T250" s="282">
        <v>227</v>
      </c>
      <c r="U250" s="289">
        <v>0</v>
      </c>
      <c r="V250" s="284">
        <v>318</v>
      </c>
      <c r="W250" s="305">
        <v>303</v>
      </c>
      <c r="X250" s="306">
        <v>232</v>
      </c>
      <c r="Y250" s="290"/>
      <c r="Z250" s="291"/>
      <c r="AA250" s="282">
        <v>243</v>
      </c>
      <c r="AB250" s="284">
        <v>300</v>
      </c>
      <c r="AC250" s="290"/>
      <c r="AD250" s="291"/>
      <c r="AE250" s="285"/>
      <c r="AF250" s="286"/>
      <c r="AG250" s="287"/>
      <c r="AH250" s="304"/>
      <c r="AI250" s="299"/>
      <c r="AJ250" s="287"/>
      <c r="AK250" s="343">
        <v>288</v>
      </c>
      <c r="AL250" s="289">
        <v>31</v>
      </c>
      <c r="AM250" s="284">
        <v>216</v>
      </c>
      <c r="AN250" s="282">
        <v>267</v>
      </c>
      <c r="AO250" s="295">
        <v>261</v>
      </c>
      <c r="AP250" s="282">
        <v>337</v>
      </c>
      <c r="AQ250" s="284">
        <v>202</v>
      </c>
      <c r="AR250" s="282">
        <v>269</v>
      </c>
      <c r="AS250" s="295">
        <v>250</v>
      </c>
      <c r="AT250" s="282">
        <v>298</v>
      </c>
      <c r="AU250" s="284">
        <v>228</v>
      </c>
      <c r="AV250" s="282">
        <v>221</v>
      </c>
      <c r="AW250" s="295">
        <v>292</v>
      </c>
      <c r="AX250" s="282">
        <v>223</v>
      </c>
      <c r="AY250" s="284">
        <v>293</v>
      </c>
      <c r="AZ250" s="298">
        <v>354</v>
      </c>
      <c r="BA250" s="284">
        <v>373</v>
      </c>
      <c r="BB250" s="282">
        <v>263</v>
      </c>
      <c r="BC250" s="295">
        <v>199</v>
      </c>
      <c r="BD250" s="282">
        <v>235</v>
      </c>
      <c r="BE250" s="284">
        <v>222</v>
      </c>
      <c r="BF250" s="282">
        <v>226</v>
      </c>
      <c r="BG250" s="295">
        <v>231</v>
      </c>
      <c r="BH250" s="305">
        <v>228</v>
      </c>
      <c r="BI250" s="306">
        <v>224</v>
      </c>
      <c r="BJ250" s="282">
        <v>254</v>
      </c>
      <c r="BK250" s="295">
        <v>208</v>
      </c>
      <c r="BL250" s="282">
        <v>220</v>
      </c>
      <c r="BM250" s="284">
        <v>235</v>
      </c>
      <c r="BN250" s="282">
        <v>201</v>
      </c>
      <c r="BO250" s="295">
        <v>249</v>
      </c>
      <c r="BP250" s="282">
        <v>257</v>
      </c>
      <c r="BQ250" s="284">
        <v>199</v>
      </c>
      <c r="BR250" s="282">
        <v>192</v>
      </c>
      <c r="BS250" s="295">
        <v>272</v>
      </c>
      <c r="BT250" s="282">
        <v>227</v>
      </c>
      <c r="BU250" s="284">
        <v>218</v>
      </c>
      <c r="BV250" s="282">
        <v>219</v>
      </c>
      <c r="BW250" s="295">
        <v>238</v>
      </c>
      <c r="BX250" s="282">
        <v>228</v>
      </c>
      <c r="BY250" s="284">
        <v>213</v>
      </c>
      <c r="BZ250" s="282">
        <v>177</v>
      </c>
      <c r="CA250" s="295">
        <v>293</v>
      </c>
      <c r="CB250" s="282">
        <v>234</v>
      </c>
      <c r="CC250" s="284">
        <v>214</v>
      </c>
      <c r="CD250" s="282">
        <v>189</v>
      </c>
      <c r="CE250" s="344">
        <v>279</v>
      </c>
    </row>
    <row r="251" spans="1:83" x14ac:dyDescent="0.2">
      <c r="A251" s="3">
        <v>3808</v>
      </c>
      <c r="B251" s="4" t="s">
        <v>280</v>
      </c>
      <c r="C251" s="5">
        <v>817</v>
      </c>
      <c r="D251" s="6">
        <v>712</v>
      </c>
      <c r="E251" s="123">
        <f t="shared" si="3"/>
        <v>0.87148102815177475</v>
      </c>
      <c r="F251" s="249">
        <v>396</v>
      </c>
      <c r="G251" s="250">
        <v>0</v>
      </c>
      <c r="H251" s="250">
        <v>7</v>
      </c>
      <c r="I251" s="250">
        <v>303</v>
      </c>
      <c r="J251" s="250">
        <v>0</v>
      </c>
      <c r="K251" s="251">
        <v>0</v>
      </c>
      <c r="L251" s="251">
        <v>0</v>
      </c>
      <c r="M251" s="250">
        <v>0</v>
      </c>
      <c r="N251" s="250">
        <v>0</v>
      </c>
      <c r="O251" s="252">
        <v>0</v>
      </c>
      <c r="P251" s="280"/>
      <c r="Q251" s="281"/>
      <c r="R251" s="281"/>
      <c r="S251" s="280"/>
      <c r="T251" s="282">
        <v>330</v>
      </c>
      <c r="U251" s="289">
        <v>0</v>
      </c>
      <c r="V251" s="284">
        <v>368</v>
      </c>
      <c r="W251" s="305">
        <v>375</v>
      </c>
      <c r="X251" s="306">
        <v>314</v>
      </c>
      <c r="Y251" s="290"/>
      <c r="Z251" s="291"/>
      <c r="AA251" s="282">
        <v>343</v>
      </c>
      <c r="AB251" s="284">
        <v>361</v>
      </c>
      <c r="AC251" s="290"/>
      <c r="AD251" s="291"/>
      <c r="AE251" s="285"/>
      <c r="AF251" s="286"/>
      <c r="AG251" s="287"/>
      <c r="AH251" s="304"/>
      <c r="AI251" s="299"/>
      <c r="AJ251" s="287"/>
      <c r="AK251" s="343">
        <v>364</v>
      </c>
      <c r="AL251" s="289">
        <v>31</v>
      </c>
      <c r="AM251" s="284">
        <v>297</v>
      </c>
      <c r="AN251" s="282">
        <v>379</v>
      </c>
      <c r="AO251" s="295">
        <v>317</v>
      </c>
      <c r="AP251" s="282">
        <v>412</v>
      </c>
      <c r="AQ251" s="284">
        <v>284</v>
      </c>
      <c r="AR251" s="282">
        <v>314</v>
      </c>
      <c r="AS251" s="295">
        <v>368</v>
      </c>
      <c r="AT251" s="282">
        <v>359</v>
      </c>
      <c r="AU251" s="284">
        <v>329</v>
      </c>
      <c r="AV251" s="282">
        <v>298</v>
      </c>
      <c r="AW251" s="295">
        <v>383</v>
      </c>
      <c r="AX251" s="282">
        <v>326</v>
      </c>
      <c r="AY251" s="284">
        <v>347</v>
      </c>
      <c r="AZ251" s="298">
        <v>481</v>
      </c>
      <c r="BA251" s="284">
        <v>502</v>
      </c>
      <c r="BB251" s="282">
        <v>322</v>
      </c>
      <c r="BC251" s="295">
        <v>293</v>
      </c>
      <c r="BD251" s="282">
        <v>336</v>
      </c>
      <c r="BE251" s="284">
        <v>281</v>
      </c>
      <c r="BF251" s="282">
        <v>314</v>
      </c>
      <c r="BG251" s="295">
        <v>303</v>
      </c>
      <c r="BH251" s="305">
        <v>318</v>
      </c>
      <c r="BI251" s="306">
        <v>299</v>
      </c>
      <c r="BJ251" s="282">
        <v>345</v>
      </c>
      <c r="BK251" s="295">
        <v>278</v>
      </c>
      <c r="BL251" s="282">
        <v>263</v>
      </c>
      <c r="BM251" s="284">
        <v>339</v>
      </c>
      <c r="BN251" s="282">
        <v>315</v>
      </c>
      <c r="BO251" s="295">
        <v>296</v>
      </c>
      <c r="BP251" s="282">
        <v>295</v>
      </c>
      <c r="BQ251" s="284">
        <v>299</v>
      </c>
      <c r="BR251" s="282">
        <v>283</v>
      </c>
      <c r="BS251" s="295">
        <v>338</v>
      </c>
      <c r="BT251" s="282">
        <v>294</v>
      </c>
      <c r="BU251" s="284">
        <v>308</v>
      </c>
      <c r="BV251" s="282">
        <v>332</v>
      </c>
      <c r="BW251" s="295">
        <v>286</v>
      </c>
      <c r="BX251" s="282">
        <v>288</v>
      </c>
      <c r="BY251" s="284">
        <v>310</v>
      </c>
      <c r="BZ251" s="282">
        <v>277</v>
      </c>
      <c r="CA251" s="295">
        <v>360</v>
      </c>
      <c r="CB251" s="282">
        <v>313</v>
      </c>
      <c r="CC251" s="284">
        <v>296</v>
      </c>
      <c r="CD251" s="282">
        <v>313</v>
      </c>
      <c r="CE251" s="344">
        <v>307</v>
      </c>
    </row>
    <row r="252" spans="1:83" x14ac:dyDescent="0.2">
      <c r="A252" s="3">
        <v>4001</v>
      </c>
      <c r="B252" s="4" t="s">
        <v>281</v>
      </c>
      <c r="C252" s="5">
        <v>1276</v>
      </c>
      <c r="D252" s="6">
        <v>1083</v>
      </c>
      <c r="E252" s="123">
        <f t="shared" si="3"/>
        <v>0.84874608150470221</v>
      </c>
      <c r="F252" s="249">
        <v>530</v>
      </c>
      <c r="G252" s="250">
        <v>3</v>
      </c>
      <c r="H252" s="250">
        <v>10</v>
      </c>
      <c r="I252" s="250">
        <v>530</v>
      </c>
      <c r="J252" s="250">
        <v>0</v>
      </c>
      <c r="K252" s="251">
        <v>0</v>
      </c>
      <c r="L252" s="251">
        <v>0</v>
      </c>
      <c r="M252" s="250">
        <v>0</v>
      </c>
      <c r="N252" s="250">
        <v>0</v>
      </c>
      <c r="O252" s="252">
        <v>0</v>
      </c>
      <c r="P252" s="280">
        <v>583</v>
      </c>
      <c r="Q252" s="281">
        <v>15</v>
      </c>
      <c r="R252" s="281">
        <v>0</v>
      </c>
      <c r="S252" s="280">
        <v>467</v>
      </c>
      <c r="T252" s="282"/>
      <c r="U252" s="296"/>
      <c r="V252" s="297"/>
      <c r="W252" s="305">
        <v>604</v>
      </c>
      <c r="X252" s="306">
        <v>437</v>
      </c>
      <c r="Y252" s="290"/>
      <c r="Z252" s="291"/>
      <c r="AA252" s="282">
        <v>442</v>
      </c>
      <c r="AB252" s="284">
        <v>608</v>
      </c>
      <c r="AC252" s="290"/>
      <c r="AD252" s="291"/>
      <c r="AE252" s="285"/>
      <c r="AF252" s="286"/>
      <c r="AG252" s="287"/>
      <c r="AH252" s="304"/>
      <c r="AI252" s="299"/>
      <c r="AJ252" s="287"/>
      <c r="AK252" s="343">
        <v>623</v>
      </c>
      <c r="AL252" s="289">
        <v>32</v>
      </c>
      <c r="AM252" s="284">
        <v>390</v>
      </c>
      <c r="AN252" s="282">
        <v>476</v>
      </c>
      <c r="AO252" s="295">
        <v>556</v>
      </c>
      <c r="AP252" s="282">
        <v>686</v>
      </c>
      <c r="AQ252" s="284">
        <v>367</v>
      </c>
      <c r="AR252" s="282">
        <v>548</v>
      </c>
      <c r="AS252" s="295">
        <v>480</v>
      </c>
      <c r="AT252" s="282">
        <v>618</v>
      </c>
      <c r="AU252" s="284">
        <v>408</v>
      </c>
      <c r="AV252" s="282">
        <v>406</v>
      </c>
      <c r="AW252" s="295">
        <v>604</v>
      </c>
      <c r="AX252" s="282">
        <v>427</v>
      </c>
      <c r="AY252" s="284">
        <v>589</v>
      </c>
      <c r="AZ252" s="298">
        <v>755</v>
      </c>
      <c r="BA252" s="284">
        <v>722</v>
      </c>
      <c r="BB252" s="282">
        <v>525</v>
      </c>
      <c r="BC252" s="295">
        <v>403</v>
      </c>
      <c r="BD252" s="282">
        <v>433</v>
      </c>
      <c r="BE252" s="284">
        <v>475</v>
      </c>
      <c r="BF252" s="282">
        <v>397</v>
      </c>
      <c r="BG252" s="295">
        <v>506</v>
      </c>
      <c r="BH252" s="305">
        <v>514</v>
      </c>
      <c r="BI252" s="306">
        <v>390</v>
      </c>
      <c r="BJ252" s="282">
        <v>562</v>
      </c>
      <c r="BK252" s="295">
        <v>355</v>
      </c>
      <c r="BL252" s="282">
        <v>457</v>
      </c>
      <c r="BM252" s="284">
        <v>434</v>
      </c>
      <c r="BN252" s="282">
        <v>398</v>
      </c>
      <c r="BO252" s="295">
        <v>503</v>
      </c>
      <c r="BP252" s="282">
        <v>503</v>
      </c>
      <c r="BQ252" s="284">
        <v>384</v>
      </c>
      <c r="BR252" s="282">
        <v>364</v>
      </c>
      <c r="BS252" s="295">
        <v>557</v>
      </c>
      <c r="BT252" s="282">
        <v>497</v>
      </c>
      <c r="BU252" s="284">
        <v>393</v>
      </c>
      <c r="BV252" s="282">
        <v>412</v>
      </c>
      <c r="BW252" s="295">
        <v>502</v>
      </c>
      <c r="BX252" s="282">
        <v>479</v>
      </c>
      <c r="BY252" s="284">
        <v>410</v>
      </c>
      <c r="BZ252" s="282">
        <v>351</v>
      </c>
      <c r="CA252" s="295">
        <v>576</v>
      </c>
      <c r="CB252" s="282">
        <v>403</v>
      </c>
      <c r="CC252" s="284">
        <v>498</v>
      </c>
      <c r="CD252" s="282">
        <v>366</v>
      </c>
      <c r="CE252" s="344">
        <v>545</v>
      </c>
    </row>
    <row r="253" spans="1:83" x14ac:dyDescent="0.2">
      <c r="A253" s="3">
        <v>4002</v>
      </c>
      <c r="B253" s="4" t="s">
        <v>282</v>
      </c>
      <c r="C253" s="5">
        <v>1173</v>
      </c>
      <c r="D253" s="6">
        <v>1047</v>
      </c>
      <c r="E253" s="123">
        <f t="shared" si="3"/>
        <v>0.89258312020460362</v>
      </c>
      <c r="F253" s="249">
        <v>539</v>
      </c>
      <c r="G253" s="250">
        <v>0</v>
      </c>
      <c r="H253" s="250">
        <v>16</v>
      </c>
      <c r="I253" s="250">
        <v>485</v>
      </c>
      <c r="J253" s="250">
        <v>0</v>
      </c>
      <c r="K253" s="251">
        <v>0</v>
      </c>
      <c r="L253" s="251">
        <v>0</v>
      </c>
      <c r="M253" s="250">
        <v>0</v>
      </c>
      <c r="N253" s="250">
        <v>0</v>
      </c>
      <c r="O253" s="252">
        <v>0</v>
      </c>
      <c r="P253" s="280">
        <v>531</v>
      </c>
      <c r="Q253" s="281">
        <v>18</v>
      </c>
      <c r="R253" s="281">
        <v>0</v>
      </c>
      <c r="S253" s="280">
        <v>481</v>
      </c>
      <c r="T253" s="282"/>
      <c r="U253" s="296"/>
      <c r="V253" s="297"/>
      <c r="W253" s="305">
        <v>568</v>
      </c>
      <c r="X253" s="306">
        <v>444</v>
      </c>
      <c r="Y253" s="290"/>
      <c r="Z253" s="291"/>
      <c r="AA253" s="282">
        <v>449</v>
      </c>
      <c r="AB253" s="284">
        <v>568</v>
      </c>
      <c r="AC253" s="290"/>
      <c r="AD253" s="291"/>
      <c r="AE253" s="293"/>
      <c r="AF253" s="294"/>
      <c r="AG253" s="301"/>
      <c r="AH253" s="288"/>
      <c r="AI253" s="285"/>
      <c r="AJ253" s="287"/>
      <c r="AK253" s="343">
        <v>564</v>
      </c>
      <c r="AL253" s="289">
        <v>50</v>
      </c>
      <c r="AM253" s="284">
        <v>387</v>
      </c>
      <c r="AN253" s="282">
        <v>489</v>
      </c>
      <c r="AO253" s="295">
        <v>515</v>
      </c>
      <c r="AP253" s="282">
        <v>628</v>
      </c>
      <c r="AQ253" s="284">
        <v>391</v>
      </c>
      <c r="AR253" s="282">
        <v>515</v>
      </c>
      <c r="AS253" s="295">
        <v>483</v>
      </c>
      <c r="AT253" s="282">
        <v>567</v>
      </c>
      <c r="AU253" s="284">
        <v>427</v>
      </c>
      <c r="AV253" s="282">
        <v>421</v>
      </c>
      <c r="AW253" s="295">
        <v>559</v>
      </c>
      <c r="AX253" s="282">
        <v>418</v>
      </c>
      <c r="AY253" s="284">
        <v>565</v>
      </c>
      <c r="AZ253" s="298">
        <v>732</v>
      </c>
      <c r="BA253" s="284">
        <v>702</v>
      </c>
      <c r="BB253" s="282">
        <v>527</v>
      </c>
      <c r="BC253" s="295">
        <v>380</v>
      </c>
      <c r="BD253" s="282">
        <v>433</v>
      </c>
      <c r="BE253" s="284">
        <v>469</v>
      </c>
      <c r="BF253" s="282">
        <v>401</v>
      </c>
      <c r="BG253" s="295">
        <v>494</v>
      </c>
      <c r="BH253" s="305">
        <v>541</v>
      </c>
      <c r="BI253" s="306">
        <v>361</v>
      </c>
      <c r="BJ253" s="282">
        <v>542</v>
      </c>
      <c r="BK253" s="295">
        <v>365</v>
      </c>
      <c r="BL253" s="282">
        <v>454</v>
      </c>
      <c r="BM253" s="284">
        <v>422</v>
      </c>
      <c r="BN253" s="282">
        <v>388</v>
      </c>
      <c r="BO253" s="295">
        <v>502</v>
      </c>
      <c r="BP253" s="282">
        <v>508</v>
      </c>
      <c r="BQ253" s="284">
        <v>377</v>
      </c>
      <c r="BR253" s="282">
        <v>358</v>
      </c>
      <c r="BS253" s="295">
        <v>540</v>
      </c>
      <c r="BT253" s="282">
        <v>500</v>
      </c>
      <c r="BU253" s="284">
        <v>383</v>
      </c>
      <c r="BV253" s="282">
        <v>392</v>
      </c>
      <c r="BW253" s="295">
        <v>498</v>
      </c>
      <c r="BX253" s="282">
        <v>469</v>
      </c>
      <c r="BY253" s="284">
        <v>401</v>
      </c>
      <c r="BZ253" s="282">
        <v>366</v>
      </c>
      <c r="CA253" s="295">
        <v>552</v>
      </c>
      <c r="CB253" s="282">
        <v>418</v>
      </c>
      <c r="CC253" s="284">
        <v>471</v>
      </c>
      <c r="CD253" s="282">
        <v>378</v>
      </c>
      <c r="CE253" s="344">
        <v>518</v>
      </c>
    </row>
    <row r="254" spans="1:83" x14ac:dyDescent="0.2">
      <c r="A254" s="3">
        <v>4003</v>
      </c>
      <c r="B254" s="4" t="s">
        <v>283</v>
      </c>
      <c r="C254" s="5">
        <v>1354</v>
      </c>
      <c r="D254" s="6">
        <v>1130</v>
      </c>
      <c r="E254" s="123">
        <f t="shared" si="3"/>
        <v>0.83456425406203838</v>
      </c>
      <c r="F254" s="249">
        <v>584</v>
      </c>
      <c r="G254" s="250">
        <v>1</v>
      </c>
      <c r="H254" s="250">
        <v>11</v>
      </c>
      <c r="I254" s="250">
        <v>524</v>
      </c>
      <c r="J254" s="250">
        <v>0</v>
      </c>
      <c r="K254" s="251">
        <v>0</v>
      </c>
      <c r="L254" s="251">
        <v>0</v>
      </c>
      <c r="M254" s="250">
        <v>0</v>
      </c>
      <c r="N254" s="250">
        <v>0</v>
      </c>
      <c r="O254" s="252">
        <v>0</v>
      </c>
      <c r="P254" s="280">
        <v>565</v>
      </c>
      <c r="Q254" s="281">
        <v>24</v>
      </c>
      <c r="R254" s="281">
        <v>0</v>
      </c>
      <c r="S254" s="280">
        <v>529</v>
      </c>
      <c r="T254" s="282"/>
      <c r="U254" s="296"/>
      <c r="V254" s="297"/>
      <c r="W254" s="305">
        <v>600</v>
      </c>
      <c r="X254" s="306">
        <v>486</v>
      </c>
      <c r="Y254" s="290"/>
      <c r="Z254" s="291"/>
      <c r="AA254" s="282">
        <v>497</v>
      </c>
      <c r="AB254" s="284">
        <v>602</v>
      </c>
      <c r="AC254" s="290"/>
      <c r="AD254" s="291"/>
      <c r="AE254" s="293"/>
      <c r="AF254" s="294"/>
      <c r="AG254" s="301"/>
      <c r="AH254" s="288"/>
      <c r="AI254" s="285"/>
      <c r="AJ254" s="287"/>
      <c r="AK254" s="343">
        <v>605</v>
      </c>
      <c r="AL254" s="289">
        <v>51</v>
      </c>
      <c r="AM254" s="284">
        <v>429</v>
      </c>
      <c r="AN254" s="282">
        <v>517</v>
      </c>
      <c r="AO254" s="295">
        <v>559</v>
      </c>
      <c r="AP254" s="282">
        <v>681</v>
      </c>
      <c r="AQ254" s="284">
        <v>414</v>
      </c>
      <c r="AR254" s="282">
        <v>534</v>
      </c>
      <c r="AS254" s="295">
        <v>539</v>
      </c>
      <c r="AT254" s="282">
        <v>615</v>
      </c>
      <c r="AU254" s="284">
        <v>458</v>
      </c>
      <c r="AV254" s="282">
        <v>451</v>
      </c>
      <c r="AW254" s="295">
        <v>603</v>
      </c>
      <c r="AX254" s="282">
        <v>453</v>
      </c>
      <c r="AY254" s="284">
        <v>606</v>
      </c>
      <c r="AZ254" s="298">
        <v>760</v>
      </c>
      <c r="BA254" s="284">
        <v>749</v>
      </c>
      <c r="BB254" s="282">
        <v>532</v>
      </c>
      <c r="BC254" s="295">
        <v>435</v>
      </c>
      <c r="BD254" s="282">
        <v>457</v>
      </c>
      <c r="BE254" s="284">
        <v>499</v>
      </c>
      <c r="BF254" s="282">
        <v>433</v>
      </c>
      <c r="BG254" s="295">
        <v>506</v>
      </c>
      <c r="BH254" s="305">
        <v>532</v>
      </c>
      <c r="BI254" s="306">
        <v>414</v>
      </c>
      <c r="BJ254" s="282">
        <v>546</v>
      </c>
      <c r="BK254" s="295">
        <v>411</v>
      </c>
      <c r="BL254" s="282">
        <v>481</v>
      </c>
      <c r="BM254" s="284">
        <v>448</v>
      </c>
      <c r="BN254" s="282">
        <v>426</v>
      </c>
      <c r="BO254" s="295">
        <v>514</v>
      </c>
      <c r="BP254" s="282">
        <v>482</v>
      </c>
      <c r="BQ254" s="284">
        <v>441</v>
      </c>
      <c r="BR254" s="282">
        <v>390</v>
      </c>
      <c r="BS254" s="295">
        <v>566</v>
      </c>
      <c r="BT254" s="282">
        <v>493</v>
      </c>
      <c r="BU254" s="284">
        <v>437</v>
      </c>
      <c r="BV254" s="282">
        <v>431</v>
      </c>
      <c r="BW254" s="295">
        <v>509</v>
      </c>
      <c r="BX254" s="282">
        <v>479</v>
      </c>
      <c r="BY254" s="284">
        <v>441</v>
      </c>
      <c r="BZ254" s="282">
        <v>392</v>
      </c>
      <c r="CA254" s="295">
        <v>575</v>
      </c>
      <c r="CB254" s="282">
        <v>434</v>
      </c>
      <c r="CC254" s="284">
        <v>502</v>
      </c>
      <c r="CD254" s="282">
        <v>395</v>
      </c>
      <c r="CE254" s="344">
        <v>560</v>
      </c>
    </row>
    <row r="255" spans="1:83" x14ac:dyDescent="0.2">
      <c r="A255" s="3">
        <v>4004</v>
      </c>
      <c r="B255" s="4" t="s">
        <v>284</v>
      </c>
      <c r="C255" s="5">
        <v>609</v>
      </c>
      <c r="D255" s="6">
        <v>510</v>
      </c>
      <c r="E255" s="123">
        <f t="shared" si="3"/>
        <v>0.83743842364532017</v>
      </c>
      <c r="F255" s="249">
        <v>313</v>
      </c>
      <c r="G255" s="250">
        <v>0</v>
      </c>
      <c r="H255" s="250">
        <v>2</v>
      </c>
      <c r="I255" s="250">
        <v>191</v>
      </c>
      <c r="J255" s="250">
        <v>0</v>
      </c>
      <c r="K255" s="251">
        <v>0</v>
      </c>
      <c r="L255" s="251">
        <v>0</v>
      </c>
      <c r="M255" s="250">
        <v>0</v>
      </c>
      <c r="N255" s="250">
        <v>0</v>
      </c>
      <c r="O255" s="252">
        <v>0</v>
      </c>
      <c r="P255" s="280">
        <v>211</v>
      </c>
      <c r="Q255" s="281">
        <v>9</v>
      </c>
      <c r="R255" s="281">
        <v>0</v>
      </c>
      <c r="S255" s="280">
        <v>285</v>
      </c>
      <c r="T255" s="282"/>
      <c r="U255" s="296"/>
      <c r="V255" s="297"/>
      <c r="W255" s="305">
        <v>227</v>
      </c>
      <c r="X255" s="306">
        <v>268</v>
      </c>
      <c r="Y255" s="290"/>
      <c r="Z255" s="291"/>
      <c r="AA255" s="282">
        <v>270</v>
      </c>
      <c r="AB255" s="284">
        <v>232</v>
      </c>
      <c r="AC255" s="290"/>
      <c r="AD255" s="291"/>
      <c r="AE255" s="293"/>
      <c r="AF255" s="294"/>
      <c r="AG255" s="301"/>
      <c r="AH255" s="288"/>
      <c r="AI255" s="285"/>
      <c r="AJ255" s="287"/>
      <c r="AK255" s="343">
        <v>226</v>
      </c>
      <c r="AL255" s="289">
        <v>14</v>
      </c>
      <c r="AM255" s="284">
        <v>258</v>
      </c>
      <c r="AN255" s="282">
        <v>291</v>
      </c>
      <c r="AO255" s="295">
        <v>208</v>
      </c>
      <c r="AP255" s="282">
        <v>265</v>
      </c>
      <c r="AQ255" s="284">
        <v>234</v>
      </c>
      <c r="AR255" s="282">
        <v>205</v>
      </c>
      <c r="AS255" s="295">
        <v>293</v>
      </c>
      <c r="AT255" s="282">
        <v>223</v>
      </c>
      <c r="AU255" s="284">
        <v>271</v>
      </c>
      <c r="AV255" s="282">
        <v>263</v>
      </c>
      <c r="AW255" s="295">
        <v>219</v>
      </c>
      <c r="AX255" s="282">
        <v>265</v>
      </c>
      <c r="AY255" s="284">
        <v>223</v>
      </c>
      <c r="AZ255" s="298">
        <v>325</v>
      </c>
      <c r="BA255" s="284">
        <v>362</v>
      </c>
      <c r="BB255" s="282">
        <v>244</v>
      </c>
      <c r="BC255" s="295">
        <v>209</v>
      </c>
      <c r="BD255" s="282">
        <v>268</v>
      </c>
      <c r="BE255" s="284">
        <v>190</v>
      </c>
      <c r="BF255" s="282">
        <v>257</v>
      </c>
      <c r="BG255" s="295">
        <v>193</v>
      </c>
      <c r="BH255" s="305">
        <v>221</v>
      </c>
      <c r="BI255" s="306">
        <v>227</v>
      </c>
      <c r="BJ255" s="282">
        <v>209</v>
      </c>
      <c r="BK255" s="295">
        <v>243</v>
      </c>
      <c r="BL255" s="282">
        <v>192</v>
      </c>
      <c r="BM255" s="284">
        <v>257</v>
      </c>
      <c r="BN255" s="282">
        <v>257</v>
      </c>
      <c r="BO255" s="295">
        <v>195</v>
      </c>
      <c r="BP255" s="282">
        <v>212</v>
      </c>
      <c r="BQ255" s="284">
        <v>236</v>
      </c>
      <c r="BR255" s="282">
        <v>230</v>
      </c>
      <c r="BS255" s="295">
        <v>224</v>
      </c>
      <c r="BT255" s="282">
        <v>204</v>
      </c>
      <c r="BU255" s="284">
        <v>245</v>
      </c>
      <c r="BV255" s="282">
        <v>264</v>
      </c>
      <c r="BW255" s="295">
        <v>191</v>
      </c>
      <c r="BX255" s="282">
        <v>194</v>
      </c>
      <c r="BY255" s="284">
        <v>244</v>
      </c>
      <c r="BZ255" s="282">
        <v>237</v>
      </c>
      <c r="CA255" s="295">
        <v>227</v>
      </c>
      <c r="CB255" s="282">
        <v>249</v>
      </c>
      <c r="CC255" s="284">
        <v>200</v>
      </c>
      <c r="CD255" s="282">
        <v>239</v>
      </c>
      <c r="CE255" s="344">
        <v>213</v>
      </c>
    </row>
    <row r="256" spans="1:83" x14ac:dyDescent="0.2">
      <c r="A256" s="3">
        <v>4005</v>
      </c>
      <c r="B256" s="4" t="s">
        <v>285</v>
      </c>
      <c r="C256" s="5">
        <v>703</v>
      </c>
      <c r="D256" s="6">
        <v>565</v>
      </c>
      <c r="E256" s="123">
        <f t="shared" si="3"/>
        <v>0.80369843527738261</v>
      </c>
      <c r="F256" s="249">
        <v>314</v>
      </c>
      <c r="G256" s="250">
        <v>0</v>
      </c>
      <c r="H256" s="250">
        <v>4</v>
      </c>
      <c r="I256" s="250">
        <v>242</v>
      </c>
      <c r="J256" s="250">
        <v>0</v>
      </c>
      <c r="K256" s="251">
        <v>0</v>
      </c>
      <c r="L256" s="251">
        <v>0</v>
      </c>
      <c r="M256" s="250">
        <v>0</v>
      </c>
      <c r="N256" s="250">
        <v>0</v>
      </c>
      <c r="O256" s="252">
        <v>0</v>
      </c>
      <c r="P256" s="280">
        <v>256</v>
      </c>
      <c r="Q256" s="281">
        <v>19</v>
      </c>
      <c r="R256" s="281">
        <v>0</v>
      </c>
      <c r="S256" s="280">
        <v>278</v>
      </c>
      <c r="T256" s="282"/>
      <c r="U256" s="296"/>
      <c r="V256" s="297"/>
      <c r="W256" s="305">
        <v>265</v>
      </c>
      <c r="X256" s="306">
        <v>272</v>
      </c>
      <c r="Y256" s="290"/>
      <c r="Z256" s="291"/>
      <c r="AA256" s="282">
        <v>278</v>
      </c>
      <c r="AB256" s="284">
        <v>272</v>
      </c>
      <c r="AC256" s="290"/>
      <c r="AD256" s="291"/>
      <c r="AE256" s="293"/>
      <c r="AF256" s="294"/>
      <c r="AG256" s="301"/>
      <c r="AH256" s="288"/>
      <c r="AI256" s="285"/>
      <c r="AJ256" s="287"/>
      <c r="AK256" s="343">
        <v>271</v>
      </c>
      <c r="AL256" s="289">
        <v>25</v>
      </c>
      <c r="AM256" s="284">
        <v>243</v>
      </c>
      <c r="AN256" s="282">
        <v>281</v>
      </c>
      <c r="AO256" s="295">
        <v>247</v>
      </c>
      <c r="AP256" s="282">
        <v>314</v>
      </c>
      <c r="AQ256" s="284">
        <v>232</v>
      </c>
      <c r="AR256" s="282">
        <v>246</v>
      </c>
      <c r="AS256" s="295">
        <v>287</v>
      </c>
      <c r="AT256" s="282">
        <v>275</v>
      </c>
      <c r="AU256" s="284">
        <v>255</v>
      </c>
      <c r="AV256" s="282">
        <v>251</v>
      </c>
      <c r="AW256" s="295">
        <v>275</v>
      </c>
      <c r="AX256" s="282">
        <v>246</v>
      </c>
      <c r="AY256" s="284">
        <v>276</v>
      </c>
      <c r="AZ256" s="298">
        <v>362</v>
      </c>
      <c r="BA256" s="284">
        <v>387</v>
      </c>
      <c r="BB256" s="282">
        <v>213</v>
      </c>
      <c r="BC256" s="295">
        <v>253</v>
      </c>
      <c r="BD256" s="282">
        <v>263</v>
      </c>
      <c r="BE256" s="284">
        <v>202</v>
      </c>
      <c r="BF256" s="282">
        <v>246</v>
      </c>
      <c r="BG256" s="295">
        <v>214</v>
      </c>
      <c r="BH256" s="305">
        <v>235</v>
      </c>
      <c r="BI256" s="306">
        <v>234</v>
      </c>
      <c r="BJ256" s="282">
        <v>250</v>
      </c>
      <c r="BK256" s="295">
        <v>220</v>
      </c>
      <c r="BL256" s="282">
        <v>196</v>
      </c>
      <c r="BM256" s="284">
        <v>265</v>
      </c>
      <c r="BN256" s="282">
        <v>237</v>
      </c>
      <c r="BO256" s="295">
        <v>226</v>
      </c>
      <c r="BP256" s="282">
        <v>211</v>
      </c>
      <c r="BQ256" s="284">
        <v>241</v>
      </c>
      <c r="BR256" s="282">
        <v>214</v>
      </c>
      <c r="BS256" s="295">
        <v>256</v>
      </c>
      <c r="BT256" s="282">
        <v>217</v>
      </c>
      <c r="BU256" s="284">
        <v>238</v>
      </c>
      <c r="BV256" s="282">
        <v>243</v>
      </c>
      <c r="BW256" s="295">
        <v>212</v>
      </c>
      <c r="BX256" s="282">
        <v>209</v>
      </c>
      <c r="BY256" s="284">
        <v>240</v>
      </c>
      <c r="BZ256" s="282">
        <v>198</v>
      </c>
      <c r="CA256" s="295">
        <v>280</v>
      </c>
      <c r="CB256" s="282">
        <v>244</v>
      </c>
      <c r="CC256" s="284">
        <v>216</v>
      </c>
      <c r="CD256" s="282">
        <v>239</v>
      </c>
      <c r="CE256" s="344">
        <v>231</v>
      </c>
    </row>
    <row r="257" spans="1:83" x14ac:dyDescent="0.2">
      <c r="A257" s="3">
        <v>4006</v>
      </c>
      <c r="B257" s="4" t="s">
        <v>286</v>
      </c>
      <c r="C257" s="5">
        <v>1062</v>
      </c>
      <c r="D257" s="6">
        <v>916</v>
      </c>
      <c r="E257" s="123">
        <f t="shared" si="3"/>
        <v>0.86252354048964219</v>
      </c>
      <c r="F257" s="249">
        <v>472</v>
      </c>
      <c r="G257" s="250">
        <v>0</v>
      </c>
      <c r="H257" s="250">
        <v>17</v>
      </c>
      <c r="I257" s="250">
        <v>414</v>
      </c>
      <c r="J257" s="250">
        <v>0</v>
      </c>
      <c r="K257" s="251">
        <v>2</v>
      </c>
      <c r="L257" s="251">
        <v>0</v>
      </c>
      <c r="M257" s="250">
        <v>0</v>
      </c>
      <c r="N257" s="250">
        <v>0</v>
      </c>
      <c r="O257" s="252">
        <v>0</v>
      </c>
      <c r="P257" s="280">
        <v>450</v>
      </c>
      <c r="Q257" s="281">
        <v>35</v>
      </c>
      <c r="R257" s="281">
        <v>0</v>
      </c>
      <c r="S257" s="280">
        <v>415</v>
      </c>
      <c r="T257" s="282"/>
      <c r="U257" s="296"/>
      <c r="V257" s="297"/>
      <c r="W257" s="305">
        <v>485</v>
      </c>
      <c r="X257" s="306">
        <v>397</v>
      </c>
      <c r="Y257" s="290"/>
      <c r="Z257" s="291"/>
      <c r="AA257" s="282">
        <v>398</v>
      </c>
      <c r="AB257" s="284">
        <v>483</v>
      </c>
      <c r="AC257" s="290"/>
      <c r="AD257" s="291"/>
      <c r="AE257" s="293"/>
      <c r="AF257" s="294"/>
      <c r="AG257" s="301"/>
      <c r="AH257" s="288"/>
      <c r="AI257" s="285"/>
      <c r="AJ257" s="287"/>
      <c r="AK257" s="343">
        <v>483</v>
      </c>
      <c r="AL257" s="289">
        <v>25</v>
      </c>
      <c r="AM257" s="284">
        <v>367</v>
      </c>
      <c r="AN257" s="282">
        <v>421</v>
      </c>
      <c r="AO257" s="295">
        <v>454</v>
      </c>
      <c r="AP257" s="282">
        <v>549</v>
      </c>
      <c r="AQ257" s="284">
        <v>340</v>
      </c>
      <c r="AR257" s="282">
        <v>447</v>
      </c>
      <c r="AS257" s="295">
        <v>423</v>
      </c>
      <c r="AT257" s="282">
        <v>475</v>
      </c>
      <c r="AU257" s="284">
        <v>389</v>
      </c>
      <c r="AV257" s="282">
        <v>371</v>
      </c>
      <c r="AW257" s="295">
        <v>482</v>
      </c>
      <c r="AX257" s="282">
        <v>381</v>
      </c>
      <c r="AY257" s="284">
        <v>480</v>
      </c>
      <c r="AZ257" s="298">
        <v>612</v>
      </c>
      <c r="BA257" s="284">
        <v>618</v>
      </c>
      <c r="BB257" s="282">
        <v>439</v>
      </c>
      <c r="BC257" s="295">
        <v>340</v>
      </c>
      <c r="BD257" s="282">
        <v>386</v>
      </c>
      <c r="BE257" s="284">
        <v>390</v>
      </c>
      <c r="BF257" s="282">
        <v>385</v>
      </c>
      <c r="BG257" s="295">
        <v>379</v>
      </c>
      <c r="BH257" s="305">
        <v>423</v>
      </c>
      <c r="BI257" s="306">
        <v>359</v>
      </c>
      <c r="BJ257" s="282">
        <v>430</v>
      </c>
      <c r="BK257" s="295">
        <v>346</v>
      </c>
      <c r="BL257" s="282">
        <v>374</v>
      </c>
      <c r="BM257" s="284">
        <v>384</v>
      </c>
      <c r="BN257" s="282">
        <v>371</v>
      </c>
      <c r="BO257" s="295">
        <v>399</v>
      </c>
      <c r="BP257" s="282">
        <v>413</v>
      </c>
      <c r="BQ257" s="284">
        <v>356</v>
      </c>
      <c r="BR257" s="282">
        <v>342</v>
      </c>
      <c r="BS257" s="295">
        <v>433</v>
      </c>
      <c r="BT257" s="282">
        <v>398</v>
      </c>
      <c r="BU257" s="284">
        <v>369</v>
      </c>
      <c r="BV257" s="282">
        <v>389</v>
      </c>
      <c r="BW257" s="295">
        <v>383</v>
      </c>
      <c r="BX257" s="282">
        <v>387</v>
      </c>
      <c r="BY257" s="284">
        <v>369</v>
      </c>
      <c r="BZ257" s="282">
        <v>342</v>
      </c>
      <c r="CA257" s="295">
        <v>459</v>
      </c>
      <c r="CB257" s="282">
        <v>404</v>
      </c>
      <c r="CC257" s="284">
        <v>368</v>
      </c>
      <c r="CD257" s="282">
        <v>345</v>
      </c>
      <c r="CE257" s="344">
        <v>426</v>
      </c>
    </row>
    <row r="258" spans="1:83" x14ac:dyDescent="0.2">
      <c r="A258" s="3">
        <v>4007</v>
      </c>
      <c r="B258" s="4" t="s">
        <v>287</v>
      </c>
      <c r="C258" s="5">
        <v>604</v>
      </c>
      <c r="D258" s="6">
        <v>530</v>
      </c>
      <c r="E258" s="123">
        <f t="shared" si="3"/>
        <v>0.87748344370860931</v>
      </c>
      <c r="F258" s="249">
        <v>289</v>
      </c>
      <c r="G258" s="250">
        <v>1</v>
      </c>
      <c r="H258" s="250">
        <v>4</v>
      </c>
      <c r="I258" s="250">
        <v>231</v>
      </c>
      <c r="J258" s="250">
        <v>0</v>
      </c>
      <c r="K258" s="251">
        <v>0</v>
      </c>
      <c r="L258" s="251">
        <v>0</v>
      </c>
      <c r="M258" s="250">
        <v>0</v>
      </c>
      <c r="N258" s="250">
        <v>0</v>
      </c>
      <c r="O258" s="252">
        <v>0</v>
      </c>
      <c r="P258" s="280">
        <v>259</v>
      </c>
      <c r="Q258" s="281">
        <v>9</v>
      </c>
      <c r="R258" s="281">
        <v>0</v>
      </c>
      <c r="S258" s="280">
        <v>255</v>
      </c>
      <c r="T258" s="282"/>
      <c r="U258" s="296"/>
      <c r="V258" s="297"/>
      <c r="W258" s="305">
        <v>270</v>
      </c>
      <c r="X258" s="306">
        <v>238</v>
      </c>
      <c r="Y258" s="290"/>
      <c r="Z258" s="291"/>
      <c r="AA258" s="282">
        <v>248</v>
      </c>
      <c r="AB258" s="284">
        <v>269</v>
      </c>
      <c r="AC258" s="290"/>
      <c r="AD258" s="291"/>
      <c r="AE258" s="293"/>
      <c r="AF258" s="294"/>
      <c r="AG258" s="301"/>
      <c r="AH258" s="288"/>
      <c r="AI258" s="285"/>
      <c r="AJ258" s="287"/>
      <c r="AK258" s="343">
        <v>267</v>
      </c>
      <c r="AL258" s="289">
        <v>19</v>
      </c>
      <c r="AM258" s="284">
        <v>221</v>
      </c>
      <c r="AN258" s="282">
        <v>253</v>
      </c>
      <c r="AO258" s="295">
        <v>257</v>
      </c>
      <c r="AP258" s="282">
        <v>306</v>
      </c>
      <c r="AQ258" s="284">
        <v>206</v>
      </c>
      <c r="AR258" s="282">
        <v>243</v>
      </c>
      <c r="AS258" s="295">
        <v>265</v>
      </c>
      <c r="AT258" s="282">
        <v>268</v>
      </c>
      <c r="AU258" s="284">
        <v>236</v>
      </c>
      <c r="AV258" s="282">
        <v>223</v>
      </c>
      <c r="AW258" s="295">
        <v>268</v>
      </c>
      <c r="AX258" s="282">
        <v>223</v>
      </c>
      <c r="AY258" s="284">
        <v>270</v>
      </c>
      <c r="AZ258" s="298">
        <v>342</v>
      </c>
      <c r="BA258" s="284">
        <v>364</v>
      </c>
      <c r="BB258" s="282">
        <v>227</v>
      </c>
      <c r="BC258" s="295">
        <v>223</v>
      </c>
      <c r="BD258" s="282">
        <v>225</v>
      </c>
      <c r="BE258" s="284">
        <v>226</v>
      </c>
      <c r="BF258" s="282">
        <v>225</v>
      </c>
      <c r="BG258" s="295">
        <v>217</v>
      </c>
      <c r="BH258" s="305">
        <v>232</v>
      </c>
      <c r="BI258" s="306">
        <v>223</v>
      </c>
      <c r="BJ258" s="282">
        <v>241</v>
      </c>
      <c r="BK258" s="295">
        <v>213</v>
      </c>
      <c r="BL258" s="282">
        <v>209</v>
      </c>
      <c r="BM258" s="284">
        <v>235</v>
      </c>
      <c r="BN258" s="282">
        <v>219</v>
      </c>
      <c r="BO258" s="295">
        <v>226</v>
      </c>
      <c r="BP258" s="282">
        <v>221</v>
      </c>
      <c r="BQ258" s="284">
        <v>224</v>
      </c>
      <c r="BR258" s="282">
        <v>208</v>
      </c>
      <c r="BS258" s="295">
        <v>249</v>
      </c>
      <c r="BT258" s="282">
        <v>206</v>
      </c>
      <c r="BU258" s="284">
        <v>241</v>
      </c>
      <c r="BV258" s="282">
        <v>237</v>
      </c>
      <c r="BW258" s="295">
        <v>215</v>
      </c>
      <c r="BX258" s="282">
        <v>210</v>
      </c>
      <c r="BY258" s="284">
        <v>234</v>
      </c>
      <c r="BZ258" s="282">
        <v>206</v>
      </c>
      <c r="CA258" s="295">
        <v>256</v>
      </c>
      <c r="CB258" s="282">
        <v>230</v>
      </c>
      <c r="CC258" s="284">
        <v>219</v>
      </c>
      <c r="CD258" s="282">
        <v>204</v>
      </c>
      <c r="CE258" s="344">
        <v>249</v>
      </c>
    </row>
    <row r="259" spans="1:83" x14ac:dyDescent="0.2">
      <c r="A259" s="3">
        <v>4008</v>
      </c>
      <c r="B259" s="4" t="s">
        <v>288</v>
      </c>
      <c r="C259" s="5">
        <v>1095</v>
      </c>
      <c r="D259" s="6">
        <v>905</v>
      </c>
      <c r="E259" s="123">
        <f t="shared" si="3"/>
        <v>0.82648401826484019</v>
      </c>
      <c r="F259" s="249">
        <v>462</v>
      </c>
      <c r="G259" s="250">
        <v>4</v>
      </c>
      <c r="H259" s="250">
        <v>12</v>
      </c>
      <c r="I259" s="250">
        <v>413</v>
      </c>
      <c r="J259" s="250">
        <v>0</v>
      </c>
      <c r="K259" s="251">
        <v>0</v>
      </c>
      <c r="L259" s="251">
        <v>0</v>
      </c>
      <c r="M259" s="250">
        <v>0</v>
      </c>
      <c r="N259" s="250">
        <v>0</v>
      </c>
      <c r="O259" s="252">
        <v>0</v>
      </c>
      <c r="P259" s="280">
        <v>483</v>
      </c>
      <c r="Q259" s="281">
        <v>11</v>
      </c>
      <c r="R259" s="281">
        <v>0</v>
      </c>
      <c r="S259" s="280">
        <v>393</v>
      </c>
      <c r="T259" s="282"/>
      <c r="U259" s="296"/>
      <c r="V259" s="297"/>
      <c r="W259" s="305">
        <v>518</v>
      </c>
      <c r="X259" s="306">
        <v>360</v>
      </c>
      <c r="Y259" s="290"/>
      <c r="Z259" s="291"/>
      <c r="AA259" s="282">
        <v>371</v>
      </c>
      <c r="AB259" s="284">
        <v>518</v>
      </c>
      <c r="AC259" s="290"/>
      <c r="AD259" s="291"/>
      <c r="AE259" s="293"/>
      <c r="AF259" s="294"/>
      <c r="AG259" s="301"/>
      <c r="AH259" s="288"/>
      <c r="AI259" s="285"/>
      <c r="AJ259" s="287"/>
      <c r="AK259" s="343">
        <v>520</v>
      </c>
      <c r="AL259" s="289">
        <v>30</v>
      </c>
      <c r="AM259" s="284">
        <v>331</v>
      </c>
      <c r="AN259" s="282">
        <v>412</v>
      </c>
      <c r="AO259" s="295">
        <v>464</v>
      </c>
      <c r="AP259" s="282">
        <v>546</v>
      </c>
      <c r="AQ259" s="284">
        <v>332</v>
      </c>
      <c r="AR259" s="282">
        <v>460</v>
      </c>
      <c r="AS259" s="295">
        <v>409</v>
      </c>
      <c r="AT259" s="282">
        <v>494</v>
      </c>
      <c r="AU259" s="284">
        <v>376</v>
      </c>
      <c r="AV259" s="282">
        <v>352</v>
      </c>
      <c r="AW259" s="295">
        <v>504</v>
      </c>
      <c r="AX259" s="282">
        <v>346</v>
      </c>
      <c r="AY259" s="284">
        <v>514</v>
      </c>
      <c r="AZ259" s="298">
        <v>647</v>
      </c>
      <c r="BA259" s="284">
        <v>613</v>
      </c>
      <c r="BB259" s="282">
        <v>454</v>
      </c>
      <c r="BC259" s="295">
        <v>323</v>
      </c>
      <c r="BD259" s="282">
        <v>386</v>
      </c>
      <c r="BE259" s="284">
        <v>395</v>
      </c>
      <c r="BF259" s="282">
        <v>361</v>
      </c>
      <c r="BG259" s="295">
        <v>402</v>
      </c>
      <c r="BH259" s="305">
        <v>431</v>
      </c>
      <c r="BI259" s="306">
        <v>336</v>
      </c>
      <c r="BJ259" s="282">
        <v>452</v>
      </c>
      <c r="BK259" s="295">
        <v>320</v>
      </c>
      <c r="BL259" s="282">
        <v>388</v>
      </c>
      <c r="BM259" s="284">
        <v>369</v>
      </c>
      <c r="BN259" s="282">
        <v>369</v>
      </c>
      <c r="BO259" s="295">
        <v>386</v>
      </c>
      <c r="BP259" s="282">
        <v>416</v>
      </c>
      <c r="BQ259" s="284">
        <v>338</v>
      </c>
      <c r="BR259" s="282">
        <v>333</v>
      </c>
      <c r="BS259" s="295">
        <v>440</v>
      </c>
      <c r="BT259" s="282">
        <v>405</v>
      </c>
      <c r="BU259" s="284">
        <v>350</v>
      </c>
      <c r="BV259" s="282">
        <v>356</v>
      </c>
      <c r="BW259" s="295">
        <v>420</v>
      </c>
      <c r="BX259" s="282">
        <v>410</v>
      </c>
      <c r="BY259" s="284">
        <v>343</v>
      </c>
      <c r="BZ259" s="282">
        <v>327</v>
      </c>
      <c r="CA259" s="295">
        <v>459</v>
      </c>
      <c r="CB259" s="282">
        <v>363</v>
      </c>
      <c r="CC259" s="284">
        <v>398</v>
      </c>
      <c r="CD259" s="282">
        <v>344</v>
      </c>
      <c r="CE259" s="344">
        <v>427</v>
      </c>
    </row>
    <row r="260" spans="1:83" x14ac:dyDescent="0.2">
      <c r="A260" s="3">
        <v>4009</v>
      </c>
      <c r="B260" s="4" t="s">
        <v>289</v>
      </c>
      <c r="C260" s="5">
        <v>1042</v>
      </c>
      <c r="D260" s="6">
        <v>877</v>
      </c>
      <c r="E260" s="123">
        <f t="shared" si="3"/>
        <v>0.84165067178502884</v>
      </c>
      <c r="F260" s="249">
        <v>462</v>
      </c>
      <c r="G260" s="250">
        <v>2</v>
      </c>
      <c r="H260" s="250">
        <v>6</v>
      </c>
      <c r="I260" s="250">
        <v>397</v>
      </c>
      <c r="J260" s="250">
        <v>0</v>
      </c>
      <c r="K260" s="251">
        <v>0</v>
      </c>
      <c r="L260" s="251">
        <v>0</v>
      </c>
      <c r="M260" s="250">
        <v>0</v>
      </c>
      <c r="N260" s="250">
        <v>0</v>
      </c>
      <c r="O260" s="252">
        <v>0</v>
      </c>
      <c r="P260" s="280">
        <v>443</v>
      </c>
      <c r="Q260" s="281">
        <v>16</v>
      </c>
      <c r="R260" s="281">
        <v>0</v>
      </c>
      <c r="S260" s="280">
        <v>398</v>
      </c>
      <c r="T260" s="282"/>
      <c r="U260" s="296"/>
      <c r="V260" s="297"/>
      <c r="W260" s="305">
        <v>466</v>
      </c>
      <c r="X260" s="306">
        <v>368</v>
      </c>
      <c r="Y260" s="290"/>
      <c r="Z260" s="291"/>
      <c r="AA260" s="282">
        <v>373</v>
      </c>
      <c r="AB260" s="284">
        <v>469</v>
      </c>
      <c r="AC260" s="290"/>
      <c r="AD260" s="291"/>
      <c r="AE260" s="293"/>
      <c r="AF260" s="294"/>
      <c r="AG260" s="301"/>
      <c r="AH260" s="288"/>
      <c r="AI260" s="285"/>
      <c r="AJ260" s="287"/>
      <c r="AK260" s="343">
        <v>465</v>
      </c>
      <c r="AL260" s="289">
        <v>25</v>
      </c>
      <c r="AM260" s="284">
        <v>347</v>
      </c>
      <c r="AN260" s="282">
        <v>408</v>
      </c>
      <c r="AO260" s="295">
        <v>421</v>
      </c>
      <c r="AP260" s="282">
        <v>528</v>
      </c>
      <c r="AQ260" s="284">
        <v>319</v>
      </c>
      <c r="AR260" s="282">
        <v>414</v>
      </c>
      <c r="AS260" s="295">
        <v>412</v>
      </c>
      <c r="AT260" s="282">
        <v>453</v>
      </c>
      <c r="AU260" s="284">
        <v>369</v>
      </c>
      <c r="AV260" s="282">
        <v>349</v>
      </c>
      <c r="AW260" s="295">
        <v>468</v>
      </c>
      <c r="AX260" s="282">
        <v>353</v>
      </c>
      <c r="AY260" s="284">
        <v>470</v>
      </c>
      <c r="AZ260" s="298">
        <v>576</v>
      </c>
      <c r="BA260" s="284">
        <v>589</v>
      </c>
      <c r="BB260" s="282">
        <v>425</v>
      </c>
      <c r="BC260" s="295">
        <v>306</v>
      </c>
      <c r="BD260" s="282">
        <v>350</v>
      </c>
      <c r="BE260" s="284">
        <v>377</v>
      </c>
      <c r="BF260" s="282">
        <v>337</v>
      </c>
      <c r="BG260" s="295">
        <v>397</v>
      </c>
      <c r="BH260" s="305">
        <v>424</v>
      </c>
      <c r="BI260" s="306">
        <v>324</v>
      </c>
      <c r="BJ260" s="282">
        <v>441</v>
      </c>
      <c r="BK260" s="295">
        <v>314</v>
      </c>
      <c r="BL260" s="282">
        <v>382</v>
      </c>
      <c r="BM260" s="284">
        <v>349</v>
      </c>
      <c r="BN260" s="282">
        <v>342</v>
      </c>
      <c r="BO260" s="295">
        <v>393</v>
      </c>
      <c r="BP260" s="282">
        <v>403</v>
      </c>
      <c r="BQ260" s="284">
        <v>327</v>
      </c>
      <c r="BR260" s="282">
        <v>308</v>
      </c>
      <c r="BS260" s="295">
        <v>443</v>
      </c>
      <c r="BT260" s="282">
        <v>406</v>
      </c>
      <c r="BU260" s="284">
        <v>323</v>
      </c>
      <c r="BV260" s="282">
        <v>350</v>
      </c>
      <c r="BW260" s="295">
        <v>391</v>
      </c>
      <c r="BX260" s="282">
        <v>387</v>
      </c>
      <c r="BY260" s="284">
        <v>339</v>
      </c>
      <c r="BZ260" s="282">
        <v>301</v>
      </c>
      <c r="CA260" s="295">
        <v>458</v>
      </c>
      <c r="CB260" s="282">
        <v>340</v>
      </c>
      <c r="CC260" s="284">
        <v>397</v>
      </c>
      <c r="CD260" s="282">
        <v>313</v>
      </c>
      <c r="CE260" s="344">
        <v>422</v>
      </c>
    </row>
    <row r="261" spans="1:83" x14ac:dyDescent="0.2">
      <c r="A261" s="3">
        <v>4111</v>
      </c>
      <c r="B261" s="4" t="s">
        <v>290</v>
      </c>
      <c r="C261" s="5">
        <v>1583</v>
      </c>
      <c r="D261" s="6">
        <v>967</v>
      </c>
      <c r="E261" s="123">
        <f t="shared" si="3"/>
        <v>0.61086544535691722</v>
      </c>
      <c r="F261" s="249">
        <v>714</v>
      </c>
      <c r="G261" s="250">
        <v>2</v>
      </c>
      <c r="H261" s="250">
        <v>13</v>
      </c>
      <c r="I261" s="250">
        <v>221</v>
      </c>
      <c r="J261" s="250">
        <v>0</v>
      </c>
      <c r="K261" s="251">
        <v>0</v>
      </c>
      <c r="L261" s="251">
        <v>0</v>
      </c>
      <c r="M261" s="250">
        <v>0</v>
      </c>
      <c r="N261" s="250">
        <v>0</v>
      </c>
      <c r="O261" s="252">
        <v>0</v>
      </c>
      <c r="P261" s="280"/>
      <c r="Q261" s="281"/>
      <c r="R261" s="281"/>
      <c r="S261" s="280"/>
      <c r="T261" s="282">
        <v>680</v>
      </c>
      <c r="U261" s="289">
        <v>0</v>
      </c>
      <c r="V261" s="284">
        <v>244</v>
      </c>
      <c r="W261" s="299"/>
      <c r="X261" s="297"/>
      <c r="Y261" s="290"/>
      <c r="Z261" s="291"/>
      <c r="AA261" s="290"/>
      <c r="AB261" s="292"/>
      <c r="AC261" s="290"/>
      <c r="AD261" s="291"/>
      <c r="AE261" s="293"/>
      <c r="AF261" s="294"/>
      <c r="AG261" s="301"/>
      <c r="AH261" s="298">
        <v>730</v>
      </c>
      <c r="AI261" s="285"/>
      <c r="AJ261" s="287"/>
      <c r="AK261" s="343">
        <v>220</v>
      </c>
      <c r="AL261" s="289">
        <v>33</v>
      </c>
      <c r="AM261" s="284">
        <v>692</v>
      </c>
      <c r="AN261" s="282">
        <v>702</v>
      </c>
      <c r="AO261" s="295">
        <v>216</v>
      </c>
      <c r="AP261" s="282">
        <v>312</v>
      </c>
      <c r="AQ261" s="284">
        <v>631</v>
      </c>
      <c r="AR261" s="282">
        <v>232</v>
      </c>
      <c r="AS261" s="295">
        <v>700</v>
      </c>
      <c r="AT261" s="282">
        <v>257</v>
      </c>
      <c r="AU261" s="284">
        <v>678</v>
      </c>
      <c r="AV261" s="282">
        <v>663</v>
      </c>
      <c r="AW261" s="295">
        <v>261</v>
      </c>
      <c r="AX261" s="282">
        <v>617</v>
      </c>
      <c r="AY261" s="284">
        <v>305</v>
      </c>
      <c r="AZ261" s="298">
        <v>444</v>
      </c>
      <c r="BA261" s="284">
        <v>786</v>
      </c>
      <c r="BB261" s="282">
        <v>308</v>
      </c>
      <c r="BC261" s="295">
        <v>528</v>
      </c>
      <c r="BD261" s="282">
        <v>596</v>
      </c>
      <c r="BE261" s="284">
        <v>236</v>
      </c>
      <c r="BF261" s="282">
        <v>599</v>
      </c>
      <c r="BG261" s="295">
        <v>236</v>
      </c>
      <c r="BH261" s="305">
        <v>393</v>
      </c>
      <c r="BI261" s="306">
        <v>470</v>
      </c>
      <c r="BJ261" s="282">
        <v>277</v>
      </c>
      <c r="BK261" s="295">
        <v>573</v>
      </c>
      <c r="BL261" s="282">
        <v>247</v>
      </c>
      <c r="BM261" s="284">
        <v>595</v>
      </c>
      <c r="BN261" s="282">
        <v>599</v>
      </c>
      <c r="BO261" s="295">
        <v>233</v>
      </c>
      <c r="BP261" s="282">
        <v>242</v>
      </c>
      <c r="BQ261" s="284">
        <v>586</v>
      </c>
      <c r="BR261" s="282">
        <v>529</v>
      </c>
      <c r="BS261" s="295">
        <v>317</v>
      </c>
      <c r="BT261" s="282">
        <v>255</v>
      </c>
      <c r="BU261" s="284">
        <v>590</v>
      </c>
      <c r="BV261" s="282">
        <v>634</v>
      </c>
      <c r="BW261" s="295">
        <v>204</v>
      </c>
      <c r="BX261" s="282">
        <v>226</v>
      </c>
      <c r="BY261" s="284">
        <v>619</v>
      </c>
      <c r="BZ261" s="282">
        <v>529</v>
      </c>
      <c r="CA261" s="295">
        <v>339</v>
      </c>
      <c r="CB261" s="282">
        <v>608</v>
      </c>
      <c r="CC261" s="284">
        <v>239</v>
      </c>
      <c r="CD261" s="282">
        <v>543</v>
      </c>
      <c r="CE261" s="344">
        <v>300</v>
      </c>
    </row>
    <row r="262" spans="1:83" x14ac:dyDescent="0.2">
      <c r="A262" s="3">
        <v>4121</v>
      </c>
      <c r="B262" s="4" t="s">
        <v>291</v>
      </c>
      <c r="C262" s="5">
        <v>1039</v>
      </c>
      <c r="D262" s="6">
        <v>748</v>
      </c>
      <c r="E262" s="123">
        <f t="shared" si="3"/>
        <v>0.71992300288739175</v>
      </c>
      <c r="F262" s="249">
        <v>431</v>
      </c>
      <c r="G262" s="250">
        <v>2</v>
      </c>
      <c r="H262" s="250">
        <v>8</v>
      </c>
      <c r="I262" s="250">
        <v>305</v>
      </c>
      <c r="J262" s="250">
        <v>0</v>
      </c>
      <c r="K262" s="251">
        <v>0</v>
      </c>
      <c r="L262" s="251">
        <v>0</v>
      </c>
      <c r="M262" s="250">
        <v>0</v>
      </c>
      <c r="N262" s="250">
        <v>0</v>
      </c>
      <c r="O262" s="252">
        <v>0</v>
      </c>
      <c r="P262" s="280"/>
      <c r="Q262" s="281"/>
      <c r="R262" s="281"/>
      <c r="S262" s="280"/>
      <c r="T262" s="282">
        <v>405</v>
      </c>
      <c r="U262" s="289">
        <v>0</v>
      </c>
      <c r="V262" s="284">
        <v>320</v>
      </c>
      <c r="W262" s="299"/>
      <c r="X262" s="297"/>
      <c r="Y262" s="290"/>
      <c r="Z262" s="291"/>
      <c r="AA262" s="290"/>
      <c r="AB262" s="292"/>
      <c r="AC262" s="290"/>
      <c r="AD262" s="291"/>
      <c r="AE262" s="293"/>
      <c r="AF262" s="294"/>
      <c r="AG262" s="301"/>
      <c r="AH262" s="298">
        <v>492</v>
      </c>
      <c r="AI262" s="285"/>
      <c r="AJ262" s="287"/>
      <c r="AK262" s="343">
        <v>299</v>
      </c>
      <c r="AL262" s="289">
        <v>36</v>
      </c>
      <c r="AM262" s="284">
        <v>387</v>
      </c>
      <c r="AN262" s="282">
        <v>429</v>
      </c>
      <c r="AO262" s="295">
        <v>283</v>
      </c>
      <c r="AP262" s="282">
        <v>356</v>
      </c>
      <c r="AQ262" s="284">
        <v>370</v>
      </c>
      <c r="AR262" s="282">
        <v>292</v>
      </c>
      <c r="AS262" s="295">
        <v>423</v>
      </c>
      <c r="AT262" s="282">
        <v>328</v>
      </c>
      <c r="AU262" s="284">
        <v>396</v>
      </c>
      <c r="AV262" s="282">
        <v>394</v>
      </c>
      <c r="AW262" s="295">
        <v>313</v>
      </c>
      <c r="AX262" s="282">
        <v>371</v>
      </c>
      <c r="AY262" s="284">
        <v>332</v>
      </c>
      <c r="AZ262" s="298">
        <v>413</v>
      </c>
      <c r="BA262" s="284">
        <v>523</v>
      </c>
      <c r="BB262" s="282">
        <v>317</v>
      </c>
      <c r="BC262" s="295">
        <v>320</v>
      </c>
      <c r="BD262" s="282">
        <v>388</v>
      </c>
      <c r="BE262" s="284">
        <v>232</v>
      </c>
      <c r="BF262" s="282">
        <v>349</v>
      </c>
      <c r="BG262" s="295">
        <v>264</v>
      </c>
      <c r="BH262" s="305">
        <v>331</v>
      </c>
      <c r="BI262" s="306">
        <v>302</v>
      </c>
      <c r="BJ262" s="282">
        <v>294</v>
      </c>
      <c r="BK262" s="295">
        <v>341</v>
      </c>
      <c r="BL262" s="282">
        <v>248</v>
      </c>
      <c r="BM262" s="284">
        <v>359</v>
      </c>
      <c r="BN262" s="282">
        <v>377</v>
      </c>
      <c r="BO262" s="295">
        <v>237</v>
      </c>
      <c r="BP262" s="282">
        <v>271</v>
      </c>
      <c r="BQ262" s="284">
        <v>349</v>
      </c>
      <c r="BR262" s="282">
        <v>293</v>
      </c>
      <c r="BS262" s="295">
        <v>337</v>
      </c>
      <c r="BT262" s="282">
        <v>234</v>
      </c>
      <c r="BU262" s="284">
        <v>384</v>
      </c>
      <c r="BV262" s="282">
        <v>389</v>
      </c>
      <c r="BW262" s="295">
        <v>227</v>
      </c>
      <c r="BX262" s="282">
        <v>250</v>
      </c>
      <c r="BY262" s="284">
        <v>369</v>
      </c>
      <c r="BZ262" s="282">
        <v>307</v>
      </c>
      <c r="CA262" s="295">
        <v>340</v>
      </c>
      <c r="CB262" s="282">
        <v>373</v>
      </c>
      <c r="CC262" s="284">
        <v>243</v>
      </c>
      <c r="CD262" s="282">
        <v>309</v>
      </c>
      <c r="CE262" s="344">
        <v>309</v>
      </c>
    </row>
    <row r="263" spans="1:83" x14ac:dyDescent="0.2">
      <c r="A263" s="3">
        <v>4131</v>
      </c>
      <c r="B263" s="4" t="s">
        <v>292</v>
      </c>
      <c r="C263" s="5">
        <v>1079</v>
      </c>
      <c r="D263" s="6">
        <v>734</v>
      </c>
      <c r="E263" s="123">
        <f t="shared" si="3"/>
        <v>0.68025949953660803</v>
      </c>
      <c r="F263" s="249">
        <v>492</v>
      </c>
      <c r="G263" s="250">
        <v>3</v>
      </c>
      <c r="H263" s="250">
        <v>4</v>
      </c>
      <c r="I263" s="250">
        <v>229</v>
      </c>
      <c r="J263" s="250">
        <v>0</v>
      </c>
      <c r="K263" s="251">
        <v>0</v>
      </c>
      <c r="L263" s="251">
        <v>0</v>
      </c>
      <c r="M263" s="250">
        <v>0</v>
      </c>
      <c r="N263" s="250">
        <v>0</v>
      </c>
      <c r="O263" s="252">
        <v>0</v>
      </c>
      <c r="P263" s="280"/>
      <c r="Q263" s="281"/>
      <c r="R263" s="281"/>
      <c r="S263" s="280"/>
      <c r="T263" s="282">
        <v>461</v>
      </c>
      <c r="U263" s="289">
        <v>1</v>
      </c>
      <c r="V263" s="284">
        <v>243</v>
      </c>
      <c r="W263" s="299"/>
      <c r="X263" s="297"/>
      <c r="Y263" s="290"/>
      <c r="Z263" s="291"/>
      <c r="AA263" s="290"/>
      <c r="AB263" s="292"/>
      <c r="AC263" s="290"/>
      <c r="AD263" s="291"/>
      <c r="AE263" s="293"/>
      <c r="AF263" s="294"/>
      <c r="AG263" s="301"/>
      <c r="AH263" s="298">
        <v>505</v>
      </c>
      <c r="AI263" s="285"/>
      <c r="AJ263" s="287"/>
      <c r="AK263" s="343">
        <v>224</v>
      </c>
      <c r="AL263" s="289">
        <v>22</v>
      </c>
      <c r="AM263" s="284">
        <v>467</v>
      </c>
      <c r="AN263" s="282">
        <v>481</v>
      </c>
      <c r="AO263" s="295">
        <v>220</v>
      </c>
      <c r="AP263" s="282">
        <v>286</v>
      </c>
      <c r="AQ263" s="284">
        <v>429</v>
      </c>
      <c r="AR263" s="282">
        <v>218</v>
      </c>
      <c r="AS263" s="295">
        <v>489</v>
      </c>
      <c r="AT263" s="282">
        <v>249</v>
      </c>
      <c r="AU263" s="284">
        <v>465</v>
      </c>
      <c r="AV263" s="282">
        <v>458</v>
      </c>
      <c r="AW263" s="295">
        <v>241</v>
      </c>
      <c r="AX263" s="282">
        <v>425</v>
      </c>
      <c r="AY263" s="284">
        <v>274</v>
      </c>
      <c r="AZ263" s="298">
        <v>383</v>
      </c>
      <c r="BA263" s="284">
        <v>547</v>
      </c>
      <c r="BB263" s="282">
        <v>266</v>
      </c>
      <c r="BC263" s="295">
        <v>388</v>
      </c>
      <c r="BD263" s="282">
        <v>469</v>
      </c>
      <c r="BE263" s="284">
        <v>177</v>
      </c>
      <c r="BF263" s="282">
        <v>436</v>
      </c>
      <c r="BG263" s="295">
        <v>210</v>
      </c>
      <c r="BH263" s="305">
        <v>305</v>
      </c>
      <c r="BI263" s="306">
        <v>345</v>
      </c>
      <c r="BJ263" s="282">
        <v>262</v>
      </c>
      <c r="BK263" s="295">
        <v>388</v>
      </c>
      <c r="BL263" s="282">
        <v>224</v>
      </c>
      <c r="BM263" s="284">
        <v>412</v>
      </c>
      <c r="BN263" s="282">
        <v>436</v>
      </c>
      <c r="BO263" s="295">
        <v>202</v>
      </c>
      <c r="BP263" s="282">
        <v>232</v>
      </c>
      <c r="BQ263" s="284">
        <v>407</v>
      </c>
      <c r="BR263" s="282">
        <v>393</v>
      </c>
      <c r="BS263" s="295">
        <v>265</v>
      </c>
      <c r="BT263" s="282">
        <v>208</v>
      </c>
      <c r="BU263" s="284">
        <v>432</v>
      </c>
      <c r="BV263" s="282">
        <v>464</v>
      </c>
      <c r="BW263" s="295">
        <v>179</v>
      </c>
      <c r="BX263" s="282">
        <v>222</v>
      </c>
      <c r="BY263" s="284">
        <v>426</v>
      </c>
      <c r="BZ263" s="282">
        <v>372</v>
      </c>
      <c r="CA263" s="295">
        <v>289</v>
      </c>
      <c r="CB263" s="282">
        <v>443</v>
      </c>
      <c r="CC263" s="284">
        <v>210</v>
      </c>
      <c r="CD263" s="282">
        <v>404</v>
      </c>
      <c r="CE263" s="344">
        <v>245</v>
      </c>
    </row>
    <row r="264" spans="1:83" x14ac:dyDescent="0.2">
      <c r="A264" s="3">
        <v>4141</v>
      </c>
      <c r="B264" s="4" t="s">
        <v>293</v>
      </c>
      <c r="C264" s="5">
        <v>946</v>
      </c>
      <c r="D264" s="6">
        <v>652</v>
      </c>
      <c r="E264" s="123">
        <f t="shared" si="3"/>
        <v>0.68921775898520088</v>
      </c>
      <c r="F264" s="249">
        <v>427</v>
      </c>
      <c r="G264" s="250">
        <v>1</v>
      </c>
      <c r="H264" s="250">
        <v>8</v>
      </c>
      <c r="I264" s="250">
        <v>210</v>
      </c>
      <c r="J264" s="250">
        <v>0</v>
      </c>
      <c r="K264" s="251">
        <v>0</v>
      </c>
      <c r="L264" s="251">
        <v>0</v>
      </c>
      <c r="M264" s="250">
        <v>0</v>
      </c>
      <c r="N264" s="250">
        <v>0</v>
      </c>
      <c r="O264" s="252">
        <v>0</v>
      </c>
      <c r="P264" s="280"/>
      <c r="Q264" s="281"/>
      <c r="R264" s="281"/>
      <c r="S264" s="280"/>
      <c r="T264" s="282">
        <v>397</v>
      </c>
      <c r="U264" s="289">
        <v>0</v>
      </c>
      <c r="V264" s="284">
        <v>228</v>
      </c>
      <c r="W264" s="299"/>
      <c r="X264" s="297"/>
      <c r="Y264" s="290"/>
      <c r="Z264" s="291"/>
      <c r="AA264" s="299"/>
      <c r="AB264" s="297"/>
      <c r="AC264" s="285"/>
      <c r="AD264" s="287"/>
      <c r="AE264" s="285"/>
      <c r="AF264" s="286"/>
      <c r="AG264" s="287"/>
      <c r="AH264" s="298">
        <v>469</v>
      </c>
      <c r="AI264" s="285"/>
      <c r="AJ264" s="287"/>
      <c r="AK264" s="343">
        <v>205</v>
      </c>
      <c r="AL264" s="289">
        <v>28</v>
      </c>
      <c r="AM264" s="284">
        <v>389</v>
      </c>
      <c r="AN264" s="282">
        <v>422</v>
      </c>
      <c r="AO264" s="295">
        <v>197</v>
      </c>
      <c r="AP264" s="282">
        <v>268</v>
      </c>
      <c r="AQ264" s="284">
        <v>365</v>
      </c>
      <c r="AR264" s="282">
        <v>191</v>
      </c>
      <c r="AS264" s="295">
        <v>429</v>
      </c>
      <c r="AT264" s="282">
        <v>228</v>
      </c>
      <c r="AU264" s="284">
        <v>392</v>
      </c>
      <c r="AV264" s="282">
        <v>393</v>
      </c>
      <c r="AW264" s="295">
        <v>222</v>
      </c>
      <c r="AX264" s="282">
        <v>376</v>
      </c>
      <c r="AY264" s="284">
        <v>237</v>
      </c>
      <c r="AZ264" s="298">
        <v>340</v>
      </c>
      <c r="BA264" s="284">
        <v>502</v>
      </c>
      <c r="BB264" s="282">
        <v>228</v>
      </c>
      <c r="BC264" s="295">
        <v>331</v>
      </c>
      <c r="BD264" s="282">
        <v>374</v>
      </c>
      <c r="BE264" s="284">
        <v>175</v>
      </c>
      <c r="BF264" s="282">
        <v>367</v>
      </c>
      <c r="BG264" s="295">
        <v>186</v>
      </c>
      <c r="BH264" s="305">
        <v>239</v>
      </c>
      <c r="BI264" s="306">
        <v>314</v>
      </c>
      <c r="BJ264" s="282">
        <v>206</v>
      </c>
      <c r="BK264" s="295">
        <v>349</v>
      </c>
      <c r="BL264" s="282">
        <v>183</v>
      </c>
      <c r="BM264" s="284">
        <v>362</v>
      </c>
      <c r="BN264" s="282">
        <v>374</v>
      </c>
      <c r="BO264" s="295">
        <v>173</v>
      </c>
      <c r="BP264" s="282">
        <v>192</v>
      </c>
      <c r="BQ264" s="284">
        <v>353</v>
      </c>
      <c r="BR264" s="282">
        <v>318</v>
      </c>
      <c r="BS264" s="295">
        <v>236</v>
      </c>
      <c r="BT264" s="282">
        <v>178</v>
      </c>
      <c r="BU264" s="284">
        <v>361</v>
      </c>
      <c r="BV264" s="282">
        <v>371</v>
      </c>
      <c r="BW264" s="295">
        <v>174</v>
      </c>
      <c r="BX264" s="282">
        <v>184</v>
      </c>
      <c r="BY264" s="284">
        <v>367</v>
      </c>
      <c r="BZ264" s="282">
        <v>313</v>
      </c>
      <c r="CA264" s="295">
        <v>259</v>
      </c>
      <c r="CB264" s="282">
        <v>382</v>
      </c>
      <c r="CC264" s="284">
        <v>165</v>
      </c>
      <c r="CD264" s="282">
        <v>304</v>
      </c>
      <c r="CE264" s="344">
        <v>242</v>
      </c>
    </row>
    <row r="265" spans="1:83" x14ac:dyDescent="0.2">
      <c r="A265" s="3">
        <v>4311</v>
      </c>
      <c r="B265" s="4" t="s">
        <v>294</v>
      </c>
      <c r="C265" s="5">
        <v>584</v>
      </c>
      <c r="D265" s="6">
        <v>404</v>
      </c>
      <c r="E265" s="123">
        <f t="shared" si="3"/>
        <v>0.69178082191780821</v>
      </c>
      <c r="F265" s="249">
        <v>274</v>
      </c>
      <c r="G265" s="250">
        <v>1</v>
      </c>
      <c r="H265" s="250">
        <v>4</v>
      </c>
      <c r="I265" s="250">
        <v>124</v>
      </c>
      <c r="J265" s="250">
        <v>0</v>
      </c>
      <c r="K265" s="251">
        <v>0</v>
      </c>
      <c r="L265" s="251">
        <v>0</v>
      </c>
      <c r="M265" s="250">
        <v>0</v>
      </c>
      <c r="N265" s="250">
        <v>0</v>
      </c>
      <c r="O265" s="252">
        <v>0</v>
      </c>
      <c r="P265" s="280"/>
      <c r="Q265" s="281"/>
      <c r="R265" s="281"/>
      <c r="S265" s="280"/>
      <c r="T265" s="282">
        <v>254</v>
      </c>
      <c r="U265" s="289">
        <v>0</v>
      </c>
      <c r="V265" s="284">
        <v>136</v>
      </c>
      <c r="W265" s="299"/>
      <c r="X265" s="297"/>
      <c r="Y265" s="290"/>
      <c r="Z265" s="291"/>
      <c r="AA265" s="299"/>
      <c r="AB265" s="297"/>
      <c r="AC265" s="285"/>
      <c r="AD265" s="287"/>
      <c r="AE265" s="285"/>
      <c r="AF265" s="286"/>
      <c r="AG265" s="287"/>
      <c r="AH265" s="298">
        <v>306</v>
      </c>
      <c r="AI265" s="285"/>
      <c r="AJ265" s="287"/>
      <c r="AK265" s="343">
        <v>125</v>
      </c>
      <c r="AL265" s="289">
        <v>16</v>
      </c>
      <c r="AM265" s="284">
        <v>256</v>
      </c>
      <c r="AN265" s="282">
        <v>274</v>
      </c>
      <c r="AO265" s="295">
        <v>117</v>
      </c>
      <c r="AP265" s="282">
        <v>158</v>
      </c>
      <c r="AQ265" s="284">
        <v>242</v>
      </c>
      <c r="AR265" s="282">
        <v>125</v>
      </c>
      <c r="AS265" s="295">
        <v>272</v>
      </c>
      <c r="AT265" s="282">
        <v>136</v>
      </c>
      <c r="AU265" s="284">
        <v>263</v>
      </c>
      <c r="AV265" s="282">
        <v>252</v>
      </c>
      <c r="AW265" s="295">
        <v>134</v>
      </c>
      <c r="AX265" s="282">
        <v>249</v>
      </c>
      <c r="AY265" s="284">
        <v>140</v>
      </c>
      <c r="AZ265" s="298">
        <v>213</v>
      </c>
      <c r="BA265" s="284">
        <v>328</v>
      </c>
      <c r="BB265" s="282">
        <v>161</v>
      </c>
      <c r="BC265" s="295">
        <v>205</v>
      </c>
      <c r="BD265" s="282">
        <v>253</v>
      </c>
      <c r="BE265" s="284">
        <v>110</v>
      </c>
      <c r="BF265" s="282">
        <v>230</v>
      </c>
      <c r="BG265" s="295">
        <v>137</v>
      </c>
      <c r="BH265" s="305">
        <v>187</v>
      </c>
      <c r="BI265" s="306">
        <v>177</v>
      </c>
      <c r="BJ265" s="282">
        <v>141</v>
      </c>
      <c r="BK265" s="295">
        <v>225</v>
      </c>
      <c r="BL265" s="282">
        <v>135</v>
      </c>
      <c r="BM265" s="284">
        <v>223</v>
      </c>
      <c r="BN265" s="282">
        <v>236</v>
      </c>
      <c r="BO265" s="295">
        <v>124</v>
      </c>
      <c r="BP265" s="282">
        <v>136</v>
      </c>
      <c r="BQ265" s="284">
        <v>220</v>
      </c>
      <c r="BR265" s="282">
        <v>203</v>
      </c>
      <c r="BS265" s="295">
        <v>152</v>
      </c>
      <c r="BT265" s="282">
        <v>136</v>
      </c>
      <c r="BU265" s="284">
        <v>219</v>
      </c>
      <c r="BV265" s="282">
        <v>247</v>
      </c>
      <c r="BW265" s="295">
        <v>109</v>
      </c>
      <c r="BX265" s="282">
        <v>121</v>
      </c>
      <c r="BY265" s="284">
        <v>238</v>
      </c>
      <c r="BZ265" s="282">
        <v>211</v>
      </c>
      <c r="CA265" s="295">
        <v>156</v>
      </c>
      <c r="CB265" s="282">
        <v>231</v>
      </c>
      <c r="CC265" s="284">
        <v>132</v>
      </c>
      <c r="CD265" s="282">
        <v>213</v>
      </c>
      <c r="CE265" s="344">
        <v>149</v>
      </c>
    </row>
    <row r="266" spans="1:83" x14ac:dyDescent="0.2">
      <c r="A266" s="3">
        <v>4312</v>
      </c>
      <c r="B266" s="4" t="s">
        <v>295</v>
      </c>
      <c r="C266" s="5">
        <v>1182</v>
      </c>
      <c r="D266" s="6">
        <v>816</v>
      </c>
      <c r="E266" s="123">
        <f t="shared" si="3"/>
        <v>0.69035532994923854</v>
      </c>
      <c r="F266" s="249">
        <v>505</v>
      </c>
      <c r="G266" s="250">
        <v>4</v>
      </c>
      <c r="H266" s="250">
        <v>9</v>
      </c>
      <c r="I266" s="250">
        <v>289</v>
      </c>
      <c r="J266" s="250">
        <v>0</v>
      </c>
      <c r="K266" s="251">
        <v>1</v>
      </c>
      <c r="L266" s="251">
        <v>0</v>
      </c>
      <c r="M266" s="250">
        <v>0</v>
      </c>
      <c r="N266" s="250">
        <v>0</v>
      </c>
      <c r="O266" s="252">
        <v>0</v>
      </c>
      <c r="P266" s="280"/>
      <c r="Q266" s="281"/>
      <c r="R266" s="281"/>
      <c r="S266" s="280"/>
      <c r="T266" s="282">
        <v>479</v>
      </c>
      <c r="U266" s="289">
        <v>0</v>
      </c>
      <c r="V266" s="284">
        <v>308</v>
      </c>
      <c r="W266" s="299"/>
      <c r="X266" s="297"/>
      <c r="Y266" s="290"/>
      <c r="Z266" s="291"/>
      <c r="AA266" s="299"/>
      <c r="AB266" s="297"/>
      <c r="AC266" s="285"/>
      <c r="AD266" s="287"/>
      <c r="AE266" s="285"/>
      <c r="AF266" s="286"/>
      <c r="AG266" s="287"/>
      <c r="AH266" s="298">
        <v>583</v>
      </c>
      <c r="AI266" s="285"/>
      <c r="AJ266" s="287"/>
      <c r="AK266" s="343">
        <v>266</v>
      </c>
      <c r="AL266" s="289">
        <v>34</v>
      </c>
      <c r="AM266" s="284">
        <v>491</v>
      </c>
      <c r="AN266" s="282">
        <v>521</v>
      </c>
      <c r="AO266" s="295">
        <v>257</v>
      </c>
      <c r="AP266" s="282">
        <v>356</v>
      </c>
      <c r="AQ266" s="284">
        <v>440</v>
      </c>
      <c r="AR266" s="282">
        <v>268</v>
      </c>
      <c r="AS266" s="295">
        <v>517</v>
      </c>
      <c r="AT266" s="282">
        <v>299</v>
      </c>
      <c r="AU266" s="284">
        <v>487</v>
      </c>
      <c r="AV266" s="282">
        <v>465</v>
      </c>
      <c r="AW266" s="295">
        <v>307</v>
      </c>
      <c r="AX266" s="282">
        <v>436</v>
      </c>
      <c r="AY266" s="284">
        <v>340</v>
      </c>
      <c r="AZ266" s="298">
        <v>435</v>
      </c>
      <c r="BA266" s="284">
        <v>620</v>
      </c>
      <c r="BB266" s="282">
        <v>309</v>
      </c>
      <c r="BC266" s="295">
        <v>405</v>
      </c>
      <c r="BD266" s="282">
        <v>467</v>
      </c>
      <c r="BE266" s="284">
        <v>233</v>
      </c>
      <c r="BF266" s="282">
        <v>426</v>
      </c>
      <c r="BG266" s="295">
        <v>274</v>
      </c>
      <c r="BH266" s="305">
        <v>358</v>
      </c>
      <c r="BI266" s="306">
        <v>352</v>
      </c>
      <c r="BJ266" s="282">
        <v>275</v>
      </c>
      <c r="BK266" s="295">
        <v>423</v>
      </c>
      <c r="BL266" s="282">
        <v>257</v>
      </c>
      <c r="BM266" s="284">
        <v>433</v>
      </c>
      <c r="BN266" s="282">
        <v>430</v>
      </c>
      <c r="BO266" s="295">
        <v>259</v>
      </c>
      <c r="BP266" s="282">
        <v>266</v>
      </c>
      <c r="BQ266" s="284">
        <v>428</v>
      </c>
      <c r="BR266" s="282">
        <v>366</v>
      </c>
      <c r="BS266" s="295">
        <v>334</v>
      </c>
      <c r="BT266" s="282">
        <v>246</v>
      </c>
      <c r="BU266" s="284">
        <v>439</v>
      </c>
      <c r="BV266" s="282">
        <v>465</v>
      </c>
      <c r="BW266" s="295">
        <v>226</v>
      </c>
      <c r="BX266" s="282">
        <v>240</v>
      </c>
      <c r="BY266" s="284">
        <v>453</v>
      </c>
      <c r="BZ266" s="282">
        <v>359</v>
      </c>
      <c r="CA266" s="295">
        <v>355</v>
      </c>
      <c r="CB266" s="282">
        <v>433</v>
      </c>
      <c r="CC266" s="284">
        <v>260</v>
      </c>
      <c r="CD266" s="282">
        <v>359</v>
      </c>
      <c r="CE266" s="344">
        <v>331</v>
      </c>
    </row>
    <row r="267" spans="1:83" x14ac:dyDescent="0.2">
      <c r="A267" s="3">
        <v>4321</v>
      </c>
      <c r="B267" s="4" t="s">
        <v>296</v>
      </c>
      <c r="C267" s="5">
        <v>1075</v>
      </c>
      <c r="D267" s="6">
        <v>655</v>
      </c>
      <c r="E267" s="123">
        <f t="shared" si="3"/>
        <v>0.6093023255813953</v>
      </c>
      <c r="F267" s="249">
        <v>483</v>
      </c>
      <c r="G267" s="250">
        <v>3</v>
      </c>
      <c r="H267" s="250">
        <v>7</v>
      </c>
      <c r="I267" s="250">
        <v>155</v>
      </c>
      <c r="J267" s="250">
        <v>0</v>
      </c>
      <c r="K267" s="251">
        <v>0</v>
      </c>
      <c r="L267" s="251">
        <v>0</v>
      </c>
      <c r="M267" s="250">
        <v>0</v>
      </c>
      <c r="N267" s="250">
        <v>0</v>
      </c>
      <c r="O267" s="252">
        <v>0</v>
      </c>
      <c r="P267" s="280"/>
      <c r="Q267" s="281"/>
      <c r="R267" s="281"/>
      <c r="S267" s="280"/>
      <c r="T267" s="282">
        <v>452</v>
      </c>
      <c r="U267" s="289">
        <v>0</v>
      </c>
      <c r="V267" s="284">
        <v>166</v>
      </c>
      <c r="W267" s="299"/>
      <c r="X267" s="297"/>
      <c r="Y267" s="290"/>
      <c r="Z267" s="291"/>
      <c r="AA267" s="299"/>
      <c r="AB267" s="297"/>
      <c r="AC267" s="285"/>
      <c r="AD267" s="287"/>
      <c r="AE267" s="285"/>
      <c r="AF267" s="286"/>
      <c r="AG267" s="287"/>
      <c r="AH267" s="298">
        <v>502</v>
      </c>
      <c r="AI267" s="285"/>
      <c r="AJ267" s="287"/>
      <c r="AK267" s="343">
        <v>147</v>
      </c>
      <c r="AL267" s="289">
        <v>33</v>
      </c>
      <c r="AM267" s="284">
        <v>451</v>
      </c>
      <c r="AN267" s="282">
        <v>481</v>
      </c>
      <c r="AO267" s="295">
        <v>142</v>
      </c>
      <c r="AP267" s="282">
        <v>202</v>
      </c>
      <c r="AQ267" s="284">
        <v>431</v>
      </c>
      <c r="AR267" s="282">
        <v>158</v>
      </c>
      <c r="AS267" s="295">
        <v>466</v>
      </c>
      <c r="AT267" s="282">
        <v>168</v>
      </c>
      <c r="AU267" s="284">
        <v>454</v>
      </c>
      <c r="AV267" s="282">
        <v>450</v>
      </c>
      <c r="AW267" s="295">
        <v>171</v>
      </c>
      <c r="AX267" s="282">
        <v>415</v>
      </c>
      <c r="AY267" s="284">
        <v>212</v>
      </c>
      <c r="AZ267" s="298">
        <v>280</v>
      </c>
      <c r="BA267" s="284">
        <v>529</v>
      </c>
      <c r="BB267" s="282">
        <v>216</v>
      </c>
      <c r="BC267" s="295">
        <v>342</v>
      </c>
      <c r="BD267" s="282">
        <v>396</v>
      </c>
      <c r="BE267" s="284">
        <v>150</v>
      </c>
      <c r="BF267" s="282">
        <v>416</v>
      </c>
      <c r="BG267" s="295">
        <v>138</v>
      </c>
      <c r="BH267" s="305">
        <v>258</v>
      </c>
      <c r="BI267" s="306">
        <v>304</v>
      </c>
      <c r="BJ267" s="282">
        <v>176</v>
      </c>
      <c r="BK267" s="295">
        <v>388</v>
      </c>
      <c r="BL267" s="282">
        <v>154</v>
      </c>
      <c r="BM267" s="284">
        <v>392</v>
      </c>
      <c r="BN267" s="282">
        <v>401</v>
      </c>
      <c r="BO267" s="295">
        <v>145</v>
      </c>
      <c r="BP267" s="282">
        <v>161</v>
      </c>
      <c r="BQ267" s="284">
        <v>393</v>
      </c>
      <c r="BR267" s="282">
        <v>364</v>
      </c>
      <c r="BS267" s="295">
        <v>193</v>
      </c>
      <c r="BT267" s="282">
        <v>162</v>
      </c>
      <c r="BU267" s="284">
        <v>389</v>
      </c>
      <c r="BV267" s="282">
        <v>407</v>
      </c>
      <c r="BW267" s="295">
        <v>142</v>
      </c>
      <c r="BX267" s="282">
        <v>146</v>
      </c>
      <c r="BY267" s="284">
        <v>409</v>
      </c>
      <c r="BZ267" s="282">
        <v>350</v>
      </c>
      <c r="CA267" s="295">
        <v>220</v>
      </c>
      <c r="CB267" s="282">
        <v>411</v>
      </c>
      <c r="CC267" s="284">
        <v>143</v>
      </c>
      <c r="CD267" s="282">
        <v>369</v>
      </c>
      <c r="CE267" s="344">
        <v>182</v>
      </c>
    </row>
    <row r="268" spans="1:83" x14ac:dyDescent="0.2">
      <c r="A268" s="3">
        <v>4331</v>
      </c>
      <c r="B268" s="4" t="s">
        <v>297</v>
      </c>
      <c r="C268" s="5">
        <v>1185</v>
      </c>
      <c r="D268" s="6">
        <v>775</v>
      </c>
      <c r="E268" s="123">
        <f t="shared" si="3"/>
        <v>0.65400843881856541</v>
      </c>
      <c r="F268" s="249">
        <v>548</v>
      </c>
      <c r="G268" s="250">
        <v>5</v>
      </c>
      <c r="H268" s="250">
        <v>9</v>
      </c>
      <c r="I268" s="250">
        <v>203</v>
      </c>
      <c r="J268" s="250">
        <v>0</v>
      </c>
      <c r="K268" s="251">
        <v>0</v>
      </c>
      <c r="L268" s="251">
        <v>0</v>
      </c>
      <c r="M268" s="250">
        <v>0</v>
      </c>
      <c r="N268" s="250">
        <v>0</v>
      </c>
      <c r="O268" s="252">
        <v>0</v>
      </c>
      <c r="P268" s="280"/>
      <c r="Q268" s="281"/>
      <c r="R268" s="281"/>
      <c r="S268" s="280"/>
      <c r="T268" s="282">
        <v>543</v>
      </c>
      <c r="U268" s="289">
        <v>0</v>
      </c>
      <c r="V268" s="284">
        <v>206</v>
      </c>
      <c r="W268" s="299"/>
      <c r="X268" s="297"/>
      <c r="Y268" s="290"/>
      <c r="Z268" s="291"/>
      <c r="AA268" s="299"/>
      <c r="AB268" s="297"/>
      <c r="AC268" s="285"/>
      <c r="AD268" s="287"/>
      <c r="AE268" s="285"/>
      <c r="AF268" s="286"/>
      <c r="AG268" s="287"/>
      <c r="AH268" s="298">
        <v>587</v>
      </c>
      <c r="AI268" s="285"/>
      <c r="AJ268" s="287"/>
      <c r="AK268" s="343">
        <v>190</v>
      </c>
      <c r="AL268" s="289">
        <v>32</v>
      </c>
      <c r="AM268" s="284">
        <v>537</v>
      </c>
      <c r="AN268" s="282">
        <v>543</v>
      </c>
      <c r="AO268" s="295">
        <v>199</v>
      </c>
      <c r="AP268" s="282">
        <v>259</v>
      </c>
      <c r="AQ268" s="284">
        <v>494</v>
      </c>
      <c r="AR268" s="282">
        <v>192</v>
      </c>
      <c r="AS268" s="295">
        <v>560</v>
      </c>
      <c r="AT268" s="282">
        <v>221</v>
      </c>
      <c r="AU268" s="284">
        <v>532</v>
      </c>
      <c r="AV268" s="282">
        <v>527</v>
      </c>
      <c r="AW268" s="295">
        <v>215</v>
      </c>
      <c r="AX268" s="282">
        <v>472</v>
      </c>
      <c r="AY268" s="284">
        <v>272</v>
      </c>
      <c r="AZ268" s="298">
        <v>361</v>
      </c>
      <c r="BA268" s="284">
        <v>622</v>
      </c>
      <c r="BB268" s="282">
        <v>265</v>
      </c>
      <c r="BC268" s="295">
        <v>420</v>
      </c>
      <c r="BD268" s="282">
        <v>502</v>
      </c>
      <c r="BE268" s="284">
        <v>178</v>
      </c>
      <c r="BF268" s="282">
        <v>483</v>
      </c>
      <c r="BG268" s="295">
        <v>196</v>
      </c>
      <c r="BH268" s="305">
        <v>320</v>
      </c>
      <c r="BI268" s="306">
        <v>374</v>
      </c>
      <c r="BJ268" s="282">
        <v>216</v>
      </c>
      <c r="BK268" s="295">
        <v>467</v>
      </c>
      <c r="BL268" s="282">
        <v>220</v>
      </c>
      <c r="BM268" s="284">
        <v>448</v>
      </c>
      <c r="BN268" s="282">
        <v>480</v>
      </c>
      <c r="BO268" s="295">
        <v>191</v>
      </c>
      <c r="BP268" s="282">
        <v>219</v>
      </c>
      <c r="BQ268" s="284">
        <v>463</v>
      </c>
      <c r="BR268" s="282">
        <v>417</v>
      </c>
      <c r="BS268" s="295">
        <v>275</v>
      </c>
      <c r="BT268" s="282">
        <v>215</v>
      </c>
      <c r="BU268" s="284">
        <v>466</v>
      </c>
      <c r="BV268" s="282">
        <v>508</v>
      </c>
      <c r="BW268" s="295">
        <v>174</v>
      </c>
      <c r="BX268" s="282">
        <v>195</v>
      </c>
      <c r="BY268" s="284">
        <v>489</v>
      </c>
      <c r="BZ268" s="282">
        <v>433</v>
      </c>
      <c r="CA268" s="295">
        <v>273</v>
      </c>
      <c r="CB268" s="282">
        <v>485</v>
      </c>
      <c r="CC268" s="284">
        <v>200</v>
      </c>
      <c r="CD268" s="282">
        <v>406</v>
      </c>
      <c r="CE268" s="344">
        <v>280</v>
      </c>
    </row>
    <row r="269" spans="1:83" x14ac:dyDescent="0.2">
      <c r="A269" s="3">
        <v>4341</v>
      </c>
      <c r="B269" s="4" t="s">
        <v>298</v>
      </c>
      <c r="C269" s="5">
        <v>1155</v>
      </c>
      <c r="D269" s="6">
        <v>827</v>
      </c>
      <c r="E269" s="123">
        <f t="shared" si="3"/>
        <v>0.716017316017316</v>
      </c>
      <c r="F269" s="249">
        <v>549</v>
      </c>
      <c r="G269" s="250">
        <v>4</v>
      </c>
      <c r="H269" s="250">
        <v>11</v>
      </c>
      <c r="I269" s="250">
        <v>257</v>
      </c>
      <c r="J269" s="250">
        <v>0</v>
      </c>
      <c r="K269" s="251">
        <v>0</v>
      </c>
      <c r="L269" s="251">
        <v>0</v>
      </c>
      <c r="M269" s="250">
        <v>0</v>
      </c>
      <c r="N269" s="250">
        <v>0</v>
      </c>
      <c r="O269" s="252">
        <v>0</v>
      </c>
      <c r="P269" s="280"/>
      <c r="Q269" s="281"/>
      <c r="R269" s="281"/>
      <c r="S269" s="280"/>
      <c r="T269" s="282">
        <v>520</v>
      </c>
      <c r="U269" s="289">
        <v>0</v>
      </c>
      <c r="V269" s="284">
        <v>273</v>
      </c>
      <c r="W269" s="299"/>
      <c r="X269" s="297"/>
      <c r="Y269" s="290"/>
      <c r="Z269" s="291"/>
      <c r="AA269" s="299"/>
      <c r="AB269" s="297"/>
      <c r="AC269" s="285"/>
      <c r="AD269" s="287"/>
      <c r="AE269" s="285"/>
      <c r="AF269" s="286"/>
      <c r="AG269" s="287"/>
      <c r="AH269" s="298">
        <v>579</v>
      </c>
      <c r="AI269" s="285"/>
      <c r="AJ269" s="287"/>
      <c r="AK269" s="343">
        <v>251</v>
      </c>
      <c r="AL269" s="289">
        <v>27</v>
      </c>
      <c r="AM269" s="284">
        <v>526</v>
      </c>
      <c r="AN269" s="282">
        <v>550</v>
      </c>
      <c r="AO269" s="295">
        <v>235</v>
      </c>
      <c r="AP269" s="282">
        <v>329</v>
      </c>
      <c r="AQ269" s="284">
        <v>475</v>
      </c>
      <c r="AR269" s="282">
        <v>247</v>
      </c>
      <c r="AS269" s="295">
        <v>547</v>
      </c>
      <c r="AT269" s="282">
        <v>276</v>
      </c>
      <c r="AU269" s="284">
        <v>520</v>
      </c>
      <c r="AV269" s="282">
        <v>513</v>
      </c>
      <c r="AW269" s="295">
        <v>277</v>
      </c>
      <c r="AX269" s="282">
        <v>461</v>
      </c>
      <c r="AY269" s="284">
        <v>324</v>
      </c>
      <c r="AZ269" s="298">
        <v>408</v>
      </c>
      <c r="BA269" s="284">
        <v>656</v>
      </c>
      <c r="BB269" s="282">
        <v>299</v>
      </c>
      <c r="BC269" s="295">
        <v>394</v>
      </c>
      <c r="BD269" s="282">
        <v>470</v>
      </c>
      <c r="BE269" s="284">
        <v>223</v>
      </c>
      <c r="BF269" s="282">
        <v>466</v>
      </c>
      <c r="BG269" s="295">
        <v>218</v>
      </c>
      <c r="BH269" s="305">
        <v>364</v>
      </c>
      <c r="BI269" s="306">
        <v>344</v>
      </c>
      <c r="BJ269" s="282">
        <v>278</v>
      </c>
      <c r="BK269" s="295">
        <v>420</v>
      </c>
      <c r="BL269" s="282">
        <v>245</v>
      </c>
      <c r="BM269" s="284">
        <v>430</v>
      </c>
      <c r="BN269" s="282">
        <v>453</v>
      </c>
      <c r="BO269" s="295">
        <v>226</v>
      </c>
      <c r="BP269" s="282">
        <v>258</v>
      </c>
      <c r="BQ269" s="284">
        <v>416</v>
      </c>
      <c r="BR269" s="282">
        <v>398</v>
      </c>
      <c r="BS269" s="295">
        <v>296</v>
      </c>
      <c r="BT269" s="282">
        <v>244</v>
      </c>
      <c r="BU269" s="284">
        <v>442</v>
      </c>
      <c r="BV269" s="282">
        <v>462</v>
      </c>
      <c r="BW269" s="295">
        <v>228</v>
      </c>
      <c r="BX269" s="282">
        <v>233</v>
      </c>
      <c r="BY269" s="284">
        <v>445</v>
      </c>
      <c r="BZ269" s="282">
        <v>408</v>
      </c>
      <c r="CA269" s="295">
        <v>299</v>
      </c>
      <c r="CB269" s="282">
        <v>456</v>
      </c>
      <c r="CC269" s="284">
        <v>227</v>
      </c>
      <c r="CD269" s="282">
        <v>380</v>
      </c>
      <c r="CE269" s="344">
        <v>302</v>
      </c>
    </row>
    <row r="270" spans="1:83" x14ac:dyDescent="0.2">
      <c r="A270" s="3">
        <v>4342</v>
      </c>
      <c r="B270" s="4" t="s">
        <v>299</v>
      </c>
      <c r="C270" s="5">
        <v>571</v>
      </c>
      <c r="D270" s="6">
        <v>414</v>
      </c>
      <c r="E270" s="123">
        <f t="shared" si="3"/>
        <v>0.72504378283712789</v>
      </c>
      <c r="F270" s="249">
        <v>294</v>
      </c>
      <c r="G270" s="250">
        <v>0</v>
      </c>
      <c r="H270" s="250">
        <v>3</v>
      </c>
      <c r="I270" s="250">
        <v>113</v>
      </c>
      <c r="J270" s="250">
        <v>0</v>
      </c>
      <c r="K270" s="251">
        <v>0</v>
      </c>
      <c r="L270" s="251">
        <v>0</v>
      </c>
      <c r="M270" s="250">
        <v>0</v>
      </c>
      <c r="N270" s="250">
        <v>0</v>
      </c>
      <c r="O270" s="252">
        <v>0</v>
      </c>
      <c r="P270" s="280"/>
      <c r="Q270" s="281"/>
      <c r="R270" s="281"/>
      <c r="S270" s="280"/>
      <c r="T270" s="282">
        <v>288</v>
      </c>
      <c r="U270" s="289">
        <v>0</v>
      </c>
      <c r="V270" s="284">
        <v>116</v>
      </c>
      <c r="W270" s="299"/>
      <c r="X270" s="297"/>
      <c r="Y270" s="290"/>
      <c r="Z270" s="291"/>
      <c r="AA270" s="299"/>
      <c r="AB270" s="297"/>
      <c r="AC270" s="285"/>
      <c r="AD270" s="287"/>
      <c r="AE270" s="285"/>
      <c r="AF270" s="286"/>
      <c r="AG270" s="287"/>
      <c r="AH270" s="298">
        <v>322</v>
      </c>
      <c r="AI270" s="285"/>
      <c r="AJ270" s="287"/>
      <c r="AK270" s="343">
        <v>106</v>
      </c>
      <c r="AL270" s="289">
        <v>21</v>
      </c>
      <c r="AM270" s="284">
        <v>278</v>
      </c>
      <c r="AN270" s="282">
        <v>301</v>
      </c>
      <c r="AO270" s="295">
        <v>94</v>
      </c>
      <c r="AP270" s="282">
        <v>127</v>
      </c>
      <c r="AQ270" s="284">
        <v>278</v>
      </c>
      <c r="AR270" s="282">
        <v>100</v>
      </c>
      <c r="AS270" s="295">
        <v>305</v>
      </c>
      <c r="AT270" s="282">
        <v>117</v>
      </c>
      <c r="AU270" s="284">
        <v>287</v>
      </c>
      <c r="AV270" s="282">
        <v>287</v>
      </c>
      <c r="AW270" s="295">
        <v>116</v>
      </c>
      <c r="AX270" s="282">
        <v>247</v>
      </c>
      <c r="AY270" s="284">
        <v>157</v>
      </c>
      <c r="AZ270" s="298">
        <v>196</v>
      </c>
      <c r="BA270" s="284">
        <v>346</v>
      </c>
      <c r="BB270" s="282">
        <v>150</v>
      </c>
      <c r="BC270" s="295">
        <v>224</v>
      </c>
      <c r="BD270" s="282">
        <v>263</v>
      </c>
      <c r="BE270" s="284">
        <v>110</v>
      </c>
      <c r="BF270" s="282">
        <v>257</v>
      </c>
      <c r="BG270" s="295">
        <v>109</v>
      </c>
      <c r="BH270" s="305">
        <v>182</v>
      </c>
      <c r="BI270" s="306">
        <v>199</v>
      </c>
      <c r="BJ270" s="282">
        <v>118</v>
      </c>
      <c r="BK270" s="295">
        <v>257</v>
      </c>
      <c r="BL270" s="282">
        <v>121</v>
      </c>
      <c r="BM270" s="284">
        <v>249</v>
      </c>
      <c r="BN270" s="282">
        <v>269</v>
      </c>
      <c r="BO270" s="295">
        <v>100</v>
      </c>
      <c r="BP270" s="282">
        <v>120</v>
      </c>
      <c r="BQ270" s="284">
        <v>248</v>
      </c>
      <c r="BR270" s="282">
        <v>233</v>
      </c>
      <c r="BS270" s="295">
        <v>136</v>
      </c>
      <c r="BT270" s="282">
        <v>115</v>
      </c>
      <c r="BU270" s="284">
        <v>256</v>
      </c>
      <c r="BV270" s="282">
        <v>274</v>
      </c>
      <c r="BW270" s="295">
        <v>92</v>
      </c>
      <c r="BX270" s="282">
        <v>100</v>
      </c>
      <c r="BY270" s="284">
        <v>266</v>
      </c>
      <c r="BZ270" s="282">
        <v>221</v>
      </c>
      <c r="CA270" s="295">
        <v>153</v>
      </c>
      <c r="CB270" s="282">
        <v>254</v>
      </c>
      <c r="CC270" s="284">
        <v>112</v>
      </c>
      <c r="CD270" s="282">
        <v>219</v>
      </c>
      <c r="CE270" s="344">
        <v>149</v>
      </c>
    </row>
    <row r="271" spans="1:83" x14ac:dyDescent="0.2">
      <c r="A271" s="3">
        <v>4343</v>
      </c>
      <c r="B271" s="4" t="s">
        <v>300</v>
      </c>
      <c r="C271" s="5">
        <v>811</v>
      </c>
      <c r="D271" s="6">
        <v>562</v>
      </c>
      <c r="E271" s="123">
        <f t="shared" si="3"/>
        <v>0.69297163995067812</v>
      </c>
      <c r="F271" s="249">
        <v>495</v>
      </c>
      <c r="G271" s="250">
        <v>6</v>
      </c>
      <c r="H271" s="250">
        <v>2</v>
      </c>
      <c r="I271" s="250">
        <v>55</v>
      </c>
      <c r="J271" s="250">
        <v>0</v>
      </c>
      <c r="K271" s="251">
        <v>0</v>
      </c>
      <c r="L271" s="251">
        <v>0</v>
      </c>
      <c r="M271" s="250">
        <v>0</v>
      </c>
      <c r="N271" s="250">
        <v>0</v>
      </c>
      <c r="O271" s="252">
        <v>0</v>
      </c>
      <c r="P271" s="280"/>
      <c r="Q271" s="281"/>
      <c r="R271" s="281"/>
      <c r="S271" s="280"/>
      <c r="T271" s="282">
        <v>472</v>
      </c>
      <c r="U271" s="289">
        <v>0</v>
      </c>
      <c r="V271" s="284">
        <v>70</v>
      </c>
      <c r="W271" s="299"/>
      <c r="X271" s="297"/>
      <c r="Y271" s="290"/>
      <c r="Z271" s="291"/>
      <c r="AA271" s="299"/>
      <c r="AB271" s="297"/>
      <c r="AC271" s="285"/>
      <c r="AD271" s="287"/>
      <c r="AE271" s="285"/>
      <c r="AF271" s="286"/>
      <c r="AG271" s="287"/>
      <c r="AH271" s="298">
        <v>491</v>
      </c>
      <c r="AI271" s="285"/>
      <c r="AJ271" s="287"/>
      <c r="AK271" s="343">
        <v>46</v>
      </c>
      <c r="AL271" s="289">
        <v>16</v>
      </c>
      <c r="AM271" s="284">
        <v>491</v>
      </c>
      <c r="AN271" s="282">
        <v>497</v>
      </c>
      <c r="AO271" s="295">
        <v>51</v>
      </c>
      <c r="AP271" s="282">
        <v>89</v>
      </c>
      <c r="AQ271" s="284">
        <v>459</v>
      </c>
      <c r="AR271" s="282">
        <v>51</v>
      </c>
      <c r="AS271" s="295">
        <v>496</v>
      </c>
      <c r="AT271" s="282">
        <v>67</v>
      </c>
      <c r="AU271" s="284">
        <v>476</v>
      </c>
      <c r="AV271" s="282">
        <v>476</v>
      </c>
      <c r="AW271" s="295">
        <v>68</v>
      </c>
      <c r="AX271" s="282">
        <v>428</v>
      </c>
      <c r="AY271" s="284">
        <v>113</v>
      </c>
      <c r="AZ271" s="298">
        <v>193</v>
      </c>
      <c r="BA271" s="284">
        <v>508</v>
      </c>
      <c r="BB271" s="282">
        <v>151</v>
      </c>
      <c r="BC271" s="295">
        <v>354</v>
      </c>
      <c r="BD271" s="282">
        <v>422</v>
      </c>
      <c r="BE271" s="284">
        <v>82</v>
      </c>
      <c r="BF271" s="282">
        <v>420</v>
      </c>
      <c r="BG271" s="295">
        <v>86</v>
      </c>
      <c r="BH271" s="305">
        <v>238</v>
      </c>
      <c r="BI271" s="306">
        <v>283</v>
      </c>
      <c r="BJ271" s="282">
        <v>98</v>
      </c>
      <c r="BK271" s="295">
        <v>410</v>
      </c>
      <c r="BL271" s="282">
        <v>97</v>
      </c>
      <c r="BM271" s="284">
        <v>407</v>
      </c>
      <c r="BN271" s="282">
        <v>407</v>
      </c>
      <c r="BO271" s="295">
        <v>97</v>
      </c>
      <c r="BP271" s="282">
        <v>102</v>
      </c>
      <c r="BQ271" s="284">
        <v>406</v>
      </c>
      <c r="BR271" s="282">
        <v>371</v>
      </c>
      <c r="BS271" s="295">
        <v>136</v>
      </c>
      <c r="BT271" s="282">
        <v>102</v>
      </c>
      <c r="BU271" s="284">
        <v>406</v>
      </c>
      <c r="BV271" s="282">
        <v>431</v>
      </c>
      <c r="BW271" s="295">
        <v>72</v>
      </c>
      <c r="BX271" s="282">
        <v>85</v>
      </c>
      <c r="BY271" s="284">
        <v>428</v>
      </c>
      <c r="BZ271" s="282">
        <v>379</v>
      </c>
      <c r="CA271" s="295">
        <v>132</v>
      </c>
      <c r="CB271" s="282">
        <v>410</v>
      </c>
      <c r="CC271" s="284">
        <v>97</v>
      </c>
      <c r="CD271" s="282">
        <v>375</v>
      </c>
      <c r="CE271" s="344">
        <v>133</v>
      </c>
    </row>
    <row r="272" spans="1:83" x14ac:dyDescent="0.2">
      <c r="A272" s="3">
        <v>4411</v>
      </c>
      <c r="B272" s="4" t="s">
        <v>301</v>
      </c>
      <c r="C272" s="5">
        <v>871</v>
      </c>
      <c r="D272" s="6">
        <v>513</v>
      </c>
      <c r="E272" s="123">
        <f t="shared" si="3"/>
        <v>0.58897818599311136</v>
      </c>
      <c r="F272" s="249">
        <v>300</v>
      </c>
      <c r="G272" s="250">
        <v>3</v>
      </c>
      <c r="H272" s="250">
        <v>6</v>
      </c>
      <c r="I272" s="250">
        <v>199</v>
      </c>
      <c r="J272" s="250">
        <v>0</v>
      </c>
      <c r="K272" s="251">
        <v>0</v>
      </c>
      <c r="L272" s="251">
        <v>0</v>
      </c>
      <c r="M272" s="250">
        <v>0</v>
      </c>
      <c r="N272" s="250">
        <v>0</v>
      </c>
      <c r="O272" s="252">
        <v>0</v>
      </c>
      <c r="P272" s="295"/>
      <c r="Q272" s="289"/>
      <c r="R272" s="289"/>
      <c r="S272" s="295"/>
      <c r="T272" s="282">
        <v>279</v>
      </c>
      <c r="U272" s="289">
        <v>0</v>
      </c>
      <c r="V272" s="284">
        <v>208</v>
      </c>
      <c r="W272" s="299"/>
      <c r="X272" s="297"/>
      <c r="Y272" s="290"/>
      <c r="Z272" s="291"/>
      <c r="AA272" s="299"/>
      <c r="AB272" s="297"/>
      <c r="AC272" s="285"/>
      <c r="AD272" s="287"/>
      <c r="AE272" s="285"/>
      <c r="AF272" s="286"/>
      <c r="AG272" s="295">
        <v>361</v>
      </c>
      <c r="AH272" s="288"/>
      <c r="AI272" s="285"/>
      <c r="AJ272" s="287"/>
      <c r="AK272" s="343">
        <v>196</v>
      </c>
      <c r="AL272" s="289">
        <v>16</v>
      </c>
      <c r="AM272" s="284">
        <v>275</v>
      </c>
      <c r="AN272" s="282">
        <v>292</v>
      </c>
      <c r="AO272" s="295">
        <v>194</v>
      </c>
      <c r="AP272" s="282">
        <v>231</v>
      </c>
      <c r="AQ272" s="284">
        <v>261</v>
      </c>
      <c r="AR272" s="282">
        <v>185</v>
      </c>
      <c r="AS272" s="295">
        <v>302</v>
      </c>
      <c r="AT272" s="282">
        <v>205</v>
      </c>
      <c r="AU272" s="284">
        <v>283</v>
      </c>
      <c r="AV272" s="282">
        <v>275</v>
      </c>
      <c r="AW272" s="295">
        <v>196</v>
      </c>
      <c r="AX272" s="282">
        <v>262</v>
      </c>
      <c r="AY272" s="284">
        <v>207</v>
      </c>
      <c r="AZ272" s="298">
        <v>301</v>
      </c>
      <c r="BA272" s="284">
        <v>359</v>
      </c>
      <c r="BB272" s="282">
        <v>190</v>
      </c>
      <c r="BC272" s="295">
        <v>244</v>
      </c>
      <c r="BD272" s="282">
        <v>274</v>
      </c>
      <c r="BE272" s="284">
        <v>146</v>
      </c>
      <c r="BF272" s="282">
        <v>253</v>
      </c>
      <c r="BG272" s="295">
        <v>167</v>
      </c>
      <c r="BH272" s="305">
        <v>191</v>
      </c>
      <c r="BI272" s="306">
        <v>226</v>
      </c>
      <c r="BJ272" s="282">
        <v>180</v>
      </c>
      <c r="BK272" s="295">
        <v>234</v>
      </c>
      <c r="BL272" s="282">
        <v>149</v>
      </c>
      <c r="BM272" s="284">
        <v>257</v>
      </c>
      <c r="BN272" s="282">
        <v>229</v>
      </c>
      <c r="BO272" s="295">
        <v>183</v>
      </c>
      <c r="BP272" s="282">
        <v>187</v>
      </c>
      <c r="BQ272" s="284">
        <v>219</v>
      </c>
      <c r="BR272" s="282">
        <v>219</v>
      </c>
      <c r="BS272" s="295">
        <v>192</v>
      </c>
      <c r="BT272" s="282">
        <v>163</v>
      </c>
      <c r="BU272" s="284">
        <v>241</v>
      </c>
      <c r="BV272" s="282">
        <v>269</v>
      </c>
      <c r="BW272" s="295">
        <v>141</v>
      </c>
      <c r="BX272" s="282">
        <v>141</v>
      </c>
      <c r="BY272" s="284">
        <v>264</v>
      </c>
      <c r="BZ272" s="282">
        <v>222</v>
      </c>
      <c r="CA272" s="295">
        <v>200</v>
      </c>
      <c r="CB272" s="282">
        <v>239</v>
      </c>
      <c r="CC272" s="284">
        <v>173</v>
      </c>
      <c r="CD272" s="282">
        <v>209</v>
      </c>
      <c r="CE272" s="344">
        <v>197</v>
      </c>
    </row>
    <row r="273" spans="1:83" x14ac:dyDescent="0.2">
      <c r="A273" s="3">
        <v>4412</v>
      </c>
      <c r="B273" s="4" t="s">
        <v>302</v>
      </c>
      <c r="C273" s="5">
        <v>1266</v>
      </c>
      <c r="D273" s="6">
        <v>715</v>
      </c>
      <c r="E273" s="123">
        <f t="shared" si="3"/>
        <v>0.56477093206951023</v>
      </c>
      <c r="F273" s="249">
        <v>388</v>
      </c>
      <c r="G273" s="250">
        <v>6</v>
      </c>
      <c r="H273" s="250">
        <v>12</v>
      </c>
      <c r="I273" s="250">
        <v>303</v>
      </c>
      <c r="J273" s="250">
        <v>0</v>
      </c>
      <c r="K273" s="251">
        <v>0</v>
      </c>
      <c r="L273" s="251">
        <v>0</v>
      </c>
      <c r="M273" s="250">
        <v>0</v>
      </c>
      <c r="N273" s="250">
        <v>0</v>
      </c>
      <c r="O273" s="252">
        <v>0</v>
      </c>
      <c r="P273" s="295"/>
      <c r="Q273" s="289"/>
      <c r="R273" s="289"/>
      <c r="S273" s="295"/>
      <c r="T273" s="282">
        <v>358</v>
      </c>
      <c r="U273" s="289">
        <v>0</v>
      </c>
      <c r="V273" s="284">
        <v>330</v>
      </c>
      <c r="W273" s="299"/>
      <c r="X273" s="297"/>
      <c r="Y273" s="290"/>
      <c r="Z273" s="291"/>
      <c r="AA273" s="299"/>
      <c r="AB273" s="297"/>
      <c r="AC273" s="285"/>
      <c r="AD273" s="287"/>
      <c r="AE273" s="285"/>
      <c r="AF273" s="286"/>
      <c r="AG273" s="295">
        <v>453</v>
      </c>
      <c r="AH273" s="288"/>
      <c r="AI273" s="285"/>
      <c r="AJ273" s="287"/>
      <c r="AK273" s="343">
        <v>294</v>
      </c>
      <c r="AL273" s="289">
        <v>48</v>
      </c>
      <c r="AM273" s="284">
        <v>342</v>
      </c>
      <c r="AN273" s="282">
        <v>384</v>
      </c>
      <c r="AO273" s="295">
        <v>290</v>
      </c>
      <c r="AP273" s="282">
        <v>373</v>
      </c>
      <c r="AQ273" s="284">
        <v>322</v>
      </c>
      <c r="AR273" s="282">
        <v>307</v>
      </c>
      <c r="AS273" s="295">
        <v>370</v>
      </c>
      <c r="AT273" s="282">
        <v>321</v>
      </c>
      <c r="AU273" s="284">
        <v>359</v>
      </c>
      <c r="AV273" s="282">
        <v>338</v>
      </c>
      <c r="AW273" s="295">
        <v>330</v>
      </c>
      <c r="AX273" s="282">
        <v>347</v>
      </c>
      <c r="AY273" s="284">
        <v>325</v>
      </c>
      <c r="AZ273" s="298">
        <v>435</v>
      </c>
      <c r="BA273" s="284">
        <v>476</v>
      </c>
      <c r="BB273" s="282">
        <v>315</v>
      </c>
      <c r="BC273" s="295">
        <v>288</v>
      </c>
      <c r="BD273" s="282">
        <v>353</v>
      </c>
      <c r="BE273" s="284">
        <v>236</v>
      </c>
      <c r="BF273" s="282">
        <v>322</v>
      </c>
      <c r="BG273" s="295">
        <v>270</v>
      </c>
      <c r="BH273" s="305">
        <v>307</v>
      </c>
      <c r="BI273" s="306">
        <v>294</v>
      </c>
      <c r="BJ273" s="282">
        <v>278</v>
      </c>
      <c r="BK273" s="295">
        <v>315</v>
      </c>
      <c r="BL273" s="282">
        <v>252</v>
      </c>
      <c r="BM273" s="284">
        <v>322</v>
      </c>
      <c r="BN273" s="282">
        <v>320</v>
      </c>
      <c r="BO273" s="295">
        <v>259</v>
      </c>
      <c r="BP273" s="282">
        <v>281</v>
      </c>
      <c r="BQ273" s="284">
        <v>297</v>
      </c>
      <c r="BR273" s="282">
        <v>255</v>
      </c>
      <c r="BS273" s="295">
        <v>324</v>
      </c>
      <c r="BT273" s="282">
        <v>262</v>
      </c>
      <c r="BU273" s="284">
        <v>319</v>
      </c>
      <c r="BV273" s="282">
        <v>341</v>
      </c>
      <c r="BW273" s="295">
        <v>236</v>
      </c>
      <c r="BX273" s="282">
        <v>251</v>
      </c>
      <c r="BY273" s="284">
        <v>331</v>
      </c>
      <c r="BZ273" s="282">
        <v>249</v>
      </c>
      <c r="CA273" s="295">
        <v>358</v>
      </c>
      <c r="CB273" s="282">
        <v>324</v>
      </c>
      <c r="CC273" s="284">
        <v>263</v>
      </c>
      <c r="CD273" s="282">
        <v>275</v>
      </c>
      <c r="CE273" s="344">
        <v>315</v>
      </c>
    </row>
    <row r="274" spans="1:83" x14ac:dyDescent="0.2">
      <c r="A274" s="3">
        <v>4413</v>
      </c>
      <c r="B274" s="4" t="s">
        <v>303</v>
      </c>
      <c r="C274" s="5">
        <v>1100</v>
      </c>
      <c r="D274" s="6">
        <v>689</v>
      </c>
      <c r="E274" s="123">
        <f t="shared" si="3"/>
        <v>0.62636363636363634</v>
      </c>
      <c r="F274" s="249">
        <v>383</v>
      </c>
      <c r="G274" s="250">
        <v>3</v>
      </c>
      <c r="H274" s="250">
        <v>16</v>
      </c>
      <c r="I274" s="250">
        <v>276</v>
      </c>
      <c r="J274" s="250">
        <v>0</v>
      </c>
      <c r="K274" s="251">
        <v>1</v>
      </c>
      <c r="L274" s="251">
        <v>0</v>
      </c>
      <c r="M274" s="250">
        <v>0</v>
      </c>
      <c r="N274" s="250">
        <v>0</v>
      </c>
      <c r="O274" s="252">
        <v>0</v>
      </c>
      <c r="P274" s="295"/>
      <c r="Q274" s="289"/>
      <c r="R274" s="289"/>
      <c r="S274" s="295"/>
      <c r="T274" s="282">
        <v>351</v>
      </c>
      <c r="U274" s="289">
        <v>0</v>
      </c>
      <c r="V274" s="284">
        <v>309</v>
      </c>
      <c r="W274" s="299"/>
      <c r="X274" s="297"/>
      <c r="Y274" s="290"/>
      <c r="Z274" s="291"/>
      <c r="AA274" s="299"/>
      <c r="AB274" s="297"/>
      <c r="AC274" s="285"/>
      <c r="AD274" s="287"/>
      <c r="AE274" s="285"/>
      <c r="AF274" s="286"/>
      <c r="AG274" s="295">
        <v>470</v>
      </c>
      <c r="AH274" s="288"/>
      <c r="AI274" s="285"/>
      <c r="AJ274" s="287"/>
      <c r="AK274" s="343">
        <v>281</v>
      </c>
      <c r="AL274" s="289">
        <v>61</v>
      </c>
      <c r="AM274" s="284">
        <v>315</v>
      </c>
      <c r="AN274" s="282">
        <v>389</v>
      </c>
      <c r="AO274" s="295">
        <v>255</v>
      </c>
      <c r="AP274" s="282">
        <v>339</v>
      </c>
      <c r="AQ274" s="284">
        <v>324</v>
      </c>
      <c r="AR274" s="282">
        <v>272</v>
      </c>
      <c r="AS274" s="295">
        <v>383</v>
      </c>
      <c r="AT274" s="282">
        <v>296</v>
      </c>
      <c r="AU274" s="284">
        <v>361</v>
      </c>
      <c r="AV274" s="282">
        <v>355</v>
      </c>
      <c r="AW274" s="295">
        <v>282</v>
      </c>
      <c r="AX274" s="282">
        <v>351</v>
      </c>
      <c r="AY274" s="284">
        <v>289</v>
      </c>
      <c r="AZ274" s="298">
        <v>442</v>
      </c>
      <c r="BA274" s="284">
        <v>483</v>
      </c>
      <c r="BB274" s="282">
        <v>286</v>
      </c>
      <c r="BC274" s="295">
        <v>299</v>
      </c>
      <c r="BD274" s="282">
        <v>370</v>
      </c>
      <c r="BE274" s="284">
        <v>213</v>
      </c>
      <c r="BF274" s="282">
        <v>341</v>
      </c>
      <c r="BG274" s="295">
        <v>240</v>
      </c>
      <c r="BH274" s="305">
        <v>279</v>
      </c>
      <c r="BI274" s="306">
        <v>303</v>
      </c>
      <c r="BJ274" s="282">
        <v>268</v>
      </c>
      <c r="BK274" s="295">
        <v>317</v>
      </c>
      <c r="BL274" s="282">
        <v>226</v>
      </c>
      <c r="BM274" s="284">
        <v>348</v>
      </c>
      <c r="BN274" s="282">
        <v>327</v>
      </c>
      <c r="BO274" s="295">
        <v>245</v>
      </c>
      <c r="BP274" s="282">
        <v>234</v>
      </c>
      <c r="BQ274" s="284">
        <v>341</v>
      </c>
      <c r="BR274" s="282">
        <v>299</v>
      </c>
      <c r="BS274" s="295">
        <v>286</v>
      </c>
      <c r="BT274" s="282">
        <v>230</v>
      </c>
      <c r="BU274" s="284">
        <v>349</v>
      </c>
      <c r="BV274" s="282">
        <v>371</v>
      </c>
      <c r="BW274" s="295">
        <v>204</v>
      </c>
      <c r="BX274" s="282">
        <v>219</v>
      </c>
      <c r="BY274" s="284">
        <v>359</v>
      </c>
      <c r="BZ274" s="282">
        <v>286</v>
      </c>
      <c r="CA274" s="295">
        <v>324</v>
      </c>
      <c r="CB274" s="282">
        <v>339</v>
      </c>
      <c r="CC274" s="284">
        <v>248</v>
      </c>
      <c r="CD274" s="282">
        <v>279</v>
      </c>
      <c r="CE274" s="344">
        <v>299</v>
      </c>
    </row>
    <row r="275" spans="1:83" x14ac:dyDescent="0.2">
      <c r="A275" s="3">
        <v>4421</v>
      </c>
      <c r="B275" s="4" t="s">
        <v>304</v>
      </c>
      <c r="C275" s="5">
        <v>1060</v>
      </c>
      <c r="D275" s="6">
        <v>737</v>
      </c>
      <c r="E275" s="123">
        <f t="shared" si="3"/>
        <v>0.69528301886792454</v>
      </c>
      <c r="F275" s="249">
        <v>421</v>
      </c>
      <c r="G275" s="250">
        <v>4</v>
      </c>
      <c r="H275" s="250">
        <v>12</v>
      </c>
      <c r="I275" s="250">
        <v>296</v>
      </c>
      <c r="J275" s="250">
        <v>0</v>
      </c>
      <c r="K275" s="251">
        <v>0</v>
      </c>
      <c r="L275" s="251">
        <v>0</v>
      </c>
      <c r="M275" s="250">
        <v>0</v>
      </c>
      <c r="N275" s="250">
        <v>0</v>
      </c>
      <c r="O275" s="252">
        <v>0</v>
      </c>
      <c r="P275" s="295"/>
      <c r="Q275" s="289"/>
      <c r="R275" s="289"/>
      <c r="S275" s="295"/>
      <c r="T275" s="282">
        <v>362</v>
      </c>
      <c r="U275" s="289">
        <v>0</v>
      </c>
      <c r="V275" s="284">
        <v>349</v>
      </c>
      <c r="W275" s="299"/>
      <c r="X275" s="297"/>
      <c r="Y275" s="290"/>
      <c r="Z275" s="291"/>
      <c r="AA275" s="299"/>
      <c r="AB275" s="297"/>
      <c r="AC275" s="285"/>
      <c r="AD275" s="287"/>
      <c r="AE275" s="285"/>
      <c r="AF275" s="286"/>
      <c r="AG275" s="295">
        <v>503</v>
      </c>
      <c r="AH275" s="288"/>
      <c r="AI275" s="285"/>
      <c r="AJ275" s="287"/>
      <c r="AK275" s="343">
        <v>333</v>
      </c>
      <c r="AL275" s="289">
        <v>23</v>
      </c>
      <c r="AM275" s="284">
        <v>348</v>
      </c>
      <c r="AN275" s="282">
        <v>411</v>
      </c>
      <c r="AO275" s="295">
        <v>289</v>
      </c>
      <c r="AP275" s="282">
        <v>397</v>
      </c>
      <c r="AQ275" s="284">
        <v>316</v>
      </c>
      <c r="AR275" s="282">
        <v>302</v>
      </c>
      <c r="AS275" s="295">
        <v>398</v>
      </c>
      <c r="AT275" s="282">
        <v>339</v>
      </c>
      <c r="AU275" s="284">
        <v>360</v>
      </c>
      <c r="AV275" s="282">
        <v>364</v>
      </c>
      <c r="AW275" s="295">
        <v>329</v>
      </c>
      <c r="AX275" s="282">
        <v>348</v>
      </c>
      <c r="AY275" s="284">
        <v>341</v>
      </c>
      <c r="AZ275" s="298">
        <v>473</v>
      </c>
      <c r="BA275" s="284">
        <v>487</v>
      </c>
      <c r="BB275" s="282">
        <v>300</v>
      </c>
      <c r="BC275" s="295">
        <v>322</v>
      </c>
      <c r="BD275" s="282">
        <v>375</v>
      </c>
      <c r="BE275" s="284">
        <v>242</v>
      </c>
      <c r="BF275" s="282">
        <v>356</v>
      </c>
      <c r="BG275" s="295">
        <v>246</v>
      </c>
      <c r="BH275" s="305">
        <v>292</v>
      </c>
      <c r="BI275" s="306">
        <v>316</v>
      </c>
      <c r="BJ275" s="282">
        <v>293</v>
      </c>
      <c r="BK275" s="295">
        <v>321</v>
      </c>
      <c r="BL275" s="282">
        <v>237</v>
      </c>
      <c r="BM275" s="284">
        <v>357</v>
      </c>
      <c r="BN275" s="282">
        <v>339</v>
      </c>
      <c r="BO275" s="295">
        <v>259</v>
      </c>
      <c r="BP275" s="282">
        <v>250</v>
      </c>
      <c r="BQ275" s="284">
        <v>346</v>
      </c>
      <c r="BR275" s="282">
        <v>325</v>
      </c>
      <c r="BS275" s="295">
        <v>288</v>
      </c>
      <c r="BT275" s="282">
        <v>247</v>
      </c>
      <c r="BU275" s="284">
        <v>346</v>
      </c>
      <c r="BV275" s="282">
        <v>365</v>
      </c>
      <c r="BW275" s="295">
        <v>229</v>
      </c>
      <c r="BX275" s="282">
        <v>258</v>
      </c>
      <c r="BY275" s="284">
        <v>336</v>
      </c>
      <c r="BZ275" s="282">
        <v>305</v>
      </c>
      <c r="CA275" s="295">
        <v>325</v>
      </c>
      <c r="CB275" s="282">
        <v>341</v>
      </c>
      <c r="CC275" s="284">
        <v>259</v>
      </c>
      <c r="CD275" s="282">
        <v>305</v>
      </c>
      <c r="CE275" s="344">
        <v>297</v>
      </c>
    </row>
    <row r="276" spans="1:83" x14ac:dyDescent="0.2">
      <c r="A276" s="3">
        <v>4422</v>
      </c>
      <c r="B276" s="4" t="s">
        <v>305</v>
      </c>
      <c r="C276" s="5">
        <v>1275</v>
      </c>
      <c r="D276" s="6">
        <v>849</v>
      </c>
      <c r="E276" s="123">
        <f t="shared" si="3"/>
        <v>0.66588235294117648</v>
      </c>
      <c r="F276" s="249">
        <v>503</v>
      </c>
      <c r="G276" s="250">
        <v>9</v>
      </c>
      <c r="H276" s="250">
        <v>16</v>
      </c>
      <c r="I276" s="250">
        <v>315</v>
      </c>
      <c r="J276" s="250">
        <v>0</v>
      </c>
      <c r="K276" s="251">
        <v>0</v>
      </c>
      <c r="L276" s="251">
        <v>0</v>
      </c>
      <c r="M276" s="250">
        <v>0</v>
      </c>
      <c r="N276" s="250">
        <v>0</v>
      </c>
      <c r="O276" s="252">
        <v>0</v>
      </c>
      <c r="P276" s="295"/>
      <c r="Q276" s="289"/>
      <c r="R276" s="289"/>
      <c r="S276" s="295"/>
      <c r="T276" s="282">
        <v>450</v>
      </c>
      <c r="U276" s="289">
        <v>0</v>
      </c>
      <c r="V276" s="284">
        <v>361</v>
      </c>
      <c r="W276" s="299"/>
      <c r="X276" s="297"/>
      <c r="Y276" s="290"/>
      <c r="Z276" s="291"/>
      <c r="AA276" s="299"/>
      <c r="AB276" s="297"/>
      <c r="AC276" s="285"/>
      <c r="AD276" s="287"/>
      <c r="AE276" s="285"/>
      <c r="AF276" s="286"/>
      <c r="AG276" s="295">
        <v>580</v>
      </c>
      <c r="AH276" s="288"/>
      <c r="AI276" s="285"/>
      <c r="AJ276" s="287"/>
      <c r="AK276" s="343">
        <v>340</v>
      </c>
      <c r="AL276" s="289">
        <v>53</v>
      </c>
      <c r="AM276" s="284">
        <v>404</v>
      </c>
      <c r="AN276" s="282">
        <v>479</v>
      </c>
      <c r="AO276" s="295">
        <v>314</v>
      </c>
      <c r="AP276" s="282">
        <v>405</v>
      </c>
      <c r="AQ276" s="284">
        <v>401</v>
      </c>
      <c r="AR276" s="282">
        <v>312</v>
      </c>
      <c r="AS276" s="295">
        <v>472</v>
      </c>
      <c r="AT276" s="282">
        <v>351</v>
      </c>
      <c r="AU276" s="284">
        <v>440</v>
      </c>
      <c r="AV276" s="282">
        <v>421</v>
      </c>
      <c r="AW276" s="295">
        <v>355</v>
      </c>
      <c r="AX276" s="282">
        <v>426</v>
      </c>
      <c r="AY276" s="284">
        <v>352</v>
      </c>
      <c r="AZ276" s="298">
        <v>526</v>
      </c>
      <c r="BA276" s="284">
        <v>577</v>
      </c>
      <c r="BB276" s="282">
        <v>299</v>
      </c>
      <c r="BC276" s="295">
        <v>394</v>
      </c>
      <c r="BD276" s="282">
        <v>454</v>
      </c>
      <c r="BE276" s="284">
        <v>231</v>
      </c>
      <c r="BF276" s="282">
        <v>413</v>
      </c>
      <c r="BG276" s="295">
        <v>267</v>
      </c>
      <c r="BH276" s="305">
        <v>272</v>
      </c>
      <c r="BI276" s="306">
        <v>410</v>
      </c>
      <c r="BJ276" s="282">
        <v>281</v>
      </c>
      <c r="BK276" s="295">
        <v>400</v>
      </c>
      <c r="BL276" s="282">
        <v>233</v>
      </c>
      <c r="BM276" s="284">
        <v>433</v>
      </c>
      <c r="BN276" s="282">
        <v>396</v>
      </c>
      <c r="BO276" s="295">
        <v>270</v>
      </c>
      <c r="BP276" s="282">
        <v>273</v>
      </c>
      <c r="BQ276" s="284">
        <v>393</v>
      </c>
      <c r="BR276" s="282">
        <v>375</v>
      </c>
      <c r="BS276" s="295">
        <v>296</v>
      </c>
      <c r="BT276" s="282">
        <v>251</v>
      </c>
      <c r="BU276" s="284">
        <v>419</v>
      </c>
      <c r="BV276" s="282">
        <v>443</v>
      </c>
      <c r="BW276" s="295">
        <v>222</v>
      </c>
      <c r="BX276" s="282">
        <v>239</v>
      </c>
      <c r="BY276" s="284">
        <v>421</v>
      </c>
      <c r="BZ276" s="282">
        <v>362</v>
      </c>
      <c r="CA276" s="295">
        <v>333</v>
      </c>
      <c r="CB276" s="282">
        <v>417</v>
      </c>
      <c r="CC276" s="284">
        <v>255</v>
      </c>
      <c r="CD276" s="282">
        <v>352</v>
      </c>
      <c r="CE276" s="344">
        <v>313</v>
      </c>
    </row>
    <row r="277" spans="1:83" x14ac:dyDescent="0.2">
      <c r="A277" s="3">
        <v>4423</v>
      </c>
      <c r="B277" s="4" t="s">
        <v>306</v>
      </c>
      <c r="C277" s="5">
        <v>1060</v>
      </c>
      <c r="D277" s="6">
        <v>757</v>
      </c>
      <c r="E277" s="123">
        <f t="shared" si="3"/>
        <v>0.71415094339622642</v>
      </c>
      <c r="F277" s="249">
        <v>411</v>
      </c>
      <c r="G277" s="250">
        <v>1</v>
      </c>
      <c r="H277" s="250">
        <v>11</v>
      </c>
      <c r="I277" s="250">
        <v>327</v>
      </c>
      <c r="J277" s="250">
        <v>0</v>
      </c>
      <c r="K277" s="251">
        <v>0</v>
      </c>
      <c r="L277" s="251">
        <v>0</v>
      </c>
      <c r="M277" s="250">
        <v>0</v>
      </c>
      <c r="N277" s="250">
        <v>0</v>
      </c>
      <c r="O277" s="252">
        <v>0</v>
      </c>
      <c r="P277" s="295"/>
      <c r="Q277" s="289"/>
      <c r="R277" s="289"/>
      <c r="S277" s="295"/>
      <c r="T277" s="282">
        <v>372</v>
      </c>
      <c r="U277" s="289">
        <v>0</v>
      </c>
      <c r="V277" s="284">
        <v>360</v>
      </c>
      <c r="W277" s="299"/>
      <c r="X277" s="297"/>
      <c r="Y277" s="290"/>
      <c r="Z277" s="291"/>
      <c r="AA277" s="299"/>
      <c r="AB277" s="297"/>
      <c r="AC277" s="285"/>
      <c r="AD277" s="287"/>
      <c r="AE277" s="285"/>
      <c r="AF277" s="286"/>
      <c r="AG277" s="295">
        <v>495</v>
      </c>
      <c r="AH277" s="288"/>
      <c r="AI277" s="285"/>
      <c r="AJ277" s="287"/>
      <c r="AK277" s="343">
        <v>339</v>
      </c>
      <c r="AL277" s="289">
        <v>53</v>
      </c>
      <c r="AM277" s="284">
        <v>322</v>
      </c>
      <c r="AN277" s="282">
        <v>400</v>
      </c>
      <c r="AO277" s="295">
        <v>312</v>
      </c>
      <c r="AP277" s="282">
        <v>398</v>
      </c>
      <c r="AQ277" s="284">
        <v>329</v>
      </c>
      <c r="AR277" s="282">
        <v>331</v>
      </c>
      <c r="AS277" s="295">
        <v>378</v>
      </c>
      <c r="AT277" s="282">
        <v>346</v>
      </c>
      <c r="AU277" s="284">
        <v>374</v>
      </c>
      <c r="AV277" s="282">
        <v>357</v>
      </c>
      <c r="AW277" s="295">
        <v>335</v>
      </c>
      <c r="AX277" s="282">
        <v>339</v>
      </c>
      <c r="AY277" s="284">
        <v>355</v>
      </c>
      <c r="AZ277" s="298">
        <v>477</v>
      </c>
      <c r="BA277" s="284">
        <v>493</v>
      </c>
      <c r="BB277" s="282">
        <v>309</v>
      </c>
      <c r="BC277" s="295">
        <v>304</v>
      </c>
      <c r="BD277" s="282">
        <v>383</v>
      </c>
      <c r="BE277" s="284">
        <v>224</v>
      </c>
      <c r="BF277" s="282">
        <v>347</v>
      </c>
      <c r="BG277" s="295">
        <v>252</v>
      </c>
      <c r="BH277" s="305">
        <v>279</v>
      </c>
      <c r="BI277" s="306">
        <v>312</v>
      </c>
      <c r="BJ277" s="282">
        <v>285</v>
      </c>
      <c r="BK277" s="295">
        <v>307</v>
      </c>
      <c r="BL277" s="282">
        <v>225</v>
      </c>
      <c r="BM277" s="284">
        <v>353</v>
      </c>
      <c r="BN277" s="282">
        <v>320</v>
      </c>
      <c r="BO277" s="295">
        <v>266</v>
      </c>
      <c r="BP277" s="282">
        <v>261</v>
      </c>
      <c r="BQ277" s="284">
        <v>317</v>
      </c>
      <c r="BR277" s="282">
        <v>294</v>
      </c>
      <c r="BS277" s="295">
        <v>295</v>
      </c>
      <c r="BT277" s="282">
        <v>256</v>
      </c>
      <c r="BU277" s="284">
        <v>324</v>
      </c>
      <c r="BV277" s="282">
        <v>359</v>
      </c>
      <c r="BW277" s="295">
        <v>223</v>
      </c>
      <c r="BX277" s="282">
        <v>233</v>
      </c>
      <c r="BY277" s="284">
        <v>342</v>
      </c>
      <c r="BZ277" s="282">
        <v>287</v>
      </c>
      <c r="CA277" s="295">
        <v>317</v>
      </c>
      <c r="CB277" s="282">
        <v>334</v>
      </c>
      <c r="CC277" s="284">
        <v>250</v>
      </c>
      <c r="CD277" s="282">
        <v>296</v>
      </c>
      <c r="CE277" s="344">
        <v>284</v>
      </c>
    </row>
    <row r="278" spans="1:83" x14ac:dyDescent="0.2">
      <c r="A278" s="3">
        <v>4431</v>
      </c>
      <c r="B278" s="4" t="s">
        <v>307</v>
      </c>
      <c r="C278" s="5">
        <v>966</v>
      </c>
      <c r="D278" s="6">
        <v>653</v>
      </c>
      <c r="E278" s="123">
        <f t="shared" ref="E278:E341" si="4">SUM(D278/C278)</f>
        <v>0.67598343685300211</v>
      </c>
      <c r="F278" s="249">
        <v>350</v>
      </c>
      <c r="G278" s="250">
        <v>3</v>
      </c>
      <c r="H278" s="250">
        <v>10</v>
      </c>
      <c r="I278" s="250">
        <v>286</v>
      </c>
      <c r="J278" s="250">
        <v>0</v>
      </c>
      <c r="K278" s="251">
        <v>0</v>
      </c>
      <c r="L278" s="251">
        <v>0</v>
      </c>
      <c r="M278" s="250">
        <v>0</v>
      </c>
      <c r="N278" s="250">
        <v>0</v>
      </c>
      <c r="O278" s="252">
        <v>0</v>
      </c>
      <c r="P278" s="295"/>
      <c r="Q278" s="289"/>
      <c r="R278" s="289"/>
      <c r="S278" s="295"/>
      <c r="T278" s="282">
        <v>323</v>
      </c>
      <c r="U278" s="289">
        <v>0</v>
      </c>
      <c r="V278" s="284">
        <v>299</v>
      </c>
      <c r="W278" s="299"/>
      <c r="X278" s="297"/>
      <c r="Y278" s="290"/>
      <c r="Z278" s="291"/>
      <c r="AA278" s="299"/>
      <c r="AB278" s="297"/>
      <c r="AC278" s="285"/>
      <c r="AD278" s="287"/>
      <c r="AE278" s="285"/>
      <c r="AF278" s="286"/>
      <c r="AG278" s="295">
        <v>426</v>
      </c>
      <c r="AH278" s="288"/>
      <c r="AI278" s="285"/>
      <c r="AJ278" s="287"/>
      <c r="AK278" s="343">
        <v>291</v>
      </c>
      <c r="AL278" s="289">
        <v>34</v>
      </c>
      <c r="AM278" s="284">
        <v>290</v>
      </c>
      <c r="AN278" s="282">
        <v>332</v>
      </c>
      <c r="AO278" s="295">
        <v>279</v>
      </c>
      <c r="AP278" s="282">
        <v>339</v>
      </c>
      <c r="AQ278" s="284">
        <v>285</v>
      </c>
      <c r="AR278" s="282">
        <v>273</v>
      </c>
      <c r="AS278" s="295">
        <v>342</v>
      </c>
      <c r="AT278" s="282">
        <v>296</v>
      </c>
      <c r="AU278" s="284">
        <v>319</v>
      </c>
      <c r="AV278" s="282">
        <v>303</v>
      </c>
      <c r="AW278" s="295">
        <v>298</v>
      </c>
      <c r="AX278" s="282">
        <v>304</v>
      </c>
      <c r="AY278" s="284">
        <v>299</v>
      </c>
      <c r="AZ278" s="298">
        <v>403</v>
      </c>
      <c r="BA278" s="284">
        <v>437</v>
      </c>
      <c r="BB278" s="282">
        <v>249</v>
      </c>
      <c r="BC278" s="295">
        <v>277</v>
      </c>
      <c r="BD278" s="282">
        <v>305</v>
      </c>
      <c r="BE278" s="284">
        <v>209</v>
      </c>
      <c r="BF278" s="282">
        <v>288</v>
      </c>
      <c r="BG278" s="295">
        <v>225</v>
      </c>
      <c r="BH278" s="305">
        <v>233</v>
      </c>
      <c r="BI278" s="306">
        <v>285</v>
      </c>
      <c r="BJ278" s="282">
        <v>249</v>
      </c>
      <c r="BK278" s="295">
        <v>264</v>
      </c>
      <c r="BL278" s="282">
        <v>198</v>
      </c>
      <c r="BM278" s="284">
        <v>308</v>
      </c>
      <c r="BN278" s="282">
        <v>281</v>
      </c>
      <c r="BO278" s="295">
        <v>227</v>
      </c>
      <c r="BP278" s="282">
        <v>222</v>
      </c>
      <c r="BQ278" s="284">
        <v>281</v>
      </c>
      <c r="BR278" s="282">
        <v>252</v>
      </c>
      <c r="BS278" s="295">
        <v>258</v>
      </c>
      <c r="BT278" s="282">
        <v>214</v>
      </c>
      <c r="BU278" s="284">
        <v>282</v>
      </c>
      <c r="BV278" s="282">
        <v>304</v>
      </c>
      <c r="BW278" s="295">
        <v>199</v>
      </c>
      <c r="BX278" s="282">
        <v>204</v>
      </c>
      <c r="BY278" s="284">
        <v>287</v>
      </c>
      <c r="BZ278" s="282">
        <v>237</v>
      </c>
      <c r="CA278" s="295">
        <v>300</v>
      </c>
      <c r="CB278" s="282">
        <v>295</v>
      </c>
      <c r="CC278" s="284">
        <v>208</v>
      </c>
      <c r="CD278" s="282">
        <v>225</v>
      </c>
      <c r="CE278" s="344">
        <v>279</v>
      </c>
    </row>
    <row r="279" spans="1:83" x14ac:dyDescent="0.2">
      <c r="A279" s="3">
        <v>4432</v>
      </c>
      <c r="B279" s="4" t="s">
        <v>308</v>
      </c>
      <c r="C279" s="5">
        <v>880</v>
      </c>
      <c r="D279" s="6">
        <v>638</v>
      </c>
      <c r="E279" s="123">
        <f t="shared" si="4"/>
        <v>0.72499999999999998</v>
      </c>
      <c r="F279" s="249">
        <v>365</v>
      </c>
      <c r="G279" s="250">
        <v>2</v>
      </c>
      <c r="H279" s="250">
        <v>12</v>
      </c>
      <c r="I279" s="250">
        <v>249</v>
      </c>
      <c r="J279" s="250">
        <v>0</v>
      </c>
      <c r="K279" s="251">
        <v>6</v>
      </c>
      <c r="L279" s="251">
        <v>0</v>
      </c>
      <c r="M279" s="250">
        <v>0</v>
      </c>
      <c r="N279" s="250">
        <v>0</v>
      </c>
      <c r="O279" s="252">
        <v>0</v>
      </c>
      <c r="P279" s="295"/>
      <c r="Q279" s="289"/>
      <c r="R279" s="289"/>
      <c r="S279" s="295"/>
      <c r="T279" s="282">
        <v>329</v>
      </c>
      <c r="U279" s="289">
        <v>0</v>
      </c>
      <c r="V279" s="284">
        <v>291</v>
      </c>
      <c r="W279" s="299"/>
      <c r="X279" s="297"/>
      <c r="Y279" s="290"/>
      <c r="Z279" s="291"/>
      <c r="AA279" s="299"/>
      <c r="AB279" s="297"/>
      <c r="AC279" s="285"/>
      <c r="AD279" s="287"/>
      <c r="AE279" s="285"/>
      <c r="AF279" s="286"/>
      <c r="AG279" s="295">
        <v>431</v>
      </c>
      <c r="AH279" s="288"/>
      <c r="AI279" s="285"/>
      <c r="AJ279" s="287"/>
      <c r="AK279" s="343">
        <v>274</v>
      </c>
      <c r="AL279" s="289">
        <v>36</v>
      </c>
      <c r="AM279" s="284">
        <v>302</v>
      </c>
      <c r="AN279" s="282">
        <v>349</v>
      </c>
      <c r="AO279" s="295">
        <v>253</v>
      </c>
      <c r="AP279" s="282">
        <v>315</v>
      </c>
      <c r="AQ279" s="284">
        <v>297</v>
      </c>
      <c r="AR279" s="282">
        <v>248</v>
      </c>
      <c r="AS279" s="295">
        <v>355</v>
      </c>
      <c r="AT279" s="282">
        <v>261</v>
      </c>
      <c r="AU279" s="284">
        <v>341</v>
      </c>
      <c r="AV279" s="282">
        <v>310</v>
      </c>
      <c r="AW279" s="295">
        <v>283</v>
      </c>
      <c r="AX279" s="282">
        <v>317</v>
      </c>
      <c r="AY279" s="284">
        <v>279</v>
      </c>
      <c r="AZ279" s="298">
        <v>399</v>
      </c>
      <c r="BA279" s="284">
        <v>450</v>
      </c>
      <c r="BB279" s="282">
        <v>227</v>
      </c>
      <c r="BC279" s="295">
        <v>301</v>
      </c>
      <c r="BD279" s="282">
        <v>333</v>
      </c>
      <c r="BE279" s="284">
        <v>188</v>
      </c>
      <c r="BF279" s="282">
        <v>310</v>
      </c>
      <c r="BG279" s="295">
        <v>208</v>
      </c>
      <c r="BH279" s="305">
        <v>243</v>
      </c>
      <c r="BI279" s="306">
        <v>277</v>
      </c>
      <c r="BJ279" s="282">
        <v>238</v>
      </c>
      <c r="BK279" s="295">
        <v>286</v>
      </c>
      <c r="BL279" s="282">
        <v>188</v>
      </c>
      <c r="BM279" s="284">
        <v>320</v>
      </c>
      <c r="BN279" s="282">
        <v>297</v>
      </c>
      <c r="BO279" s="295">
        <v>210</v>
      </c>
      <c r="BP279" s="282">
        <v>209</v>
      </c>
      <c r="BQ279" s="284">
        <v>292</v>
      </c>
      <c r="BR279" s="282">
        <v>276</v>
      </c>
      <c r="BS279" s="295">
        <v>239</v>
      </c>
      <c r="BT279" s="282">
        <v>212</v>
      </c>
      <c r="BU279" s="284">
        <v>295</v>
      </c>
      <c r="BV279" s="282">
        <v>308</v>
      </c>
      <c r="BW279" s="295">
        <v>199</v>
      </c>
      <c r="BX279" s="282">
        <v>195</v>
      </c>
      <c r="BY279" s="284">
        <v>303</v>
      </c>
      <c r="BZ279" s="282">
        <v>265</v>
      </c>
      <c r="CA279" s="295">
        <v>259</v>
      </c>
      <c r="CB279" s="282">
        <v>296</v>
      </c>
      <c r="CC279" s="284">
        <v>216</v>
      </c>
      <c r="CD279" s="282">
        <v>271</v>
      </c>
      <c r="CE279" s="344">
        <v>242</v>
      </c>
    </row>
    <row r="280" spans="1:83" x14ac:dyDescent="0.2">
      <c r="A280" s="3">
        <v>4433</v>
      </c>
      <c r="B280" s="4" t="s">
        <v>309</v>
      </c>
      <c r="C280" s="5">
        <v>1527</v>
      </c>
      <c r="D280" s="6">
        <v>1061</v>
      </c>
      <c r="E280" s="123">
        <f t="shared" si="4"/>
        <v>0.69482645710543545</v>
      </c>
      <c r="F280" s="249">
        <v>539</v>
      </c>
      <c r="G280" s="250">
        <v>4</v>
      </c>
      <c r="H280" s="250">
        <v>14</v>
      </c>
      <c r="I280" s="250">
        <v>495</v>
      </c>
      <c r="J280" s="250">
        <v>0</v>
      </c>
      <c r="K280" s="251">
        <v>0</v>
      </c>
      <c r="L280" s="251">
        <v>0</v>
      </c>
      <c r="M280" s="250">
        <v>0</v>
      </c>
      <c r="N280" s="250">
        <v>0</v>
      </c>
      <c r="O280" s="252">
        <v>0</v>
      </c>
      <c r="P280" s="295"/>
      <c r="Q280" s="289"/>
      <c r="R280" s="289"/>
      <c r="S280" s="295"/>
      <c r="T280" s="282">
        <v>491</v>
      </c>
      <c r="U280" s="289">
        <v>0</v>
      </c>
      <c r="V280" s="284">
        <v>526</v>
      </c>
      <c r="W280" s="299"/>
      <c r="X280" s="297"/>
      <c r="Y280" s="290"/>
      <c r="Z280" s="291"/>
      <c r="AA280" s="299"/>
      <c r="AB280" s="297"/>
      <c r="AC280" s="285"/>
      <c r="AD280" s="287"/>
      <c r="AE280" s="285"/>
      <c r="AF280" s="286"/>
      <c r="AG280" s="295">
        <v>715</v>
      </c>
      <c r="AH280" s="288"/>
      <c r="AI280" s="285"/>
      <c r="AJ280" s="287"/>
      <c r="AK280" s="343">
        <v>482</v>
      </c>
      <c r="AL280" s="289">
        <v>66</v>
      </c>
      <c r="AM280" s="284">
        <v>458</v>
      </c>
      <c r="AN280" s="282">
        <v>544</v>
      </c>
      <c r="AO280" s="295">
        <v>456</v>
      </c>
      <c r="AP280" s="282">
        <v>595</v>
      </c>
      <c r="AQ280" s="284">
        <v>420</v>
      </c>
      <c r="AR280" s="282">
        <v>468</v>
      </c>
      <c r="AS280" s="295">
        <v>531</v>
      </c>
      <c r="AT280" s="282">
        <v>517</v>
      </c>
      <c r="AU280" s="284">
        <v>490</v>
      </c>
      <c r="AV280" s="282">
        <v>482</v>
      </c>
      <c r="AW280" s="295">
        <v>507</v>
      </c>
      <c r="AX280" s="282">
        <v>476</v>
      </c>
      <c r="AY280" s="284">
        <v>500</v>
      </c>
      <c r="AZ280" s="298">
        <v>663</v>
      </c>
      <c r="BA280" s="284">
        <v>723</v>
      </c>
      <c r="BB280" s="282">
        <v>427</v>
      </c>
      <c r="BC280" s="295">
        <v>429</v>
      </c>
      <c r="BD280" s="282">
        <v>495</v>
      </c>
      <c r="BE280" s="284">
        <v>330</v>
      </c>
      <c r="BF280" s="282">
        <v>452</v>
      </c>
      <c r="BG280" s="295">
        <v>383</v>
      </c>
      <c r="BH280" s="305">
        <v>394</v>
      </c>
      <c r="BI280" s="306">
        <v>432</v>
      </c>
      <c r="BJ280" s="282">
        <v>421</v>
      </c>
      <c r="BK280" s="295">
        <v>409</v>
      </c>
      <c r="BL280" s="282">
        <v>355</v>
      </c>
      <c r="BM280" s="284">
        <v>452</v>
      </c>
      <c r="BN280" s="282">
        <v>450</v>
      </c>
      <c r="BO280" s="295">
        <v>349</v>
      </c>
      <c r="BP280" s="282">
        <v>369</v>
      </c>
      <c r="BQ280" s="284">
        <v>428</v>
      </c>
      <c r="BR280" s="282">
        <v>399</v>
      </c>
      <c r="BS280" s="295">
        <v>433</v>
      </c>
      <c r="BT280" s="282">
        <v>335</v>
      </c>
      <c r="BU280" s="284">
        <v>470</v>
      </c>
      <c r="BV280" s="282">
        <v>474</v>
      </c>
      <c r="BW280" s="295">
        <v>338</v>
      </c>
      <c r="BX280" s="282">
        <v>334</v>
      </c>
      <c r="BY280" s="284">
        <v>460</v>
      </c>
      <c r="BZ280" s="282">
        <v>362</v>
      </c>
      <c r="CA280" s="295">
        <v>506</v>
      </c>
      <c r="CB280" s="282">
        <v>446</v>
      </c>
      <c r="CC280" s="284">
        <v>376</v>
      </c>
      <c r="CD280" s="282">
        <v>379</v>
      </c>
      <c r="CE280" s="344">
        <v>432</v>
      </c>
    </row>
    <row r="281" spans="1:83" x14ac:dyDescent="0.2">
      <c r="A281" s="3">
        <v>4441</v>
      </c>
      <c r="B281" s="4" t="s">
        <v>310</v>
      </c>
      <c r="C281" s="5">
        <v>991</v>
      </c>
      <c r="D281" s="6">
        <v>609</v>
      </c>
      <c r="E281" s="123">
        <f t="shared" si="4"/>
        <v>0.61453077699293646</v>
      </c>
      <c r="F281" s="249">
        <v>301</v>
      </c>
      <c r="G281" s="250">
        <v>2</v>
      </c>
      <c r="H281" s="250">
        <v>9</v>
      </c>
      <c r="I281" s="250">
        <v>290</v>
      </c>
      <c r="J281" s="250">
        <v>0</v>
      </c>
      <c r="K281" s="251">
        <v>0</v>
      </c>
      <c r="L281" s="251">
        <v>0</v>
      </c>
      <c r="M281" s="250">
        <v>0</v>
      </c>
      <c r="N281" s="250">
        <v>0</v>
      </c>
      <c r="O281" s="252">
        <v>0</v>
      </c>
      <c r="P281" s="295"/>
      <c r="Q281" s="289"/>
      <c r="R281" s="289"/>
      <c r="S281" s="295"/>
      <c r="T281" s="282">
        <v>290</v>
      </c>
      <c r="U281" s="289">
        <v>0</v>
      </c>
      <c r="V281" s="284">
        <v>293</v>
      </c>
      <c r="W281" s="299"/>
      <c r="X281" s="297"/>
      <c r="Y281" s="290"/>
      <c r="Z281" s="291"/>
      <c r="AA281" s="299"/>
      <c r="AB281" s="297"/>
      <c r="AC281" s="285"/>
      <c r="AD281" s="287"/>
      <c r="AE281" s="285"/>
      <c r="AF281" s="286"/>
      <c r="AG281" s="295">
        <v>394</v>
      </c>
      <c r="AH281" s="288"/>
      <c r="AI281" s="285"/>
      <c r="AJ281" s="287"/>
      <c r="AK281" s="343">
        <v>264</v>
      </c>
      <c r="AL281" s="289">
        <v>33</v>
      </c>
      <c r="AM281" s="284">
        <v>280</v>
      </c>
      <c r="AN281" s="282">
        <v>306</v>
      </c>
      <c r="AO281" s="295">
        <v>262</v>
      </c>
      <c r="AP281" s="282">
        <v>327</v>
      </c>
      <c r="AQ281" s="284">
        <v>257</v>
      </c>
      <c r="AR281" s="282">
        <v>273</v>
      </c>
      <c r="AS281" s="295">
        <v>301</v>
      </c>
      <c r="AT281" s="282">
        <v>300</v>
      </c>
      <c r="AU281" s="284">
        <v>284</v>
      </c>
      <c r="AV281" s="282">
        <v>281</v>
      </c>
      <c r="AW281" s="295">
        <v>290</v>
      </c>
      <c r="AX281" s="282">
        <v>274</v>
      </c>
      <c r="AY281" s="284">
        <v>294</v>
      </c>
      <c r="AZ281" s="298">
        <v>373</v>
      </c>
      <c r="BA281" s="284">
        <v>406</v>
      </c>
      <c r="BB281" s="282">
        <v>252</v>
      </c>
      <c r="BC281" s="295">
        <v>235</v>
      </c>
      <c r="BD281" s="282">
        <v>290</v>
      </c>
      <c r="BE281" s="284">
        <v>192</v>
      </c>
      <c r="BF281" s="282">
        <v>279</v>
      </c>
      <c r="BG281" s="295">
        <v>208</v>
      </c>
      <c r="BH281" s="305">
        <v>250</v>
      </c>
      <c r="BI281" s="306">
        <v>239</v>
      </c>
      <c r="BJ281" s="282">
        <v>228</v>
      </c>
      <c r="BK281" s="295">
        <v>261</v>
      </c>
      <c r="BL281" s="282">
        <v>201</v>
      </c>
      <c r="BM281" s="284">
        <v>274</v>
      </c>
      <c r="BN281" s="282">
        <v>263</v>
      </c>
      <c r="BO281" s="295">
        <v>208</v>
      </c>
      <c r="BP281" s="282">
        <v>222</v>
      </c>
      <c r="BQ281" s="284">
        <v>250</v>
      </c>
      <c r="BR281" s="282">
        <v>225</v>
      </c>
      <c r="BS281" s="295">
        <v>260</v>
      </c>
      <c r="BT281" s="282">
        <v>209</v>
      </c>
      <c r="BU281" s="284">
        <v>267</v>
      </c>
      <c r="BV281" s="282">
        <v>290</v>
      </c>
      <c r="BW281" s="295">
        <v>188</v>
      </c>
      <c r="BX281" s="282">
        <v>208</v>
      </c>
      <c r="BY281" s="284">
        <v>268</v>
      </c>
      <c r="BZ281" s="282">
        <v>210</v>
      </c>
      <c r="CA281" s="295">
        <v>282</v>
      </c>
      <c r="CB281" s="282">
        <v>283</v>
      </c>
      <c r="CC281" s="284">
        <v>201</v>
      </c>
      <c r="CD281" s="282">
        <v>214</v>
      </c>
      <c r="CE281" s="344">
        <v>270</v>
      </c>
    </row>
    <row r="282" spans="1:83" x14ac:dyDescent="0.2">
      <c r="A282" s="3">
        <v>4442</v>
      </c>
      <c r="B282" s="4" t="s">
        <v>311</v>
      </c>
      <c r="C282" s="5">
        <v>1182</v>
      </c>
      <c r="D282" s="6">
        <v>748</v>
      </c>
      <c r="E282" s="123">
        <f t="shared" si="4"/>
        <v>0.63282571912013541</v>
      </c>
      <c r="F282" s="249">
        <v>424</v>
      </c>
      <c r="G282" s="250">
        <v>3</v>
      </c>
      <c r="H282" s="250">
        <v>9</v>
      </c>
      <c r="I282" s="250">
        <v>304</v>
      </c>
      <c r="J282" s="250">
        <v>0</v>
      </c>
      <c r="K282" s="251">
        <v>3</v>
      </c>
      <c r="L282" s="251">
        <v>0</v>
      </c>
      <c r="M282" s="250">
        <v>0</v>
      </c>
      <c r="N282" s="250">
        <v>0</v>
      </c>
      <c r="O282" s="252">
        <v>0</v>
      </c>
      <c r="P282" s="295"/>
      <c r="Q282" s="289"/>
      <c r="R282" s="289"/>
      <c r="S282" s="295"/>
      <c r="T282" s="282">
        <v>383</v>
      </c>
      <c r="U282" s="289">
        <v>3</v>
      </c>
      <c r="V282" s="284">
        <v>328</v>
      </c>
      <c r="W282" s="299"/>
      <c r="X282" s="297"/>
      <c r="Y282" s="290"/>
      <c r="Z282" s="291"/>
      <c r="AA282" s="299"/>
      <c r="AB282" s="297"/>
      <c r="AC282" s="285"/>
      <c r="AD282" s="287"/>
      <c r="AE282" s="285"/>
      <c r="AF282" s="286"/>
      <c r="AG282" s="295">
        <v>494</v>
      </c>
      <c r="AH282" s="288"/>
      <c r="AI282" s="285"/>
      <c r="AJ282" s="287"/>
      <c r="AK282" s="343">
        <v>300</v>
      </c>
      <c r="AL282" s="289">
        <v>51</v>
      </c>
      <c r="AM282" s="284">
        <v>356</v>
      </c>
      <c r="AN282" s="282">
        <v>421</v>
      </c>
      <c r="AO282" s="295">
        <v>278</v>
      </c>
      <c r="AP282" s="282">
        <v>386</v>
      </c>
      <c r="AQ282" s="284">
        <v>337</v>
      </c>
      <c r="AR282" s="282">
        <v>294</v>
      </c>
      <c r="AS282" s="295">
        <v>410</v>
      </c>
      <c r="AT282" s="282">
        <v>316</v>
      </c>
      <c r="AU282" s="284">
        <v>391</v>
      </c>
      <c r="AV282" s="282">
        <v>366</v>
      </c>
      <c r="AW282" s="295">
        <v>319</v>
      </c>
      <c r="AX282" s="282">
        <v>376</v>
      </c>
      <c r="AY282" s="284">
        <v>314</v>
      </c>
      <c r="AZ282" s="298">
        <v>437</v>
      </c>
      <c r="BA282" s="284">
        <v>502</v>
      </c>
      <c r="BB282" s="282">
        <v>273</v>
      </c>
      <c r="BC282" s="295">
        <v>330</v>
      </c>
      <c r="BD282" s="282">
        <v>388</v>
      </c>
      <c r="BE282" s="284">
        <v>205</v>
      </c>
      <c r="BF282" s="282">
        <v>347</v>
      </c>
      <c r="BG282" s="295">
        <v>246</v>
      </c>
      <c r="BH282" s="305">
        <v>261</v>
      </c>
      <c r="BI282" s="306">
        <v>337</v>
      </c>
      <c r="BJ282" s="282">
        <v>269</v>
      </c>
      <c r="BK282" s="295">
        <v>325</v>
      </c>
      <c r="BL282" s="282">
        <v>236</v>
      </c>
      <c r="BM282" s="284">
        <v>344</v>
      </c>
      <c r="BN282" s="282">
        <v>351</v>
      </c>
      <c r="BO282" s="295">
        <v>234</v>
      </c>
      <c r="BP282" s="282">
        <v>258</v>
      </c>
      <c r="BQ282" s="284">
        <v>319</v>
      </c>
      <c r="BR282" s="282">
        <v>295</v>
      </c>
      <c r="BS282" s="295">
        <v>300</v>
      </c>
      <c r="BT282" s="282">
        <v>220</v>
      </c>
      <c r="BU282" s="284">
        <v>362</v>
      </c>
      <c r="BV282" s="282">
        <v>370</v>
      </c>
      <c r="BW282" s="295">
        <v>214</v>
      </c>
      <c r="BX282" s="282">
        <v>210</v>
      </c>
      <c r="BY282" s="284">
        <v>369</v>
      </c>
      <c r="BZ282" s="282">
        <v>274</v>
      </c>
      <c r="CA282" s="295">
        <v>335</v>
      </c>
      <c r="CB282" s="282">
        <v>352</v>
      </c>
      <c r="CC282" s="284">
        <v>233</v>
      </c>
      <c r="CD282" s="282">
        <v>263</v>
      </c>
      <c r="CE282" s="344">
        <v>322</v>
      </c>
    </row>
    <row r="283" spans="1:83" x14ac:dyDescent="0.2">
      <c r="A283" s="3">
        <v>4443</v>
      </c>
      <c r="B283" s="4" t="s">
        <v>312</v>
      </c>
      <c r="C283" s="5">
        <v>1101</v>
      </c>
      <c r="D283" s="6">
        <v>804</v>
      </c>
      <c r="E283" s="123">
        <f t="shared" si="4"/>
        <v>0.73024523160762944</v>
      </c>
      <c r="F283" s="249">
        <v>384</v>
      </c>
      <c r="G283" s="250">
        <v>0</v>
      </c>
      <c r="H283" s="250">
        <v>10</v>
      </c>
      <c r="I283" s="250">
        <v>399</v>
      </c>
      <c r="J283" s="250">
        <v>0</v>
      </c>
      <c r="K283" s="251">
        <v>1</v>
      </c>
      <c r="L283" s="251">
        <v>0</v>
      </c>
      <c r="M283" s="250">
        <v>0</v>
      </c>
      <c r="N283" s="250">
        <v>0</v>
      </c>
      <c r="O283" s="252">
        <v>0</v>
      </c>
      <c r="P283" s="295"/>
      <c r="Q283" s="289"/>
      <c r="R283" s="289"/>
      <c r="S283" s="295"/>
      <c r="T283" s="282">
        <v>327</v>
      </c>
      <c r="U283" s="289">
        <v>0</v>
      </c>
      <c r="V283" s="284">
        <v>440</v>
      </c>
      <c r="W283" s="299"/>
      <c r="X283" s="297"/>
      <c r="Y283" s="290"/>
      <c r="Z283" s="291"/>
      <c r="AA283" s="299"/>
      <c r="AB283" s="297"/>
      <c r="AC283" s="285"/>
      <c r="AD283" s="287"/>
      <c r="AE283" s="285"/>
      <c r="AF283" s="286"/>
      <c r="AG283" s="295">
        <v>506</v>
      </c>
      <c r="AH283" s="288"/>
      <c r="AI283" s="285"/>
      <c r="AJ283" s="287"/>
      <c r="AK283" s="343">
        <v>415</v>
      </c>
      <c r="AL283" s="289">
        <v>26</v>
      </c>
      <c r="AM283" s="284">
        <v>327</v>
      </c>
      <c r="AN283" s="282">
        <v>393</v>
      </c>
      <c r="AO283" s="295">
        <v>374</v>
      </c>
      <c r="AP283" s="282">
        <v>481</v>
      </c>
      <c r="AQ283" s="284">
        <v>289</v>
      </c>
      <c r="AR283" s="282">
        <v>385</v>
      </c>
      <c r="AS283" s="295">
        <v>379</v>
      </c>
      <c r="AT283" s="282">
        <v>416</v>
      </c>
      <c r="AU283" s="284">
        <v>347</v>
      </c>
      <c r="AV283" s="282">
        <v>331</v>
      </c>
      <c r="AW283" s="295">
        <v>420</v>
      </c>
      <c r="AX283" s="282">
        <v>339</v>
      </c>
      <c r="AY283" s="284">
        <v>416</v>
      </c>
      <c r="AZ283" s="298">
        <v>526</v>
      </c>
      <c r="BA283" s="284">
        <v>517</v>
      </c>
      <c r="BB283" s="282">
        <v>347</v>
      </c>
      <c r="BC283" s="295">
        <v>307</v>
      </c>
      <c r="BD283" s="282">
        <v>393</v>
      </c>
      <c r="BE283" s="284">
        <v>249</v>
      </c>
      <c r="BF283" s="282">
        <v>333</v>
      </c>
      <c r="BG283" s="295">
        <v>313</v>
      </c>
      <c r="BH283" s="305">
        <v>360</v>
      </c>
      <c r="BI283" s="306">
        <v>279</v>
      </c>
      <c r="BJ283" s="282">
        <v>355</v>
      </c>
      <c r="BK283" s="295">
        <v>284</v>
      </c>
      <c r="BL283" s="282">
        <v>292</v>
      </c>
      <c r="BM283" s="284">
        <v>334</v>
      </c>
      <c r="BN283" s="282">
        <v>331</v>
      </c>
      <c r="BO283" s="295">
        <v>297</v>
      </c>
      <c r="BP283" s="282">
        <v>308</v>
      </c>
      <c r="BQ283" s="284">
        <v>317</v>
      </c>
      <c r="BR283" s="282">
        <v>274</v>
      </c>
      <c r="BS283" s="295">
        <v>368</v>
      </c>
      <c r="BT283" s="282">
        <v>309</v>
      </c>
      <c r="BU283" s="284">
        <v>311</v>
      </c>
      <c r="BV283" s="282">
        <v>344</v>
      </c>
      <c r="BW283" s="295">
        <v>289</v>
      </c>
      <c r="BX283" s="282">
        <v>301</v>
      </c>
      <c r="BY283" s="284">
        <v>325</v>
      </c>
      <c r="BZ283" s="282">
        <v>252</v>
      </c>
      <c r="CA283" s="295">
        <v>403</v>
      </c>
      <c r="CB283" s="282">
        <v>302</v>
      </c>
      <c r="CC283" s="284">
        <v>336</v>
      </c>
      <c r="CD283" s="282">
        <v>276</v>
      </c>
      <c r="CE283" s="344">
        <v>359</v>
      </c>
    </row>
    <row r="284" spans="1:83" x14ac:dyDescent="0.2">
      <c r="A284" s="3">
        <v>4611</v>
      </c>
      <c r="B284" s="4" t="s">
        <v>313</v>
      </c>
      <c r="C284" s="5">
        <v>1333</v>
      </c>
      <c r="D284" s="6">
        <v>946</v>
      </c>
      <c r="E284" s="123">
        <f t="shared" si="4"/>
        <v>0.70967741935483875</v>
      </c>
      <c r="F284" s="249">
        <v>412</v>
      </c>
      <c r="G284" s="250">
        <v>4</v>
      </c>
      <c r="H284" s="250">
        <v>12</v>
      </c>
      <c r="I284" s="250">
        <v>510</v>
      </c>
      <c r="J284" s="250">
        <v>0</v>
      </c>
      <c r="K284" s="251">
        <v>0</v>
      </c>
      <c r="L284" s="251">
        <v>0</v>
      </c>
      <c r="M284" s="250">
        <v>0</v>
      </c>
      <c r="N284" s="250">
        <v>0</v>
      </c>
      <c r="O284" s="252">
        <v>0</v>
      </c>
      <c r="P284" s="295"/>
      <c r="Q284" s="289"/>
      <c r="R284" s="289"/>
      <c r="S284" s="295"/>
      <c r="T284" s="282">
        <v>391</v>
      </c>
      <c r="U284" s="289">
        <v>0</v>
      </c>
      <c r="V284" s="284">
        <v>521</v>
      </c>
      <c r="W284" s="305">
        <v>503</v>
      </c>
      <c r="X284" s="306">
        <v>396</v>
      </c>
      <c r="Y284" s="290"/>
      <c r="Z284" s="291"/>
      <c r="AA284" s="282">
        <v>399</v>
      </c>
      <c r="AB284" s="284">
        <v>514</v>
      </c>
      <c r="AC284" s="285"/>
      <c r="AD284" s="287"/>
      <c r="AE284" s="285"/>
      <c r="AF284" s="286"/>
      <c r="AG284" s="287"/>
      <c r="AH284" s="288"/>
      <c r="AI284" s="285"/>
      <c r="AJ284" s="287"/>
      <c r="AK284" s="343">
        <v>487</v>
      </c>
      <c r="AL284" s="289">
        <v>54</v>
      </c>
      <c r="AM284" s="284">
        <v>357</v>
      </c>
      <c r="AN284" s="282">
        <v>426</v>
      </c>
      <c r="AO284" s="295">
        <v>476</v>
      </c>
      <c r="AP284" s="282">
        <v>597</v>
      </c>
      <c r="AQ284" s="284">
        <v>317</v>
      </c>
      <c r="AR284" s="282">
        <v>481</v>
      </c>
      <c r="AS284" s="295">
        <v>414</v>
      </c>
      <c r="AT284" s="282">
        <v>513</v>
      </c>
      <c r="AU284" s="284">
        <v>391</v>
      </c>
      <c r="AV284" s="282">
        <v>371</v>
      </c>
      <c r="AW284" s="295">
        <v>528</v>
      </c>
      <c r="AX284" s="282">
        <v>390</v>
      </c>
      <c r="AY284" s="284">
        <v>506</v>
      </c>
      <c r="AZ284" s="298">
        <v>670</v>
      </c>
      <c r="BA284" s="284">
        <v>635</v>
      </c>
      <c r="BB284" s="282">
        <v>440</v>
      </c>
      <c r="BC284" s="295">
        <v>357</v>
      </c>
      <c r="BD284" s="282">
        <v>434</v>
      </c>
      <c r="BE284" s="284">
        <v>365</v>
      </c>
      <c r="BF284" s="282">
        <v>367</v>
      </c>
      <c r="BG284" s="295">
        <v>415</v>
      </c>
      <c r="BH284" s="305">
        <v>424</v>
      </c>
      <c r="BI284" s="306">
        <v>372</v>
      </c>
      <c r="BJ284" s="282">
        <v>462</v>
      </c>
      <c r="BK284" s="295">
        <v>336</v>
      </c>
      <c r="BL284" s="282">
        <v>379</v>
      </c>
      <c r="BM284" s="284">
        <v>393</v>
      </c>
      <c r="BN284" s="282">
        <v>353</v>
      </c>
      <c r="BO284" s="295">
        <v>417</v>
      </c>
      <c r="BP284" s="282">
        <v>415</v>
      </c>
      <c r="BQ284" s="284">
        <v>360</v>
      </c>
      <c r="BR284" s="282">
        <v>264</v>
      </c>
      <c r="BS284" s="295">
        <v>541</v>
      </c>
      <c r="BT284" s="282">
        <v>385</v>
      </c>
      <c r="BU284" s="284">
        <v>391</v>
      </c>
      <c r="BV284" s="282">
        <v>392</v>
      </c>
      <c r="BW284" s="295">
        <v>389</v>
      </c>
      <c r="BX284" s="282">
        <v>390</v>
      </c>
      <c r="BY284" s="284">
        <v>389</v>
      </c>
      <c r="BZ284" s="282">
        <v>254</v>
      </c>
      <c r="CA284" s="295">
        <v>559</v>
      </c>
      <c r="CB284" s="282">
        <v>375</v>
      </c>
      <c r="CC284" s="284">
        <v>411</v>
      </c>
      <c r="CD284" s="282">
        <v>281</v>
      </c>
      <c r="CE284" s="344">
        <v>516</v>
      </c>
    </row>
    <row r="285" spans="1:83" x14ac:dyDescent="0.2">
      <c r="A285" s="3">
        <v>4612</v>
      </c>
      <c r="B285" s="4" t="s">
        <v>314</v>
      </c>
      <c r="C285" s="5">
        <v>601</v>
      </c>
      <c r="D285" s="6">
        <v>345</v>
      </c>
      <c r="E285" s="123">
        <f t="shared" si="4"/>
        <v>0.57404326123128124</v>
      </c>
      <c r="F285" s="249">
        <v>211</v>
      </c>
      <c r="G285" s="250">
        <v>1</v>
      </c>
      <c r="H285" s="250">
        <v>6</v>
      </c>
      <c r="I285" s="250">
        <v>125</v>
      </c>
      <c r="J285" s="250">
        <v>0</v>
      </c>
      <c r="K285" s="251">
        <v>0</v>
      </c>
      <c r="L285" s="251">
        <v>0</v>
      </c>
      <c r="M285" s="250">
        <v>0</v>
      </c>
      <c r="N285" s="250">
        <v>0</v>
      </c>
      <c r="O285" s="252">
        <v>0</v>
      </c>
      <c r="P285" s="295"/>
      <c r="Q285" s="289"/>
      <c r="R285" s="289"/>
      <c r="S285" s="295"/>
      <c r="T285" s="282">
        <v>206</v>
      </c>
      <c r="U285" s="289">
        <v>0</v>
      </c>
      <c r="V285" s="284">
        <v>127</v>
      </c>
      <c r="W285" s="305">
        <v>119</v>
      </c>
      <c r="X285" s="306">
        <v>211</v>
      </c>
      <c r="Y285" s="290"/>
      <c r="Z285" s="291"/>
      <c r="AA285" s="282">
        <v>211</v>
      </c>
      <c r="AB285" s="284">
        <v>122</v>
      </c>
      <c r="AC285" s="285"/>
      <c r="AD285" s="287"/>
      <c r="AE285" s="285"/>
      <c r="AF285" s="286"/>
      <c r="AG285" s="287"/>
      <c r="AH285" s="288"/>
      <c r="AI285" s="285"/>
      <c r="AJ285" s="287"/>
      <c r="AK285" s="343">
        <v>121</v>
      </c>
      <c r="AL285" s="289">
        <v>20</v>
      </c>
      <c r="AM285" s="284">
        <v>188</v>
      </c>
      <c r="AN285" s="282">
        <v>222</v>
      </c>
      <c r="AO285" s="295">
        <v>109</v>
      </c>
      <c r="AP285" s="282">
        <v>139</v>
      </c>
      <c r="AQ285" s="284">
        <v>194</v>
      </c>
      <c r="AR285" s="282">
        <v>118</v>
      </c>
      <c r="AS285" s="295">
        <v>210</v>
      </c>
      <c r="AT285" s="282">
        <v>122</v>
      </c>
      <c r="AU285" s="284">
        <v>207</v>
      </c>
      <c r="AV285" s="282">
        <v>198</v>
      </c>
      <c r="AW285" s="295">
        <v>126</v>
      </c>
      <c r="AX285" s="282">
        <v>199</v>
      </c>
      <c r="AY285" s="284">
        <v>126</v>
      </c>
      <c r="AZ285" s="298">
        <v>202</v>
      </c>
      <c r="BA285" s="284">
        <v>273</v>
      </c>
      <c r="BB285" s="282">
        <v>146</v>
      </c>
      <c r="BC285" s="295">
        <v>138</v>
      </c>
      <c r="BD285" s="282">
        <v>200</v>
      </c>
      <c r="BE285" s="284">
        <v>88</v>
      </c>
      <c r="BF285" s="282">
        <v>184</v>
      </c>
      <c r="BG285" s="295">
        <v>99</v>
      </c>
      <c r="BH285" s="305">
        <v>134</v>
      </c>
      <c r="BI285" s="306">
        <v>152</v>
      </c>
      <c r="BJ285" s="282">
        <v>132</v>
      </c>
      <c r="BK285" s="295">
        <v>156</v>
      </c>
      <c r="BL285" s="282">
        <v>111</v>
      </c>
      <c r="BM285" s="284">
        <v>178</v>
      </c>
      <c r="BN285" s="282">
        <v>178</v>
      </c>
      <c r="BO285" s="295">
        <v>105</v>
      </c>
      <c r="BP285" s="282">
        <v>139</v>
      </c>
      <c r="BQ285" s="284">
        <v>146</v>
      </c>
      <c r="BR285" s="282">
        <v>151</v>
      </c>
      <c r="BS285" s="295">
        <v>136</v>
      </c>
      <c r="BT285" s="282">
        <v>108</v>
      </c>
      <c r="BU285" s="284">
        <v>176</v>
      </c>
      <c r="BV285" s="282">
        <v>193</v>
      </c>
      <c r="BW285" s="295">
        <v>91</v>
      </c>
      <c r="BX285" s="282">
        <v>120</v>
      </c>
      <c r="BY285" s="284">
        <v>164</v>
      </c>
      <c r="BZ285" s="282">
        <v>151</v>
      </c>
      <c r="CA285" s="295">
        <v>141</v>
      </c>
      <c r="CB285" s="282">
        <v>175</v>
      </c>
      <c r="CC285" s="284">
        <v>110</v>
      </c>
      <c r="CD285" s="282">
        <v>153</v>
      </c>
      <c r="CE285" s="344">
        <v>136</v>
      </c>
    </row>
    <row r="286" spans="1:83" x14ac:dyDescent="0.2">
      <c r="A286" s="3">
        <v>4621</v>
      </c>
      <c r="B286" s="4" t="s">
        <v>315</v>
      </c>
      <c r="C286" s="5">
        <v>988</v>
      </c>
      <c r="D286" s="6">
        <v>637</v>
      </c>
      <c r="E286" s="123">
        <f t="shared" si="4"/>
        <v>0.64473684210526316</v>
      </c>
      <c r="F286" s="249">
        <v>244</v>
      </c>
      <c r="G286" s="250">
        <v>2</v>
      </c>
      <c r="H286" s="250">
        <v>10</v>
      </c>
      <c r="I286" s="250">
        <v>379</v>
      </c>
      <c r="J286" s="250">
        <v>0</v>
      </c>
      <c r="K286" s="251">
        <v>0</v>
      </c>
      <c r="L286" s="251">
        <v>0</v>
      </c>
      <c r="M286" s="250">
        <v>0</v>
      </c>
      <c r="N286" s="250">
        <v>0</v>
      </c>
      <c r="O286" s="252">
        <v>0</v>
      </c>
      <c r="P286" s="295"/>
      <c r="Q286" s="289"/>
      <c r="R286" s="289"/>
      <c r="S286" s="295"/>
      <c r="T286" s="282">
        <v>230</v>
      </c>
      <c r="U286" s="289">
        <v>0</v>
      </c>
      <c r="V286" s="284">
        <v>396</v>
      </c>
      <c r="W286" s="305">
        <v>388</v>
      </c>
      <c r="X286" s="306">
        <v>234</v>
      </c>
      <c r="Y286" s="290"/>
      <c r="Z286" s="291"/>
      <c r="AA286" s="282">
        <v>240</v>
      </c>
      <c r="AB286" s="284">
        <v>383</v>
      </c>
      <c r="AC286" s="285"/>
      <c r="AD286" s="287"/>
      <c r="AE286" s="285"/>
      <c r="AF286" s="286"/>
      <c r="AG286" s="287"/>
      <c r="AH286" s="288"/>
      <c r="AI286" s="285"/>
      <c r="AJ286" s="287"/>
      <c r="AK286" s="343">
        <v>371</v>
      </c>
      <c r="AL286" s="289">
        <v>38</v>
      </c>
      <c r="AM286" s="284">
        <v>210</v>
      </c>
      <c r="AN286" s="282">
        <v>257</v>
      </c>
      <c r="AO286" s="295">
        <v>361</v>
      </c>
      <c r="AP286" s="282">
        <v>431</v>
      </c>
      <c r="AQ286" s="284">
        <v>191</v>
      </c>
      <c r="AR286" s="282">
        <v>366</v>
      </c>
      <c r="AS286" s="295">
        <v>253</v>
      </c>
      <c r="AT286" s="282">
        <v>391</v>
      </c>
      <c r="AU286" s="284">
        <v>228</v>
      </c>
      <c r="AV286" s="282">
        <v>222</v>
      </c>
      <c r="AW286" s="295">
        <v>389</v>
      </c>
      <c r="AX286" s="282">
        <v>223</v>
      </c>
      <c r="AY286" s="284">
        <v>392</v>
      </c>
      <c r="AZ286" s="298">
        <v>463</v>
      </c>
      <c r="BA286" s="284">
        <v>416</v>
      </c>
      <c r="BB286" s="282">
        <v>303</v>
      </c>
      <c r="BC286" s="295">
        <v>251</v>
      </c>
      <c r="BD286" s="282">
        <v>273</v>
      </c>
      <c r="BE286" s="284">
        <v>277</v>
      </c>
      <c r="BF286" s="282">
        <v>255</v>
      </c>
      <c r="BG286" s="295">
        <v>289</v>
      </c>
      <c r="BH286" s="305">
        <v>300</v>
      </c>
      <c r="BI286" s="306">
        <v>250</v>
      </c>
      <c r="BJ286" s="282">
        <v>320</v>
      </c>
      <c r="BK286" s="295">
        <v>233</v>
      </c>
      <c r="BL286" s="282">
        <v>274</v>
      </c>
      <c r="BM286" s="284">
        <v>261</v>
      </c>
      <c r="BN286" s="282">
        <v>240</v>
      </c>
      <c r="BO286" s="295">
        <v>291</v>
      </c>
      <c r="BP286" s="282">
        <v>300</v>
      </c>
      <c r="BQ286" s="284">
        <v>235</v>
      </c>
      <c r="BR286" s="282">
        <v>179</v>
      </c>
      <c r="BS286" s="295">
        <v>366</v>
      </c>
      <c r="BT286" s="282">
        <v>250</v>
      </c>
      <c r="BU286" s="284">
        <v>279</v>
      </c>
      <c r="BV286" s="282">
        <v>258</v>
      </c>
      <c r="BW286" s="295">
        <v>279</v>
      </c>
      <c r="BX286" s="282">
        <v>270</v>
      </c>
      <c r="BY286" s="284">
        <v>269</v>
      </c>
      <c r="BZ286" s="282">
        <v>169</v>
      </c>
      <c r="CA286" s="295">
        <v>391</v>
      </c>
      <c r="CB286" s="282">
        <v>244</v>
      </c>
      <c r="CC286" s="284">
        <v>303</v>
      </c>
      <c r="CD286" s="282">
        <v>184</v>
      </c>
      <c r="CE286" s="344">
        <v>366</v>
      </c>
    </row>
    <row r="287" spans="1:83" x14ac:dyDescent="0.2">
      <c r="A287" s="3">
        <v>4622</v>
      </c>
      <c r="B287" s="4" t="s">
        <v>316</v>
      </c>
      <c r="C287" s="5">
        <v>563</v>
      </c>
      <c r="D287" s="6">
        <v>400</v>
      </c>
      <c r="E287" s="123">
        <f t="shared" si="4"/>
        <v>0.71047957371225579</v>
      </c>
      <c r="F287" s="249">
        <v>145</v>
      </c>
      <c r="G287" s="250">
        <v>4</v>
      </c>
      <c r="H287" s="250">
        <v>4</v>
      </c>
      <c r="I287" s="250">
        <v>246</v>
      </c>
      <c r="J287" s="250">
        <v>0</v>
      </c>
      <c r="K287" s="251">
        <v>0</v>
      </c>
      <c r="L287" s="251">
        <v>0</v>
      </c>
      <c r="M287" s="250">
        <v>0</v>
      </c>
      <c r="N287" s="250">
        <v>0</v>
      </c>
      <c r="O287" s="252">
        <v>0</v>
      </c>
      <c r="P287" s="295"/>
      <c r="Q287" s="289"/>
      <c r="R287" s="289"/>
      <c r="S287" s="295"/>
      <c r="T287" s="282">
        <v>132</v>
      </c>
      <c r="U287" s="289">
        <v>0</v>
      </c>
      <c r="V287" s="284">
        <v>255</v>
      </c>
      <c r="W287" s="305">
        <v>229</v>
      </c>
      <c r="X287" s="306">
        <v>148</v>
      </c>
      <c r="Y287" s="290"/>
      <c r="Z287" s="291"/>
      <c r="AA287" s="282">
        <v>141</v>
      </c>
      <c r="AB287" s="284">
        <v>239</v>
      </c>
      <c r="AC287" s="285"/>
      <c r="AD287" s="287"/>
      <c r="AE287" s="285"/>
      <c r="AF287" s="286"/>
      <c r="AG287" s="287"/>
      <c r="AH287" s="288"/>
      <c r="AI287" s="285"/>
      <c r="AJ287" s="287"/>
      <c r="AK287" s="343">
        <v>227</v>
      </c>
      <c r="AL287" s="289">
        <v>18</v>
      </c>
      <c r="AM287" s="284">
        <v>130</v>
      </c>
      <c r="AN287" s="282">
        <v>160</v>
      </c>
      <c r="AO287" s="295">
        <v>214</v>
      </c>
      <c r="AP287" s="282">
        <v>267</v>
      </c>
      <c r="AQ287" s="284">
        <v>115</v>
      </c>
      <c r="AR287" s="282">
        <v>226</v>
      </c>
      <c r="AS287" s="295">
        <v>143</v>
      </c>
      <c r="AT287" s="282">
        <v>240</v>
      </c>
      <c r="AU287" s="284">
        <v>141</v>
      </c>
      <c r="AV287" s="282">
        <v>136</v>
      </c>
      <c r="AW287" s="295">
        <v>237</v>
      </c>
      <c r="AX287" s="282">
        <v>144</v>
      </c>
      <c r="AY287" s="284">
        <v>232</v>
      </c>
      <c r="AZ287" s="298">
        <v>277</v>
      </c>
      <c r="BA287" s="284">
        <v>265</v>
      </c>
      <c r="BB287" s="282">
        <v>183</v>
      </c>
      <c r="BC287" s="295">
        <v>146</v>
      </c>
      <c r="BD287" s="282">
        <v>175</v>
      </c>
      <c r="BE287" s="284">
        <v>163</v>
      </c>
      <c r="BF287" s="282">
        <v>147</v>
      </c>
      <c r="BG287" s="295">
        <v>185</v>
      </c>
      <c r="BH287" s="305">
        <v>191</v>
      </c>
      <c r="BI287" s="306">
        <v>140</v>
      </c>
      <c r="BJ287" s="282">
        <v>208</v>
      </c>
      <c r="BK287" s="295">
        <v>135</v>
      </c>
      <c r="BL287" s="282">
        <v>190</v>
      </c>
      <c r="BM287" s="284">
        <v>137</v>
      </c>
      <c r="BN287" s="282">
        <v>143</v>
      </c>
      <c r="BO287" s="295">
        <v>182</v>
      </c>
      <c r="BP287" s="282">
        <v>184</v>
      </c>
      <c r="BQ287" s="284">
        <v>143</v>
      </c>
      <c r="BR287" s="282">
        <v>108</v>
      </c>
      <c r="BS287" s="295">
        <v>235</v>
      </c>
      <c r="BT287" s="282">
        <v>169</v>
      </c>
      <c r="BU287" s="284">
        <v>156</v>
      </c>
      <c r="BV287" s="282">
        <v>154</v>
      </c>
      <c r="BW287" s="295">
        <v>172</v>
      </c>
      <c r="BX287" s="282">
        <v>182</v>
      </c>
      <c r="BY287" s="284">
        <v>147</v>
      </c>
      <c r="BZ287" s="282">
        <v>115</v>
      </c>
      <c r="CA287" s="295">
        <v>229</v>
      </c>
      <c r="CB287" s="282">
        <v>159</v>
      </c>
      <c r="CC287" s="284">
        <v>172</v>
      </c>
      <c r="CD287" s="282">
        <v>127</v>
      </c>
      <c r="CE287" s="344">
        <v>218</v>
      </c>
    </row>
    <row r="288" spans="1:83" x14ac:dyDescent="0.2">
      <c r="A288" s="3">
        <v>4631</v>
      </c>
      <c r="B288" s="4" t="s">
        <v>317</v>
      </c>
      <c r="C288" s="5">
        <v>1184</v>
      </c>
      <c r="D288" s="6">
        <v>813</v>
      </c>
      <c r="E288" s="123">
        <f t="shared" si="4"/>
        <v>0.68665540540540537</v>
      </c>
      <c r="F288" s="249">
        <v>320</v>
      </c>
      <c r="G288" s="250">
        <v>3</v>
      </c>
      <c r="H288" s="250">
        <v>15</v>
      </c>
      <c r="I288" s="250">
        <v>462</v>
      </c>
      <c r="J288" s="250">
        <v>0</v>
      </c>
      <c r="K288" s="251">
        <v>2</v>
      </c>
      <c r="L288" s="251">
        <v>0</v>
      </c>
      <c r="M288" s="250">
        <v>0</v>
      </c>
      <c r="N288" s="250">
        <v>0</v>
      </c>
      <c r="O288" s="252">
        <v>0</v>
      </c>
      <c r="P288" s="280"/>
      <c r="Q288" s="281"/>
      <c r="R288" s="281"/>
      <c r="S288" s="280"/>
      <c r="T288" s="282">
        <v>290</v>
      </c>
      <c r="U288" s="289">
        <v>0</v>
      </c>
      <c r="V288" s="284">
        <v>488</v>
      </c>
      <c r="W288" s="305">
        <v>469</v>
      </c>
      <c r="X288" s="306">
        <v>307</v>
      </c>
      <c r="Y288" s="290"/>
      <c r="Z288" s="291"/>
      <c r="AA288" s="282">
        <v>308</v>
      </c>
      <c r="AB288" s="284">
        <v>470</v>
      </c>
      <c r="AC288" s="290"/>
      <c r="AD288" s="291"/>
      <c r="AE288" s="293"/>
      <c r="AF288" s="294"/>
      <c r="AG288" s="300"/>
      <c r="AH288" s="302"/>
      <c r="AI288" s="293"/>
      <c r="AJ288" s="301"/>
      <c r="AK288" s="343">
        <v>459</v>
      </c>
      <c r="AL288" s="289">
        <v>41</v>
      </c>
      <c r="AM288" s="284">
        <v>279</v>
      </c>
      <c r="AN288" s="282">
        <v>336</v>
      </c>
      <c r="AO288" s="295">
        <v>433</v>
      </c>
      <c r="AP288" s="282">
        <v>530</v>
      </c>
      <c r="AQ288" s="284">
        <v>255</v>
      </c>
      <c r="AR288" s="282">
        <v>439</v>
      </c>
      <c r="AS288" s="295">
        <v>321</v>
      </c>
      <c r="AT288" s="282">
        <v>475</v>
      </c>
      <c r="AU288" s="284">
        <v>294</v>
      </c>
      <c r="AV288" s="282">
        <v>294</v>
      </c>
      <c r="AW288" s="295">
        <v>474</v>
      </c>
      <c r="AX288" s="282">
        <v>299</v>
      </c>
      <c r="AY288" s="284">
        <v>465</v>
      </c>
      <c r="AZ288" s="298">
        <v>563</v>
      </c>
      <c r="BA288" s="284">
        <v>540</v>
      </c>
      <c r="BB288" s="282">
        <v>385</v>
      </c>
      <c r="BC288" s="295">
        <v>300</v>
      </c>
      <c r="BD288" s="282">
        <v>335</v>
      </c>
      <c r="BE288" s="284">
        <v>345</v>
      </c>
      <c r="BF288" s="282">
        <v>288</v>
      </c>
      <c r="BG288" s="295">
        <v>395</v>
      </c>
      <c r="BH288" s="305">
        <v>397</v>
      </c>
      <c r="BI288" s="306">
        <v>295</v>
      </c>
      <c r="BJ288" s="282">
        <v>439</v>
      </c>
      <c r="BK288" s="295">
        <v>262</v>
      </c>
      <c r="BL288" s="282">
        <v>369</v>
      </c>
      <c r="BM288" s="284">
        <v>308</v>
      </c>
      <c r="BN288" s="282">
        <v>295</v>
      </c>
      <c r="BO288" s="295">
        <v>384</v>
      </c>
      <c r="BP288" s="282">
        <v>387</v>
      </c>
      <c r="BQ288" s="284">
        <v>285</v>
      </c>
      <c r="BR288" s="282">
        <v>237</v>
      </c>
      <c r="BS288" s="295">
        <v>460</v>
      </c>
      <c r="BT288" s="282">
        <v>363</v>
      </c>
      <c r="BU288" s="284">
        <v>311</v>
      </c>
      <c r="BV288" s="282">
        <v>325</v>
      </c>
      <c r="BW288" s="295">
        <v>358</v>
      </c>
      <c r="BX288" s="282">
        <v>361</v>
      </c>
      <c r="BY288" s="284">
        <v>313</v>
      </c>
      <c r="BZ288" s="282">
        <v>224</v>
      </c>
      <c r="CA288" s="295">
        <v>485</v>
      </c>
      <c r="CB288" s="282">
        <v>287</v>
      </c>
      <c r="CC288" s="284">
        <v>404</v>
      </c>
      <c r="CD288" s="282">
        <v>235</v>
      </c>
      <c r="CE288" s="344">
        <v>466</v>
      </c>
    </row>
    <row r="289" spans="1:83" x14ac:dyDescent="0.2">
      <c r="A289" s="3">
        <v>4632</v>
      </c>
      <c r="B289" s="4" t="s">
        <v>318</v>
      </c>
      <c r="C289" s="5">
        <v>787</v>
      </c>
      <c r="D289" s="6">
        <v>611</v>
      </c>
      <c r="E289" s="123">
        <f t="shared" si="4"/>
        <v>0.77636594663278269</v>
      </c>
      <c r="F289" s="249">
        <v>230</v>
      </c>
      <c r="G289" s="250">
        <v>1</v>
      </c>
      <c r="H289" s="250">
        <v>13</v>
      </c>
      <c r="I289" s="250">
        <v>365</v>
      </c>
      <c r="J289" s="250">
        <v>0</v>
      </c>
      <c r="K289" s="251">
        <v>0</v>
      </c>
      <c r="L289" s="251">
        <v>0</v>
      </c>
      <c r="M289" s="250">
        <v>0</v>
      </c>
      <c r="N289" s="250">
        <v>0</v>
      </c>
      <c r="O289" s="252">
        <v>0</v>
      </c>
      <c r="P289" s="280"/>
      <c r="Q289" s="281"/>
      <c r="R289" s="281"/>
      <c r="S289" s="280"/>
      <c r="T289" s="282">
        <v>202</v>
      </c>
      <c r="U289" s="289">
        <v>1</v>
      </c>
      <c r="V289" s="284">
        <v>389</v>
      </c>
      <c r="W289" s="305">
        <v>370</v>
      </c>
      <c r="X289" s="306">
        <v>216</v>
      </c>
      <c r="Y289" s="290"/>
      <c r="Z289" s="291"/>
      <c r="AA289" s="282">
        <v>219</v>
      </c>
      <c r="AB289" s="284">
        <v>371</v>
      </c>
      <c r="AC289" s="290"/>
      <c r="AD289" s="291"/>
      <c r="AE289" s="293"/>
      <c r="AF289" s="294"/>
      <c r="AG289" s="300"/>
      <c r="AH289" s="302"/>
      <c r="AI289" s="293"/>
      <c r="AJ289" s="301"/>
      <c r="AK289" s="343">
        <v>365</v>
      </c>
      <c r="AL289" s="289">
        <v>37</v>
      </c>
      <c r="AM289" s="284">
        <v>183</v>
      </c>
      <c r="AN289" s="282">
        <v>248</v>
      </c>
      <c r="AO289" s="295">
        <v>338</v>
      </c>
      <c r="AP289" s="282">
        <v>417</v>
      </c>
      <c r="AQ289" s="284">
        <v>180</v>
      </c>
      <c r="AR289" s="282">
        <v>353</v>
      </c>
      <c r="AS289" s="295">
        <v>224</v>
      </c>
      <c r="AT289" s="282">
        <v>386</v>
      </c>
      <c r="AU289" s="284">
        <v>200</v>
      </c>
      <c r="AV289" s="282">
        <v>211</v>
      </c>
      <c r="AW289" s="295">
        <v>361</v>
      </c>
      <c r="AX289" s="282">
        <v>204</v>
      </c>
      <c r="AY289" s="284">
        <v>366</v>
      </c>
      <c r="AZ289" s="298">
        <v>418</v>
      </c>
      <c r="BA289" s="284">
        <v>410</v>
      </c>
      <c r="BB289" s="282">
        <v>338</v>
      </c>
      <c r="BC289" s="295">
        <v>181</v>
      </c>
      <c r="BD289" s="282">
        <v>242</v>
      </c>
      <c r="BE289" s="284">
        <v>273</v>
      </c>
      <c r="BF289" s="282">
        <v>208</v>
      </c>
      <c r="BG289" s="295">
        <v>308</v>
      </c>
      <c r="BH289" s="305">
        <v>320</v>
      </c>
      <c r="BI289" s="306">
        <v>200</v>
      </c>
      <c r="BJ289" s="282">
        <v>358</v>
      </c>
      <c r="BK289" s="295">
        <v>167</v>
      </c>
      <c r="BL289" s="282">
        <v>285</v>
      </c>
      <c r="BM289" s="284">
        <v>226</v>
      </c>
      <c r="BN289" s="282">
        <v>219</v>
      </c>
      <c r="BO289" s="295">
        <v>294</v>
      </c>
      <c r="BP289" s="282">
        <v>323</v>
      </c>
      <c r="BQ289" s="284">
        <v>185</v>
      </c>
      <c r="BR289" s="282">
        <v>166</v>
      </c>
      <c r="BS289" s="295">
        <v>361</v>
      </c>
      <c r="BT289" s="282">
        <v>295</v>
      </c>
      <c r="BU289" s="284">
        <v>216</v>
      </c>
      <c r="BV289" s="282">
        <v>229</v>
      </c>
      <c r="BW289" s="295">
        <v>280</v>
      </c>
      <c r="BX289" s="282">
        <v>296</v>
      </c>
      <c r="BY289" s="284">
        <v>216</v>
      </c>
      <c r="BZ289" s="282">
        <v>149</v>
      </c>
      <c r="CA289" s="295">
        <v>385</v>
      </c>
      <c r="CB289" s="282">
        <v>211</v>
      </c>
      <c r="CC289" s="284">
        <v>313</v>
      </c>
      <c r="CD289" s="282">
        <v>180</v>
      </c>
      <c r="CE289" s="344">
        <v>346</v>
      </c>
    </row>
    <row r="290" spans="1:83" x14ac:dyDescent="0.2">
      <c r="A290" s="3">
        <v>4641</v>
      </c>
      <c r="B290" s="4" t="s">
        <v>319</v>
      </c>
      <c r="C290" s="5">
        <v>840</v>
      </c>
      <c r="D290" s="6">
        <v>667</v>
      </c>
      <c r="E290" s="123">
        <f t="shared" si="4"/>
        <v>0.794047619047619</v>
      </c>
      <c r="F290" s="249">
        <v>217</v>
      </c>
      <c r="G290" s="250">
        <v>2</v>
      </c>
      <c r="H290" s="250">
        <v>11</v>
      </c>
      <c r="I290" s="250">
        <v>431</v>
      </c>
      <c r="J290" s="250">
        <v>0</v>
      </c>
      <c r="K290" s="251">
        <v>0</v>
      </c>
      <c r="L290" s="251">
        <v>0</v>
      </c>
      <c r="M290" s="250">
        <v>0</v>
      </c>
      <c r="N290" s="250">
        <v>0</v>
      </c>
      <c r="O290" s="252">
        <v>0</v>
      </c>
      <c r="P290" s="280"/>
      <c r="Q290" s="281"/>
      <c r="R290" s="281"/>
      <c r="S290" s="280"/>
      <c r="T290" s="282">
        <v>171</v>
      </c>
      <c r="U290" s="289">
        <v>0</v>
      </c>
      <c r="V290" s="284">
        <v>479</v>
      </c>
      <c r="W290" s="305">
        <v>440</v>
      </c>
      <c r="X290" s="306">
        <v>199</v>
      </c>
      <c r="Y290" s="290"/>
      <c r="Z290" s="291"/>
      <c r="AA290" s="282">
        <v>184</v>
      </c>
      <c r="AB290" s="284">
        <v>464</v>
      </c>
      <c r="AC290" s="290"/>
      <c r="AD290" s="291"/>
      <c r="AE290" s="293"/>
      <c r="AF290" s="294"/>
      <c r="AG290" s="300"/>
      <c r="AH290" s="302"/>
      <c r="AI290" s="293"/>
      <c r="AJ290" s="301"/>
      <c r="AK290" s="343">
        <v>440</v>
      </c>
      <c r="AL290" s="289">
        <v>26</v>
      </c>
      <c r="AM290" s="284">
        <v>175</v>
      </c>
      <c r="AN290" s="282">
        <v>228</v>
      </c>
      <c r="AO290" s="295">
        <v>406</v>
      </c>
      <c r="AP290" s="282">
        <v>495</v>
      </c>
      <c r="AQ290" s="284">
        <v>159</v>
      </c>
      <c r="AR290" s="282">
        <v>405</v>
      </c>
      <c r="AS290" s="295">
        <v>220</v>
      </c>
      <c r="AT290" s="282">
        <v>452</v>
      </c>
      <c r="AU290" s="284">
        <v>178</v>
      </c>
      <c r="AV290" s="282">
        <v>179</v>
      </c>
      <c r="AW290" s="295">
        <v>444</v>
      </c>
      <c r="AX290" s="282">
        <v>191</v>
      </c>
      <c r="AY290" s="284">
        <v>430</v>
      </c>
      <c r="AZ290" s="298">
        <v>498</v>
      </c>
      <c r="BA290" s="284">
        <v>423</v>
      </c>
      <c r="BB290" s="282">
        <v>362</v>
      </c>
      <c r="BC290" s="295">
        <v>211</v>
      </c>
      <c r="BD290" s="282">
        <v>218</v>
      </c>
      <c r="BE290" s="284">
        <v>344</v>
      </c>
      <c r="BF290" s="282">
        <v>187</v>
      </c>
      <c r="BG290" s="295">
        <v>371</v>
      </c>
      <c r="BH290" s="305">
        <v>359</v>
      </c>
      <c r="BI290" s="306">
        <v>202</v>
      </c>
      <c r="BJ290" s="282">
        <v>414</v>
      </c>
      <c r="BK290" s="295">
        <v>165</v>
      </c>
      <c r="BL290" s="282">
        <v>328</v>
      </c>
      <c r="BM290" s="284">
        <v>230</v>
      </c>
      <c r="BN290" s="282">
        <v>197</v>
      </c>
      <c r="BO290" s="295">
        <v>357</v>
      </c>
      <c r="BP290" s="282">
        <v>357</v>
      </c>
      <c r="BQ290" s="284">
        <v>204</v>
      </c>
      <c r="BR290" s="282">
        <v>142</v>
      </c>
      <c r="BS290" s="295">
        <v>439</v>
      </c>
      <c r="BT290" s="282">
        <v>320</v>
      </c>
      <c r="BU290" s="284">
        <v>230</v>
      </c>
      <c r="BV290" s="282">
        <v>213</v>
      </c>
      <c r="BW290" s="295">
        <v>345</v>
      </c>
      <c r="BX290" s="282">
        <v>335</v>
      </c>
      <c r="BY290" s="284">
        <v>219</v>
      </c>
      <c r="BZ290" s="282">
        <v>127</v>
      </c>
      <c r="CA290" s="295">
        <v>456</v>
      </c>
      <c r="CB290" s="282">
        <v>198</v>
      </c>
      <c r="CC290" s="284">
        <v>370</v>
      </c>
      <c r="CD290" s="282">
        <v>142</v>
      </c>
      <c r="CE290" s="344">
        <v>431</v>
      </c>
    </row>
    <row r="291" spans="1:83" x14ac:dyDescent="0.2">
      <c r="A291" s="3">
        <v>4642</v>
      </c>
      <c r="B291" s="4" t="s">
        <v>320</v>
      </c>
      <c r="C291" s="5">
        <v>1113</v>
      </c>
      <c r="D291" s="6">
        <v>944</v>
      </c>
      <c r="E291" s="123">
        <f t="shared" si="4"/>
        <v>0.84815813117699912</v>
      </c>
      <c r="F291" s="249">
        <v>302</v>
      </c>
      <c r="G291" s="250">
        <v>0</v>
      </c>
      <c r="H291" s="250">
        <v>9</v>
      </c>
      <c r="I291" s="250">
        <v>630</v>
      </c>
      <c r="J291" s="250">
        <v>0</v>
      </c>
      <c r="K291" s="251">
        <v>0</v>
      </c>
      <c r="L291" s="251">
        <v>0</v>
      </c>
      <c r="M291" s="250">
        <v>0</v>
      </c>
      <c r="N291" s="250">
        <v>0</v>
      </c>
      <c r="O291" s="252">
        <v>0</v>
      </c>
      <c r="P291" s="280"/>
      <c r="Q291" s="281"/>
      <c r="R291" s="281"/>
      <c r="S291" s="280"/>
      <c r="T291" s="282">
        <v>240</v>
      </c>
      <c r="U291" s="289">
        <v>0</v>
      </c>
      <c r="V291" s="284">
        <v>672</v>
      </c>
      <c r="W291" s="305">
        <v>631</v>
      </c>
      <c r="X291" s="306">
        <v>267</v>
      </c>
      <c r="Y291" s="290"/>
      <c r="Z291" s="291"/>
      <c r="AA291" s="282">
        <v>260</v>
      </c>
      <c r="AB291" s="284">
        <v>646</v>
      </c>
      <c r="AC291" s="290"/>
      <c r="AD291" s="291"/>
      <c r="AE291" s="293"/>
      <c r="AF291" s="294"/>
      <c r="AG291" s="300"/>
      <c r="AH291" s="302"/>
      <c r="AI291" s="293"/>
      <c r="AJ291" s="301"/>
      <c r="AK291" s="343">
        <v>633</v>
      </c>
      <c r="AL291" s="289">
        <v>35</v>
      </c>
      <c r="AM291" s="284">
        <v>228</v>
      </c>
      <c r="AN291" s="282">
        <v>315</v>
      </c>
      <c r="AO291" s="295">
        <v>574</v>
      </c>
      <c r="AP291" s="282">
        <v>715</v>
      </c>
      <c r="AQ291" s="284">
        <v>198</v>
      </c>
      <c r="AR291" s="282">
        <v>600</v>
      </c>
      <c r="AS291" s="295">
        <v>279</v>
      </c>
      <c r="AT291" s="282">
        <v>646</v>
      </c>
      <c r="AU291" s="284">
        <v>243</v>
      </c>
      <c r="AV291" s="282">
        <v>234</v>
      </c>
      <c r="AW291" s="295">
        <v>647</v>
      </c>
      <c r="AX291" s="282">
        <v>248</v>
      </c>
      <c r="AY291" s="284">
        <v>629</v>
      </c>
      <c r="AZ291" s="298">
        <v>707</v>
      </c>
      <c r="BA291" s="284">
        <v>585</v>
      </c>
      <c r="BB291" s="282">
        <v>514</v>
      </c>
      <c r="BC291" s="295">
        <v>263</v>
      </c>
      <c r="BD291" s="282">
        <v>329</v>
      </c>
      <c r="BE291" s="284">
        <v>452</v>
      </c>
      <c r="BF291" s="282">
        <v>267</v>
      </c>
      <c r="BG291" s="295">
        <v>512</v>
      </c>
      <c r="BH291" s="305">
        <v>525</v>
      </c>
      <c r="BI291" s="306">
        <v>270</v>
      </c>
      <c r="BJ291" s="282">
        <v>585</v>
      </c>
      <c r="BK291" s="295">
        <v>219</v>
      </c>
      <c r="BL291" s="282">
        <v>491</v>
      </c>
      <c r="BM291" s="284">
        <v>292</v>
      </c>
      <c r="BN291" s="282">
        <v>295</v>
      </c>
      <c r="BO291" s="295">
        <v>479</v>
      </c>
      <c r="BP291" s="282">
        <v>530</v>
      </c>
      <c r="BQ291" s="284">
        <v>249</v>
      </c>
      <c r="BR291" s="282">
        <v>204</v>
      </c>
      <c r="BS291" s="295">
        <v>601</v>
      </c>
      <c r="BT291" s="282">
        <v>478</v>
      </c>
      <c r="BU291" s="284">
        <v>294</v>
      </c>
      <c r="BV291" s="282">
        <v>307</v>
      </c>
      <c r="BW291" s="295">
        <v>472</v>
      </c>
      <c r="BX291" s="282">
        <v>480</v>
      </c>
      <c r="BY291" s="284">
        <v>295</v>
      </c>
      <c r="BZ291" s="282">
        <v>181</v>
      </c>
      <c r="CA291" s="295">
        <v>633</v>
      </c>
      <c r="CB291" s="282">
        <v>265</v>
      </c>
      <c r="CC291" s="284">
        <v>521</v>
      </c>
      <c r="CD291" s="282">
        <v>218</v>
      </c>
      <c r="CE291" s="344">
        <v>569</v>
      </c>
    </row>
    <row r="292" spans="1:83" x14ac:dyDescent="0.2">
      <c r="A292" s="3">
        <v>4911</v>
      </c>
      <c r="B292" s="4" t="s">
        <v>321</v>
      </c>
      <c r="C292" s="5">
        <v>1043</v>
      </c>
      <c r="D292" s="6">
        <v>673</v>
      </c>
      <c r="E292" s="123">
        <f t="shared" si="4"/>
        <v>0.6452540747842761</v>
      </c>
      <c r="F292" s="249">
        <v>350</v>
      </c>
      <c r="G292" s="250">
        <v>1</v>
      </c>
      <c r="H292" s="250">
        <v>9</v>
      </c>
      <c r="I292" s="250">
        <v>306</v>
      </c>
      <c r="J292" s="250">
        <v>0</v>
      </c>
      <c r="K292" s="251">
        <v>0</v>
      </c>
      <c r="L292" s="251">
        <v>0</v>
      </c>
      <c r="M292" s="250">
        <v>0</v>
      </c>
      <c r="N292" s="250">
        <v>0</v>
      </c>
      <c r="O292" s="252">
        <v>0</v>
      </c>
      <c r="P292" s="280">
        <v>291</v>
      </c>
      <c r="Q292" s="281">
        <v>36</v>
      </c>
      <c r="R292" s="281">
        <v>0</v>
      </c>
      <c r="S292" s="280">
        <v>323</v>
      </c>
      <c r="T292" s="282"/>
      <c r="U292" s="296"/>
      <c r="V292" s="297"/>
      <c r="W292" s="305">
        <v>312</v>
      </c>
      <c r="X292" s="306">
        <v>335</v>
      </c>
      <c r="Y292" s="290"/>
      <c r="Z292" s="291"/>
      <c r="AA292" s="282">
        <v>340</v>
      </c>
      <c r="AB292" s="284">
        <v>305</v>
      </c>
      <c r="AC292" s="290"/>
      <c r="AD292" s="291"/>
      <c r="AE292" s="293"/>
      <c r="AF292" s="294"/>
      <c r="AG292" s="300"/>
      <c r="AH292" s="302"/>
      <c r="AI292" s="293"/>
      <c r="AJ292" s="301"/>
      <c r="AK292" s="343">
        <v>296</v>
      </c>
      <c r="AL292" s="289">
        <v>21</v>
      </c>
      <c r="AM292" s="284">
        <v>330</v>
      </c>
      <c r="AN292" s="282">
        <v>345</v>
      </c>
      <c r="AO292" s="295">
        <v>295</v>
      </c>
      <c r="AP292" s="282">
        <v>346</v>
      </c>
      <c r="AQ292" s="284">
        <v>301</v>
      </c>
      <c r="AR292" s="282">
        <v>287</v>
      </c>
      <c r="AS292" s="295">
        <v>344</v>
      </c>
      <c r="AT292" s="282">
        <v>306</v>
      </c>
      <c r="AU292" s="284">
        <v>329</v>
      </c>
      <c r="AV292" s="282">
        <v>318</v>
      </c>
      <c r="AW292" s="295">
        <v>310</v>
      </c>
      <c r="AX292" s="282">
        <v>310</v>
      </c>
      <c r="AY292" s="284">
        <v>321</v>
      </c>
      <c r="AZ292" s="298">
        <v>410</v>
      </c>
      <c r="BA292" s="284">
        <v>470</v>
      </c>
      <c r="BB292" s="282">
        <v>283</v>
      </c>
      <c r="BC292" s="295">
        <v>273</v>
      </c>
      <c r="BD292" s="282">
        <v>319</v>
      </c>
      <c r="BE292" s="284">
        <v>224</v>
      </c>
      <c r="BF292" s="282">
        <v>290</v>
      </c>
      <c r="BG292" s="295">
        <v>245</v>
      </c>
      <c r="BH292" s="305">
        <v>254</v>
      </c>
      <c r="BI292" s="306">
        <v>290</v>
      </c>
      <c r="BJ292" s="282">
        <v>244</v>
      </c>
      <c r="BK292" s="295">
        <v>296</v>
      </c>
      <c r="BL292" s="282">
        <v>221</v>
      </c>
      <c r="BM292" s="284">
        <v>303</v>
      </c>
      <c r="BN292" s="282">
        <v>289</v>
      </c>
      <c r="BO292" s="295">
        <v>237</v>
      </c>
      <c r="BP292" s="282">
        <v>269</v>
      </c>
      <c r="BQ292" s="284">
        <v>269</v>
      </c>
      <c r="BR292" s="282">
        <v>261</v>
      </c>
      <c r="BS292" s="295">
        <v>284</v>
      </c>
      <c r="BT292" s="282">
        <v>234</v>
      </c>
      <c r="BU292" s="284">
        <v>292</v>
      </c>
      <c r="BV292" s="282">
        <v>313</v>
      </c>
      <c r="BW292" s="295">
        <v>218</v>
      </c>
      <c r="BX292" s="282">
        <v>214</v>
      </c>
      <c r="BY292" s="284">
        <v>313</v>
      </c>
      <c r="BZ292" s="282">
        <v>241</v>
      </c>
      <c r="CA292" s="295">
        <v>317</v>
      </c>
      <c r="CB292" s="282">
        <v>311</v>
      </c>
      <c r="CC292" s="284">
        <v>225</v>
      </c>
      <c r="CD292" s="282">
        <v>248</v>
      </c>
      <c r="CE292" s="344">
        <v>292</v>
      </c>
    </row>
    <row r="293" spans="1:83" x14ac:dyDescent="0.2">
      <c r="A293" s="3">
        <v>4912</v>
      </c>
      <c r="B293" s="4" t="s">
        <v>322</v>
      </c>
      <c r="C293" s="5">
        <v>929</v>
      </c>
      <c r="D293" s="6">
        <v>624</v>
      </c>
      <c r="E293" s="123">
        <f t="shared" si="4"/>
        <v>0.67168998923573731</v>
      </c>
      <c r="F293" s="249">
        <v>345</v>
      </c>
      <c r="G293" s="250">
        <v>2</v>
      </c>
      <c r="H293" s="250">
        <v>13</v>
      </c>
      <c r="I293" s="250">
        <v>259</v>
      </c>
      <c r="J293" s="250">
        <v>0</v>
      </c>
      <c r="K293" s="251">
        <v>1</v>
      </c>
      <c r="L293" s="251">
        <v>0</v>
      </c>
      <c r="M293" s="250">
        <v>0</v>
      </c>
      <c r="N293" s="250">
        <v>0</v>
      </c>
      <c r="O293" s="252">
        <v>0</v>
      </c>
      <c r="P293" s="280">
        <v>252</v>
      </c>
      <c r="Q293" s="281">
        <v>34</v>
      </c>
      <c r="R293" s="281">
        <v>0</v>
      </c>
      <c r="S293" s="280">
        <v>319</v>
      </c>
      <c r="T293" s="282"/>
      <c r="U293" s="296"/>
      <c r="V293" s="297"/>
      <c r="W293" s="305">
        <v>259</v>
      </c>
      <c r="X293" s="306">
        <v>337</v>
      </c>
      <c r="Y293" s="290"/>
      <c r="Z293" s="291"/>
      <c r="AA293" s="282">
        <v>341</v>
      </c>
      <c r="AB293" s="284">
        <v>259</v>
      </c>
      <c r="AC293" s="290"/>
      <c r="AD293" s="291"/>
      <c r="AE293" s="293"/>
      <c r="AF293" s="294"/>
      <c r="AG293" s="301"/>
      <c r="AH293" s="288"/>
      <c r="AI293" s="285"/>
      <c r="AJ293" s="287"/>
      <c r="AK293" s="343">
        <v>256</v>
      </c>
      <c r="AL293" s="289">
        <v>25</v>
      </c>
      <c r="AM293" s="284">
        <v>312</v>
      </c>
      <c r="AN293" s="282">
        <v>340</v>
      </c>
      <c r="AO293" s="295">
        <v>243</v>
      </c>
      <c r="AP293" s="282">
        <v>310</v>
      </c>
      <c r="AQ293" s="284">
        <v>288</v>
      </c>
      <c r="AR293" s="282">
        <v>251</v>
      </c>
      <c r="AS293" s="295">
        <v>326</v>
      </c>
      <c r="AT293" s="282">
        <v>263</v>
      </c>
      <c r="AU293" s="284">
        <v>320</v>
      </c>
      <c r="AV293" s="282">
        <v>308</v>
      </c>
      <c r="AW293" s="295">
        <v>266</v>
      </c>
      <c r="AX293" s="282">
        <v>300</v>
      </c>
      <c r="AY293" s="284">
        <v>272</v>
      </c>
      <c r="AZ293" s="298">
        <v>410</v>
      </c>
      <c r="BA293" s="284">
        <v>442</v>
      </c>
      <c r="BB293" s="282">
        <v>243</v>
      </c>
      <c r="BC293" s="295">
        <v>268</v>
      </c>
      <c r="BD293" s="282">
        <v>307</v>
      </c>
      <c r="BE293" s="284">
        <v>205</v>
      </c>
      <c r="BF293" s="282">
        <v>303</v>
      </c>
      <c r="BG293" s="295">
        <v>203</v>
      </c>
      <c r="BH293" s="305">
        <v>236</v>
      </c>
      <c r="BI293" s="306">
        <v>276</v>
      </c>
      <c r="BJ293" s="282">
        <v>222</v>
      </c>
      <c r="BK293" s="295">
        <v>298</v>
      </c>
      <c r="BL293" s="282">
        <v>198</v>
      </c>
      <c r="BM293" s="284">
        <v>308</v>
      </c>
      <c r="BN293" s="282">
        <v>307</v>
      </c>
      <c r="BO293" s="295">
        <v>191</v>
      </c>
      <c r="BP293" s="282">
        <v>226</v>
      </c>
      <c r="BQ293" s="284">
        <v>281</v>
      </c>
      <c r="BR293" s="282">
        <v>272</v>
      </c>
      <c r="BS293" s="295">
        <v>238</v>
      </c>
      <c r="BT293" s="282">
        <v>196</v>
      </c>
      <c r="BU293" s="284">
        <v>305</v>
      </c>
      <c r="BV293" s="282">
        <v>312</v>
      </c>
      <c r="BW293" s="295">
        <v>200</v>
      </c>
      <c r="BX293" s="282">
        <v>197</v>
      </c>
      <c r="BY293" s="284">
        <v>307</v>
      </c>
      <c r="BZ293" s="282">
        <v>265</v>
      </c>
      <c r="CA293" s="295">
        <v>269</v>
      </c>
      <c r="CB293" s="282">
        <v>321</v>
      </c>
      <c r="CC293" s="284">
        <v>195</v>
      </c>
      <c r="CD293" s="282">
        <v>276</v>
      </c>
      <c r="CE293" s="344">
        <v>251</v>
      </c>
    </row>
    <row r="294" spans="1:83" x14ac:dyDescent="0.2">
      <c r="A294" s="3">
        <v>4921</v>
      </c>
      <c r="B294" s="4" t="s">
        <v>323</v>
      </c>
      <c r="C294" s="5">
        <v>1133</v>
      </c>
      <c r="D294" s="6">
        <v>892</v>
      </c>
      <c r="E294" s="123">
        <f t="shared" si="4"/>
        <v>0.78729037952338921</v>
      </c>
      <c r="F294" s="249">
        <v>443</v>
      </c>
      <c r="G294" s="250">
        <v>4</v>
      </c>
      <c r="H294" s="250">
        <v>10</v>
      </c>
      <c r="I294" s="250">
        <v>426</v>
      </c>
      <c r="J294" s="250">
        <v>0</v>
      </c>
      <c r="K294" s="251">
        <v>1</v>
      </c>
      <c r="L294" s="251">
        <v>0</v>
      </c>
      <c r="M294" s="250">
        <v>0</v>
      </c>
      <c r="N294" s="250">
        <v>0</v>
      </c>
      <c r="O294" s="252">
        <v>0</v>
      </c>
      <c r="P294" s="280">
        <v>453</v>
      </c>
      <c r="Q294" s="281">
        <v>22</v>
      </c>
      <c r="R294" s="281">
        <v>0</v>
      </c>
      <c r="S294" s="280">
        <v>410</v>
      </c>
      <c r="T294" s="282"/>
      <c r="U294" s="296"/>
      <c r="V294" s="297"/>
      <c r="W294" s="305">
        <v>469</v>
      </c>
      <c r="X294" s="306">
        <v>386</v>
      </c>
      <c r="Y294" s="290"/>
      <c r="Z294" s="291"/>
      <c r="AA294" s="282">
        <v>401</v>
      </c>
      <c r="AB294" s="284">
        <v>467</v>
      </c>
      <c r="AC294" s="290"/>
      <c r="AD294" s="291"/>
      <c r="AE294" s="293"/>
      <c r="AF294" s="294"/>
      <c r="AG294" s="301"/>
      <c r="AH294" s="288"/>
      <c r="AI294" s="285"/>
      <c r="AJ294" s="287"/>
      <c r="AK294" s="343">
        <v>457</v>
      </c>
      <c r="AL294" s="289">
        <v>45</v>
      </c>
      <c r="AM294" s="284">
        <v>364</v>
      </c>
      <c r="AN294" s="282">
        <v>427</v>
      </c>
      <c r="AO294" s="295">
        <v>434</v>
      </c>
      <c r="AP294" s="282">
        <v>519</v>
      </c>
      <c r="AQ294" s="284">
        <v>353</v>
      </c>
      <c r="AR294" s="282">
        <v>430</v>
      </c>
      <c r="AS294" s="295">
        <v>427</v>
      </c>
      <c r="AT294" s="282">
        <v>462</v>
      </c>
      <c r="AU294" s="284">
        <v>396</v>
      </c>
      <c r="AV294" s="282">
        <v>376</v>
      </c>
      <c r="AW294" s="295">
        <v>468</v>
      </c>
      <c r="AX294" s="282">
        <v>373</v>
      </c>
      <c r="AY294" s="284">
        <v>470</v>
      </c>
      <c r="AZ294" s="298">
        <v>571</v>
      </c>
      <c r="BA294" s="284">
        <v>618</v>
      </c>
      <c r="BB294" s="282">
        <v>400</v>
      </c>
      <c r="BC294" s="295">
        <v>369</v>
      </c>
      <c r="BD294" s="282">
        <v>401</v>
      </c>
      <c r="BE294" s="284">
        <v>352</v>
      </c>
      <c r="BF294" s="282">
        <v>360</v>
      </c>
      <c r="BG294" s="295">
        <v>383</v>
      </c>
      <c r="BH294" s="305">
        <v>375</v>
      </c>
      <c r="BI294" s="306">
        <v>380</v>
      </c>
      <c r="BJ294" s="282">
        <v>397</v>
      </c>
      <c r="BK294" s="295">
        <v>361</v>
      </c>
      <c r="BL294" s="282">
        <v>332</v>
      </c>
      <c r="BM294" s="284">
        <v>396</v>
      </c>
      <c r="BN294" s="282">
        <v>385</v>
      </c>
      <c r="BO294" s="295">
        <v>343</v>
      </c>
      <c r="BP294" s="282">
        <v>370</v>
      </c>
      <c r="BQ294" s="284">
        <v>367</v>
      </c>
      <c r="BR294" s="282">
        <v>331</v>
      </c>
      <c r="BS294" s="295">
        <v>421</v>
      </c>
      <c r="BT294" s="282">
        <v>323</v>
      </c>
      <c r="BU294" s="284">
        <v>403</v>
      </c>
      <c r="BV294" s="282">
        <v>387</v>
      </c>
      <c r="BW294" s="295">
        <v>349</v>
      </c>
      <c r="BX294" s="282">
        <v>328</v>
      </c>
      <c r="BY294" s="284">
        <v>397</v>
      </c>
      <c r="BZ294" s="282">
        <v>318</v>
      </c>
      <c r="CA294" s="295">
        <v>457</v>
      </c>
      <c r="CB294" s="282">
        <v>390</v>
      </c>
      <c r="CC294" s="284">
        <v>357</v>
      </c>
      <c r="CD294" s="282">
        <v>328</v>
      </c>
      <c r="CE294" s="344">
        <v>413</v>
      </c>
    </row>
    <row r="295" spans="1:83" x14ac:dyDescent="0.2">
      <c r="A295" s="3">
        <v>4931</v>
      </c>
      <c r="B295" s="4" t="s">
        <v>324</v>
      </c>
      <c r="C295" s="5">
        <v>1455</v>
      </c>
      <c r="D295" s="6">
        <v>1130</v>
      </c>
      <c r="E295" s="123">
        <f t="shared" si="4"/>
        <v>0.7766323024054983</v>
      </c>
      <c r="F295" s="249">
        <v>522</v>
      </c>
      <c r="G295" s="250">
        <v>3</v>
      </c>
      <c r="H295" s="250">
        <v>12</v>
      </c>
      <c r="I295" s="250">
        <v>587</v>
      </c>
      <c r="J295" s="250">
        <v>0</v>
      </c>
      <c r="K295" s="251">
        <v>1</v>
      </c>
      <c r="L295" s="251">
        <v>0</v>
      </c>
      <c r="M295" s="250">
        <v>0</v>
      </c>
      <c r="N295" s="250">
        <v>0</v>
      </c>
      <c r="O295" s="252">
        <v>0</v>
      </c>
      <c r="P295" s="280">
        <v>582</v>
      </c>
      <c r="Q295" s="281">
        <v>46</v>
      </c>
      <c r="R295" s="281">
        <v>1</v>
      </c>
      <c r="S295" s="280">
        <v>477</v>
      </c>
      <c r="T295" s="282"/>
      <c r="U295" s="296"/>
      <c r="V295" s="297"/>
      <c r="W295" s="305">
        <v>630</v>
      </c>
      <c r="X295" s="306">
        <v>460</v>
      </c>
      <c r="Y295" s="290"/>
      <c r="Z295" s="291"/>
      <c r="AA295" s="282">
        <v>471</v>
      </c>
      <c r="AB295" s="284">
        <v>631</v>
      </c>
      <c r="AC295" s="290"/>
      <c r="AD295" s="291"/>
      <c r="AE295" s="293"/>
      <c r="AF295" s="294"/>
      <c r="AG295" s="301"/>
      <c r="AH295" s="288"/>
      <c r="AI295" s="285"/>
      <c r="AJ295" s="287"/>
      <c r="AK295" s="343">
        <v>614</v>
      </c>
      <c r="AL295" s="289">
        <v>60</v>
      </c>
      <c r="AM295" s="284">
        <v>411</v>
      </c>
      <c r="AN295" s="282">
        <v>496</v>
      </c>
      <c r="AO295" s="295">
        <v>589</v>
      </c>
      <c r="AP295" s="282">
        <v>728</v>
      </c>
      <c r="AQ295" s="284">
        <v>369</v>
      </c>
      <c r="AR295" s="282">
        <v>573</v>
      </c>
      <c r="AS295" s="295">
        <v>492</v>
      </c>
      <c r="AT295" s="282">
        <v>622</v>
      </c>
      <c r="AU295" s="284">
        <v>446</v>
      </c>
      <c r="AV295" s="282">
        <v>433</v>
      </c>
      <c r="AW295" s="295">
        <v>626</v>
      </c>
      <c r="AX295" s="282">
        <v>447</v>
      </c>
      <c r="AY295" s="284">
        <v>616</v>
      </c>
      <c r="AZ295" s="298">
        <v>802</v>
      </c>
      <c r="BA295" s="284">
        <v>771</v>
      </c>
      <c r="BB295" s="282">
        <v>540</v>
      </c>
      <c r="BC295" s="295">
        <v>418</v>
      </c>
      <c r="BD295" s="282">
        <v>504</v>
      </c>
      <c r="BE295" s="284">
        <v>450</v>
      </c>
      <c r="BF295" s="282">
        <v>450</v>
      </c>
      <c r="BG295" s="295">
        <v>490</v>
      </c>
      <c r="BH295" s="305">
        <v>540</v>
      </c>
      <c r="BI295" s="306">
        <v>412</v>
      </c>
      <c r="BJ295" s="282">
        <v>556</v>
      </c>
      <c r="BK295" s="295">
        <v>399</v>
      </c>
      <c r="BL295" s="282">
        <v>469</v>
      </c>
      <c r="BM295" s="284">
        <v>462</v>
      </c>
      <c r="BN295" s="282">
        <v>462</v>
      </c>
      <c r="BO295" s="295">
        <v>456</v>
      </c>
      <c r="BP295" s="282">
        <v>538</v>
      </c>
      <c r="BQ295" s="284">
        <v>389</v>
      </c>
      <c r="BR295" s="282">
        <v>371</v>
      </c>
      <c r="BS295" s="295">
        <v>577</v>
      </c>
      <c r="BT295" s="282">
        <v>485</v>
      </c>
      <c r="BU295" s="284">
        <v>439</v>
      </c>
      <c r="BV295" s="282">
        <v>470</v>
      </c>
      <c r="BW295" s="295">
        <v>466</v>
      </c>
      <c r="BX295" s="282">
        <v>466</v>
      </c>
      <c r="BY295" s="284">
        <v>453</v>
      </c>
      <c r="BZ295" s="282">
        <v>371</v>
      </c>
      <c r="CA295" s="295">
        <v>602</v>
      </c>
      <c r="CB295" s="282">
        <v>447</v>
      </c>
      <c r="CC295" s="284">
        <v>490</v>
      </c>
      <c r="CD295" s="282">
        <v>387</v>
      </c>
      <c r="CE295" s="344">
        <v>562</v>
      </c>
    </row>
    <row r="296" spans="1:83" x14ac:dyDescent="0.2">
      <c r="A296" s="3">
        <v>4932</v>
      </c>
      <c r="B296" s="4" t="s">
        <v>325</v>
      </c>
      <c r="C296" s="5">
        <v>1246</v>
      </c>
      <c r="D296" s="6">
        <v>967</v>
      </c>
      <c r="E296" s="123">
        <f t="shared" si="4"/>
        <v>0.77608346709470299</v>
      </c>
      <c r="F296" s="249">
        <v>409</v>
      </c>
      <c r="G296" s="250">
        <v>3</v>
      </c>
      <c r="H296" s="250">
        <v>11</v>
      </c>
      <c r="I296" s="250">
        <v>537</v>
      </c>
      <c r="J296" s="250">
        <v>0</v>
      </c>
      <c r="K296" s="251">
        <v>0</v>
      </c>
      <c r="L296" s="251">
        <v>0</v>
      </c>
      <c r="M296" s="250">
        <v>0</v>
      </c>
      <c r="N296" s="250">
        <v>1</v>
      </c>
      <c r="O296" s="252">
        <v>0</v>
      </c>
      <c r="P296" s="280">
        <v>543</v>
      </c>
      <c r="Q296" s="281">
        <v>36</v>
      </c>
      <c r="R296" s="281">
        <v>0</v>
      </c>
      <c r="S296" s="280">
        <v>367</v>
      </c>
      <c r="T296" s="282"/>
      <c r="U296" s="296"/>
      <c r="V296" s="297"/>
      <c r="W296" s="305">
        <v>551</v>
      </c>
      <c r="X296" s="306">
        <v>382</v>
      </c>
      <c r="Y296" s="290"/>
      <c r="Z296" s="291"/>
      <c r="AA296" s="282">
        <v>369</v>
      </c>
      <c r="AB296" s="284">
        <v>572</v>
      </c>
      <c r="AC296" s="290"/>
      <c r="AD296" s="291"/>
      <c r="AE296" s="293"/>
      <c r="AF296" s="294"/>
      <c r="AG296" s="301"/>
      <c r="AH296" s="288"/>
      <c r="AI296" s="285"/>
      <c r="AJ296" s="287"/>
      <c r="AK296" s="343">
        <v>537</v>
      </c>
      <c r="AL296" s="289">
        <v>35</v>
      </c>
      <c r="AM296" s="284">
        <v>358</v>
      </c>
      <c r="AN296" s="282">
        <v>404</v>
      </c>
      <c r="AO296" s="295">
        <v>522</v>
      </c>
      <c r="AP296" s="282">
        <v>637</v>
      </c>
      <c r="AQ296" s="284">
        <v>310</v>
      </c>
      <c r="AR296" s="282">
        <v>528</v>
      </c>
      <c r="AS296" s="295">
        <v>394</v>
      </c>
      <c r="AT296" s="282">
        <v>565</v>
      </c>
      <c r="AU296" s="284">
        <v>363</v>
      </c>
      <c r="AV296" s="282">
        <v>348</v>
      </c>
      <c r="AW296" s="295">
        <v>571</v>
      </c>
      <c r="AX296" s="282">
        <v>356</v>
      </c>
      <c r="AY296" s="284">
        <v>563</v>
      </c>
      <c r="AZ296" s="298">
        <v>691</v>
      </c>
      <c r="BA296" s="284">
        <v>630</v>
      </c>
      <c r="BB296" s="282">
        <v>486</v>
      </c>
      <c r="BC296" s="295">
        <v>339</v>
      </c>
      <c r="BD296" s="282">
        <v>391</v>
      </c>
      <c r="BE296" s="284">
        <v>421</v>
      </c>
      <c r="BF296" s="282">
        <v>337</v>
      </c>
      <c r="BG296" s="295">
        <v>472</v>
      </c>
      <c r="BH296" s="305">
        <v>488</v>
      </c>
      <c r="BI296" s="306">
        <v>332</v>
      </c>
      <c r="BJ296" s="282">
        <v>516</v>
      </c>
      <c r="BK296" s="295">
        <v>314</v>
      </c>
      <c r="BL296" s="282">
        <v>442</v>
      </c>
      <c r="BM296" s="284">
        <v>361</v>
      </c>
      <c r="BN296" s="282">
        <v>341</v>
      </c>
      <c r="BO296" s="295">
        <v>460</v>
      </c>
      <c r="BP296" s="282">
        <v>481</v>
      </c>
      <c r="BQ296" s="284">
        <v>329</v>
      </c>
      <c r="BR296" s="282">
        <v>284</v>
      </c>
      <c r="BS296" s="295">
        <v>544</v>
      </c>
      <c r="BT296" s="282">
        <v>436</v>
      </c>
      <c r="BU296" s="284">
        <v>366</v>
      </c>
      <c r="BV296" s="282">
        <v>353</v>
      </c>
      <c r="BW296" s="295">
        <v>459</v>
      </c>
      <c r="BX296" s="282">
        <v>430</v>
      </c>
      <c r="BY296" s="284">
        <v>371</v>
      </c>
      <c r="BZ296" s="282">
        <v>280</v>
      </c>
      <c r="CA296" s="295">
        <v>573</v>
      </c>
      <c r="CB296" s="282">
        <v>339</v>
      </c>
      <c r="CC296" s="284">
        <v>470</v>
      </c>
      <c r="CD296" s="282">
        <v>291</v>
      </c>
      <c r="CE296" s="344">
        <v>536</v>
      </c>
    </row>
    <row r="297" spans="1:83" x14ac:dyDescent="0.2">
      <c r="A297" s="3">
        <v>4941</v>
      </c>
      <c r="B297" s="4" t="s">
        <v>326</v>
      </c>
      <c r="C297" s="5">
        <v>1027</v>
      </c>
      <c r="D297" s="6">
        <v>871</v>
      </c>
      <c r="E297" s="123">
        <f t="shared" si="4"/>
        <v>0.84810126582278478</v>
      </c>
      <c r="F297" s="249">
        <v>379</v>
      </c>
      <c r="G297" s="250">
        <v>2</v>
      </c>
      <c r="H297" s="250">
        <v>21</v>
      </c>
      <c r="I297" s="250">
        <v>462</v>
      </c>
      <c r="J297" s="250">
        <v>0</v>
      </c>
      <c r="K297" s="251">
        <v>0</v>
      </c>
      <c r="L297" s="251">
        <v>0</v>
      </c>
      <c r="M297" s="250">
        <v>0</v>
      </c>
      <c r="N297" s="250">
        <v>0</v>
      </c>
      <c r="O297" s="252">
        <v>0</v>
      </c>
      <c r="P297" s="280">
        <v>487</v>
      </c>
      <c r="Q297" s="281">
        <v>33</v>
      </c>
      <c r="R297" s="281">
        <v>0</v>
      </c>
      <c r="S297" s="280">
        <v>341</v>
      </c>
      <c r="T297" s="282"/>
      <c r="U297" s="296"/>
      <c r="V297" s="297"/>
      <c r="W297" s="305">
        <v>531</v>
      </c>
      <c r="X297" s="306">
        <v>322</v>
      </c>
      <c r="Y297" s="299"/>
      <c r="Z297" s="301"/>
      <c r="AA297" s="282">
        <v>333</v>
      </c>
      <c r="AB297" s="284">
        <v>519</v>
      </c>
      <c r="AC297" s="285"/>
      <c r="AD297" s="287"/>
      <c r="AE297" s="285"/>
      <c r="AF297" s="286"/>
      <c r="AG297" s="287"/>
      <c r="AH297" s="288"/>
      <c r="AI297" s="285"/>
      <c r="AJ297" s="287"/>
      <c r="AK297" s="343">
        <v>505</v>
      </c>
      <c r="AL297" s="289">
        <v>42</v>
      </c>
      <c r="AM297" s="284">
        <v>302</v>
      </c>
      <c r="AN297" s="282">
        <v>369</v>
      </c>
      <c r="AO297" s="295">
        <v>480</v>
      </c>
      <c r="AP297" s="282">
        <v>622</v>
      </c>
      <c r="AQ297" s="284">
        <v>240</v>
      </c>
      <c r="AR297" s="282">
        <v>492</v>
      </c>
      <c r="AS297" s="295">
        <v>348</v>
      </c>
      <c r="AT297" s="282">
        <v>538</v>
      </c>
      <c r="AU297" s="284">
        <v>308</v>
      </c>
      <c r="AV297" s="282">
        <v>313</v>
      </c>
      <c r="AW297" s="295">
        <v>526</v>
      </c>
      <c r="AX297" s="282">
        <v>323</v>
      </c>
      <c r="AY297" s="284">
        <v>513</v>
      </c>
      <c r="AZ297" s="298">
        <v>633</v>
      </c>
      <c r="BA297" s="284">
        <v>610</v>
      </c>
      <c r="BB297" s="282">
        <v>444</v>
      </c>
      <c r="BC297" s="295">
        <v>291</v>
      </c>
      <c r="BD297" s="282">
        <v>354</v>
      </c>
      <c r="BE297" s="284">
        <v>392</v>
      </c>
      <c r="BF297" s="282">
        <v>338</v>
      </c>
      <c r="BG297" s="295">
        <v>401</v>
      </c>
      <c r="BH297" s="305">
        <v>449</v>
      </c>
      <c r="BI297" s="306">
        <v>296</v>
      </c>
      <c r="BJ297" s="282">
        <v>482</v>
      </c>
      <c r="BK297" s="295">
        <v>270</v>
      </c>
      <c r="BL297" s="282">
        <v>393</v>
      </c>
      <c r="BM297" s="284">
        <v>337</v>
      </c>
      <c r="BN297" s="282">
        <v>328</v>
      </c>
      <c r="BO297" s="295">
        <v>392</v>
      </c>
      <c r="BP297" s="282">
        <v>438</v>
      </c>
      <c r="BQ297" s="284">
        <v>296</v>
      </c>
      <c r="BR297" s="282">
        <v>277</v>
      </c>
      <c r="BS297" s="295">
        <v>473</v>
      </c>
      <c r="BT297" s="282">
        <v>393</v>
      </c>
      <c r="BU297" s="284">
        <v>335</v>
      </c>
      <c r="BV297" s="282">
        <v>336</v>
      </c>
      <c r="BW297" s="295">
        <v>396</v>
      </c>
      <c r="BX297" s="282">
        <v>398</v>
      </c>
      <c r="BY297" s="284">
        <v>325</v>
      </c>
      <c r="BZ297" s="282">
        <v>251</v>
      </c>
      <c r="CA297" s="295">
        <v>521</v>
      </c>
      <c r="CB297" s="282">
        <v>324</v>
      </c>
      <c r="CC297" s="284">
        <v>415</v>
      </c>
      <c r="CD297" s="282">
        <v>298</v>
      </c>
      <c r="CE297" s="344">
        <v>451</v>
      </c>
    </row>
    <row r="298" spans="1:83" x14ac:dyDescent="0.2">
      <c r="A298" s="3">
        <v>4942</v>
      </c>
      <c r="B298" s="4" t="s">
        <v>327</v>
      </c>
      <c r="C298" s="5">
        <v>1069</v>
      </c>
      <c r="D298" s="6">
        <v>884</v>
      </c>
      <c r="E298" s="123">
        <f t="shared" si="4"/>
        <v>0.82694106641721232</v>
      </c>
      <c r="F298" s="249">
        <v>351</v>
      </c>
      <c r="G298" s="250">
        <v>3</v>
      </c>
      <c r="H298" s="250">
        <v>14</v>
      </c>
      <c r="I298" s="250">
        <v>509</v>
      </c>
      <c r="J298" s="250">
        <v>0</v>
      </c>
      <c r="K298" s="251">
        <v>1</v>
      </c>
      <c r="L298" s="251">
        <v>0</v>
      </c>
      <c r="M298" s="250">
        <v>0</v>
      </c>
      <c r="N298" s="250">
        <v>0</v>
      </c>
      <c r="O298" s="252">
        <v>0</v>
      </c>
      <c r="P298" s="280">
        <v>491</v>
      </c>
      <c r="Q298" s="281">
        <v>48</v>
      </c>
      <c r="R298" s="281">
        <v>0</v>
      </c>
      <c r="S298" s="280">
        <v>324</v>
      </c>
      <c r="T298" s="282"/>
      <c r="U298" s="296"/>
      <c r="V298" s="297"/>
      <c r="W298" s="305">
        <v>519</v>
      </c>
      <c r="X298" s="306">
        <v>334</v>
      </c>
      <c r="Y298" s="299"/>
      <c r="Z298" s="301"/>
      <c r="AA298" s="282">
        <v>325</v>
      </c>
      <c r="AB298" s="284">
        <v>533</v>
      </c>
      <c r="AC298" s="285"/>
      <c r="AD298" s="287"/>
      <c r="AE298" s="285"/>
      <c r="AF298" s="286"/>
      <c r="AG298" s="287"/>
      <c r="AH298" s="288"/>
      <c r="AI298" s="285"/>
      <c r="AJ298" s="287"/>
      <c r="AK298" s="343">
        <v>506</v>
      </c>
      <c r="AL298" s="289">
        <v>60</v>
      </c>
      <c r="AM298" s="284">
        <v>282</v>
      </c>
      <c r="AN298" s="282">
        <v>347</v>
      </c>
      <c r="AO298" s="295">
        <v>488</v>
      </c>
      <c r="AP298" s="282">
        <v>616</v>
      </c>
      <c r="AQ298" s="284">
        <v>241</v>
      </c>
      <c r="AR298" s="282">
        <v>503</v>
      </c>
      <c r="AS298" s="295">
        <v>336</v>
      </c>
      <c r="AT298" s="282">
        <v>535</v>
      </c>
      <c r="AU298" s="284">
        <v>305</v>
      </c>
      <c r="AV298" s="282">
        <v>316</v>
      </c>
      <c r="AW298" s="295">
        <v>518</v>
      </c>
      <c r="AX298" s="282">
        <v>316</v>
      </c>
      <c r="AY298" s="284">
        <v>520</v>
      </c>
      <c r="AZ298" s="298">
        <v>645</v>
      </c>
      <c r="BA298" s="284">
        <v>573</v>
      </c>
      <c r="BB298" s="282">
        <v>397</v>
      </c>
      <c r="BC298" s="295">
        <v>355</v>
      </c>
      <c r="BD298" s="282">
        <v>382</v>
      </c>
      <c r="BE298" s="284">
        <v>359</v>
      </c>
      <c r="BF298" s="282">
        <v>318</v>
      </c>
      <c r="BG298" s="295">
        <v>426</v>
      </c>
      <c r="BH298" s="305">
        <v>388</v>
      </c>
      <c r="BI298" s="306">
        <v>364</v>
      </c>
      <c r="BJ298" s="282">
        <v>437</v>
      </c>
      <c r="BK298" s="295">
        <v>316</v>
      </c>
      <c r="BL298" s="282">
        <v>367</v>
      </c>
      <c r="BM298" s="284">
        <v>370</v>
      </c>
      <c r="BN298" s="282">
        <v>320</v>
      </c>
      <c r="BO298" s="295">
        <v>417</v>
      </c>
      <c r="BP298" s="282">
        <v>405</v>
      </c>
      <c r="BQ298" s="284">
        <v>338</v>
      </c>
      <c r="BR298" s="282">
        <v>258</v>
      </c>
      <c r="BS298" s="295">
        <v>496</v>
      </c>
      <c r="BT298" s="282">
        <v>372</v>
      </c>
      <c r="BU298" s="284">
        <v>358</v>
      </c>
      <c r="BV298" s="282">
        <v>353</v>
      </c>
      <c r="BW298" s="295">
        <v>389</v>
      </c>
      <c r="BX298" s="282">
        <v>368</v>
      </c>
      <c r="BY298" s="284">
        <v>369</v>
      </c>
      <c r="BZ298" s="282">
        <v>246</v>
      </c>
      <c r="CA298" s="295">
        <v>536</v>
      </c>
      <c r="CB298" s="282">
        <v>332</v>
      </c>
      <c r="CC298" s="284">
        <v>422</v>
      </c>
      <c r="CD298" s="282">
        <v>261</v>
      </c>
      <c r="CE298" s="344">
        <v>501</v>
      </c>
    </row>
    <row r="299" spans="1:83" x14ac:dyDescent="0.2">
      <c r="A299" s="3">
        <v>5201</v>
      </c>
      <c r="B299" s="4" t="s">
        <v>328</v>
      </c>
      <c r="C299" s="5">
        <v>744</v>
      </c>
      <c r="D299" s="6">
        <v>594</v>
      </c>
      <c r="E299" s="123">
        <f t="shared" si="4"/>
        <v>0.79838709677419351</v>
      </c>
      <c r="F299" s="249">
        <v>416</v>
      </c>
      <c r="G299" s="250">
        <v>4</v>
      </c>
      <c r="H299" s="250">
        <v>5</v>
      </c>
      <c r="I299" s="250">
        <v>163</v>
      </c>
      <c r="J299" s="250">
        <v>0</v>
      </c>
      <c r="K299" s="251">
        <v>1</v>
      </c>
      <c r="L299" s="251">
        <v>0</v>
      </c>
      <c r="M299" s="250">
        <v>0</v>
      </c>
      <c r="N299" s="250">
        <v>0</v>
      </c>
      <c r="O299" s="252">
        <v>0</v>
      </c>
      <c r="P299" s="280">
        <v>162</v>
      </c>
      <c r="Q299" s="281">
        <v>20</v>
      </c>
      <c r="R299" s="281">
        <v>0</v>
      </c>
      <c r="S299" s="280">
        <v>399</v>
      </c>
      <c r="T299" s="282"/>
      <c r="U299" s="296"/>
      <c r="V299" s="297"/>
      <c r="W299" s="305">
        <v>162</v>
      </c>
      <c r="X299" s="306">
        <v>415</v>
      </c>
      <c r="Y299" s="299"/>
      <c r="Z299" s="301"/>
      <c r="AA299" s="282">
        <v>400</v>
      </c>
      <c r="AB299" s="284">
        <v>180</v>
      </c>
      <c r="AC299" s="285"/>
      <c r="AD299" s="287"/>
      <c r="AE299" s="285"/>
      <c r="AF299" s="286"/>
      <c r="AG299" s="287"/>
      <c r="AH299" s="288"/>
      <c r="AI299" s="285"/>
      <c r="AJ299" s="287"/>
      <c r="AK299" s="343">
        <v>159</v>
      </c>
      <c r="AL299" s="289">
        <v>28</v>
      </c>
      <c r="AM299" s="284">
        <v>394</v>
      </c>
      <c r="AN299" s="282">
        <v>420</v>
      </c>
      <c r="AO299" s="295">
        <v>154</v>
      </c>
      <c r="AP299" s="282">
        <v>204</v>
      </c>
      <c r="AQ299" s="284">
        <v>382</v>
      </c>
      <c r="AR299" s="282">
        <v>155</v>
      </c>
      <c r="AS299" s="295">
        <v>418</v>
      </c>
      <c r="AT299" s="282">
        <v>180</v>
      </c>
      <c r="AU299" s="284">
        <v>393</v>
      </c>
      <c r="AV299" s="282">
        <v>398</v>
      </c>
      <c r="AW299" s="295">
        <v>171</v>
      </c>
      <c r="AX299" s="282">
        <v>348</v>
      </c>
      <c r="AY299" s="284">
        <v>223</v>
      </c>
      <c r="AZ299" s="298">
        <v>279</v>
      </c>
      <c r="BA299" s="284">
        <v>472</v>
      </c>
      <c r="BB299" s="282">
        <v>193</v>
      </c>
      <c r="BC299" s="295">
        <v>324</v>
      </c>
      <c r="BD299" s="282">
        <v>374</v>
      </c>
      <c r="BE299" s="284">
        <v>155</v>
      </c>
      <c r="BF299" s="282">
        <v>365</v>
      </c>
      <c r="BG299" s="295">
        <v>159</v>
      </c>
      <c r="BH299" s="305">
        <v>242</v>
      </c>
      <c r="BI299" s="306">
        <v>289</v>
      </c>
      <c r="BJ299" s="282">
        <v>166</v>
      </c>
      <c r="BK299" s="295">
        <v>357</v>
      </c>
      <c r="BL299" s="282">
        <v>165</v>
      </c>
      <c r="BM299" s="284">
        <v>359</v>
      </c>
      <c r="BN299" s="282">
        <v>372</v>
      </c>
      <c r="BO299" s="295">
        <v>151</v>
      </c>
      <c r="BP299" s="282">
        <v>237</v>
      </c>
      <c r="BQ299" s="284">
        <v>300</v>
      </c>
      <c r="BR299" s="282">
        <v>340</v>
      </c>
      <c r="BS299" s="295">
        <v>190</v>
      </c>
      <c r="BT299" s="282">
        <v>154</v>
      </c>
      <c r="BU299" s="284">
        <v>367</v>
      </c>
      <c r="BV299" s="282">
        <v>386</v>
      </c>
      <c r="BW299" s="295">
        <v>137</v>
      </c>
      <c r="BX299" s="282">
        <v>154</v>
      </c>
      <c r="BY299" s="284">
        <v>372</v>
      </c>
      <c r="BZ299" s="282">
        <v>354</v>
      </c>
      <c r="CA299" s="295">
        <v>175</v>
      </c>
      <c r="CB299" s="282">
        <v>373</v>
      </c>
      <c r="CC299" s="284">
        <v>157</v>
      </c>
      <c r="CD299" s="282">
        <v>337</v>
      </c>
      <c r="CE299" s="344">
        <v>196</v>
      </c>
    </row>
    <row r="300" spans="1:83" x14ac:dyDescent="0.2">
      <c r="A300" s="3">
        <v>5202</v>
      </c>
      <c r="B300" s="4" t="s">
        <v>329</v>
      </c>
      <c r="C300" s="5">
        <v>970</v>
      </c>
      <c r="D300" s="6">
        <v>748</v>
      </c>
      <c r="E300" s="123">
        <f t="shared" si="4"/>
        <v>0.77113402061855674</v>
      </c>
      <c r="F300" s="249">
        <v>499</v>
      </c>
      <c r="G300" s="250">
        <v>0</v>
      </c>
      <c r="H300" s="250">
        <v>9</v>
      </c>
      <c r="I300" s="250">
        <v>232</v>
      </c>
      <c r="J300" s="250">
        <v>0</v>
      </c>
      <c r="K300" s="251">
        <v>0</v>
      </c>
      <c r="L300" s="251">
        <v>0</v>
      </c>
      <c r="M300" s="250">
        <v>0</v>
      </c>
      <c r="N300" s="250">
        <v>0</v>
      </c>
      <c r="O300" s="252">
        <v>0</v>
      </c>
      <c r="P300" s="280">
        <v>231</v>
      </c>
      <c r="Q300" s="281">
        <v>19</v>
      </c>
      <c r="R300" s="281">
        <v>0</v>
      </c>
      <c r="S300" s="280">
        <v>483</v>
      </c>
      <c r="T300" s="282"/>
      <c r="U300" s="296"/>
      <c r="V300" s="297"/>
      <c r="W300" s="305">
        <v>257</v>
      </c>
      <c r="X300" s="306">
        <v>469</v>
      </c>
      <c r="Y300" s="299"/>
      <c r="Z300" s="301"/>
      <c r="AA300" s="282">
        <v>464</v>
      </c>
      <c r="AB300" s="284">
        <v>263</v>
      </c>
      <c r="AC300" s="285"/>
      <c r="AD300" s="287"/>
      <c r="AE300" s="285"/>
      <c r="AF300" s="286"/>
      <c r="AG300" s="287"/>
      <c r="AH300" s="288"/>
      <c r="AI300" s="285"/>
      <c r="AJ300" s="287"/>
      <c r="AK300" s="343">
        <v>238</v>
      </c>
      <c r="AL300" s="289">
        <v>30</v>
      </c>
      <c r="AM300" s="284">
        <v>455</v>
      </c>
      <c r="AN300" s="282">
        <v>485</v>
      </c>
      <c r="AO300" s="295">
        <v>228</v>
      </c>
      <c r="AP300" s="282">
        <v>292</v>
      </c>
      <c r="AQ300" s="284">
        <v>435</v>
      </c>
      <c r="AR300" s="282">
        <v>238</v>
      </c>
      <c r="AS300" s="295">
        <v>486</v>
      </c>
      <c r="AT300" s="282">
        <v>262</v>
      </c>
      <c r="AU300" s="284">
        <v>461</v>
      </c>
      <c r="AV300" s="282">
        <v>449</v>
      </c>
      <c r="AW300" s="295">
        <v>265</v>
      </c>
      <c r="AX300" s="282">
        <v>431</v>
      </c>
      <c r="AY300" s="284">
        <v>286</v>
      </c>
      <c r="AZ300" s="298">
        <v>410</v>
      </c>
      <c r="BA300" s="284">
        <v>602</v>
      </c>
      <c r="BB300" s="282">
        <v>259</v>
      </c>
      <c r="BC300" s="295">
        <v>393</v>
      </c>
      <c r="BD300" s="282">
        <v>453</v>
      </c>
      <c r="BE300" s="284">
        <v>200</v>
      </c>
      <c r="BF300" s="282">
        <v>419</v>
      </c>
      <c r="BG300" s="295">
        <v>223</v>
      </c>
      <c r="BH300" s="305">
        <v>293</v>
      </c>
      <c r="BI300" s="306">
        <v>364</v>
      </c>
      <c r="BJ300" s="282">
        <v>236</v>
      </c>
      <c r="BK300" s="295">
        <v>413</v>
      </c>
      <c r="BL300" s="282">
        <v>204</v>
      </c>
      <c r="BM300" s="284">
        <v>430</v>
      </c>
      <c r="BN300" s="282">
        <v>421</v>
      </c>
      <c r="BO300" s="295">
        <v>209</v>
      </c>
      <c r="BP300" s="282">
        <v>287</v>
      </c>
      <c r="BQ300" s="284">
        <v>380</v>
      </c>
      <c r="BR300" s="282">
        <v>360</v>
      </c>
      <c r="BS300" s="295">
        <v>280</v>
      </c>
      <c r="BT300" s="282">
        <v>202</v>
      </c>
      <c r="BU300" s="284">
        <v>437</v>
      </c>
      <c r="BV300" s="282">
        <v>445</v>
      </c>
      <c r="BW300" s="295">
        <v>196</v>
      </c>
      <c r="BX300" s="282">
        <v>210</v>
      </c>
      <c r="BY300" s="284">
        <v>432</v>
      </c>
      <c r="BZ300" s="282">
        <v>379</v>
      </c>
      <c r="CA300" s="295">
        <v>283</v>
      </c>
      <c r="CB300" s="282">
        <v>416</v>
      </c>
      <c r="CC300" s="284">
        <v>233</v>
      </c>
      <c r="CD300" s="282">
        <v>364</v>
      </c>
      <c r="CE300" s="344">
        <v>280</v>
      </c>
    </row>
    <row r="301" spans="1:83" x14ac:dyDescent="0.2">
      <c r="A301" s="3">
        <v>5203</v>
      </c>
      <c r="B301" s="4" t="s">
        <v>330</v>
      </c>
      <c r="C301" s="5">
        <v>1047</v>
      </c>
      <c r="D301" s="6">
        <v>749</v>
      </c>
      <c r="E301" s="123">
        <f t="shared" si="4"/>
        <v>0.71537726838586435</v>
      </c>
      <c r="F301" s="249">
        <v>455</v>
      </c>
      <c r="G301" s="250">
        <v>3</v>
      </c>
      <c r="H301" s="250">
        <v>6</v>
      </c>
      <c r="I301" s="250">
        <v>281</v>
      </c>
      <c r="J301" s="250">
        <v>0</v>
      </c>
      <c r="K301" s="251">
        <v>0</v>
      </c>
      <c r="L301" s="251">
        <v>0</v>
      </c>
      <c r="M301" s="250">
        <v>0</v>
      </c>
      <c r="N301" s="250">
        <v>0</v>
      </c>
      <c r="O301" s="252">
        <v>0</v>
      </c>
      <c r="P301" s="280">
        <v>306</v>
      </c>
      <c r="Q301" s="281">
        <v>23</v>
      </c>
      <c r="R301" s="281">
        <v>0</v>
      </c>
      <c r="S301" s="280">
        <v>406</v>
      </c>
      <c r="T301" s="282"/>
      <c r="U301" s="296"/>
      <c r="V301" s="297"/>
      <c r="W301" s="305">
        <v>315</v>
      </c>
      <c r="X301" s="306">
        <v>406</v>
      </c>
      <c r="Y301" s="299"/>
      <c r="Z301" s="301"/>
      <c r="AA301" s="282">
        <v>396</v>
      </c>
      <c r="AB301" s="284">
        <v>323</v>
      </c>
      <c r="AC301" s="285"/>
      <c r="AD301" s="287"/>
      <c r="AE301" s="285"/>
      <c r="AF301" s="286"/>
      <c r="AG301" s="287"/>
      <c r="AH301" s="288"/>
      <c r="AI301" s="285"/>
      <c r="AJ301" s="287"/>
      <c r="AK301" s="343">
        <v>308</v>
      </c>
      <c r="AL301" s="289">
        <v>24</v>
      </c>
      <c r="AM301" s="284">
        <v>392</v>
      </c>
      <c r="AN301" s="282">
        <v>420</v>
      </c>
      <c r="AO301" s="295">
        <v>298</v>
      </c>
      <c r="AP301" s="282">
        <v>380</v>
      </c>
      <c r="AQ301" s="284">
        <v>350</v>
      </c>
      <c r="AR301" s="282">
        <v>304</v>
      </c>
      <c r="AS301" s="295">
        <v>410</v>
      </c>
      <c r="AT301" s="282">
        <v>324</v>
      </c>
      <c r="AU301" s="284">
        <v>383</v>
      </c>
      <c r="AV301" s="282">
        <v>377</v>
      </c>
      <c r="AW301" s="295">
        <v>332</v>
      </c>
      <c r="AX301" s="282">
        <v>372</v>
      </c>
      <c r="AY301" s="284">
        <v>338</v>
      </c>
      <c r="AZ301" s="298">
        <v>464</v>
      </c>
      <c r="BA301" s="284">
        <v>584</v>
      </c>
      <c r="BB301" s="282">
        <v>317</v>
      </c>
      <c r="BC301" s="295">
        <v>309</v>
      </c>
      <c r="BD301" s="282">
        <v>386</v>
      </c>
      <c r="BE301" s="284">
        <v>259</v>
      </c>
      <c r="BF301" s="282">
        <v>358</v>
      </c>
      <c r="BG301" s="295">
        <v>272</v>
      </c>
      <c r="BH301" s="305">
        <v>361</v>
      </c>
      <c r="BI301" s="306">
        <v>289</v>
      </c>
      <c r="BJ301" s="282">
        <v>312</v>
      </c>
      <c r="BK301" s="295">
        <v>332</v>
      </c>
      <c r="BL301" s="282">
        <v>272</v>
      </c>
      <c r="BM301" s="284">
        <v>360</v>
      </c>
      <c r="BN301" s="282">
        <v>353</v>
      </c>
      <c r="BO301" s="295">
        <v>278</v>
      </c>
      <c r="BP301" s="282">
        <v>302</v>
      </c>
      <c r="BQ301" s="284">
        <v>332</v>
      </c>
      <c r="BR301" s="282">
        <v>302</v>
      </c>
      <c r="BS301" s="295">
        <v>346</v>
      </c>
      <c r="BT301" s="282">
        <v>284</v>
      </c>
      <c r="BU301" s="284">
        <v>341</v>
      </c>
      <c r="BV301" s="282">
        <v>371</v>
      </c>
      <c r="BW301" s="295">
        <v>264</v>
      </c>
      <c r="BX301" s="282">
        <v>297</v>
      </c>
      <c r="BY301" s="284">
        <v>339</v>
      </c>
      <c r="BZ301" s="282">
        <v>280</v>
      </c>
      <c r="CA301" s="295">
        <v>376</v>
      </c>
      <c r="CB301" s="282">
        <v>358</v>
      </c>
      <c r="CC301" s="284">
        <v>282</v>
      </c>
      <c r="CD301" s="282">
        <v>298</v>
      </c>
      <c r="CE301" s="344">
        <v>325</v>
      </c>
    </row>
    <row r="302" spans="1:83" x14ac:dyDescent="0.2">
      <c r="A302" s="3">
        <v>5204</v>
      </c>
      <c r="B302" s="4" t="s">
        <v>331</v>
      </c>
      <c r="C302" s="5">
        <v>836</v>
      </c>
      <c r="D302" s="6">
        <v>632</v>
      </c>
      <c r="E302" s="123">
        <f t="shared" si="4"/>
        <v>0.75598086124401909</v>
      </c>
      <c r="F302" s="249">
        <v>292</v>
      </c>
      <c r="G302" s="250">
        <v>2</v>
      </c>
      <c r="H302" s="250">
        <v>12</v>
      </c>
      <c r="I302" s="250">
        <v>321</v>
      </c>
      <c r="J302" s="250">
        <v>0</v>
      </c>
      <c r="K302" s="251">
        <v>0</v>
      </c>
      <c r="L302" s="251">
        <v>0</v>
      </c>
      <c r="M302" s="250">
        <v>0</v>
      </c>
      <c r="N302" s="250">
        <v>0</v>
      </c>
      <c r="O302" s="252">
        <v>0</v>
      </c>
      <c r="P302" s="280">
        <v>329</v>
      </c>
      <c r="Q302" s="281">
        <v>31</v>
      </c>
      <c r="R302" s="281">
        <v>0</v>
      </c>
      <c r="S302" s="280">
        <v>268</v>
      </c>
      <c r="T302" s="282"/>
      <c r="U302" s="296"/>
      <c r="V302" s="297"/>
      <c r="W302" s="305">
        <v>336</v>
      </c>
      <c r="X302" s="306">
        <v>281</v>
      </c>
      <c r="Y302" s="299"/>
      <c r="Z302" s="301"/>
      <c r="AA302" s="282">
        <v>280</v>
      </c>
      <c r="AB302" s="284">
        <v>344</v>
      </c>
      <c r="AC302" s="285"/>
      <c r="AD302" s="287"/>
      <c r="AE302" s="285"/>
      <c r="AF302" s="286"/>
      <c r="AG302" s="287"/>
      <c r="AH302" s="288"/>
      <c r="AI302" s="285"/>
      <c r="AJ302" s="287"/>
      <c r="AK302" s="343">
        <v>324</v>
      </c>
      <c r="AL302" s="289">
        <v>26</v>
      </c>
      <c r="AM302" s="284">
        <v>267</v>
      </c>
      <c r="AN302" s="282">
        <v>297</v>
      </c>
      <c r="AO302" s="295">
        <v>317</v>
      </c>
      <c r="AP302" s="282">
        <v>382</v>
      </c>
      <c r="AQ302" s="284">
        <v>242</v>
      </c>
      <c r="AR302" s="282">
        <v>313</v>
      </c>
      <c r="AS302" s="295">
        <v>299</v>
      </c>
      <c r="AT302" s="282">
        <v>350</v>
      </c>
      <c r="AU302" s="284">
        <v>267</v>
      </c>
      <c r="AV302" s="282">
        <v>271</v>
      </c>
      <c r="AW302" s="295">
        <v>340</v>
      </c>
      <c r="AX302" s="282">
        <v>268</v>
      </c>
      <c r="AY302" s="284">
        <v>345</v>
      </c>
      <c r="AZ302" s="298">
        <v>434</v>
      </c>
      <c r="BA302" s="284">
        <v>440</v>
      </c>
      <c r="BB302" s="282">
        <v>287</v>
      </c>
      <c r="BC302" s="295">
        <v>264</v>
      </c>
      <c r="BD302" s="282">
        <v>296</v>
      </c>
      <c r="BE302" s="284">
        <v>259</v>
      </c>
      <c r="BF302" s="282">
        <v>274</v>
      </c>
      <c r="BG302" s="295">
        <v>268</v>
      </c>
      <c r="BH302" s="305">
        <v>276</v>
      </c>
      <c r="BI302" s="306">
        <v>279</v>
      </c>
      <c r="BJ302" s="282">
        <v>299</v>
      </c>
      <c r="BK302" s="295">
        <v>255</v>
      </c>
      <c r="BL302" s="282">
        <v>252</v>
      </c>
      <c r="BM302" s="284">
        <v>296</v>
      </c>
      <c r="BN302" s="282">
        <v>268</v>
      </c>
      <c r="BO302" s="295">
        <v>273</v>
      </c>
      <c r="BP302" s="282">
        <v>332</v>
      </c>
      <c r="BQ302" s="284">
        <v>231</v>
      </c>
      <c r="BR302" s="282">
        <v>221</v>
      </c>
      <c r="BS302" s="295">
        <v>332</v>
      </c>
      <c r="BT302" s="282">
        <v>251</v>
      </c>
      <c r="BU302" s="284">
        <v>294</v>
      </c>
      <c r="BV302" s="282">
        <v>285</v>
      </c>
      <c r="BW302" s="295">
        <v>261</v>
      </c>
      <c r="BX302" s="282">
        <v>253</v>
      </c>
      <c r="BY302" s="284">
        <v>297</v>
      </c>
      <c r="BZ302" s="282">
        <v>227</v>
      </c>
      <c r="CA302" s="295">
        <v>341</v>
      </c>
      <c r="CB302" s="282">
        <v>288</v>
      </c>
      <c r="CC302" s="284">
        <v>267</v>
      </c>
      <c r="CD302" s="282">
        <v>217</v>
      </c>
      <c r="CE302" s="344">
        <v>335</v>
      </c>
    </row>
    <row r="303" spans="1:83" x14ac:dyDescent="0.2">
      <c r="A303" s="3">
        <v>5205</v>
      </c>
      <c r="B303" s="4" t="s">
        <v>332</v>
      </c>
      <c r="C303" s="5">
        <v>942</v>
      </c>
      <c r="D303" s="6">
        <v>615</v>
      </c>
      <c r="E303" s="123">
        <f t="shared" si="4"/>
        <v>0.65286624203821653</v>
      </c>
      <c r="F303" s="249">
        <v>349</v>
      </c>
      <c r="G303" s="250">
        <v>1</v>
      </c>
      <c r="H303" s="250">
        <v>8</v>
      </c>
      <c r="I303" s="250">
        <v>251</v>
      </c>
      <c r="J303" s="250">
        <v>0</v>
      </c>
      <c r="K303" s="251">
        <v>0</v>
      </c>
      <c r="L303" s="251">
        <v>0</v>
      </c>
      <c r="M303" s="250">
        <v>0</v>
      </c>
      <c r="N303" s="250">
        <v>0</v>
      </c>
      <c r="O303" s="252">
        <v>0</v>
      </c>
      <c r="P303" s="280">
        <v>261</v>
      </c>
      <c r="Q303" s="281">
        <v>26</v>
      </c>
      <c r="R303" s="281">
        <v>0</v>
      </c>
      <c r="S303" s="280">
        <v>313</v>
      </c>
      <c r="T303" s="282"/>
      <c r="U303" s="296"/>
      <c r="V303" s="297"/>
      <c r="W303" s="305">
        <v>268</v>
      </c>
      <c r="X303" s="306">
        <v>330</v>
      </c>
      <c r="Y303" s="299"/>
      <c r="Z303" s="301"/>
      <c r="AA303" s="282">
        <v>324</v>
      </c>
      <c r="AB303" s="284">
        <v>271</v>
      </c>
      <c r="AC303" s="285"/>
      <c r="AD303" s="287"/>
      <c r="AE303" s="285"/>
      <c r="AF303" s="286"/>
      <c r="AG303" s="287"/>
      <c r="AH303" s="288"/>
      <c r="AI303" s="285"/>
      <c r="AJ303" s="287"/>
      <c r="AK303" s="343">
        <v>274</v>
      </c>
      <c r="AL303" s="289">
        <v>28</v>
      </c>
      <c r="AM303" s="284">
        <v>299</v>
      </c>
      <c r="AN303" s="282">
        <v>336</v>
      </c>
      <c r="AO303" s="295">
        <v>257</v>
      </c>
      <c r="AP303" s="282">
        <v>322</v>
      </c>
      <c r="AQ303" s="284">
        <v>283</v>
      </c>
      <c r="AR303" s="282">
        <v>261</v>
      </c>
      <c r="AS303" s="295">
        <v>324</v>
      </c>
      <c r="AT303" s="282">
        <v>274</v>
      </c>
      <c r="AU303" s="284">
        <v>314</v>
      </c>
      <c r="AV303" s="282">
        <v>298</v>
      </c>
      <c r="AW303" s="295">
        <v>288</v>
      </c>
      <c r="AX303" s="282">
        <v>286</v>
      </c>
      <c r="AY303" s="284">
        <v>297</v>
      </c>
      <c r="AZ303" s="298">
        <v>404</v>
      </c>
      <c r="BA303" s="284">
        <v>448</v>
      </c>
      <c r="BB303" s="282">
        <v>284</v>
      </c>
      <c r="BC303" s="295">
        <v>253</v>
      </c>
      <c r="BD303" s="282">
        <v>308</v>
      </c>
      <c r="BE303" s="284">
        <v>229</v>
      </c>
      <c r="BF303" s="282">
        <v>275</v>
      </c>
      <c r="BG303" s="295">
        <v>262</v>
      </c>
      <c r="BH303" s="305">
        <v>272</v>
      </c>
      <c r="BI303" s="306">
        <v>269</v>
      </c>
      <c r="BJ303" s="282">
        <v>261</v>
      </c>
      <c r="BK303" s="295">
        <v>276</v>
      </c>
      <c r="BL303" s="282">
        <v>254</v>
      </c>
      <c r="BM303" s="284">
        <v>275</v>
      </c>
      <c r="BN303" s="282">
        <v>294</v>
      </c>
      <c r="BO303" s="295">
        <v>235</v>
      </c>
      <c r="BP303" s="282">
        <v>288</v>
      </c>
      <c r="BQ303" s="284">
        <v>254</v>
      </c>
      <c r="BR303" s="282">
        <v>243</v>
      </c>
      <c r="BS303" s="295">
        <v>298</v>
      </c>
      <c r="BT303" s="282">
        <v>243</v>
      </c>
      <c r="BU303" s="284">
        <v>286</v>
      </c>
      <c r="BV303" s="282">
        <v>312</v>
      </c>
      <c r="BW303" s="295">
        <v>220</v>
      </c>
      <c r="BX303" s="282">
        <v>259</v>
      </c>
      <c r="BY303" s="284">
        <v>279</v>
      </c>
      <c r="BZ303" s="282">
        <v>251</v>
      </c>
      <c r="CA303" s="295">
        <v>300</v>
      </c>
      <c r="CB303" s="282">
        <v>310</v>
      </c>
      <c r="CC303" s="284">
        <v>227</v>
      </c>
      <c r="CD303" s="282">
        <v>262</v>
      </c>
      <c r="CE303" s="344">
        <v>280</v>
      </c>
    </row>
    <row r="304" spans="1:83" x14ac:dyDescent="0.2">
      <c r="A304" s="3">
        <v>5206</v>
      </c>
      <c r="B304" s="4" t="s">
        <v>333</v>
      </c>
      <c r="C304" s="5">
        <v>786</v>
      </c>
      <c r="D304" s="6">
        <v>598</v>
      </c>
      <c r="E304" s="123">
        <f t="shared" si="4"/>
        <v>0.76081424936386766</v>
      </c>
      <c r="F304" s="249">
        <v>316</v>
      </c>
      <c r="G304" s="250">
        <v>1</v>
      </c>
      <c r="H304" s="250">
        <v>12</v>
      </c>
      <c r="I304" s="250">
        <v>263</v>
      </c>
      <c r="J304" s="250">
        <v>0</v>
      </c>
      <c r="K304" s="251">
        <v>2</v>
      </c>
      <c r="L304" s="251">
        <v>0</v>
      </c>
      <c r="M304" s="250">
        <v>0</v>
      </c>
      <c r="N304" s="250">
        <v>0</v>
      </c>
      <c r="O304" s="252">
        <v>0</v>
      </c>
      <c r="P304" s="280">
        <v>256</v>
      </c>
      <c r="Q304" s="281">
        <v>29</v>
      </c>
      <c r="R304" s="281">
        <v>0</v>
      </c>
      <c r="S304" s="280">
        <v>302</v>
      </c>
      <c r="T304" s="282"/>
      <c r="U304" s="296"/>
      <c r="V304" s="297"/>
      <c r="W304" s="305">
        <v>261</v>
      </c>
      <c r="X304" s="306">
        <v>309</v>
      </c>
      <c r="Y304" s="299"/>
      <c r="Z304" s="301"/>
      <c r="AA304" s="282">
        <v>317</v>
      </c>
      <c r="AB304" s="284">
        <v>266</v>
      </c>
      <c r="AC304" s="285"/>
      <c r="AD304" s="287"/>
      <c r="AE304" s="285"/>
      <c r="AF304" s="286"/>
      <c r="AG304" s="287"/>
      <c r="AH304" s="288"/>
      <c r="AI304" s="285"/>
      <c r="AJ304" s="287"/>
      <c r="AK304" s="343">
        <v>250</v>
      </c>
      <c r="AL304" s="289">
        <v>23</v>
      </c>
      <c r="AM304" s="284">
        <v>297</v>
      </c>
      <c r="AN304" s="282">
        <v>318</v>
      </c>
      <c r="AO304" s="295">
        <v>252</v>
      </c>
      <c r="AP304" s="282">
        <v>297</v>
      </c>
      <c r="AQ304" s="284">
        <v>285</v>
      </c>
      <c r="AR304" s="282">
        <v>245</v>
      </c>
      <c r="AS304" s="295">
        <v>324</v>
      </c>
      <c r="AT304" s="282">
        <v>274</v>
      </c>
      <c r="AU304" s="284">
        <v>295</v>
      </c>
      <c r="AV304" s="282">
        <v>292</v>
      </c>
      <c r="AW304" s="295">
        <v>275</v>
      </c>
      <c r="AX304" s="282">
        <v>273</v>
      </c>
      <c r="AY304" s="284">
        <v>296</v>
      </c>
      <c r="AZ304" s="298">
        <v>367</v>
      </c>
      <c r="BA304" s="284">
        <v>426</v>
      </c>
      <c r="BB304" s="282">
        <v>240</v>
      </c>
      <c r="BC304" s="295">
        <v>272</v>
      </c>
      <c r="BD304" s="282">
        <v>293</v>
      </c>
      <c r="BE304" s="284">
        <v>225</v>
      </c>
      <c r="BF304" s="282">
        <v>296</v>
      </c>
      <c r="BG304" s="295">
        <v>217</v>
      </c>
      <c r="BH304" s="305">
        <v>294</v>
      </c>
      <c r="BI304" s="306">
        <v>225</v>
      </c>
      <c r="BJ304" s="282">
        <v>245</v>
      </c>
      <c r="BK304" s="295">
        <v>270</v>
      </c>
      <c r="BL304" s="282">
        <v>233</v>
      </c>
      <c r="BM304" s="284">
        <v>271</v>
      </c>
      <c r="BN304" s="282">
        <v>297</v>
      </c>
      <c r="BO304" s="295">
        <v>209</v>
      </c>
      <c r="BP304" s="282">
        <v>281</v>
      </c>
      <c r="BQ304" s="284">
        <v>245</v>
      </c>
      <c r="BR304" s="282">
        <v>243</v>
      </c>
      <c r="BS304" s="295">
        <v>268</v>
      </c>
      <c r="BT304" s="282">
        <v>221</v>
      </c>
      <c r="BU304" s="284">
        <v>284</v>
      </c>
      <c r="BV304" s="282">
        <v>309</v>
      </c>
      <c r="BW304" s="295">
        <v>198</v>
      </c>
      <c r="BX304" s="282">
        <v>225</v>
      </c>
      <c r="BY304" s="284">
        <v>286</v>
      </c>
      <c r="BZ304" s="282">
        <v>262</v>
      </c>
      <c r="CA304" s="295">
        <v>274</v>
      </c>
      <c r="CB304" s="282">
        <v>286</v>
      </c>
      <c r="CC304" s="284">
        <v>227</v>
      </c>
      <c r="CD304" s="282">
        <v>233</v>
      </c>
      <c r="CE304" s="344">
        <v>285</v>
      </c>
    </row>
    <row r="305" spans="1:83" x14ac:dyDescent="0.2">
      <c r="A305" s="3">
        <v>5207</v>
      </c>
      <c r="B305" s="4" t="s">
        <v>334</v>
      </c>
      <c r="C305" s="5">
        <v>693</v>
      </c>
      <c r="D305" s="6">
        <v>497</v>
      </c>
      <c r="E305" s="123">
        <f t="shared" si="4"/>
        <v>0.71717171717171713</v>
      </c>
      <c r="F305" s="249">
        <v>363</v>
      </c>
      <c r="G305" s="250">
        <v>0</v>
      </c>
      <c r="H305" s="250">
        <v>6</v>
      </c>
      <c r="I305" s="250">
        <v>127</v>
      </c>
      <c r="J305" s="250">
        <v>0</v>
      </c>
      <c r="K305" s="251">
        <v>0</v>
      </c>
      <c r="L305" s="251">
        <v>0</v>
      </c>
      <c r="M305" s="250">
        <v>0</v>
      </c>
      <c r="N305" s="250">
        <v>0</v>
      </c>
      <c r="O305" s="252">
        <v>0</v>
      </c>
      <c r="P305" s="280">
        <v>138</v>
      </c>
      <c r="Q305" s="281">
        <v>19</v>
      </c>
      <c r="R305" s="281">
        <v>0</v>
      </c>
      <c r="S305" s="280">
        <v>331</v>
      </c>
      <c r="T305" s="282"/>
      <c r="U305" s="296"/>
      <c r="V305" s="297"/>
      <c r="W305" s="305">
        <v>141</v>
      </c>
      <c r="X305" s="306">
        <v>343</v>
      </c>
      <c r="Y305" s="299"/>
      <c r="Z305" s="301"/>
      <c r="AA305" s="282">
        <v>343</v>
      </c>
      <c r="AB305" s="284">
        <v>140</v>
      </c>
      <c r="AC305" s="285"/>
      <c r="AD305" s="287"/>
      <c r="AE305" s="285"/>
      <c r="AF305" s="286"/>
      <c r="AG305" s="287"/>
      <c r="AH305" s="288"/>
      <c r="AI305" s="285"/>
      <c r="AJ305" s="287"/>
      <c r="AK305" s="343">
        <v>128</v>
      </c>
      <c r="AL305" s="289">
        <v>18</v>
      </c>
      <c r="AM305" s="284">
        <v>342</v>
      </c>
      <c r="AN305" s="282">
        <v>352</v>
      </c>
      <c r="AO305" s="295">
        <v>130</v>
      </c>
      <c r="AP305" s="282">
        <v>159</v>
      </c>
      <c r="AQ305" s="284">
        <v>327</v>
      </c>
      <c r="AR305" s="282">
        <v>132</v>
      </c>
      <c r="AS305" s="295">
        <v>348</v>
      </c>
      <c r="AT305" s="282">
        <v>132</v>
      </c>
      <c r="AU305" s="284">
        <v>345</v>
      </c>
      <c r="AV305" s="282">
        <v>335</v>
      </c>
      <c r="AW305" s="295">
        <v>140</v>
      </c>
      <c r="AX305" s="282">
        <v>309</v>
      </c>
      <c r="AY305" s="284">
        <v>166</v>
      </c>
      <c r="AZ305" s="298">
        <v>274</v>
      </c>
      <c r="BA305" s="284">
        <v>414</v>
      </c>
      <c r="BB305" s="282">
        <v>187</v>
      </c>
      <c r="BC305" s="295">
        <v>251</v>
      </c>
      <c r="BD305" s="282">
        <v>301</v>
      </c>
      <c r="BE305" s="284">
        <v>141</v>
      </c>
      <c r="BF305" s="282">
        <v>305</v>
      </c>
      <c r="BG305" s="295">
        <v>128</v>
      </c>
      <c r="BH305" s="305">
        <v>202</v>
      </c>
      <c r="BI305" s="306">
        <v>241</v>
      </c>
      <c r="BJ305" s="282">
        <v>132</v>
      </c>
      <c r="BK305" s="295">
        <v>302</v>
      </c>
      <c r="BL305" s="282">
        <v>127</v>
      </c>
      <c r="BM305" s="284">
        <v>302</v>
      </c>
      <c r="BN305" s="282">
        <v>298</v>
      </c>
      <c r="BO305" s="295">
        <v>131</v>
      </c>
      <c r="BP305" s="282">
        <v>173</v>
      </c>
      <c r="BQ305" s="284">
        <v>266</v>
      </c>
      <c r="BR305" s="282">
        <v>277</v>
      </c>
      <c r="BS305" s="295">
        <v>161</v>
      </c>
      <c r="BT305" s="282">
        <v>150</v>
      </c>
      <c r="BU305" s="284">
        <v>284</v>
      </c>
      <c r="BV305" s="282">
        <v>318</v>
      </c>
      <c r="BW305" s="295">
        <v>111</v>
      </c>
      <c r="BX305" s="282">
        <v>127</v>
      </c>
      <c r="BY305" s="284">
        <v>311</v>
      </c>
      <c r="BZ305" s="282">
        <v>287</v>
      </c>
      <c r="CA305" s="295">
        <v>160</v>
      </c>
      <c r="CB305" s="282">
        <v>319</v>
      </c>
      <c r="CC305" s="284">
        <v>116</v>
      </c>
      <c r="CD305" s="282">
        <v>254</v>
      </c>
      <c r="CE305" s="344">
        <v>186</v>
      </c>
    </row>
    <row r="306" spans="1:83" x14ac:dyDescent="0.2">
      <c r="A306" s="3">
        <v>5208</v>
      </c>
      <c r="B306" s="4" t="s">
        <v>335</v>
      </c>
      <c r="C306" s="5">
        <v>881</v>
      </c>
      <c r="D306" s="6">
        <v>726</v>
      </c>
      <c r="E306" s="123">
        <f t="shared" si="4"/>
        <v>0.82406356413166859</v>
      </c>
      <c r="F306" s="249">
        <v>530</v>
      </c>
      <c r="G306" s="250">
        <v>2</v>
      </c>
      <c r="H306" s="250">
        <v>8</v>
      </c>
      <c r="I306" s="250">
        <v>179</v>
      </c>
      <c r="J306" s="250">
        <v>0</v>
      </c>
      <c r="K306" s="251">
        <v>0</v>
      </c>
      <c r="L306" s="251">
        <v>0</v>
      </c>
      <c r="M306" s="250">
        <v>0</v>
      </c>
      <c r="N306" s="250">
        <v>0</v>
      </c>
      <c r="O306" s="252">
        <v>0</v>
      </c>
      <c r="P306" s="280">
        <v>188</v>
      </c>
      <c r="Q306" s="281">
        <v>22</v>
      </c>
      <c r="R306" s="281">
        <v>0</v>
      </c>
      <c r="S306" s="280">
        <v>509</v>
      </c>
      <c r="T306" s="282"/>
      <c r="U306" s="296"/>
      <c r="V306" s="297"/>
      <c r="W306" s="305">
        <v>189</v>
      </c>
      <c r="X306" s="306">
        <v>522</v>
      </c>
      <c r="Y306" s="299"/>
      <c r="Z306" s="301"/>
      <c r="AA306" s="282">
        <v>518</v>
      </c>
      <c r="AB306" s="284">
        <v>190</v>
      </c>
      <c r="AC306" s="285"/>
      <c r="AD306" s="287"/>
      <c r="AE306" s="285"/>
      <c r="AF306" s="286"/>
      <c r="AG306" s="287"/>
      <c r="AH306" s="288"/>
      <c r="AI306" s="285"/>
      <c r="AJ306" s="287"/>
      <c r="AK306" s="343">
        <v>183</v>
      </c>
      <c r="AL306" s="289">
        <v>28</v>
      </c>
      <c r="AM306" s="284">
        <v>495</v>
      </c>
      <c r="AN306" s="282">
        <v>533</v>
      </c>
      <c r="AO306" s="295">
        <v>171</v>
      </c>
      <c r="AP306" s="282">
        <v>218</v>
      </c>
      <c r="AQ306" s="284">
        <v>493</v>
      </c>
      <c r="AR306" s="282">
        <v>173</v>
      </c>
      <c r="AS306" s="295">
        <v>535</v>
      </c>
      <c r="AT306" s="282">
        <v>188</v>
      </c>
      <c r="AU306" s="284">
        <v>519</v>
      </c>
      <c r="AV306" s="282">
        <v>504</v>
      </c>
      <c r="AW306" s="295">
        <v>199</v>
      </c>
      <c r="AX306" s="282">
        <v>458</v>
      </c>
      <c r="AY306" s="284">
        <v>244</v>
      </c>
      <c r="AZ306" s="298">
        <v>353</v>
      </c>
      <c r="BA306" s="284">
        <v>624</v>
      </c>
      <c r="BB306" s="282">
        <v>231</v>
      </c>
      <c r="BC306" s="295">
        <v>438</v>
      </c>
      <c r="BD306" s="282">
        <v>500</v>
      </c>
      <c r="BE306" s="284">
        <v>170</v>
      </c>
      <c r="BF306" s="282">
        <v>464</v>
      </c>
      <c r="BG306" s="295">
        <v>199</v>
      </c>
      <c r="BH306" s="305">
        <v>276</v>
      </c>
      <c r="BI306" s="306">
        <v>394</v>
      </c>
      <c r="BJ306" s="282">
        <v>164</v>
      </c>
      <c r="BK306" s="295">
        <v>495</v>
      </c>
      <c r="BL306" s="282">
        <v>167</v>
      </c>
      <c r="BM306" s="284">
        <v>497</v>
      </c>
      <c r="BN306" s="282">
        <v>473</v>
      </c>
      <c r="BO306" s="295">
        <v>181</v>
      </c>
      <c r="BP306" s="282">
        <v>263</v>
      </c>
      <c r="BQ306" s="284">
        <v>408</v>
      </c>
      <c r="BR306" s="282">
        <v>429</v>
      </c>
      <c r="BS306" s="295">
        <v>235</v>
      </c>
      <c r="BT306" s="282">
        <v>185</v>
      </c>
      <c r="BU306" s="284">
        <v>476</v>
      </c>
      <c r="BV306" s="282">
        <v>505</v>
      </c>
      <c r="BW306" s="295">
        <v>160</v>
      </c>
      <c r="BX306" s="282">
        <v>166</v>
      </c>
      <c r="BY306" s="284">
        <v>496</v>
      </c>
      <c r="BZ306" s="282">
        <v>445</v>
      </c>
      <c r="CA306" s="295">
        <v>230</v>
      </c>
      <c r="CB306" s="282">
        <v>491</v>
      </c>
      <c r="CC306" s="284">
        <v>180</v>
      </c>
      <c r="CD306" s="282">
        <v>419</v>
      </c>
      <c r="CE306" s="344">
        <v>235</v>
      </c>
    </row>
    <row r="307" spans="1:83" x14ac:dyDescent="0.2">
      <c r="A307" s="3">
        <v>5301</v>
      </c>
      <c r="B307" s="4" t="s">
        <v>336</v>
      </c>
      <c r="C307" s="5">
        <v>1498</v>
      </c>
      <c r="D307" s="6">
        <v>1327</v>
      </c>
      <c r="E307" s="123">
        <f t="shared" si="4"/>
        <v>0.8858477970627503</v>
      </c>
      <c r="F307" s="249">
        <v>872</v>
      </c>
      <c r="G307" s="250">
        <v>2</v>
      </c>
      <c r="H307" s="250">
        <v>14</v>
      </c>
      <c r="I307" s="250">
        <v>426</v>
      </c>
      <c r="J307" s="250">
        <v>0</v>
      </c>
      <c r="K307" s="251">
        <v>0</v>
      </c>
      <c r="L307" s="251">
        <v>0</v>
      </c>
      <c r="M307" s="250">
        <v>0</v>
      </c>
      <c r="N307" s="250">
        <v>0</v>
      </c>
      <c r="O307" s="252">
        <v>0</v>
      </c>
      <c r="P307" s="280"/>
      <c r="Q307" s="281"/>
      <c r="R307" s="281"/>
      <c r="S307" s="280"/>
      <c r="T307" s="282">
        <v>757</v>
      </c>
      <c r="U307" s="289">
        <v>0</v>
      </c>
      <c r="V307" s="284">
        <v>539</v>
      </c>
      <c r="W307" s="299"/>
      <c r="X307" s="297"/>
      <c r="Y307" s="299"/>
      <c r="Z307" s="301"/>
      <c r="AA307" s="285"/>
      <c r="AB307" s="286"/>
      <c r="AC307" s="285"/>
      <c r="AD307" s="287"/>
      <c r="AE307" s="285"/>
      <c r="AF307" s="286"/>
      <c r="AG307" s="287"/>
      <c r="AH307" s="288"/>
      <c r="AI307" s="303">
        <v>764</v>
      </c>
      <c r="AJ307" s="295">
        <v>515</v>
      </c>
      <c r="AK307" s="343">
        <v>503</v>
      </c>
      <c r="AL307" s="289">
        <v>52</v>
      </c>
      <c r="AM307" s="284">
        <v>725</v>
      </c>
      <c r="AN307" s="282">
        <v>819</v>
      </c>
      <c r="AO307" s="295">
        <v>462</v>
      </c>
      <c r="AP307" s="282">
        <v>614</v>
      </c>
      <c r="AQ307" s="284">
        <v>682</v>
      </c>
      <c r="AR307" s="282">
        <v>458</v>
      </c>
      <c r="AS307" s="295">
        <v>830</v>
      </c>
      <c r="AT307" s="282">
        <v>524</v>
      </c>
      <c r="AU307" s="284">
        <v>756</v>
      </c>
      <c r="AV307" s="282">
        <v>740</v>
      </c>
      <c r="AW307" s="295">
        <v>514</v>
      </c>
      <c r="AX307" s="282">
        <v>738</v>
      </c>
      <c r="AY307" s="284">
        <v>525</v>
      </c>
      <c r="AZ307" s="298">
        <v>748</v>
      </c>
      <c r="BA307" s="284">
        <v>970</v>
      </c>
      <c r="BB307" s="282">
        <v>516</v>
      </c>
      <c r="BC307" s="295">
        <v>645</v>
      </c>
      <c r="BD307" s="282">
        <v>752</v>
      </c>
      <c r="BE307" s="284">
        <v>393</v>
      </c>
      <c r="BF307" s="282">
        <v>732</v>
      </c>
      <c r="BG307" s="295">
        <v>420</v>
      </c>
      <c r="BH307" s="305">
        <v>490</v>
      </c>
      <c r="BI307" s="306">
        <v>663</v>
      </c>
      <c r="BJ307" s="282">
        <v>514</v>
      </c>
      <c r="BK307" s="295">
        <v>641</v>
      </c>
      <c r="BL307" s="282">
        <v>414</v>
      </c>
      <c r="BM307" s="284">
        <v>710</v>
      </c>
      <c r="BN307" s="282">
        <v>685</v>
      </c>
      <c r="BO307" s="295">
        <v>449</v>
      </c>
      <c r="BP307" s="282">
        <v>462</v>
      </c>
      <c r="BQ307" s="284">
        <v>673</v>
      </c>
      <c r="BR307" s="282">
        <v>647</v>
      </c>
      <c r="BS307" s="295">
        <v>504</v>
      </c>
      <c r="BT307" s="282">
        <v>430</v>
      </c>
      <c r="BU307" s="284">
        <v>694</v>
      </c>
      <c r="BV307" s="282">
        <v>724</v>
      </c>
      <c r="BW307" s="295">
        <v>417</v>
      </c>
      <c r="BX307" s="282">
        <v>448</v>
      </c>
      <c r="BY307" s="284">
        <v>680</v>
      </c>
      <c r="BZ307" s="282">
        <v>661</v>
      </c>
      <c r="CA307" s="295">
        <v>513</v>
      </c>
      <c r="CB307" s="282">
        <v>700</v>
      </c>
      <c r="CC307" s="284">
        <v>441</v>
      </c>
      <c r="CD307" s="282">
        <v>656</v>
      </c>
      <c r="CE307" s="344">
        <v>483</v>
      </c>
    </row>
    <row r="308" spans="1:83" x14ac:dyDescent="0.2">
      <c r="A308" s="3">
        <v>5302</v>
      </c>
      <c r="B308" s="4" t="s">
        <v>337</v>
      </c>
      <c r="C308" s="5">
        <v>1410</v>
      </c>
      <c r="D308" s="6">
        <v>1215</v>
      </c>
      <c r="E308" s="123">
        <f t="shared" si="4"/>
        <v>0.86170212765957444</v>
      </c>
      <c r="F308" s="249">
        <v>821</v>
      </c>
      <c r="G308" s="250">
        <v>1</v>
      </c>
      <c r="H308" s="250">
        <v>23</v>
      </c>
      <c r="I308" s="250">
        <v>362</v>
      </c>
      <c r="J308" s="250">
        <v>0</v>
      </c>
      <c r="K308" s="251">
        <v>0</v>
      </c>
      <c r="L308" s="251">
        <v>0</v>
      </c>
      <c r="M308" s="250">
        <v>0</v>
      </c>
      <c r="N308" s="250">
        <v>0</v>
      </c>
      <c r="O308" s="252">
        <v>0</v>
      </c>
      <c r="P308" s="280"/>
      <c r="Q308" s="281"/>
      <c r="R308" s="281"/>
      <c r="S308" s="280"/>
      <c r="T308" s="282">
        <v>691</v>
      </c>
      <c r="U308" s="289">
        <v>0</v>
      </c>
      <c r="V308" s="284">
        <v>498</v>
      </c>
      <c r="W308" s="299"/>
      <c r="X308" s="297"/>
      <c r="Y308" s="299"/>
      <c r="Z308" s="301"/>
      <c r="AA308" s="285"/>
      <c r="AB308" s="286"/>
      <c r="AC308" s="285"/>
      <c r="AD308" s="287"/>
      <c r="AE308" s="285"/>
      <c r="AF308" s="286"/>
      <c r="AG308" s="287"/>
      <c r="AH308" s="288"/>
      <c r="AI308" s="303">
        <v>707</v>
      </c>
      <c r="AJ308" s="295">
        <v>458</v>
      </c>
      <c r="AK308" s="343">
        <v>457</v>
      </c>
      <c r="AL308" s="289">
        <v>48</v>
      </c>
      <c r="AM308" s="284">
        <v>670</v>
      </c>
      <c r="AN308" s="282">
        <v>757</v>
      </c>
      <c r="AO308" s="295">
        <v>413</v>
      </c>
      <c r="AP308" s="282">
        <v>561</v>
      </c>
      <c r="AQ308" s="284">
        <v>622</v>
      </c>
      <c r="AR308" s="282">
        <v>425</v>
      </c>
      <c r="AS308" s="295">
        <v>744</v>
      </c>
      <c r="AT308" s="282">
        <v>479</v>
      </c>
      <c r="AU308" s="284">
        <v>695</v>
      </c>
      <c r="AV308" s="282">
        <v>680</v>
      </c>
      <c r="AW308" s="295">
        <v>462</v>
      </c>
      <c r="AX308" s="282">
        <v>681</v>
      </c>
      <c r="AY308" s="284">
        <v>475</v>
      </c>
      <c r="AZ308" s="298">
        <v>686</v>
      </c>
      <c r="BA308" s="284">
        <v>864</v>
      </c>
      <c r="BB308" s="282">
        <v>471</v>
      </c>
      <c r="BC308" s="295">
        <v>599</v>
      </c>
      <c r="BD308" s="282">
        <v>678</v>
      </c>
      <c r="BE308" s="284">
        <v>386</v>
      </c>
      <c r="BF308" s="282">
        <v>674</v>
      </c>
      <c r="BG308" s="295">
        <v>378</v>
      </c>
      <c r="BH308" s="305">
        <v>420</v>
      </c>
      <c r="BI308" s="306">
        <v>631</v>
      </c>
      <c r="BJ308" s="282">
        <v>443</v>
      </c>
      <c r="BK308" s="295">
        <v>611</v>
      </c>
      <c r="BL308" s="282">
        <v>367</v>
      </c>
      <c r="BM308" s="284">
        <v>666</v>
      </c>
      <c r="BN308" s="282">
        <v>644</v>
      </c>
      <c r="BO308" s="295">
        <v>397</v>
      </c>
      <c r="BP308" s="282">
        <v>408</v>
      </c>
      <c r="BQ308" s="284">
        <v>631</v>
      </c>
      <c r="BR308" s="282">
        <v>632</v>
      </c>
      <c r="BS308" s="295">
        <v>422</v>
      </c>
      <c r="BT308" s="282">
        <v>391</v>
      </c>
      <c r="BU308" s="284">
        <v>642</v>
      </c>
      <c r="BV308" s="282">
        <v>681</v>
      </c>
      <c r="BW308" s="295">
        <v>361</v>
      </c>
      <c r="BX308" s="282">
        <v>400</v>
      </c>
      <c r="BY308" s="284">
        <v>635</v>
      </c>
      <c r="BZ308" s="282">
        <v>617</v>
      </c>
      <c r="CA308" s="295">
        <v>455</v>
      </c>
      <c r="CB308" s="282">
        <v>652</v>
      </c>
      <c r="CC308" s="284">
        <v>393</v>
      </c>
      <c r="CD308" s="282">
        <v>616</v>
      </c>
      <c r="CE308" s="344">
        <v>427</v>
      </c>
    </row>
    <row r="309" spans="1:83" x14ac:dyDescent="0.2">
      <c r="A309" s="3">
        <v>5303</v>
      </c>
      <c r="B309" s="4" t="s">
        <v>338</v>
      </c>
      <c r="C309" s="5">
        <v>1233</v>
      </c>
      <c r="D309" s="6">
        <v>1037</v>
      </c>
      <c r="E309" s="123">
        <f t="shared" si="4"/>
        <v>0.84103811841038123</v>
      </c>
      <c r="F309" s="249">
        <v>714</v>
      </c>
      <c r="G309" s="250">
        <v>1</v>
      </c>
      <c r="H309" s="250">
        <v>7</v>
      </c>
      <c r="I309" s="250">
        <v>303</v>
      </c>
      <c r="J309" s="250">
        <v>0</v>
      </c>
      <c r="K309" s="251">
        <v>0</v>
      </c>
      <c r="L309" s="251">
        <v>0</v>
      </c>
      <c r="M309" s="250">
        <v>0</v>
      </c>
      <c r="N309" s="250">
        <v>0</v>
      </c>
      <c r="O309" s="252">
        <v>0</v>
      </c>
      <c r="P309" s="280"/>
      <c r="Q309" s="281"/>
      <c r="R309" s="281"/>
      <c r="S309" s="280"/>
      <c r="T309" s="282">
        <v>630</v>
      </c>
      <c r="U309" s="289">
        <v>0</v>
      </c>
      <c r="V309" s="284">
        <v>382</v>
      </c>
      <c r="W309" s="299"/>
      <c r="X309" s="297"/>
      <c r="Y309" s="299"/>
      <c r="Z309" s="301"/>
      <c r="AA309" s="285"/>
      <c r="AB309" s="286"/>
      <c r="AC309" s="285"/>
      <c r="AD309" s="287"/>
      <c r="AE309" s="285"/>
      <c r="AF309" s="286"/>
      <c r="AG309" s="287"/>
      <c r="AH309" s="288"/>
      <c r="AI309" s="303">
        <v>628</v>
      </c>
      <c r="AJ309" s="295">
        <v>375</v>
      </c>
      <c r="AK309" s="343">
        <v>359</v>
      </c>
      <c r="AL309" s="289">
        <v>64</v>
      </c>
      <c r="AM309" s="284">
        <v>579</v>
      </c>
      <c r="AN309" s="282">
        <v>682</v>
      </c>
      <c r="AO309" s="295">
        <v>318</v>
      </c>
      <c r="AP309" s="282">
        <v>460</v>
      </c>
      <c r="AQ309" s="284">
        <v>548</v>
      </c>
      <c r="AR309" s="282">
        <v>336</v>
      </c>
      <c r="AS309" s="295">
        <v>665</v>
      </c>
      <c r="AT309" s="282">
        <v>395</v>
      </c>
      <c r="AU309" s="284">
        <v>608</v>
      </c>
      <c r="AV309" s="282">
        <v>600</v>
      </c>
      <c r="AW309" s="295">
        <v>386</v>
      </c>
      <c r="AX309" s="282">
        <v>604</v>
      </c>
      <c r="AY309" s="284">
        <v>384</v>
      </c>
      <c r="AZ309" s="298">
        <v>568</v>
      </c>
      <c r="BA309" s="284">
        <v>774</v>
      </c>
      <c r="BB309" s="282">
        <v>360</v>
      </c>
      <c r="BC309" s="295">
        <v>551</v>
      </c>
      <c r="BD309" s="282">
        <v>584</v>
      </c>
      <c r="BE309" s="284">
        <v>319</v>
      </c>
      <c r="BF309" s="282">
        <v>591</v>
      </c>
      <c r="BG309" s="295">
        <v>286</v>
      </c>
      <c r="BH309" s="305">
        <v>365</v>
      </c>
      <c r="BI309" s="306">
        <v>530</v>
      </c>
      <c r="BJ309" s="282">
        <v>366</v>
      </c>
      <c r="BK309" s="295">
        <v>521</v>
      </c>
      <c r="BL309" s="282">
        <v>279</v>
      </c>
      <c r="BM309" s="284">
        <v>584</v>
      </c>
      <c r="BN309" s="282">
        <v>564</v>
      </c>
      <c r="BO309" s="295">
        <v>303</v>
      </c>
      <c r="BP309" s="282">
        <v>315</v>
      </c>
      <c r="BQ309" s="284">
        <v>551</v>
      </c>
      <c r="BR309" s="282">
        <v>548</v>
      </c>
      <c r="BS309" s="295">
        <v>334</v>
      </c>
      <c r="BT309" s="282">
        <v>302</v>
      </c>
      <c r="BU309" s="284">
        <v>560</v>
      </c>
      <c r="BV309" s="282">
        <v>568</v>
      </c>
      <c r="BW309" s="295">
        <v>298</v>
      </c>
      <c r="BX309" s="282">
        <v>326</v>
      </c>
      <c r="BY309" s="284">
        <v>534</v>
      </c>
      <c r="BZ309" s="282">
        <v>538</v>
      </c>
      <c r="CA309" s="295">
        <v>372</v>
      </c>
      <c r="CB309" s="282">
        <v>562</v>
      </c>
      <c r="CC309" s="284">
        <v>314</v>
      </c>
      <c r="CD309" s="282">
        <v>547</v>
      </c>
      <c r="CE309" s="344">
        <v>340</v>
      </c>
    </row>
    <row r="310" spans="1:83" x14ac:dyDescent="0.2">
      <c r="A310" s="3">
        <v>5304</v>
      </c>
      <c r="B310" s="4" t="s">
        <v>339</v>
      </c>
      <c r="C310" s="5">
        <v>1427</v>
      </c>
      <c r="D310" s="6">
        <v>1148</v>
      </c>
      <c r="E310" s="123">
        <f t="shared" si="4"/>
        <v>0.80448493342676941</v>
      </c>
      <c r="F310" s="249">
        <v>822</v>
      </c>
      <c r="G310" s="250">
        <v>6</v>
      </c>
      <c r="H310" s="250">
        <v>18</v>
      </c>
      <c r="I310" s="250">
        <v>290</v>
      </c>
      <c r="J310" s="250">
        <v>0</v>
      </c>
      <c r="K310" s="251">
        <v>0</v>
      </c>
      <c r="L310" s="251">
        <v>0</v>
      </c>
      <c r="M310" s="250">
        <v>0</v>
      </c>
      <c r="N310" s="250">
        <v>0</v>
      </c>
      <c r="O310" s="252">
        <v>0</v>
      </c>
      <c r="P310" s="280"/>
      <c r="Q310" s="281"/>
      <c r="R310" s="281"/>
      <c r="S310" s="280"/>
      <c r="T310" s="282">
        <v>750</v>
      </c>
      <c r="U310" s="289">
        <v>0</v>
      </c>
      <c r="V310" s="284">
        <v>374</v>
      </c>
      <c r="W310" s="299"/>
      <c r="X310" s="297"/>
      <c r="Y310" s="299"/>
      <c r="Z310" s="301"/>
      <c r="AA310" s="285"/>
      <c r="AB310" s="286"/>
      <c r="AC310" s="285"/>
      <c r="AD310" s="287"/>
      <c r="AE310" s="285"/>
      <c r="AF310" s="286"/>
      <c r="AG310" s="287"/>
      <c r="AH310" s="288"/>
      <c r="AI310" s="303">
        <v>775</v>
      </c>
      <c r="AJ310" s="295">
        <v>340</v>
      </c>
      <c r="AK310" s="343">
        <v>329</v>
      </c>
      <c r="AL310" s="289">
        <v>59</v>
      </c>
      <c r="AM310" s="284">
        <v>727</v>
      </c>
      <c r="AN310" s="282">
        <v>793</v>
      </c>
      <c r="AO310" s="295">
        <v>320</v>
      </c>
      <c r="AP310" s="282">
        <v>423</v>
      </c>
      <c r="AQ310" s="284">
        <v>696</v>
      </c>
      <c r="AR310" s="282">
        <v>316</v>
      </c>
      <c r="AS310" s="295">
        <v>800</v>
      </c>
      <c r="AT310" s="282">
        <v>363</v>
      </c>
      <c r="AU310" s="284">
        <v>748</v>
      </c>
      <c r="AV310" s="282">
        <v>736</v>
      </c>
      <c r="AW310" s="295">
        <v>354</v>
      </c>
      <c r="AX310" s="282">
        <v>695</v>
      </c>
      <c r="AY310" s="284">
        <v>400</v>
      </c>
      <c r="AZ310" s="298">
        <v>597</v>
      </c>
      <c r="BA310" s="284">
        <v>909</v>
      </c>
      <c r="BB310" s="282">
        <v>375</v>
      </c>
      <c r="BC310" s="295">
        <v>645</v>
      </c>
      <c r="BD310" s="282">
        <v>716</v>
      </c>
      <c r="BE310" s="284">
        <v>304</v>
      </c>
      <c r="BF310" s="282">
        <v>720</v>
      </c>
      <c r="BG310" s="295">
        <v>291</v>
      </c>
      <c r="BH310" s="305">
        <v>380</v>
      </c>
      <c r="BI310" s="306">
        <v>628</v>
      </c>
      <c r="BJ310" s="282">
        <v>357</v>
      </c>
      <c r="BK310" s="295">
        <v>646</v>
      </c>
      <c r="BL310" s="282">
        <v>277</v>
      </c>
      <c r="BM310" s="284">
        <v>706</v>
      </c>
      <c r="BN310" s="282">
        <v>677</v>
      </c>
      <c r="BO310" s="295">
        <v>314</v>
      </c>
      <c r="BP310" s="282">
        <v>327</v>
      </c>
      <c r="BQ310" s="284">
        <v>664</v>
      </c>
      <c r="BR310" s="282">
        <v>625</v>
      </c>
      <c r="BS310" s="295">
        <v>376</v>
      </c>
      <c r="BT310" s="282">
        <v>304</v>
      </c>
      <c r="BU310" s="284">
        <v>688</v>
      </c>
      <c r="BV310" s="282">
        <v>723</v>
      </c>
      <c r="BW310" s="295">
        <v>272</v>
      </c>
      <c r="BX310" s="282">
        <v>331</v>
      </c>
      <c r="BY310" s="284">
        <v>665</v>
      </c>
      <c r="BZ310" s="282">
        <v>637</v>
      </c>
      <c r="CA310" s="295">
        <v>379</v>
      </c>
      <c r="CB310" s="282">
        <v>699</v>
      </c>
      <c r="CC310" s="284">
        <v>305</v>
      </c>
      <c r="CD310" s="282">
        <v>602</v>
      </c>
      <c r="CE310" s="344">
        <v>399</v>
      </c>
    </row>
    <row r="311" spans="1:83" x14ac:dyDescent="0.2">
      <c r="A311" s="3">
        <v>5305</v>
      </c>
      <c r="B311" s="4" t="s">
        <v>340</v>
      </c>
      <c r="C311" s="5">
        <v>1446</v>
      </c>
      <c r="D311" s="6">
        <v>1269</v>
      </c>
      <c r="E311" s="123">
        <f t="shared" si="4"/>
        <v>0.87759336099585061</v>
      </c>
      <c r="F311" s="249">
        <v>841</v>
      </c>
      <c r="G311" s="250">
        <v>2</v>
      </c>
      <c r="H311" s="250">
        <v>16</v>
      </c>
      <c r="I311" s="250">
        <v>401</v>
      </c>
      <c r="J311" s="250">
        <v>0</v>
      </c>
      <c r="K311" s="251">
        <v>1</v>
      </c>
      <c r="L311" s="251">
        <v>0</v>
      </c>
      <c r="M311" s="250">
        <v>0</v>
      </c>
      <c r="N311" s="250">
        <v>1</v>
      </c>
      <c r="O311" s="252">
        <v>0</v>
      </c>
      <c r="P311" s="280"/>
      <c r="Q311" s="281"/>
      <c r="R311" s="281"/>
      <c r="S311" s="280"/>
      <c r="T311" s="282">
        <v>742</v>
      </c>
      <c r="U311" s="289">
        <v>0</v>
      </c>
      <c r="V311" s="284">
        <v>494</v>
      </c>
      <c r="W311" s="299"/>
      <c r="X311" s="297"/>
      <c r="Y311" s="299"/>
      <c r="Z311" s="301"/>
      <c r="AA311" s="285"/>
      <c r="AB311" s="286"/>
      <c r="AC311" s="285"/>
      <c r="AD311" s="287"/>
      <c r="AE311" s="285"/>
      <c r="AF311" s="286"/>
      <c r="AG311" s="287"/>
      <c r="AH311" s="288"/>
      <c r="AI311" s="303">
        <v>736</v>
      </c>
      <c r="AJ311" s="295">
        <v>481</v>
      </c>
      <c r="AK311" s="343">
        <v>497</v>
      </c>
      <c r="AL311" s="289">
        <v>53</v>
      </c>
      <c r="AM311" s="284">
        <v>672</v>
      </c>
      <c r="AN311" s="282">
        <v>804</v>
      </c>
      <c r="AO311" s="295">
        <v>429</v>
      </c>
      <c r="AP311" s="282">
        <v>572</v>
      </c>
      <c r="AQ311" s="284">
        <v>663</v>
      </c>
      <c r="AR311" s="282">
        <v>448</v>
      </c>
      <c r="AS311" s="295">
        <v>780</v>
      </c>
      <c r="AT311" s="282">
        <v>520</v>
      </c>
      <c r="AU311" s="284">
        <v>706</v>
      </c>
      <c r="AV311" s="282">
        <v>680</v>
      </c>
      <c r="AW311" s="295">
        <v>509</v>
      </c>
      <c r="AX311" s="282">
        <v>702</v>
      </c>
      <c r="AY311" s="284">
        <v>497</v>
      </c>
      <c r="AZ311" s="298">
        <v>726</v>
      </c>
      <c r="BA311" s="284">
        <v>905</v>
      </c>
      <c r="BB311" s="282">
        <v>492</v>
      </c>
      <c r="BC311" s="295">
        <v>607</v>
      </c>
      <c r="BD311" s="282">
        <v>691</v>
      </c>
      <c r="BE311" s="284">
        <v>396</v>
      </c>
      <c r="BF311" s="282">
        <v>707</v>
      </c>
      <c r="BG311" s="295">
        <v>392</v>
      </c>
      <c r="BH311" s="305">
        <v>476</v>
      </c>
      <c r="BI311" s="306">
        <v>618</v>
      </c>
      <c r="BJ311" s="282">
        <v>499</v>
      </c>
      <c r="BK311" s="295">
        <v>605</v>
      </c>
      <c r="BL311" s="282">
        <v>388</v>
      </c>
      <c r="BM311" s="284">
        <v>681</v>
      </c>
      <c r="BN311" s="282">
        <v>669</v>
      </c>
      <c r="BO311" s="295">
        <v>408</v>
      </c>
      <c r="BP311" s="282">
        <v>449</v>
      </c>
      <c r="BQ311" s="284">
        <v>620</v>
      </c>
      <c r="BR311" s="282">
        <v>617</v>
      </c>
      <c r="BS311" s="295">
        <v>473</v>
      </c>
      <c r="BT311" s="282">
        <v>442</v>
      </c>
      <c r="BU311" s="284">
        <v>626</v>
      </c>
      <c r="BV311" s="282">
        <v>684</v>
      </c>
      <c r="BW311" s="295">
        <v>389</v>
      </c>
      <c r="BX311" s="282">
        <v>437</v>
      </c>
      <c r="BY311" s="284">
        <v>625</v>
      </c>
      <c r="BZ311" s="282">
        <v>626</v>
      </c>
      <c r="CA311" s="295">
        <v>497</v>
      </c>
      <c r="CB311" s="282">
        <v>652</v>
      </c>
      <c r="CC311" s="284">
        <v>432</v>
      </c>
      <c r="CD311" s="282">
        <v>613</v>
      </c>
      <c r="CE311" s="344">
        <v>466</v>
      </c>
    </row>
    <row r="312" spans="1:83" x14ac:dyDescent="0.2">
      <c r="A312" s="3">
        <v>5501</v>
      </c>
      <c r="B312" s="4" t="s">
        <v>341</v>
      </c>
      <c r="C312" s="5">
        <v>823</v>
      </c>
      <c r="D312" s="6">
        <v>702</v>
      </c>
      <c r="E312" s="123">
        <f t="shared" si="4"/>
        <v>0.85297691373025519</v>
      </c>
      <c r="F312" s="249">
        <v>430</v>
      </c>
      <c r="G312" s="250">
        <v>0</v>
      </c>
      <c r="H312" s="250">
        <v>4</v>
      </c>
      <c r="I312" s="250">
        <v>258</v>
      </c>
      <c r="J312" s="250">
        <v>0</v>
      </c>
      <c r="K312" s="251">
        <v>0</v>
      </c>
      <c r="L312" s="251">
        <v>0</v>
      </c>
      <c r="M312" s="250">
        <v>0</v>
      </c>
      <c r="N312" s="250">
        <v>0</v>
      </c>
      <c r="O312" s="252">
        <v>0</v>
      </c>
      <c r="P312" s="280"/>
      <c r="Q312" s="281"/>
      <c r="R312" s="281"/>
      <c r="S312" s="280"/>
      <c r="T312" s="282">
        <v>376</v>
      </c>
      <c r="U312" s="289">
        <v>0</v>
      </c>
      <c r="V312" s="284">
        <v>304</v>
      </c>
      <c r="W312" s="299"/>
      <c r="X312" s="297"/>
      <c r="Y312" s="299"/>
      <c r="Z312" s="301"/>
      <c r="AA312" s="285"/>
      <c r="AB312" s="286"/>
      <c r="AC312" s="285"/>
      <c r="AD312" s="287"/>
      <c r="AE312" s="285"/>
      <c r="AF312" s="286"/>
      <c r="AG312" s="295">
        <v>447</v>
      </c>
      <c r="AH312" s="288"/>
      <c r="AI312" s="285"/>
      <c r="AJ312" s="287"/>
      <c r="AK312" s="343">
        <v>298</v>
      </c>
      <c r="AL312" s="289">
        <v>32</v>
      </c>
      <c r="AM312" s="284">
        <v>335</v>
      </c>
      <c r="AN312" s="282">
        <v>419</v>
      </c>
      <c r="AO312" s="295">
        <v>256</v>
      </c>
      <c r="AP312" s="282">
        <v>331</v>
      </c>
      <c r="AQ312" s="284">
        <v>347</v>
      </c>
      <c r="AR312" s="282">
        <v>258</v>
      </c>
      <c r="AS312" s="295">
        <v>410</v>
      </c>
      <c r="AT312" s="282">
        <v>286</v>
      </c>
      <c r="AU312" s="284">
        <v>385</v>
      </c>
      <c r="AV312" s="282">
        <v>369</v>
      </c>
      <c r="AW312" s="295">
        <v>300</v>
      </c>
      <c r="AX312" s="282">
        <v>375</v>
      </c>
      <c r="AY312" s="284">
        <v>291</v>
      </c>
      <c r="AZ312" s="298">
        <v>381</v>
      </c>
      <c r="BA312" s="284">
        <v>463</v>
      </c>
      <c r="BB312" s="282">
        <v>265</v>
      </c>
      <c r="BC312" s="295">
        <v>318</v>
      </c>
      <c r="BD312" s="282">
        <v>339</v>
      </c>
      <c r="BE312" s="284">
        <v>252</v>
      </c>
      <c r="BF312" s="282">
        <v>348</v>
      </c>
      <c r="BG312" s="295">
        <v>234</v>
      </c>
      <c r="BH312" s="305">
        <v>280</v>
      </c>
      <c r="BI312" s="306">
        <v>314</v>
      </c>
      <c r="BJ312" s="282">
        <v>266</v>
      </c>
      <c r="BK312" s="295">
        <v>330</v>
      </c>
      <c r="BL312" s="282">
        <v>231</v>
      </c>
      <c r="BM312" s="284">
        <v>363</v>
      </c>
      <c r="BN312" s="282">
        <v>361</v>
      </c>
      <c r="BO312" s="295">
        <v>231</v>
      </c>
      <c r="BP312" s="282">
        <v>223</v>
      </c>
      <c r="BQ312" s="284">
        <v>366</v>
      </c>
      <c r="BR312" s="282">
        <v>338</v>
      </c>
      <c r="BS312" s="295">
        <v>264</v>
      </c>
      <c r="BT312" s="282">
        <v>233</v>
      </c>
      <c r="BU312" s="284">
        <v>352</v>
      </c>
      <c r="BV312" s="282">
        <v>350</v>
      </c>
      <c r="BW312" s="295">
        <v>232</v>
      </c>
      <c r="BX312" s="282">
        <v>223</v>
      </c>
      <c r="BY312" s="284">
        <v>353</v>
      </c>
      <c r="BZ312" s="282">
        <v>317</v>
      </c>
      <c r="CA312" s="295">
        <v>292</v>
      </c>
      <c r="CB312" s="282">
        <v>349</v>
      </c>
      <c r="CC312" s="284">
        <v>236</v>
      </c>
      <c r="CD312" s="282">
        <v>331</v>
      </c>
      <c r="CE312" s="344">
        <v>256</v>
      </c>
    </row>
    <row r="313" spans="1:83" x14ac:dyDescent="0.2">
      <c r="A313" s="3">
        <v>5502</v>
      </c>
      <c r="B313" s="4" t="s">
        <v>342</v>
      </c>
      <c r="C313" s="5">
        <v>798</v>
      </c>
      <c r="D313" s="6">
        <v>662</v>
      </c>
      <c r="E313" s="123">
        <f t="shared" si="4"/>
        <v>0.82957393483709274</v>
      </c>
      <c r="F313" s="249">
        <v>353</v>
      </c>
      <c r="G313" s="250">
        <v>3</v>
      </c>
      <c r="H313" s="250">
        <v>1</v>
      </c>
      <c r="I313" s="250">
        <v>291</v>
      </c>
      <c r="J313" s="250">
        <v>0</v>
      </c>
      <c r="K313" s="251">
        <v>0</v>
      </c>
      <c r="L313" s="251">
        <v>0</v>
      </c>
      <c r="M313" s="250">
        <v>0</v>
      </c>
      <c r="N313" s="250">
        <v>0</v>
      </c>
      <c r="O313" s="252">
        <v>0</v>
      </c>
      <c r="P313" s="280"/>
      <c r="Q313" s="281"/>
      <c r="R313" s="281"/>
      <c r="S313" s="280"/>
      <c r="T313" s="282">
        <v>292</v>
      </c>
      <c r="U313" s="289">
        <v>0</v>
      </c>
      <c r="V313" s="284">
        <v>350</v>
      </c>
      <c r="W313" s="299"/>
      <c r="X313" s="297"/>
      <c r="Y313" s="299"/>
      <c r="Z313" s="301"/>
      <c r="AA313" s="285"/>
      <c r="AB313" s="286"/>
      <c r="AC313" s="285"/>
      <c r="AD313" s="287"/>
      <c r="AE313" s="285"/>
      <c r="AF313" s="286"/>
      <c r="AG313" s="295">
        <v>390</v>
      </c>
      <c r="AH313" s="288"/>
      <c r="AI313" s="285"/>
      <c r="AJ313" s="287"/>
      <c r="AK313" s="343">
        <v>329</v>
      </c>
      <c r="AL313" s="289">
        <v>29</v>
      </c>
      <c r="AM313" s="284">
        <v>273</v>
      </c>
      <c r="AN313" s="282">
        <v>343</v>
      </c>
      <c r="AO313" s="295">
        <v>289</v>
      </c>
      <c r="AP313" s="282">
        <v>364</v>
      </c>
      <c r="AQ313" s="284">
        <v>274</v>
      </c>
      <c r="AR313" s="282">
        <v>301</v>
      </c>
      <c r="AS313" s="295">
        <v>333</v>
      </c>
      <c r="AT313" s="282">
        <v>329</v>
      </c>
      <c r="AU313" s="284">
        <v>304</v>
      </c>
      <c r="AV313" s="282">
        <v>284</v>
      </c>
      <c r="AW313" s="295">
        <v>339</v>
      </c>
      <c r="AX313" s="282">
        <v>290</v>
      </c>
      <c r="AY313" s="284">
        <v>327</v>
      </c>
      <c r="AZ313" s="298">
        <v>383</v>
      </c>
      <c r="BA313" s="284">
        <v>399</v>
      </c>
      <c r="BB313" s="282">
        <v>279</v>
      </c>
      <c r="BC313" s="295">
        <v>277</v>
      </c>
      <c r="BD313" s="282">
        <v>303</v>
      </c>
      <c r="BE313" s="284">
        <v>244</v>
      </c>
      <c r="BF313" s="282">
        <v>291</v>
      </c>
      <c r="BG313" s="295">
        <v>247</v>
      </c>
      <c r="BH313" s="305">
        <v>295</v>
      </c>
      <c r="BI313" s="306">
        <v>251</v>
      </c>
      <c r="BJ313" s="282">
        <v>288</v>
      </c>
      <c r="BK313" s="295">
        <v>253</v>
      </c>
      <c r="BL313" s="282">
        <v>251</v>
      </c>
      <c r="BM313" s="284">
        <v>285</v>
      </c>
      <c r="BN313" s="282">
        <v>282</v>
      </c>
      <c r="BO313" s="295">
        <v>251</v>
      </c>
      <c r="BP313" s="282">
        <v>240</v>
      </c>
      <c r="BQ313" s="284">
        <v>287</v>
      </c>
      <c r="BR313" s="282">
        <v>300</v>
      </c>
      <c r="BS313" s="295">
        <v>262</v>
      </c>
      <c r="BT313" s="282">
        <v>261</v>
      </c>
      <c r="BU313" s="284">
        <v>262</v>
      </c>
      <c r="BV313" s="282">
        <v>290</v>
      </c>
      <c r="BW313" s="295">
        <v>244</v>
      </c>
      <c r="BX313" s="282">
        <v>259</v>
      </c>
      <c r="BY313" s="284">
        <v>268</v>
      </c>
      <c r="BZ313" s="282">
        <v>255</v>
      </c>
      <c r="CA313" s="295">
        <v>303</v>
      </c>
      <c r="CB313" s="282">
        <v>276</v>
      </c>
      <c r="CC313" s="284">
        <v>264</v>
      </c>
      <c r="CD313" s="282">
        <v>273</v>
      </c>
      <c r="CE313" s="344">
        <v>258</v>
      </c>
    </row>
    <row r="314" spans="1:83" x14ac:dyDescent="0.2">
      <c r="A314" s="3">
        <v>5503</v>
      </c>
      <c r="B314" s="4" t="s">
        <v>343</v>
      </c>
      <c r="C314" s="5">
        <v>653</v>
      </c>
      <c r="D314" s="6">
        <v>581</v>
      </c>
      <c r="E314" s="123">
        <f t="shared" si="4"/>
        <v>0.88973966309341501</v>
      </c>
      <c r="F314" s="249">
        <v>344</v>
      </c>
      <c r="G314" s="250">
        <v>2</v>
      </c>
      <c r="H314" s="250">
        <v>2</v>
      </c>
      <c r="I314" s="250">
        <v>229</v>
      </c>
      <c r="J314" s="250">
        <v>0</v>
      </c>
      <c r="K314" s="251">
        <v>0</v>
      </c>
      <c r="L314" s="251">
        <v>0</v>
      </c>
      <c r="M314" s="250">
        <v>0</v>
      </c>
      <c r="N314" s="250">
        <v>0</v>
      </c>
      <c r="O314" s="252">
        <v>0</v>
      </c>
      <c r="P314" s="280"/>
      <c r="Q314" s="281"/>
      <c r="R314" s="281"/>
      <c r="S314" s="280"/>
      <c r="T314" s="282">
        <v>300</v>
      </c>
      <c r="U314" s="289">
        <v>0</v>
      </c>
      <c r="V314" s="284">
        <v>265</v>
      </c>
      <c r="W314" s="299"/>
      <c r="X314" s="297"/>
      <c r="Y314" s="299"/>
      <c r="Z314" s="301"/>
      <c r="AA314" s="285"/>
      <c r="AB314" s="286"/>
      <c r="AC314" s="285"/>
      <c r="AD314" s="287"/>
      <c r="AE314" s="285"/>
      <c r="AF314" s="286"/>
      <c r="AG314" s="295">
        <v>368</v>
      </c>
      <c r="AH314" s="288"/>
      <c r="AI314" s="285"/>
      <c r="AJ314" s="287"/>
      <c r="AK314" s="343">
        <v>252</v>
      </c>
      <c r="AL314" s="289">
        <v>23</v>
      </c>
      <c r="AM314" s="284">
        <v>283</v>
      </c>
      <c r="AN314" s="282">
        <v>333</v>
      </c>
      <c r="AO314" s="295">
        <v>227</v>
      </c>
      <c r="AP314" s="282">
        <v>305</v>
      </c>
      <c r="AQ314" s="284">
        <v>256</v>
      </c>
      <c r="AR314" s="282">
        <v>219</v>
      </c>
      <c r="AS314" s="295">
        <v>340</v>
      </c>
      <c r="AT314" s="282">
        <v>266</v>
      </c>
      <c r="AU314" s="284">
        <v>289</v>
      </c>
      <c r="AV314" s="282">
        <v>278</v>
      </c>
      <c r="AW314" s="295">
        <v>274</v>
      </c>
      <c r="AX314" s="282">
        <v>298</v>
      </c>
      <c r="AY314" s="284">
        <v>257</v>
      </c>
      <c r="AZ314" s="298">
        <v>325</v>
      </c>
      <c r="BA314" s="284">
        <v>400</v>
      </c>
      <c r="BB314" s="282">
        <v>210</v>
      </c>
      <c r="BC314" s="295">
        <v>288</v>
      </c>
      <c r="BD314" s="282">
        <v>296</v>
      </c>
      <c r="BE314" s="284">
        <v>198</v>
      </c>
      <c r="BF314" s="282">
        <v>287</v>
      </c>
      <c r="BG314" s="295">
        <v>206</v>
      </c>
      <c r="BH314" s="305">
        <v>251</v>
      </c>
      <c r="BI314" s="306">
        <v>253</v>
      </c>
      <c r="BJ314" s="282">
        <v>231</v>
      </c>
      <c r="BK314" s="295">
        <v>271</v>
      </c>
      <c r="BL314" s="282">
        <v>198</v>
      </c>
      <c r="BM314" s="284">
        <v>292</v>
      </c>
      <c r="BN314" s="282">
        <v>308</v>
      </c>
      <c r="BO314" s="295">
        <v>184</v>
      </c>
      <c r="BP314" s="282">
        <v>182</v>
      </c>
      <c r="BQ314" s="284">
        <v>309</v>
      </c>
      <c r="BR314" s="282">
        <v>283</v>
      </c>
      <c r="BS314" s="295">
        <v>227</v>
      </c>
      <c r="BT314" s="282">
        <v>211</v>
      </c>
      <c r="BU314" s="284">
        <v>279</v>
      </c>
      <c r="BV314" s="282">
        <v>289</v>
      </c>
      <c r="BW314" s="295">
        <v>206</v>
      </c>
      <c r="BX314" s="282">
        <v>212</v>
      </c>
      <c r="BY314" s="284">
        <v>275</v>
      </c>
      <c r="BZ314" s="282">
        <v>250</v>
      </c>
      <c r="CA314" s="295">
        <v>266</v>
      </c>
      <c r="CB314" s="282">
        <v>286</v>
      </c>
      <c r="CC314" s="284">
        <v>211</v>
      </c>
      <c r="CD314" s="282">
        <v>259</v>
      </c>
      <c r="CE314" s="344">
        <v>223</v>
      </c>
    </row>
    <row r="315" spans="1:83" x14ac:dyDescent="0.2">
      <c r="A315" s="3">
        <v>5504</v>
      </c>
      <c r="B315" s="4" t="s">
        <v>344</v>
      </c>
      <c r="C315" s="5">
        <v>881</v>
      </c>
      <c r="D315" s="6">
        <v>776</v>
      </c>
      <c r="E315" s="123">
        <f t="shared" si="4"/>
        <v>0.88081725312145287</v>
      </c>
      <c r="F315" s="249">
        <v>486</v>
      </c>
      <c r="G315" s="250">
        <v>2</v>
      </c>
      <c r="H315" s="250">
        <v>10</v>
      </c>
      <c r="I315" s="250">
        <v>269</v>
      </c>
      <c r="J315" s="250">
        <v>0</v>
      </c>
      <c r="K315" s="251">
        <v>0</v>
      </c>
      <c r="L315" s="251">
        <v>0</v>
      </c>
      <c r="M315" s="250">
        <v>0</v>
      </c>
      <c r="N315" s="250">
        <v>0</v>
      </c>
      <c r="O315" s="252">
        <v>0</v>
      </c>
      <c r="P315" s="280"/>
      <c r="Q315" s="281"/>
      <c r="R315" s="281"/>
      <c r="S315" s="280"/>
      <c r="T315" s="282">
        <v>402</v>
      </c>
      <c r="U315" s="289">
        <v>0</v>
      </c>
      <c r="V315" s="284">
        <v>357</v>
      </c>
      <c r="W315" s="299"/>
      <c r="X315" s="297"/>
      <c r="Y315" s="299"/>
      <c r="Z315" s="301"/>
      <c r="AA315" s="285"/>
      <c r="AB315" s="286"/>
      <c r="AC315" s="285"/>
      <c r="AD315" s="287"/>
      <c r="AE315" s="285"/>
      <c r="AF315" s="286"/>
      <c r="AG315" s="295">
        <v>522</v>
      </c>
      <c r="AH315" s="288"/>
      <c r="AI315" s="285"/>
      <c r="AJ315" s="287"/>
      <c r="AK315" s="343">
        <v>331</v>
      </c>
      <c r="AL315" s="289">
        <v>30</v>
      </c>
      <c r="AM315" s="284">
        <v>386</v>
      </c>
      <c r="AN315" s="282">
        <v>452</v>
      </c>
      <c r="AO315" s="295">
        <v>299</v>
      </c>
      <c r="AP315" s="282">
        <v>385</v>
      </c>
      <c r="AQ315" s="284">
        <v>369</v>
      </c>
      <c r="AR315" s="282">
        <v>293</v>
      </c>
      <c r="AS315" s="295">
        <v>458</v>
      </c>
      <c r="AT315" s="282">
        <v>333</v>
      </c>
      <c r="AU315" s="284">
        <v>411</v>
      </c>
      <c r="AV315" s="282">
        <v>398</v>
      </c>
      <c r="AW315" s="295">
        <v>337</v>
      </c>
      <c r="AX315" s="282">
        <v>401</v>
      </c>
      <c r="AY315" s="284">
        <v>335</v>
      </c>
      <c r="AZ315" s="298">
        <v>451</v>
      </c>
      <c r="BA315" s="284">
        <v>574</v>
      </c>
      <c r="BB315" s="282">
        <v>293</v>
      </c>
      <c r="BC315" s="295">
        <v>365</v>
      </c>
      <c r="BD315" s="282">
        <v>398</v>
      </c>
      <c r="BE315" s="284">
        <v>260</v>
      </c>
      <c r="BF315" s="282">
        <v>392</v>
      </c>
      <c r="BG315" s="295">
        <v>258</v>
      </c>
      <c r="BH315" s="305">
        <v>332</v>
      </c>
      <c r="BI315" s="306">
        <v>322</v>
      </c>
      <c r="BJ315" s="282">
        <v>296</v>
      </c>
      <c r="BK315" s="295">
        <v>354</v>
      </c>
      <c r="BL315" s="282">
        <v>247</v>
      </c>
      <c r="BM315" s="284">
        <v>387</v>
      </c>
      <c r="BN315" s="282">
        <v>391</v>
      </c>
      <c r="BO315" s="295">
        <v>244</v>
      </c>
      <c r="BP315" s="282">
        <v>242</v>
      </c>
      <c r="BQ315" s="284">
        <v>382</v>
      </c>
      <c r="BR315" s="282">
        <v>353</v>
      </c>
      <c r="BS315" s="295">
        <v>306</v>
      </c>
      <c r="BT315" s="282">
        <v>264</v>
      </c>
      <c r="BU315" s="284">
        <v>367</v>
      </c>
      <c r="BV315" s="282">
        <v>378</v>
      </c>
      <c r="BW315" s="295">
        <v>266</v>
      </c>
      <c r="BX315" s="282">
        <v>246</v>
      </c>
      <c r="BY315" s="284">
        <v>375</v>
      </c>
      <c r="BZ315" s="282">
        <v>368</v>
      </c>
      <c r="CA315" s="295">
        <v>309</v>
      </c>
      <c r="CB315" s="282">
        <v>378</v>
      </c>
      <c r="CC315" s="284">
        <v>270</v>
      </c>
      <c r="CD315" s="282">
        <v>373</v>
      </c>
      <c r="CE315" s="344">
        <v>270</v>
      </c>
    </row>
    <row r="316" spans="1:83" x14ac:dyDescent="0.2">
      <c r="A316" s="3">
        <v>5601</v>
      </c>
      <c r="B316" s="4" t="s">
        <v>345</v>
      </c>
      <c r="C316" s="5">
        <v>1083</v>
      </c>
      <c r="D316" s="6">
        <v>899</v>
      </c>
      <c r="E316" s="123">
        <f t="shared" si="4"/>
        <v>0.83010156971375804</v>
      </c>
      <c r="F316" s="249">
        <v>424</v>
      </c>
      <c r="G316" s="250">
        <v>2</v>
      </c>
      <c r="H316" s="250">
        <v>9</v>
      </c>
      <c r="I316" s="250">
        <v>459</v>
      </c>
      <c r="J316" s="250">
        <v>0</v>
      </c>
      <c r="K316" s="251">
        <v>0</v>
      </c>
      <c r="L316" s="251">
        <v>0</v>
      </c>
      <c r="M316" s="250">
        <v>0</v>
      </c>
      <c r="N316" s="250">
        <v>0</v>
      </c>
      <c r="O316" s="252">
        <v>0</v>
      </c>
      <c r="P316" s="280"/>
      <c r="Q316" s="281"/>
      <c r="R316" s="281"/>
      <c r="S316" s="280"/>
      <c r="T316" s="282">
        <v>336</v>
      </c>
      <c r="U316" s="289">
        <v>0</v>
      </c>
      <c r="V316" s="284">
        <v>538</v>
      </c>
      <c r="W316" s="299"/>
      <c r="X316" s="297"/>
      <c r="Y316" s="272">
        <v>361</v>
      </c>
      <c r="Z316" s="277">
        <v>517</v>
      </c>
      <c r="AA316" s="285"/>
      <c r="AB316" s="286"/>
      <c r="AC316" s="285"/>
      <c r="AD316" s="287"/>
      <c r="AE316" s="285"/>
      <c r="AF316" s="286"/>
      <c r="AG316" s="287"/>
      <c r="AH316" s="288"/>
      <c r="AI316" s="285"/>
      <c r="AJ316" s="287"/>
      <c r="AK316" s="343">
        <v>511</v>
      </c>
      <c r="AL316" s="289">
        <v>46</v>
      </c>
      <c r="AM316" s="284">
        <v>304</v>
      </c>
      <c r="AN316" s="282">
        <v>395</v>
      </c>
      <c r="AO316" s="295">
        <v>465</v>
      </c>
      <c r="AP316" s="282">
        <v>578</v>
      </c>
      <c r="AQ316" s="284">
        <v>293</v>
      </c>
      <c r="AR316" s="282">
        <v>484</v>
      </c>
      <c r="AS316" s="295">
        <v>373</v>
      </c>
      <c r="AT316" s="282">
        <v>528</v>
      </c>
      <c r="AU316" s="284">
        <v>340</v>
      </c>
      <c r="AV316" s="282">
        <v>333</v>
      </c>
      <c r="AW316" s="295">
        <v>505</v>
      </c>
      <c r="AX316" s="282">
        <v>347</v>
      </c>
      <c r="AY316" s="284">
        <v>491</v>
      </c>
      <c r="AZ316" s="298">
        <v>646</v>
      </c>
      <c r="BA316" s="284">
        <v>573</v>
      </c>
      <c r="BB316" s="282">
        <v>446</v>
      </c>
      <c r="BC316" s="295">
        <v>318</v>
      </c>
      <c r="BD316" s="282">
        <v>371</v>
      </c>
      <c r="BE316" s="284">
        <v>389</v>
      </c>
      <c r="BF316" s="282">
        <v>327</v>
      </c>
      <c r="BG316" s="295">
        <v>424</v>
      </c>
      <c r="BH316" s="305">
        <v>426</v>
      </c>
      <c r="BI316" s="306">
        <v>318</v>
      </c>
      <c r="BJ316" s="282">
        <v>431</v>
      </c>
      <c r="BK316" s="295">
        <v>311</v>
      </c>
      <c r="BL316" s="282">
        <v>393</v>
      </c>
      <c r="BM316" s="284">
        <v>341</v>
      </c>
      <c r="BN316" s="282">
        <v>328</v>
      </c>
      <c r="BO316" s="295">
        <v>403</v>
      </c>
      <c r="BP316" s="282">
        <v>403</v>
      </c>
      <c r="BQ316" s="284">
        <v>327</v>
      </c>
      <c r="BR316" s="282">
        <v>288</v>
      </c>
      <c r="BS316" s="295">
        <v>472</v>
      </c>
      <c r="BT316" s="282">
        <v>404</v>
      </c>
      <c r="BU316" s="284">
        <v>329</v>
      </c>
      <c r="BV316" s="282">
        <v>350</v>
      </c>
      <c r="BW316" s="295">
        <v>387</v>
      </c>
      <c r="BX316" s="282">
        <v>388</v>
      </c>
      <c r="BY316" s="284">
        <v>339</v>
      </c>
      <c r="BZ316" s="282">
        <v>269</v>
      </c>
      <c r="CA316" s="295">
        <v>500</v>
      </c>
      <c r="CB316" s="282">
        <v>331</v>
      </c>
      <c r="CC316" s="284">
        <v>408</v>
      </c>
      <c r="CD316" s="282">
        <v>269</v>
      </c>
      <c r="CE316" s="344">
        <v>462</v>
      </c>
    </row>
    <row r="317" spans="1:83" x14ac:dyDescent="0.2">
      <c r="A317" s="3">
        <v>5602</v>
      </c>
      <c r="B317" s="4" t="s">
        <v>346</v>
      </c>
      <c r="C317" s="5">
        <v>1044</v>
      </c>
      <c r="D317" s="6">
        <v>861</v>
      </c>
      <c r="E317" s="123">
        <f t="shared" si="4"/>
        <v>0.82471264367816088</v>
      </c>
      <c r="F317" s="249">
        <v>353</v>
      </c>
      <c r="G317" s="250">
        <v>2</v>
      </c>
      <c r="H317" s="250">
        <v>8</v>
      </c>
      <c r="I317" s="250">
        <v>484</v>
      </c>
      <c r="J317" s="250">
        <v>0</v>
      </c>
      <c r="K317" s="251">
        <v>0</v>
      </c>
      <c r="L317" s="251">
        <v>0</v>
      </c>
      <c r="M317" s="250">
        <v>0</v>
      </c>
      <c r="N317" s="250">
        <v>0</v>
      </c>
      <c r="O317" s="252">
        <v>0</v>
      </c>
      <c r="P317" s="280"/>
      <c r="Q317" s="281"/>
      <c r="R317" s="281"/>
      <c r="S317" s="280"/>
      <c r="T317" s="282">
        <v>276</v>
      </c>
      <c r="U317" s="289">
        <v>0</v>
      </c>
      <c r="V317" s="284">
        <v>552</v>
      </c>
      <c r="W317" s="299"/>
      <c r="X317" s="297"/>
      <c r="Y317" s="272">
        <v>303</v>
      </c>
      <c r="Z317" s="277">
        <v>528</v>
      </c>
      <c r="AA317" s="285"/>
      <c r="AB317" s="286"/>
      <c r="AC317" s="285"/>
      <c r="AD317" s="287"/>
      <c r="AE317" s="285"/>
      <c r="AF317" s="286"/>
      <c r="AG317" s="287"/>
      <c r="AH317" s="288"/>
      <c r="AI317" s="285"/>
      <c r="AJ317" s="287"/>
      <c r="AK317" s="343">
        <v>523</v>
      </c>
      <c r="AL317" s="289">
        <v>24</v>
      </c>
      <c r="AM317" s="284">
        <v>270</v>
      </c>
      <c r="AN317" s="282">
        <v>331</v>
      </c>
      <c r="AO317" s="295">
        <v>484</v>
      </c>
      <c r="AP317" s="282">
        <v>620</v>
      </c>
      <c r="AQ317" s="284">
        <v>209</v>
      </c>
      <c r="AR317" s="282">
        <v>509</v>
      </c>
      <c r="AS317" s="295">
        <v>307</v>
      </c>
      <c r="AT317" s="282">
        <v>557</v>
      </c>
      <c r="AU317" s="284">
        <v>267</v>
      </c>
      <c r="AV317" s="282">
        <v>276</v>
      </c>
      <c r="AW317" s="295">
        <v>529</v>
      </c>
      <c r="AX317" s="282">
        <v>279</v>
      </c>
      <c r="AY317" s="284">
        <v>528</v>
      </c>
      <c r="AZ317" s="298">
        <v>630</v>
      </c>
      <c r="BA317" s="284">
        <v>550</v>
      </c>
      <c r="BB317" s="282">
        <v>445</v>
      </c>
      <c r="BC317" s="295">
        <v>278</v>
      </c>
      <c r="BD317" s="282">
        <v>334</v>
      </c>
      <c r="BE317" s="284">
        <v>378</v>
      </c>
      <c r="BF317" s="282">
        <v>283</v>
      </c>
      <c r="BG317" s="295">
        <v>423</v>
      </c>
      <c r="BH317" s="305">
        <v>440</v>
      </c>
      <c r="BI317" s="306">
        <v>269</v>
      </c>
      <c r="BJ317" s="282">
        <v>478</v>
      </c>
      <c r="BK317" s="295">
        <v>230</v>
      </c>
      <c r="BL317" s="282">
        <v>405</v>
      </c>
      <c r="BM317" s="284">
        <v>293</v>
      </c>
      <c r="BN317" s="282">
        <v>297</v>
      </c>
      <c r="BO317" s="295">
        <v>401</v>
      </c>
      <c r="BP317" s="282">
        <v>417</v>
      </c>
      <c r="BQ317" s="284">
        <v>276</v>
      </c>
      <c r="BR317" s="282">
        <v>236</v>
      </c>
      <c r="BS317" s="295">
        <v>473</v>
      </c>
      <c r="BT317" s="282">
        <v>402</v>
      </c>
      <c r="BU317" s="284">
        <v>292</v>
      </c>
      <c r="BV317" s="282">
        <v>293</v>
      </c>
      <c r="BW317" s="295">
        <v>412</v>
      </c>
      <c r="BX317" s="282">
        <v>393</v>
      </c>
      <c r="BY317" s="284">
        <v>298</v>
      </c>
      <c r="BZ317" s="282">
        <v>219</v>
      </c>
      <c r="CA317" s="295">
        <v>506</v>
      </c>
      <c r="CB317" s="282">
        <v>282</v>
      </c>
      <c r="CC317" s="284">
        <v>418</v>
      </c>
      <c r="CD317" s="282">
        <v>254</v>
      </c>
      <c r="CE317" s="344">
        <v>444</v>
      </c>
    </row>
    <row r="318" spans="1:83" x14ac:dyDescent="0.2">
      <c r="A318" s="3">
        <v>5603</v>
      </c>
      <c r="B318" s="4" t="s">
        <v>347</v>
      </c>
      <c r="C318" s="5">
        <v>1381</v>
      </c>
      <c r="D318" s="6">
        <v>1175</v>
      </c>
      <c r="E318" s="123">
        <f t="shared" si="4"/>
        <v>0.85083272990586534</v>
      </c>
      <c r="F318" s="249">
        <v>609</v>
      </c>
      <c r="G318" s="250">
        <v>1</v>
      </c>
      <c r="H318" s="250">
        <v>14</v>
      </c>
      <c r="I318" s="250">
        <v>539</v>
      </c>
      <c r="J318" s="250">
        <v>0</v>
      </c>
      <c r="K318" s="251">
        <v>0</v>
      </c>
      <c r="L318" s="251">
        <v>0</v>
      </c>
      <c r="M318" s="250">
        <v>0</v>
      </c>
      <c r="N318" s="250">
        <v>0</v>
      </c>
      <c r="O318" s="252">
        <v>0</v>
      </c>
      <c r="P318" s="280"/>
      <c r="Q318" s="281"/>
      <c r="R318" s="281"/>
      <c r="S318" s="280"/>
      <c r="T318" s="282">
        <v>482</v>
      </c>
      <c r="U318" s="289">
        <v>0</v>
      </c>
      <c r="V318" s="284">
        <v>667</v>
      </c>
      <c r="W318" s="299"/>
      <c r="X318" s="297"/>
      <c r="Y318" s="272">
        <v>547</v>
      </c>
      <c r="Z318" s="277">
        <v>600</v>
      </c>
      <c r="AA318" s="285"/>
      <c r="AB318" s="286"/>
      <c r="AC318" s="285"/>
      <c r="AD318" s="287"/>
      <c r="AE318" s="285"/>
      <c r="AF318" s="286"/>
      <c r="AG318" s="287"/>
      <c r="AH318" s="288"/>
      <c r="AI318" s="285"/>
      <c r="AJ318" s="287"/>
      <c r="AK318" s="343">
        <v>634</v>
      </c>
      <c r="AL318" s="289">
        <v>43</v>
      </c>
      <c r="AM318" s="284">
        <v>437</v>
      </c>
      <c r="AN318" s="282">
        <v>530</v>
      </c>
      <c r="AO318" s="295">
        <v>577</v>
      </c>
      <c r="AP318" s="282">
        <v>715</v>
      </c>
      <c r="AQ318" s="284">
        <v>414</v>
      </c>
      <c r="AR318" s="282">
        <v>577</v>
      </c>
      <c r="AS318" s="295">
        <v>530</v>
      </c>
      <c r="AT318" s="282">
        <v>653</v>
      </c>
      <c r="AU318" s="284">
        <v>465</v>
      </c>
      <c r="AV318" s="282">
        <v>472</v>
      </c>
      <c r="AW318" s="295">
        <v>622</v>
      </c>
      <c r="AX318" s="282">
        <v>487</v>
      </c>
      <c r="AY318" s="284">
        <v>607</v>
      </c>
      <c r="AZ318" s="298">
        <v>777</v>
      </c>
      <c r="BA318" s="284">
        <v>785</v>
      </c>
      <c r="BB318" s="282">
        <v>542</v>
      </c>
      <c r="BC318" s="295">
        <v>455</v>
      </c>
      <c r="BD318" s="282">
        <v>498</v>
      </c>
      <c r="BE318" s="284">
        <v>483</v>
      </c>
      <c r="BF318" s="282">
        <v>464</v>
      </c>
      <c r="BG318" s="295">
        <v>513</v>
      </c>
      <c r="BH318" s="305">
        <v>532</v>
      </c>
      <c r="BI318" s="306">
        <v>455</v>
      </c>
      <c r="BJ318" s="282">
        <v>552</v>
      </c>
      <c r="BK318" s="295">
        <v>431</v>
      </c>
      <c r="BL318" s="282">
        <v>475</v>
      </c>
      <c r="BM318" s="284">
        <v>500</v>
      </c>
      <c r="BN318" s="282">
        <v>422</v>
      </c>
      <c r="BO318" s="295">
        <v>536</v>
      </c>
      <c r="BP318" s="282">
        <v>494</v>
      </c>
      <c r="BQ318" s="284">
        <v>468</v>
      </c>
      <c r="BR318" s="282">
        <v>405</v>
      </c>
      <c r="BS318" s="295">
        <v>576</v>
      </c>
      <c r="BT318" s="282">
        <v>507</v>
      </c>
      <c r="BU318" s="284">
        <v>448</v>
      </c>
      <c r="BV318" s="282">
        <v>473</v>
      </c>
      <c r="BW318" s="295">
        <v>497</v>
      </c>
      <c r="BX318" s="282">
        <v>490</v>
      </c>
      <c r="BY318" s="284">
        <v>471</v>
      </c>
      <c r="BZ318" s="282">
        <v>398</v>
      </c>
      <c r="CA318" s="295">
        <v>594</v>
      </c>
      <c r="CB318" s="282">
        <v>466</v>
      </c>
      <c r="CC318" s="284">
        <v>498</v>
      </c>
      <c r="CD318" s="282">
        <v>407</v>
      </c>
      <c r="CE318" s="344">
        <v>559</v>
      </c>
    </row>
    <row r="319" spans="1:83" x14ac:dyDescent="0.2">
      <c r="A319" s="3">
        <v>5604</v>
      </c>
      <c r="B319" s="4" t="s">
        <v>348</v>
      </c>
      <c r="C319" s="5">
        <v>1323</v>
      </c>
      <c r="D319" s="6">
        <v>1154</v>
      </c>
      <c r="E319" s="123">
        <f t="shared" si="4"/>
        <v>0.87226001511715801</v>
      </c>
      <c r="F319" s="249">
        <v>470</v>
      </c>
      <c r="G319" s="250">
        <v>0</v>
      </c>
      <c r="H319" s="250">
        <v>13</v>
      </c>
      <c r="I319" s="250">
        <v>662</v>
      </c>
      <c r="J319" s="250">
        <v>0</v>
      </c>
      <c r="K319" s="251">
        <v>0</v>
      </c>
      <c r="L319" s="251">
        <v>0</v>
      </c>
      <c r="M319" s="250">
        <v>0</v>
      </c>
      <c r="N319" s="250">
        <v>0</v>
      </c>
      <c r="O319" s="252">
        <v>0</v>
      </c>
      <c r="P319" s="280"/>
      <c r="Q319" s="281"/>
      <c r="R319" s="281"/>
      <c r="S319" s="280"/>
      <c r="T319" s="282">
        <v>354</v>
      </c>
      <c r="U319" s="289">
        <v>0</v>
      </c>
      <c r="V319" s="284">
        <v>771</v>
      </c>
      <c r="W319" s="299"/>
      <c r="X319" s="297"/>
      <c r="Y319" s="272">
        <v>401</v>
      </c>
      <c r="Z319" s="277">
        <v>727</v>
      </c>
      <c r="AA319" s="285"/>
      <c r="AB319" s="286"/>
      <c r="AC319" s="285"/>
      <c r="AD319" s="287"/>
      <c r="AE319" s="285"/>
      <c r="AF319" s="286"/>
      <c r="AG319" s="287"/>
      <c r="AH319" s="288"/>
      <c r="AI319" s="285"/>
      <c r="AJ319" s="287"/>
      <c r="AK319" s="343">
        <v>750</v>
      </c>
      <c r="AL319" s="289">
        <v>45</v>
      </c>
      <c r="AM319" s="284">
        <v>313</v>
      </c>
      <c r="AN319" s="282">
        <v>410</v>
      </c>
      <c r="AO319" s="295">
        <v>696</v>
      </c>
      <c r="AP319" s="282">
        <v>795</v>
      </c>
      <c r="AQ319" s="284">
        <v>322</v>
      </c>
      <c r="AR319" s="282">
        <v>698</v>
      </c>
      <c r="AS319" s="295">
        <v>409</v>
      </c>
      <c r="AT319" s="282">
        <v>760</v>
      </c>
      <c r="AU319" s="284">
        <v>350</v>
      </c>
      <c r="AV319" s="282">
        <v>364</v>
      </c>
      <c r="AW319" s="295">
        <v>725</v>
      </c>
      <c r="AX319" s="282">
        <v>365</v>
      </c>
      <c r="AY319" s="284">
        <v>720</v>
      </c>
      <c r="AZ319" s="298">
        <v>849</v>
      </c>
      <c r="BA319" s="284">
        <v>710</v>
      </c>
      <c r="BB319" s="282">
        <v>639</v>
      </c>
      <c r="BC319" s="295">
        <v>334</v>
      </c>
      <c r="BD319" s="282">
        <v>377</v>
      </c>
      <c r="BE319" s="284">
        <v>600</v>
      </c>
      <c r="BF319" s="282">
        <v>358</v>
      </c>
      <c r="BG319" s="295">
        <v>600</v>
      </c>
      <c r="BH319" s="305">
        <v>614</v>
      </c>
      <c r="BI319" s="306">
        <v>349</v>
      </c>
      <c r="BJ319" s="282">
        <v>666</v>
      </c>
      <c r="BK319" s="295">
        <v>315</v>
      </c>
      <c r="BL319" s="282">
        <v>578</v>
      </c>
      <c r="BM319" s="284">
        <v>387</v>
      </c>
      <c r="BN319" s="282">
        <v>341</v>
      </c>
      <c r="BO319" s="295">
        <v>616</v>
      </c>
      <c r="BP319" s="282">
        <v>598</v>
      </c>
      <c r="BQ319" s="284">
        <v>343</v>
      </c>
      <c r="BR319" s="282">
        <v>315</v>
      </c>
      <c r="BS319" s="295">
        <v>659</v>
      </c>
      <c r="BT319" s="282">
        <v>631</v>
      </c>
      <c r="BU319" s="284">
        <v>326</v>
      </c>
      <c r="BV319" s="282">
        <v>355</v>
      </c>
      <c r="BW319" s="295">
        <v>606</v>
      </c>
      <c r="BX319" s="282">
        <v>608</v>
      </c>
      <c r="BY319" s="284">
        <v>341</v>
      </c>
      <c r="BZ319" s="282">
        <v>306</v>
      </c>
      <c r="CA319" s="295">
        <v>686</v>
      </c>
      <c r="CB319" s="282">
        <v>346</v>
      </c>
      <c r="CC319" s="284">
        <v>620</v>
      </c>
      <c r="CD319" s="282">
        <v>315</v>
      </c>
      <c r="CE319" s="344">
        <v>647</v>
      </c>
    </row>
    <row r="320" spans="1:83" x14ac:dyDescent="0.2">
      <c r="A320" s="3">
        <v>5605</v>
      </c>
      <c r="B320" s="4" t="s">
        <v>349</v>
      </c>
      <c r="C320" s="5">
        <v>1271</v>
      </c>
      <c r="D320" s="6">
        <v>1036</v>
      </c>
      <c r="E320" s="123">
        <f t="shared" si="4"/>
        <v>0.81510621557828478</v>
      </c>
      <c r="F320" s="249">
        <v>413</v>
      </c>
      <c r="G320" s="250">
        <v>1</v>
      </c>
      <c r="H320" s="250">
        <v>12</v>
      </c>
      <c r="I320" s="250">
        <v>602</v>
      </c>
      <c r="J320" s="250">
        <v>0</v>
      </c>
      <c r="K320" s="251">
        <v>0</v>
      </c>
      <c r="L320" s="251">
        <v>0</v>
      </c>
      <c r="M320" s="250">
        <v>0</v>
      </c>
      <c r="N320" s="250">
        <v>0</v>
      </c>
      <c r="O320" s="252">
        <v>0</v>
      </c>
      <c r="P320" s="280"/>
      <c r="Q320" s="281"/>
      <c r="R320" s="281"/>
      <c r="S320" s="280"/>
      <c r="T320" s="282">
        <v>313</v>
      </c>
      <c r="U320" s="289">
        <v>0</v>
      </c>
      <c r="V320" s="284">
        <v>696</v>
      </c>
      <c r="W320" s="299"/>
      <c r="X320" s="297"/>
      <c r="Y320" s="272">
        <v>368</v>
      </c>
      <c r="Z320" s="277">
        <v>642</v>
      </c>
      <c r="AA320" s="285"/>
      <c r="AB320" s="286"/>
      <c r="AC320" s="285"/>
      <c r="AD320" s="287"/>
      <c r="AE320" s="285"/>
      <c r="AF320" s="286"/>
      <c r="AG320" s="287"/>
      <c r="AH320" s="288"/>
      <c r="AI320" s="285"/>
      <c r="AJ320" s="287"/>
      <c r="AK320" s="343">
        <v>648</v>
      </c>
      <c r="AL320" s="289">
        <v>36</v>
      </c>
      <c r="AM320" s="284">
        <v>306</v>
      </c>
      <c r="AN320" s="282">
        <v>387</v>
      </c>
      <c r="AO320" s="295">
        <v>600</v>
      </c>
      <c r="AP320" s="282">
        <v>720</v>
      </c>
      <c r="AQ320" s="284">
        <v>279</v>
      </c>
      <c r="AR320" s="282">
        <v>616</v>
      </c>
      <c r="AS320" s="295">
        <v>376</v>
      </c>
      <c r="AT320" s="282">
        <v>664</v>
      </c>
      <c r="AU320" s="284">
        <v>330</v>
      </c>
      <c r="AV320" s="282">
        <v>324</v>
      </c>
      <c r="AW320" s="295">
        <v>656</v>
      </c>
      <c r="AX320" s="282">
        <v>338</v>
      </c>
      <c r="AY320" s="284">
        <v>644</v>
      </c>
      <c r="AZ320" s="298">
        <v>742</v>
      </c>
      <c r="BA320" s="284">
        <v>653</v>
      </c>
      <c r="BB320" s="282">
        <v>553</v>
      </c>
      <c r="BC320" s="295">
        <v>324</v>
      </c>
      <c r="BD320" s="282">
        <v>359</v>
      </c>
      <c r="BE320" s="284">
        <v>509</v>
      </c>
      <c r="BF320" s="282">
        <v>323</v>
      </c>
      <c r="BG320" s="295">
        <v>550</v>
      </c>
      <c r="BH320" s="305">
        <v>532</v>
      </c>
      <c r="BI320" s="306">
        <v>332</v>
      </c>
      <c r="BJ320" s="282">
        <v>568</v>
      </c>
      <c r="BK320" s="295">
        <v>290</v>
      </c>
      <c r="BL320" s="282">
        <v>491</v>
      </c>
      <c r="BM320" s="284">
        <v>355</v>
      </c>
      <c r="BN320" s="282">
        <v>316</v>
      </c>
      <c r="BO320" s="295">
        <v>540</v>
      </c>
      <c r="BP320" s="282">
        <v>513</v>
      </c>
      <c r="BQ320" s="284">
        <v>333</v>
      </c>
      <c r="BR320" s="282">
        <v>253</v>
      </c>
      <c r="BS320" s="295">
        <v>628</v>
      </c>
      <c r="BT320" s="282">
        <v>552</v>
      </c>
      <c r="BU320" s="284">
        <v>302</v>
      </c>
      <c r="BV320" s="282">
        <v>342</v>
      </c>
      <c r="BW320" s="295">
        <v>509</v>
      </c>
      <c r="BX320" s="282">
        <v>519</v>
      </c>
      <c r="BY320" s="284">
        <v>313</v>
      </c>
      <c r="BZ320" s="282">
        <v>265</v>
      </c>
      <c r="CA320" s="295">
        <v>621</v>
      </c>
      <c r="CB320" s="282">
        <v>296</v>
      </c>
      <c r="CC320" s="284">
        <v>559</v>
      </c>
      <c r="CD320" s="282">
        <v>272</v>
      </c>
      <c r="CE320" s="344">
        <v>571</v>
      </c>
    </row>
    <row r="321" spans="1:83" x14ac:dyDescent="0.2">
      <c r="A321" s="3">
        <v>5606</v>
      </c>
      <c r="B321" s="4" t="s">
        <v>350</v>
      </c>
      <c r="C321" s="5">
        <v>1286</v>
      </c>
      <c r="D321" s="6">
        <v>1082</v>
      </c>
      <c r="E321" s="123">
        <f t="shared" si="4"/>
        <v>0.84136858475894249</v>
      </c>
      <c r="F321" s="249">
        <v>501</v>
      </c>
      <c r="G321" s="250">
        <v>3</v>
      </c>
      <c r="H321" s="250">
        <v>5</v>
      </c>
      <c r="I321" s="250">
        <v>564</v>
      </c>
      <c r="J321" s="250">
        <v>0</v>
      </c>
      <c r="K321" s="251">
        <v>0</v>
      </c>
      <c r="L321" s="251">
        <v>0</v>
      </c>
      <c r="M321" s="250">
        <v>0</v>
      </c>
      <c r="N321" s="250">
        <v>0</v>
      </c>
      <c r="O321" s="252">
        <v>0</v>
      </c>
      <c r="P321" s="280"/>
      <c r="Q321" s="281"/>
      <c r="R321" s="281"/>
      <c r="S321" s="280"/>
      <c r="T321" s="282">
        <v>383</v>
      </c>
      <c r="U321" s="289">
        <v>0</v>
      </c>
      <c r="V321" s="284">
        <v>673</v>
      </c>
      <c r="W321" s="299"/>
      <c r="X321" s="297"/>
      <c r="Y321" s="272">
        <v>422</v>
      </c>
      <c r="Z321" s="277">
        <v>634</v>
      </c>
      <c r="AA321" s="285"/>
      <c r="AB321" s="286"/>
      <c r="AC321" s="285"/>
      <c r="AD321" s="287"/>
      <c r="AE321" s="285"/>
      <c r="AF321" s="286"/>
      <c r="AG321" s="287"/>
      <c r="AH321" s="288"/>
      <c r="AI321" s="285"/>
      <c r="AJ321" s="287"/>
      <c r="AK321" s="343">
        <v>662</v>
      </c>
      <c r="AL321" s="289">
        <v>38</v>
      </c>
      <c r="AM321" s="284">
        <v>334</v>
      </c>
      <c r="AN321" s="282">
        <v>449</v>
      </c>
      <c r="AO321" s="295">
        <v>592</v>
      </c>
      <c r="AP321" s="282">
        <v>735</v>
      </c>
      <c r="AQ321" s="284">
        <v>311</v>
      </c>
      <c r="AR321" s="282">
        <v>617</v>
      </c>
      <c r="AS321" s="295">
        <v>423</v>
      </c>
      <c r="AT321" s="282">
        <v>671</v>
      </c>
      <c r="AU321" s="284">
        <v>372</v>
      </c>
      <c r="AV321" s="282">
        <v>377</v>
      </c>
      <c r="AW321" s="295">
        <v>649</v>
      </c>
      <c r="AX321" s="282">
        <v>381</v>
      </c>
      <c r="AY321" s="284">
        <v>639</v>
      </c>
      <c r="AZ321" s="298">
        <v>756</v>
      </c>
      <c r="BA321" s="284">
        <v>683</v>
      </c>
      <c r="BB321" s="282">
        <v>576</v>
      </c>
      <c r="BC321" s="295">
        <v>357</v>
      </c>
      <c r="BD321" s="282">
        <v>399</v>
      </c>
      <c r="BE321" s="284">
        <v>533</v>
      </c>
      <c r="BF321" s="282">
        <v>370</v>
      </c>
      <c r="BG321" s="295">
        <v>551</v>
      </c>
      <c r="BH321" s="305">
        <v>548</v>
      </c>
      <c r="BI321" s="306">
        <v>363</v>
      </c>
      <c r="BJ321" s="282">
        <v>565</v>
      </c>
      <c r="BK321" s="295">
        <v>350</v>
      </c>
      <c r="BL321" s="282">
        <v>492</v>
      </c>
      <c r="BM321" s="284">
        <v>410</v>
      </c>
      <c r="BN321" s="282">
        <v>353</v>
      </c>
      <c r="BO321" s="295">
        <v>551</v>
      </c>
      <c r="BP321" s="282">
        <v>536</v>
      </c>
      <c r="BQ321" s="284">
        <v>351</v>
      </c>
      <c r="BR321" s="282">
        <v>318</v>
      </c>
      <c r="BS321" s="295">
        <v>601</v>
      </c>
      <c r="BT321" s="282">
        <v>551</v>
      </c>
      <c r="BU321" s="284">
        <v>338</v>
      </c>
      <c r="BV321" s="282">
        <v>380</v>
      </c>
      <c r="BW321" s="295">
        <v>526</v>
      </c>
      <c r="BX321" s="282">
        <v>529</v>
      </c>
      <c r="BY321" s="284">
        <v>360</v>
      </c>
      <c r="BZ321" s="282">
        <v>297</v>
      </c>
      <c r="CA321" s="295">
        <v>635</v>
      </c>
      <c r="CB321" s="282">
        <v>360</v>
      </c>
      <c r="CC321" s="284">
        <v>553</v>
      </c>
      <c r="CD321" s="282">
        <v>356</v>
      </c>
      <c r="CE321" s="344">
        <v>555</v>
      </c>
    </row>
    <row r="322" spans="1:83" x14ac:dyDescent="0.2">
      <c r="A322" s="3">
        <v>5607</v>
      </c>
      <c r="B322" s="4" t="s">
        <v>351</v>
      </c>
      <c r="C322" s="5">
        <v>1340</v>
      </c>
      <c r="D322" s="6">
        <v>1089</v>
      </c>
      <c r="E322" s="123">
        <f t="shared" si="4"/>
        <v>0.81268656716417909</v>
      </c>
      <c r="F322" s="249">
        <v>469</v>
      </c>
      <c r="G322" s="250">
        <v>2</v>
      </c>
      <c r="H322" s="250">
        <v>12</v>
      </c>
      <c r="I322" s="250">
        <v>596</v>
      </c>
      <c r="J322" s="250">
        <v>0</v>
      </c>
      <c r="K322" s="251">
        <v>1</v>
      </c>
      <c r="L322" s="251">
        <v>0</v>
      </c>
      <c r="M322" s="250">
        <v>0</v>
      </c>
      <c r="N322" s="250">
        <v>0</v>
      </c>
      <c r="O322" s="252">
        <v>0</v>
      </c>
      <c r="P322" s="280"/>
      <c r="Q322" s="281"/>
      <c r="R322" s="281"/>
      <c r="S322" s="280"/>
      <c r="T322" s="282">
        <v>373</v>
      </c>
      <c r="U322" s="289">
        <v>0</v>
      </c>
      <c r="V322" s="284">
        <v>672</v>
      </c>
      <c r="W322" s="299"/>
      <c r="X322" s="297"/>
      <c r="Y322" s="272">
        <v>409</v>
      </c>
      <c r="Z322" s="277">
        <v>634</v>
      </c>
      <c r="AA322" s="285"/>
      <c r="AB322" s="286"/>
      <c r="AC322" s="285"/>
      <c r="AD322" s="287"/>
      <c r="AE322" s="285"/>
      <c r="AF322" s="286"/>
      <c r="AG322" s="287"/>
      <c r="AH322" s="288"/>
      <c r="AI322" s="285"/>
      <c r="AJ322" s="287"/>
      <c r="AK322" s="343">
        <v>623</v>
      </c>
      <c r="AL322" s="289">
        <v>54</v>
      </c>
      <c r="AM322" s="284">
        <v>353</v>
      </c>
      <c r="AN322" s="282">
        <v>424</v>
      </c>
      <c r="AO322" s="295">
        <v>599</v>
      </c>
      <c r="AP322" s="282">
        <v>736</v>
      </c>
      <c r="AQ322" s="284">
        <v>309</v>
      </c>
      <c r="AR322" s="282">
        <v>605</v>
      </c>
      <c r="AS322" s="295">
        <v>417</v>
      </c>
      <c r="AT322" s="282">
        <v>640</v>
      </c>
      <c r="AU322" s="284">
        <v>390</v>
      </c>
      <c r="AV322" s="282">
        <v>375</v>
      </c>
      <c r="AW322" s="295">
        <v>627</v>
      </c>
      <c r="AX322" s="282">
        <v>380</v>
      </c>
      <c r="AY322" s="284">
        <v>619</v>
      </c>
      <c r="AZ322" s="298">
        <v>753</v>
      </c>
      <c r="BA322" s="284">
        <v>668</v>
      </c>
      <c r="BB322" s="282">
        <v>501</v>
      </c>
      <c r="BC322" s="295">
        <v>394</v>
      </c>
      <c r="BD322" s="282">
        <v>425</v>
      </c>
      <c r="BE322" s="284">
        <v>452</v>
      </c>
      <c r="BF322" s="282">
        <v>366</v>
      </c>
      <c r="BG322" s="295">
        <v>511</v>
      </c>
      <c r="BH322" s="305">
        <v>490</v>
      </c>
      <c r="BI322" s="306">
        <v>390</v>
      </c>
      <c r="BJ322" s="282">
        <v>525</v>
      </c>
      <c r="BK322" s="295">
        <v>353</v>
      </c>
      <c r="BL322" s="282">
        <v>453</v>
      </c>
      <c r="BM322" s="284">
        <v>405</v>
      </c>
      <c r="BN322" s="282">
        <v>383</v>
      </c>
      <c r="BO322" s="295">
        <v>469</v>
      </c>
      <c r="BP322" s="282">
        <v>461</v>
      </c>
      <c r="BQ322" s="284">
        <v>385</v>
      </c>
      <c r="BR322" s="282">
        <v>305</v>
      </c>
      <c r="BS322" s="295">
        <v>573</v>
      </c>
      <c r="BT322" s="282">
        <v>470</v>
      </c>
      <c r="BU322" s="284">
        <v>382</v>
      </c>
      <c r="BV322" s="282">
        <v>410</v>
      </c>
      <c r="BW322" s="295">
        <v>449</v>
      </c>
      <c r="BX322" s="282">
        <v>462</v>
      </c>
      <c r="BY322" s="284">
        <v>384</v>
      </c>
      <c r="BZ322" s="282">
        <v>283</v>
      </c>
      <c r="CA322" s="295">
        <v>619</v>
      </c>
      <c r="CB322" s="282">
        <v>359</v>
      </c>
      <c r="CC322" s="284">
        <v>512</v>
      </c>
      <c r="CD322" s="282">
        <v>305</v>
      </c>
      <c r="CE322" s="344">
        <v>564</v>
      </c>
    </row>
    <row r="323" spans="1:83" x14ac:dyDescent="0.2">
      <c r="A323" s="3">
        <v>5608</v>
      </c>
      <c r="B323" s="4" t="s">
        <v>352</v>
      </c>
      <c r="C323" s="5">
        <v>1236</v>
      </c>
      <c r="D323" s="6">
        <v>1071</v>
      </c>
      <c r="E323" s="123">
        <f t="shared" si="4"/>
        <v>0.86650485436893199</v>
      </c>
      <c r="F323" s="249">
        <v>472</v>
      </c>
      <c r="G323" s="250">
        <v>2</v>
      </c>
      <c r="H323" s="250">
        <v>23</v>
      </c>
      <c r="I323" s="250">
        <v>560</v>
      </c>
      <c r="J323" s="250">
        <v>0</v>
      </c>
      <c r="K323" s="251">
        <v>0</v>
      </c>
      <c r="L323" s="251">
        <v>0</v>
      </c>
      <c r="M323" s="250">
        <v>0</v>
      </c>
      <c r="N323" s="250">
        <v>0</v>
      </c>
      <c r="O323" s="252">
        <v>0</v>
      </c>
      <c r="P323" s="280"/>
      <c r="Q323" s="281"/>
      <c r="R323" s="281"/>
      <c r="S323" s="280"/>
      <c r="T323" s="282">
        <v>402</v>
      </c>
      <c r="U323" s="289">
        <v>0</v>
      </c>
      <c r="V323" s="284">
        <v>639</v>
      </c>
      <c r="W323" s="299"/>
      <c r="X323" s="297"/>
      <c r="Y323" s="272">
        <v>433</v>
      </c>
      <c r="Z323" s="277">
        <v>603</v>
      </c>
      <c r="AA323" s="285"/>
      <c r="AB323" s="286"/>
      <c r="AC323" s="285"/>
      <c r="AD323" s="287"/>
      <c r="AE323" s="285"/>
      <c r="AF323" s="286"/>
      <c r="AG323" s="287"/>
      <c r="AH323" s="288"/>
      <c r="AI323" s="285"/>
      <c r="AJ323" s="287"/>
      <c r="AK323" s="343">
        <v>614</v>
      </c>
      <c r="AL323" s="289">
        <v>51</v>
      </c>
      <c r="AM323" s="284">
        <v>355</v>
      </c>
      <c r="AN323" s="282">
        <v>442</v>
      </c>
      <c r="AO323" s="295">
        <v>572</v>
      </c>
      <c r="AP323" s="282">
        <v>709</v>
      </c>
      <c r="AQ323" s="284">
        <v>327</v>
      </c>
      <c r="AR323" s="282">
        <v>578</v>
      </c>
      <c r="AS323" s="295">
        <v>444</v>
      </c>
      <c r="AT323" s="282">
        <v>642</v>
      </c>
      <c r="AU323" s="284">
        <v>387</v>
      </c>
      <c r="AV323" s="282">
        <v>390</v>
      </c>
      <c r="AW323" s="295">
        <v>609</v>
      </c>
      <c r="AX323" s="282">
        <v>391</v>
      </c>
      <c r="AY323" s="284">
        <v>607</v>
      </c>
      <c r="AZ323" s="298">
        <v>735</v>
      </c>
      <c r="BA323" s="284">
        <v>695</v>
      </c>
      <c r="BB323" s="282">
        <v>473</v>
      </c>
      <c r="BC323" s="295">
        <v>398</v>
      </c>
      <c r="BD323" s="282">
        <v>449</v>
      </c>
      <c r="BE323" s="284">
        <v>422</v>
      </c>
      <c r="BF323" s="282">
        <v>395</v>
      </c>
      <c r="BG323" s="295">
        <v>482</v>
      </c>
      <c r="BH323" s="305">
        <v>502</v>
      </c>
      <c r="BI323" s="306">
        <v>375</v>
      </c>
      <c r="BJ323" s="282">
        <v>517</v>
      </c>
      <c r="BK323" s="295">
        <v>360</v>
      </c>
      <c r="BL323" s="282">
        <v>459</v>
      </c>
      <c r="BM323" s="284">
        <v>398</v>
      </c>
      <c r="BN323" s="282">
        <v>407</v>
      </c>
      <c r="BO323" s="295">
        <v>438</v>
      </c>
      <c r="BP323" s="282">
        <v>462</v>
      </c>
      <c r="BQ323" s="284">
        <v>389</v>
      </c>
      <c r="BR323" s="282">
        <v>347</v>
      </c>
      <c r="BS323" s="295">
        <v>535</v>
      </c>
      <c r="BT323" s="282">
        <v>468</v>
      </c>
      <c r="BU323" s="284">
        <v>371</v>
      </c>
      <c r="BV323" s="282">
        <v>407</v>
      </c>
      <c r="BW323" s="295">
        <v>459</v>
      </c>
      <c r="BX323" s="282">
        <v>450</v>
      </c>
      <c r="BY323" s="284">
        <v>390</v>
      </c>
      <c r="BZ323" s="282">
        <v>311</v>
      </c>
      <c r="CA323" s="295">
        <v>581</v>
      </c>
      <c r="CB323" s="282">
        <v>405</v>
      </c>
      <c r="CC323" s="284">
        <v>466</v>
      </c>
      <c r="CD323" s="282">
        <v>357</v>
      </c>
      <c r="CE323" s="344">
        <v>502</v>
      </c>
    </row>
    <row r="324" spans="1:83" x14ac:dyDescent="0.2">
      <c r="A324" s="3">
        <v>5609</v>
      </c>
      <c r="B324" s="4" t="s">
        <v>353</v>
      </c>
      <c r="C324" s="5">
        <v>1377</v>
      </c>
      <c r="D324" s="6">
        <v>1203</v>
      </c>
      <c r="E324" s="123">
        <f t="shared" si="4"/>
        <v>0.87363834422657949</v>
      </c>
      <c r="F324" s="249">
        <v>598</v>
      </c>
      <c r="G324" s="250">
        <v>2</v>
      </c>
      <c r="H324" s="250">
        <v>9</v>
      </c>
      <c r="I324" s="250">
        <v>581</v>
      </c>
      <c r="J324" s="250">
        <v>0</v>
      </c>
      <c r="K324" s="251">
        <v>0</v>
      </c>
      <c r="L324" s="251">
        <v>0</v>
      </c>
      <c r="M324" s="250">
        <v>0</v>
      </c>
      <c r="N324" s="250">
        <v>0</v>
      </c>
      <c r="O324" s="252">
        <v>0</v>
      </c>
      <c r="P324" s="280"/>
      <c r="Q324" s="281"/>
      <c r="R324" s="281"/>
      <c r="S324" s="280"/>
      <c r="T324" s="282">
        <v>445</v>
      </c>
      <c r="U324" s="289">
        <v>0</v>
      </c>
      <c r="V324" s="284">
        <v>731</v>
      </c>
      <c r="W324" s="299"/>
      <c r="X324" s="297"/>
      <c r="Y324" s="272">
        <v>516</v>
      </c>
      <c r="Z324" s="277">
        <v>661</v>
      </c>
      <c r="AA324" s="285"/>
      <c r="AB324" s="286"/>
      <c r="AC324" s="285"/>
      <c r="AD324" s="287"/>
      <c r="AE324" s="285"/>
      <c r="AF324" s="286"/>
      <c r="AG324" s="287"/>
      <c r="AH324" s="288"/>
      <c r="AI324" s="285"/>
      <c r="AJ324" s="287"/>
      <c r="AK324" s="343">
        <v>698</v>
      </c>
      <c r="AL324" s="289">
        <v>52</v>
      </c>
      <c r="AM324" s="284">
        <v>408</v>
      </c>
      <c r="AN324" s="282">
        <v>543</v>
      </c>
      <c r="AO324" s="295">
        <v>613</v>
      </c>
      <c r="AP324" s="282">
        <v>757</v>
      </c>
      <c r="AQ324" s="284">
        <v>410</v>
      </c>
      <c r="AR324" s="282">
        <v>637</v>
      </c>
      <c r="AS324" s="295">
        <v>524</v>
      </c>
      <c r="AT324" s="282">
        <v>698</v>
      </c>
      <c r="AU324" s="284">
        <v>458</v>
      </c>
      <c r="AV324" s="282">
        <v>451</v>
      </c>
      <c r="AW324" s="295">
        <v>686</v>
      </c>
      <c r="AX324" s="282">
        <v>450</v>
      </c>
      <c r="AY324" s="284">
        <v>688</v>
      </c>
      <c r="AZ324" s="298">
        <v>863</v>
      </c>
      <c r="BA324" s="284">
        <v>819</v>
      </c>
      <c r="BB324" s="282">
        <v>581</v>
      </c>
      <c r="BC324" s="295">
        <v>440</v>
      </c>
      <c r="BD324" s="282">
        <v>471</v>
      </c>
      <c r="BE324" s="284">
        <v>546</v>
      </c>
      <c r="BF324" s="282">
        <v>446</v>
      </c>
      <c r="BG324" s="295">
        <v>580</v>
      </c>
      <c r="BH324" s="305">
        <v>572</v>
      </c>
      <c r="BI324" s="306">
        <v>463</v>
      </c>
      <c r="BJ324" s="282">
        <v>604</v>
      </c>
      <c r="BK324" s="295">
        <v>424</v>
      </c>
      <c r="BL324" s="282">
        <v>511</v>
      </c>
      <c r="BM324" s="284">
        <v>489</v>
      </c>
      <c r="BN324" s="282">
        <v>423</v>
      </c>
      <c r="BO324" s="295">
        <v>598</v>
      </c>
      <c r="BP324" s="282">
        <v>498</v>
      </c>
      <c r="BQ324" s="284">
        <v>543</v>
      </c>
      <c r="BR324" s="282">
        <v>401</v>
      </c>
      <c r="BS324" s="295">
        <v>634</v>
      </c>
      <c r="BT324" s="282">
        <v>556</v>
      </c>
      <c r="BU324" s="284">
        <v>452</v>
      </c>
      <c r="BV324" s="282">
        <v>461</v>
      </c>
      <c r="BW324" s="295">
        <v>556</v>
      </c>
      <c r="BX324" s="282">
        <v>545</v>
      </c>
      <c r="BY324" s="284">
        <v>446</v>
      </c>
      <c r="BZ324" s="282">
        <v>387</v>
      </c>
      <c r="CA324" s="295">
        <v>657</v>
      </c>
      <c r="CB324" s="282">
        <v>446</v>
      </c>
      <c r="CC324" s="284">
        <v>567</v>
      </c>
      <c r="CD324" s="282">
        <v>410</v>
      </c>
      <c r="CE324" s="344">
        <v>604</v>
      </c>
    </row>
    <row r="325" spans="1:83" x14ac:dyDescent="0.2">
      <c r="A325" s="3">
        <v>5610</v>
      </c>
      <c r="B325" s="4" t="s">
        <v>354</v>
      </c>
      <c r="C325" s="5">
        <v>1435</v>
      </c>
      <c r="D325" s="6">
        <v>1261</v>
      </c>
      <c r="E325" s="123">
        <f t="shared" si="4"/>
        <v>0.87874564459930316</v>
      </c>
      <c r="F325" s="249">
        <v>526</v>
      </c>
      <c r="G325" s="250">
        <v>3</v>
      </c>
      <c r="H325" s="250">
        <v>28</v>
      </c>
      <c r="I325" s="250">
        <v>690</v>
      </c>
      <c r="J325" s="250">
        <v>0</v>
      </c>
      <c r="K325" s="251">
        <v>1</v>
      </c>
      <c r="L325" s="251">
        <v>0</v>
      </c>
      <c r="M325" s="250">
        <v>0</v>
      </c>
      <c r="N325" s="250">
        <v>0</v>
      </c>
      <c r="O325" s="252">
        <v>0</v>
      </c>
      <c r="P325" s="280"/>
      <c r="Q325" s="281"/>
      <c r="R325" s="281"/>
      <c r="S325" s="280"/>
      <c r="T325" s="282">
        <v>403</v>
      </c>
      <c r="U325" s="289">
        <v>2</v>
      </c>
      <c r="V325" s="284">
        <v>835</v>
      </c>
      <c r="W325" s="299"/>
      <c r="X325" s="297"/>
      <c r="Y325" s="272">
        <v>452</v>
      </c>
      <c r="Z325" s="277">
        <v>775</v>
      </c>
      <c r="AA325" s="285"/>
      <c r="AB325" s="286"/>
      <c r="AC325" s="285"/>
      <c r="AD325" s="287"/>
      <c r="AE325" s="285"/>
      <c r="AF325" s="286"/>
      <c r="AG325" s="287"/>
      <c r="AH325" s="288"/>
      <c r="AI325" s="285"/>
      <c r="AJ325" s="287"/>
      <c r="AK325" s="343">
        <v>775</v>
      </c>
      <c r="AL325" s="289">
        <v>54</v>
      </c>
      <c r="AM325" s="284">
        <v>379</v>
      </c>
      <c r="AN325" s="282">
        <v>480</v>
      </c>
      <c r="AO325" s="295">
        <v>717</v>
      </c>
      <c r="AP325" s="282">
        <v>879</v>
      </c>
      <c r="AQ325" s="284">
        <v>347</v>
      </c>
      <c r="AR325" s="282">
        <v>737</v>
      </c>
      <c r="AS325" s="295">
        <v>462</v>
      </c>
      <c r="AT325" s="282">
        <v>799</v>
      </c>
      <c r="AU325" s="284">
        <v>415</v>
      </c>
      <c r="AV325" s="282">
        <v>405</v>
      </c>
      <c r="AW325" s="295">
        <v>774</v>
      </c>
      <c r="AX325" s="282">
        <v>416</v>
      </c>
      <c r="AY325" s="284">
        <v>760</v>
      </c>
      <c r="AZ325" s="298">
        <v>904</v>
      </c>
      <c r="BA325" s="284">
        <v>783</v>
      </c>
      <c r="BB325" s="282">
        <v>696</v>
      </c>
      <c r="BC325" s="295">
        <v>389</v>
      </c>
      <c r="BD325" s="282">
        <v>455</v>
      </c>
      <c r="BE325" s="284">
        <v>622</v>
      </c>
      <c r="BF325" s="282">
        <v>410</v>
      </c>
      <c r="BG325" s="295">
        <v>661</v>
      </c>
      <c r="BH325" s="305">
        <v>694</v>
      </c>
      <c r="BI325" s="306">
        <v>385</v>
      </c>
      <c r="BJ325" s="282">
        <v>716</v>
      </c>
      <c r="BK325" s="295">
        <v>363</v>
      </c>
      <c r="BL325" s="282">
        <v>613</v>
      </c>
      <c r="BM325" s="284">
        <v>454</v>
      </c>
      <c r="BN325" s="282">
        <v>406</v>
      </c>
      <c r="BO325" s="295">
        <v>649</v>
      </c>
      <c r="BP325" s="282">
        <v>657</v>
      </c>
      <c r="BQ325" s="284">
        <v>406</v>
      </c>
      <c r="BR325" s="282">
        <v>369</v>
      </c>
      <c r="BS325" s="295">
        <v>718</v>
      </c>
      <c r="BT325" s="282">
        <v>680</v>
      </c>
      <c r="BU325" s="284">
        <v>386</v>
      </c>
      <c r="BV325" s="282">
        <v>431</v>
      </c>
      <c r="BW325" s="295">
        <v>645</v>
      </c>
      <c r="BX325" s="282">
        <v>638</v>
      </c>
      <c r="BY325" s="284">
        <v>415</v>
      </c>
      <c r="BZ325" s="282">
        <v>350</v>
      </c>
      <c r="CA325" s="295">
        <v>754</v>
      </c>
      <c r="CB325" s="282">
        <v>401</v>
      </c>
      <c r="CC325" s="284">
        <v>683</v>
      </c>
      <c r="CD325" s="282">
        <v>378</v>
      </c>
      <c r="CE325" s="344">
        <v>688</v>
      </c>
    </row>
    <row r="326" spans="1:83" x14ac:dyDescent="0.2">
      <c r="A326" s="3">
        <v>5611</v>
      </c>
      <c r="B326" s="4" t="s">
        <v>355</v>
      </c>
      <c r="C326" s="5">
        <v>1379</v>
      </c>
      <c r="D326" s="6">
        <v>1097</v>
      </c>
      <c r="E326" s="123">
        <f t="shared" si="4"/>
        <v>0.79550398839738945</v>
      </c>
      <c r="F326" s="249">
        <v>522</v>
      </c>
      <c r="G326" s="250">
        <v>3</v>
      </c>
      <c r="H326" s="250">
        <v>22</v>
      </c>
      <c r="I326" s="250">
        <v>540</v>
      </c>
      <c r="J326" s="250">
        <v>0</v>
      </c>
      <c r="K326" s="251">
        <v>0</v>
      </c>
      <c r="L326" s="251">
        <v>0</v>
      </c>
      <c r="M326" s="250">
        <v>0</v>
      </c>
      <c r="N326" s="250">
        <v>0</v>
      </c>
      <c r="O326" s="252">
        <v>0</v>
      </c>
      <c r="P326" s="280"/>
      <c r="Q326" s="281"/>
      <c r="R326" s="281"/>
      <c r="S326" s="280"/>
      <c r="T326" s="282">
        <v>445</v>
      </c>
      <c r="U326" s="289">
        <v>0</v>
      </c>
      <c r="V326" s="284">
        <v>615</v>
      </c>
      <c r="W326" s="299"/>
      <c r="X326" s="297"/>
      <c r="Y326" s="272">
        <v>457</v>
      </c>
      <c r="Z326" s="277">
        <v>606</v>
      </c>
      <c r="AA326" s="285"/>
      <c r="AB326" s="286"/>
      <c r="AC326" s="285"/>
      <c r="AD326" s="287"/>
      <c r="AE326" s="285"/>
      <c r="AF326" s="286"/>
      <c r="AG326" s="287"/>
      <c r="AH326" s="288"/>
      <c r="AI326" s="285"/>
      <c r="AJ326" s="287"/>
      <c r="AK326" s="343">
        <v>582</v>
      </c>
      <c r="AL326" s="289">
        <v>58</v>
      </c>
      <c r="AM326" s="284">
        <v>406</v>
      </c>
      <c r="AN326" s="282">
        <v>493</v>
      </c>
      <c r="AO326" s="295">
        <v>548</v>
      </c>
      <c r="AP326" s="282">
        <v>684</v>
      </c>
      <c r="AQ326" s="284">
        <v>367</v>
      </c>
      <c r="AR326" s="282">
        <v>546</v>
      </c>
      <c r="AS326" s="295">
        <v>488</v>
      </c>
      <c r="AT326" s="282">
        <v>593</v>
      </c>
      <c r="AU326" s="284">
        <v>448</v>
      </c>
      <c r="AV326" s="282">
        <v>439</v>
      </c>
      <c r="AW326" s="295">
        <v>585</v>
      </c>
      <c r="AX326" s="282">
        <v>428</v>
      </c>
      <c r="AY326" s="284">
        <v>590</v>
      </c>
      <c r="AZ326" s="298">
        <v>748</v>
      </c>
      <c r="BA326" s="284">
        <v>757</v>
      </c>
      <c r="BB326" s="282">
        <v>498</v>
      </c>
      <c r="BC326" s="295">
        <v>404</v>
      </c>
      <c r="BD326" s="282">
        <v>443</v>
      </c>
      <c r="BE326" s="284">
        <v>451</v>
      </c>
      <c r="BF326" s="282">
        <v>411</v>
      </c>
      <c r="BG326" s="295">
        <v>472</v>
      </c>
      <c r="BH326" s="305">
        <v>458</v>
      </c>
      <c r="BI326" s="306">
        <v>423</v>
      </c>
      <c r="BJ326" s="282">
        <v>497</v>
      </c>
      <c r="BK326" s="295">
        <v>377</v>
      </c>
      <c r="BL326" s="282">
        <v>414</v>
      </c>
      <c r="BM326" s="284">
        <v>458</v>
      </c>
      <c r="BN326" s="282">
        <v>397</v>
      </c>
      <c r="BO326" s="295">
        <v>467</v>
      </c>
      <c r="BP326" s="282">
        <v>466</v>
      </c>
      <c r="BQ326" s="284">
        <v>404</v>
      </c>
      <c r="BR326" s="282">
        <v>348</v>
      </c>
      <c r="BS326" s="295">
        <v>538</v>
      </c>
      <c r="BT326" s="282">
        <v>458</v>
      </c>
      <c r="BU326" s="284">
        <v>405</v>
      </c>
      <c r="BV326" s="282">
        <v>440</v>
      </c>
      <c r="BW326" s="295">
        <v>431</v>
      </c>
      <c r="BX326" s="282">
        <v>428</v>
      </c>
      <c r="BY326" s="284">
        <v>431</v>
      </c>
      <c r="BZ326" s="282">
        <v>326</v>
      </c>
      <c r="CA326" s="295">
        <v>583</v>
      </c>
      <c r="CB326" s="282">
        <v>412</v>
      </c>
      <c r="CC326" s="284">
        <v>462</v>
      </c>
      <c r="CD326" s="282">
        <v>331</v>
      </c>
      <c r="CE326" s="344">
        <v>540</v>
      </c>
    </row>
    <row r="327" spans="1:83" x14ac:dyDescent="0.2">
      <c r="A327" s="3">
        <v>5612</v>
      </c>
      <c r="B327" s="4" t="s">
        <v>356</v>
      </c>
      <c r="C327" s="5">
        <v>1059</v>
      </c>
      <c r="D327" s="6">
        <v>874</v>
      </c>
      <c r="E327" s="123">
        <f t="shared" si="4"/>
        <v>0.82530689329556184</v>
      </c>
      <c r="F327" s="249">
        <v>403</v>
      </c>
      <c r="G327" s="250">
        <v>2</v>
      </c>
      <c r="H327" s="250">
        <v>13</v>
      </c>
      <c r="I327" s="250">
        <v>445</v>
      </c>
      <c r="J327" s="250">
        <v>0</v>
      </c>
      <c r="K327" s="251">
        <v>0</v>
      </c>
      <c r="L327" s="251">
        <v>0</v>
      </c>
      <c r="M327" s="250">
        <v>0</v>
      </c>
      <c r="N327" s="250">
        <v>0</v>
      </c>
      <c r="O327" s="252">
        <v>0</v>
      </c>
      <c r="P327" s="280"/>
      <c r="Q327" s="281"/>
      <c r="R327" s="281"/>
      <c r="S327" s="280"/>
      <c r="T327" s="282">
        <v>316</v>
      </c>
      <c r="U327" s="289">
        <v>0</v>
      </c>
      <c r="V327" s="284">
        <v>540</v>
      </c>
      <c r="W327" s="299"/>
      <c r="X327" s="297"/>
      <c r="Y327" s="272">
        <v>353</v>
      </c>
      <c r="Z327" s="277">
        <v>499</v>
      </c>
      <c r="AA327" s="285"/>
      <c r="AB327" s="286"/>
      <c r="AC327" s="285"/>
      <c r="AD327" s="287"/>
      <c r="AE327" s="285"/>
      <c r="AF327" s="286"/>
      <c r="AG327" s="287"/>
      <c r="AH327" s="288"/>
      <c r="AI327" s="285"/>
      <c r="AJ327" s="287"/>
      <c r="AK327" s="343">
        <v>496</v>
      </c>
      <c r="AL327" s="289">
        <v>40</v>
      </c>
      <c r="AM327" s="284">
        <v>301</v>
      </c>
      <c r="AN327" s="282">
        <v>371</v>
      </c>
      <c r="AO327" s="295">
        <v>463</v>
      </c>
      <c r="AP327" s="282">
        <v>578</v>
      </c>
      <c r="AQ327" s="284">
        <v>266</v>
      </c>
      <c r="AR327" s="282">
        <v>474</v>
      </c>
      <c r="AS327" s="295">
        <v>363</v>
      </c>
      <c r="AT327" s="282">
        <v>496</v>
      </c>
      <c r="AU327" s="284">
        <v>335</v>
      </c>
      <c r="AV327" s="282">
        <v>323</v>
      </c>
      <c r="AW327" s="295">
        <v>497</v>
      </c>
      <c r="AX327" s="282">
        <v>324</v>
      </c>
      <c r="AY327" s="284">
        <v>493</v>
      </c>
      <c r="AZ327" s="298">
        <v>613</v>
      </c>
      <c r="BA327" s="284">
        <v>530</v>
      </c>
      <c r="BB327" s="282">
        <v>429</v>
      </c>
      <c r="BC327" s="295">
        <v>298</v>
      </c>
      <c r="BD327" s="282">
        <v>351</v>
      </c>
      <c r="BE327" s="284">
        <v>373</v>
      </c>
      <c r="BF327" s="282">
        <v>318</v>
      </c>
      <c r="BG327" s="295">
        <v>397</v>
      </c>
      <c r="BH327" s="305">
        <v>417</v>
      </c>
      <c r="BI327" s="306">
        <v>300</v>
      </c>
      <c r="BJ327" s="282">
        <v>447</v>
      </c>
      <c r="BK327" s="295">
        <v>269</v>
      </c>
      <c r="BL327" s="282">
        <v>380</v>
      </c>
      <c r="BM327" s="284">
        <v>325</v>
      </c>
      <c r="BN327" s="282">
        <v>311</v>
      </c>
      <c r="BO327" s="295">
        <v>388</v>
      </c>
      <c r="BP327" s="282">
        <v>405</v>
      </c>
      <c r="BQ327" s="284">
        <v>292</v>
      </c>
      <c r="BR327" s="282">
        <v>247</v>
      </c>
      <c r="BS327" s="295">
        <v>475</v>
      </c>
      <c r="BT327" s="282">
        <v>404</v>
      </c>
      <c r="BU327" s="284">
        <v>300</v>
      </c>
      <c r="BV327" s="282">
        <v>319</v>
      </c>
      <c r="BW327" s="295">
        <v>390</v>
      </c>
      <c r="BX327" s="282">
        <v>392</v>
      </c>
      <c r="BY327" s="284">
        <v>308</v>
      </c>
      <c r="BZ327" s="282">
        <v>260</v>
      </c>
      <c r="CA327" s="295">
        <v>473</v>
      </c>
      <c r="CB327" s="282">
        <v>308</v>
      </c>
      <c r="CC327" s="284">
        <v>398</v>
      </c>
      <c r="CD327" s="282">
        <v>269</v>
      </c>
      <c r="CE327" s="344">
        <v>439</v>
      </c>
    </row>
    <row r="328" spans="1:83" x14ac:dyDescent="0.2">
      <c r="A328" s="3">
        <v>5613</v>
      </c>
      <c r="B328" s="4" t="s">
        <v>357</v>
      </c>
      <c r="C328" s="5">
        <v>779</v>
      </c>
      <c r="D328" s="6">
        <v>665</v>
      </c>
      <c r="E328" s="123">
        <f t="shared" si="4"/>
        <v>0.85365853658536583</v>
      </c>
      <c r="F328" s="249">
        <v>287</v>
      </c>
      <c r="G328" s="250">
        <v>1</v>
      </c>
      <c r="H328" s="250">
        <v>11</v>
      </c>
      <c r="I328" s="250">
        <v>362</v>
      </c>
      <c r="J328" s="250">
        <v>0</v>
      </c>
      <c r="K328" s="251">
        <v>0</v>
      </c>
      <c r="L328" s="251">
        <v>0</v>
      </c>
      <c r="M328" s="250">
        <v>0</v>
      </c>
      <c r="N328" s="250">
        <v>0</v>
      </c>
      <c r="O328" s="252">
        <v>0</v>
      </c>
      <c r="P328" s="280"/>
      <c r="Q328" s="281"/>
      <c r="R328" s="281"/>
      <c r="S328" s="280"/>
      <c r="T328" s="282">
        <v>230</v>
      </c>
      <c r="U328" s="289">
        <v>0</v>
      </c>
      <c r="V328" s="284">
        <v>416</v>
      </c>
      <c r="W328" s="299"/>
      <c r="X328" s="297"/>
      <c r="Y328" s="272">
        <v>247</v>
      </c>
      <c r="Z328" s="277">
        <v>393</v>
      </c>
      <c r="AA328" s="285"/>
      <c r="AB328" s="286"/>
      <c r="AC328" s="285"/>
      <c r="AD328" s="287"/>
      <c r="AE328" s="285"/>
      <c r="AF328" s="286"/>
      <c r="AG328" s="287"/>
      <c r="AH328" s="288"/>
      <c r="AI328" s="285"/>
      <c r="AJ328" s="287"/>
      <c r="AK328" s="343">
        <v>385</v>
      </c>
      <c r="AL328" s="289">
        <v>32</v>
      </c>
      <c r="AM328" s="284">
        <v>216</v>
      </c>
      <c r="AN328" s="282">
        <v>265</v>
      </c>
      <c r="AO328" s="295">
        <v>368</v>
      </c>
      <c r="AP328" s="282">
        <v>429</v>
      </c>
      <c r="AQ328" s="284">
        <v>214</v>
      </c>
      <c r="AR328" s="282">
        <v>376</v>
      </c>
      <c r="AS328" s="295">
        <v>251</v>
      </c>
      <c r="AT328" s="282">
        <v>410</v>
      </c>
      <c r="AU328" s="284">
        <v>230</v>
      </c>
      <c r="AV328" s="282">
        <v>226</v>
      </c>
      <c r="AW328" s="295">
        <v>397</v>
      </c>
      <c r="AX328" s="282">
        <v>233</v>
      </c>
      <c r="AY328" s="284">
        <v>390</v>
      </c>
      <c r="AZ328" s="298">
        <v>477</v>
      </c>
      <c r="BA328" s="284">
        <v>434</v>
      </c>
      <c r="BB328" s="282">
        <v>348</v>
      </c>
      <c r="BC328" s="295">
        <v>212</v>
      </c>
      <c r="BD328" s="282">
        <v>236</v>
      </c>
      <c r="BE328" s="284">
        <v>312</v>
      </c>
      <c r="BF328" s="282">
        <v>218</v>
      </c>
      <c r="BG328" s="295">
        <v>330</v>
      </c>
      <c r="BH328" s="305">
        <v>327</v>
      </c>
      <c r="BI328" s="306">
        <v>217</v>
      </c>
      <c r="BJ328" s="282">
        <v>353</v>
      </c>
      <c r="BK328" s="295">
        <v>199</v>
      </c>
      <c r="BL328" s="282">
        <v>310</v>
      </c>
      <c r="BM328" s="284">
        <v>238</v>
      </c>
      <c r="BN328" s="282">
        <v>215</v>
      </c>
      <c r="BO328" s="295">
        <v>319</v>
      </c>
      <c r="BP328" s="282">
        <v>317</v>
      </c>
      <c r="BQ328" s="284">
        <v>221</v>
      </c>
      <c r="BR328" s="282">
        <v>196</v>
      </c>
      <c r="BS328" s="295">
        <v>357</v>
      </c>
      <c r="BT328" s="282">
        <v>309</v>
      </c>
      <c r="BU328" s="284">
        <v>229</v>
      </c>
      <c r="BV328" s="282">
        <v>231</v>
      </c>
      <c r="BW328" s="295">
        <v>312</v>
      </c>
      <c r="BX328" s="282">
        <v>307</v>
      </c>
      <c r="BY328" s="284">
        <v>230</v>
      </c>
      <c r="BZ328" s="282">
        <v>179</v>
      </c>
      <c r="CA328" s="295">
        <v>390</v>
      </c>
      <c r="CB328" s="282">
        <v>208</v>
      </c>
      <c r="CC328" s="284">
        <v>345</v>
      </c>
      <c r="CD328" s="282">
        <v>180</v>
      </c>
      <c r="CE328" s="344">
        <v>364</v>
      </c>
    </row>
    <row r="329" spans="1:83" x14ac:dyDescent="0.2">
      <c r="A329" s="3">
        <v>5614</v>
      </c>
      <c r="B329" s="4" t="s">
        <v>358</v>
      </c>
      <c r="C329" s="5">
        <v>1277</v>
      </c>
      <c r="D329" s="6">
        <v>1075</v>
      </c>
      <c r="E329" s="123">
        <f t="shared" si="4"/>
        <v>0.84181675802662492</v>
      </c>
      <c r="F329" s="249">
        <v>535</v>
      </c>
      <c r="G329" s="250">
        <v>0</v>
      </c>
      <c r="H329" s="250">
        <v>26</v>
      </c>
      <c r="I329" s="250">
        <v>503</v>
      </c>
      <c r="J329" s="250">
        <v>0</v>
      </c>
      <c r="K329" s="251">
        <v>0</v>
      </c>
      <c r="L329" s="251">
        <v>0</v>
      </c>
      <c r="M329" s="250">
        <v>0</v>
      </c>
      <c r="N329" s="250">
        <v>0</v>
      </c>
      <c r="O329" s="252">
        <v>0</v>
      </c>
      <c r="P329" s="280"/>
      <c r="Q329" s="281"/>
      <c r="R329" s="281"/>
      <c r="S329" s="280"/>
      <c r="T329" s="282">
        <v>465</v>
      </c>
      <c r="U329" s="289">
        <v>0</v>
      </c>
      <c r="V329" s="284">
        <v>583</v>
      </c>
      <c r="W329" s="299"/>
      <c r="X329" s="297"/>
      <c r="Y329" s="272">
        <v>489</v>
      </c>
      <c r="Z329" s="277">
        <v>562</v>
      </c>
      <c r="AA329" s="290"/>
      <c r="AB329" s="292"/>
      <c r="AC329" s="290"/>
      <c r="AD329" s="291"/>
      <c r="AE329" s="293"/>
      <c r="AF329" s="294"/>
      <c r="AG329" s="300"/>
      <c r="AH329" s="302"/>
      <c r="AI329" s="293"/>
      <c r="AJ329" s="301"/>
      <c r="AK329" s="343">
        <v>547</v>
      </c>
      <c r="AL329" s="289">
        <v>59</v>
      </c>
      <c r="AM329" s="284">
        <v>435</v>
      </c>
      <c r="AN329" s="282">
        <v>509</v>
      </c>
      <c r="AO329" s="295">
        <v>516</v>
      </c>
      <c r="AP329" s="282">
        <v>641</v>
      </c>
      <c r="AQ329" s="284">
        <v>395</v>
      </c>
      <c r="AR329" s="282">
        <v>533</v>
      </c>
      <c r="AS329" s="295">
        <v>501</v>
      </c>
      <c r="AT329" s="282">
        <v>581</v>
      </c>
      <c r="AU329" s="284">
        <v>453</v>
      </c>
      <c r="AV329" s="282">
        <v>473</v>
      </c>
      <c r="AW329" s="295">
        <v>543</v>
      </c>
      <c r="AX329" s="282">
        <v>471</v>
      </c>
      <c r="AY329" s="284">
        <v>542</v>
      </c>
      <c r="AZ329" s="298">
        <v>722</v>
      </c>
      <c r="BA329" s="284">
        <v>750</v>
      </c>
      <c r="BB329" s="282">
        <v>501</v>
      </c>
      <c r="BC329" s="295">
        <v>418</v>
      </c>
      <c r="BD329" s="282">
        <v>483</v>
      </c>
      <c r="BE329" s="284">
        <v>449</v>
      </c>
      <c r="BF329" s="282">
        <v>446</v>
      </c>
      <c r="BG329" s="295">
        <v>471</v>
      </c>
      <c r="BH329" s="305">
        <v>463</v>
      </c>
      <c r="BI329" s="306">
        <v>454</v>
      </c>
      <c r="BJ329" s="282">
        <v>511</v>
      </c>
      <c r="BK329" s="295">
        <v>412</v>
      </c>
      <c r="BL329" s="282">
        <v>423</v>
      </c>
      <c r="BM329" s="284">
        <v>486</v>
      </c>
      <c r="BN329" s="282">
        <v>446</v>
      </c>
      <c r="BO329" s="295">
        <v>452</v>
      </c>
      <c r="BP329" s="282">
        <v>455</v>
      </c>
      <c r="BQ329" s="284">
        <v>441</v>
      </c>
      <c r="BR329" s="282">
        <v>386</v>
      </c>
      <c r="BS329" s="295">
        <v>528</v>
      </c>
      <c r="BT329" s="282">
        <v>454</v>
      </c>
      <c r="BU329" s="284">
        <v>445</v>
      </c>
      <c r="BV329" s="282">
        <v>475</v>
      </c>
      <c r="BW329" s="295">
        <v>433</v>
      </c>
      <c r="BX329" s="282">
        <v>436</v>
      </c>
      <c r="BY329" s="284">
        <v>457</v>
      </c>
      <c r="BZ329" s="282">
        <v>369</v>
      </c>
      <c r="CA329" s="295">
        <v>563</v>
      </c>
      <c r="CB329" s="282">
        <v>466</v>
      </c>
      <c r="CC329" s="284">
        <v>441</v>
      </c>
      <c r="CD329" s="282">
        <v>401</v>
      </c>
      <c r="CE329" s="344">
        <v>507</v>
      </c>
    </row>
    <row r="330" spans="1:83" x14ac:dyDescent="0.2">
      <c r="A330" s="3">
        <v>5615</v>
      </c>
      <c r="B330" s="4" t="s">
        <v>359</v>
      </c>
      <c r="C330" s="5">
        <v>1331</v>
      </c>
      <c r="D330" s="6">
        <v>1121</v>
      </c>
      <c r="E330" s="123">
        <f t="shared" si="4"/>
        <v>0.8422238918106687</v>
      </c>
      <c r="F330" s="249">
        <v>487</v>
      </c>
      <c r="G330" s="250">
        <v>4</v>
      </c>
      <c r="H330" s="250">
        <v>16</v>
      </c>
      <c r="I330" s="250">
        <v>605</v>
      </c>
      <c r="J330" s="250">
        <v>0</v>
      </c>
      <c r="K330" s="251">
        <v>0</v>
      </c>
      <c r="L330" s="251">
        <v>0</v>
      </c>
      <c r="M330" s="250">
        <v>0</v>
      </c>
      <c r="N330" s="250">
        <v>0</v>
      </c>
      <c r="O330" s="252">
        <v>0</v>
      </c>
      <c r="P330" s="295"/>
      <c r="Q330" s="289"/>
      <c r="R330" s="289"/>
      <c r="S330" s="295"/>
      <c r="T330" s="282">
        <v>416</v>
      </c>
      <c r="U330" s="289">
        <v>0</v>
      </c>
      <c r="V330" s="284">
        <v>668</v>
      </c>
      <c r="W330" s="299"/>
      <c r="X330" s="297"/>
      <c r="Y330" s="272">
        <v>449</v>
      </c>
      <c r="Z330" s="277">
        <v>630</v>
      </c>
      <c r="AA330" s="290"/>
      <c r="AB330" s="292"/>
      <c r="AC330" s="299"/>
      <c r="AD330" s="301"/>
      <c r="AE330" s="285"/>
      <c r="AF330" s="286"/>
      <c r="AG330" s="287"/>
      <c r="AH330" s="288"/>
      <c r="AI330" s="285"/>
      <c r="AJ330" s="287"/>
      <c r="AK330" s="343">
        <v>609</v>
      </c>
      <c r="AL330" s="289">
        <v>60</v>
      </c>
      <c r="AM330" s="284">
        <v>385</v>
      </c>
      <c r="AN330" s="282">
        <v>472</v>
      </c>
      <c r="AO330" s="295">
        <v>583</v>
      </c>
      <c r="AP330" s="282">
        <v>700</v>
      </c>
      <c r="AQ330" s="284">
        <v>371</v>
      </c>
      <c r="AR330" s="282">
        <v>589</v>
      </c>
      <c r="AS330" s="295">
        <v>468</v>
      </c>
      <c r="AT330" s="282">
        <v>637</v>
      </c>
      <c r="AU330" s="284">
        <v>422</v>
      </c>
      <c r="AV330" s="282">
        <v>418</v>
      </c>
      <c r="AW330" s="295">
        <v>617</v>
      </c>
      <c r="AX330" s="282">
        <v>419</v>
      </c>
      <c r="AY330" s="284">
        <v>611</v>
      </c>
      <c r="AZ330" s="298">
        <v>756</v>
      </c>
      <c r="BA330" s="284">
        <v>720</v>
      </c>
      <c r="BB330" s="282">
        <v>470</v>
      </c>
      <c r="BC330" s="295">
        <v>449</v>
      </c>
      <c r="BD330" s="282">
        <v>463</v>
      </c>
      <c r="BE330" s="284">
        <v>436</v>
      </c>
      <c r="BF330" s="282">
        <v>416</v>
      </c>
      <c r="BG330" s="295">
        <v>483</v>
      </c>
      <c r="BH330" s="305">
        <v>472</v>
      </c>
      <c r="BI330" s="306">
        <v>435</v>
      </c>
      <c r="BJ330" s="282">
        <v>501</v>
      </c>
      <c r="BK330" s="295">
        <v>400</v>
      </c>
      <c r="BL330" s="282">
        <v>430</v>
      </c>
      <c r="BM330" s="284">
        <v>455</v>
      </c>
      <c r="BN330" s="282">
        <v>402</v>
      </c>
      <c r="BO330" s="295">
        <v>472</v>
      </c>
      <c r="BP330" s="282">
        <v>453</v>
      </c>
      <c r="BQ330" s="284">
        <v>422</v>
      </c>
      <c r="BR330" s="282">
        <v>354</v>
      </c>
      <c r="BS330" s="295">
        <v>559</v>
      </c>
      <c r="BT330" s="282">
        <v>432</v>
      </c>
      <c r="BU330" s="284">
        <v>450</v>
      </c>
      <c r="BV330" s="282">
        <v>457</v>
      </c>
      <c r="BW330" s="295">
        <v>431</v>
      </c>
      <c r="BX330" s="282">
        <v>434</v>
      </c>
      <c r="BY330" s="284">
        <v>438</v>
      </c>
      <c r="BZ330" s="282">
        <v>346</v>
      </c>
      <c r="CA330" s="295">
        <v>578</v>
      </c>
      <c r="CB330" s="282">
        <v>437</v>
      </c>
      <c r="CC330" s="284">
        <v>450</v>
      </c>
      <c r="CD330" s="282">
        <v>337</v>
      </c>
      <c r="CE330" s="344">
        <v>550</v>
      </c>
    </row>
    <row r="331" spans="1:83" x14ac:dyDescent="0.2">
      <c r="A331" s="3">
        <v>5616</v>
      </c>
      <c r="B331" s="4" t="s">
        <v>360</v>
      </c>
      <c r="C331" s="5">
        <v>541</v>
      </c>
      <c r="D331" s="6">
        <v>461</v>
      </c>
      <c r="E331" s="123">
        <f t="shared" si="4"/>
        <v>0.85212569316081332</v>
      </c>
      <c r="F331" s="249">
        <v>214</v>
      </c>
      <c r="G331" s="250">
        <v>0</v>
      </c>
      <c r="H331" s="250">
        <v>8</v>
      </c>
      <c r="I331" s="250">
        <v>229</v>
      </c>
      <c r="J331" s="250">
        <v>0</v>
      </c>
      <c r="K331" s="251">
        <v>1</v>
      </c>
      <c r="L331" s="251">
        <v>0</v>
      </c>
      <c r="M331" s="250">
        <v>0</v>
      </c>
      <c r="N331" s="250">
        <v>0</v>
      </c>
      <c r="O331" s="252">
        <v>0</v>
      </c>
      <c r="P331" s="295"/>
      <c r="Q331" s="289"/>
      <c r="R331" s="289"/>
      <c r="S331" s="295"/>
      <c r="T331" s="282">
        <v>166</v>
      </c>
      <c r="U331" s="289">
        <v>0</v>
      </c>
      <c r="V331" s="284">
        <v>283</v>
      </c>
      <c r="W331" s="299"/>
      <c r="X331" s="297"/>
      <c r="Y331" s="272">
        <v>195</v>
      </c>
      <c r="Z331" s="277">
        <v>254</v>
      </c>
      <c r="AA331" s="290"/>
      <c r="AB331" s="292"/>
      <c r="AC331" s="299"/>
      <c r="AD331" s="301"/>
      <c r="AE331" s="285"/>
      <c r="AF331" s="286"/>
      <c r="AG331" s="287"/>
      <c r="AH331" s="288"/>
      <c r="AI331" s="285"/>
      <c r="AJ331" s="287"/>
      <c r="AK331" s="343">
        <v>265</v>
      </c>
      <c r="AL331" s="289">
        <v>20</v>
      </c>
      <c r="AM331" s="284">
        <v>155</v>
      </c>
      <c r="AN331" s="282">
        <v>193</v>
      </c>
      <c r="AO331" s="295">
        <v>244</v>
      </c>
      <c r="AP331" s="282">
        <v>304</v>
      </c>
      <c r="AQ331" s="284">
        <v>145</v>
      </c>
      <c r="AR331" s="282">
        <v>243</v>
      </c>
      <c r="AS331" s="295">
        <v>196</v>
      </c>
      <c r="AT331" s="282">
        <v>279</v>
      </c>
      <c r="AU331" s="284">
        <v>165</v>
      </c>
      <c r="AV331" s="282">
        <v>169</v>
      </c>
      <c r="AW331" s="295">
        <v>263</v>
      </c>
      <c r="AX331" s="282">
        <v>172</v>
      </c>
      <c r="AY331" s="284">
        <v>260</v>
      </c>
      <c r="AZ331" s="298">
        <v>316</v>
      </c>
      <c r="BA331" s="284">
        <v>294</v>
      </c>
      <c r="BB331" s="282">
        <v>227</v>
      </c>
      <c r="BC331" s="295">
        <v>158</v>
      </c>
      <c r="BD331" s="282">
        <v>185</v>
      </c>
      <c r="BE331" s="284">
        <v>190</v>
      </c>
      <c r="BF331" s="282">
        <v>169</v>
      </c>
      <c r="BG331" s="295">
        <v>211</v>
      </c>
      <c r="BH331" s="305">
        <v>222</v>
      </c>
      <c r="BI331" s="306">
        <v>157</v>
      </c>
      <c r="BJ331" s="282">
        <v>238</v>
      </c>
      <c r="BK331" s="295">
        <v>141</v>
      </c>
      <c r="BL331" s="282">
        <v>188</v>
      </c>
      <c r="BM331" s="284">
        <v>177</v>
      </c>
      <c r="BN331" s="282">
        <v>159</v>
      </c>
      <c r="BO331" s="295">
        <v>211</v>
      </c>
      <c r="BP331" s="282">
        <v>194</v>
      </c>
      <c r="BQ331" s="284">
        <v>178</v>
      </c>
      <c r="BR331" s="282">
        <v>153</v>
      </c>
      <c r="BS331" s="295">
        <v>232</v>
      </c>
      <c r="BT331" s="282">
        <v>204</v>
      </c>
      <c r="BU331" s="284">
        <v>164</v>
      </c>
      <c r="BV331" s="282">
        <v>174</v>
      </c>
      <c r="BW331" s="295">
        <v>202</v>
      </c>
      <c r="BX331" s="282">
        <v>208</v>
      </c>
      <c r="BY331" s="284">
        <v>157</v>
      </c>
      <c r="BZ331" s="282">
        <v>144</v>
      </c>
      <c r="CA331" s="295">
        <v>245</v>
      </c>
      <c r="CB331" s="282">
        <v>157</v>
      </c>
      <c r="CC331" s="284">
        <v>218</v>
      </c>
      <c r="CD331" s="282">
        <v>143</v>
      </c>
      <c r="CE331" s="344">
        <v>227</v>
      </c>
    </row>
    <row r="332" spans="1:83" x14ac:dyDescent="0.2">
      <c r="A332" s="3">
        <v>5617</v>
      </c>
      <c r="B332" s="4" t="s">
        <v>361</v>
      </c>
      <c r="C332" s="5">
        <v>1452</v>
      </c>
      <c r="D332" s="6">
        <v>1224</v>
      </c>
      <c r="E332" s="123">
        <f t="shared" si="4"/>
        <v>0.84297520661157022</v>
      </c>
      <c r="F332" s="249">
        <v>557</v>
      </c>
      <c r="G332" s="250">
        <v>0</v>
      </c>
      <c r="H332" s="250">
        <v>19</v>
      </c>
      <c r="I332" s="250">
        <v>635</v>
      </c>
      <c r="J332" s="250">
        <v>0</v>
      </c>
      <c r="K332" s="251">
        <v>0</v>
      </c>
      <c r="L332" s="251">
        <v>0</v>
      </c>
      <c r="M332" s="250">
        <v>0</v>
      </c>
      <c r="N332" s="250">
        <v>0</v>
      </c>
      <c r="O332" s="252">
        <v>0</v>
      </c>
      <c r="P332" s="295"/>
      <c r="Q332" s="289"/>
      <c r="R332" s="289"/>
      <c r="S332" s="295"/>
      <c r="T332" s="282">
        <v>450</v>
      </c>
      <c r="U332" s="289">
        <v>0</v>
      </c>
      <c r="V332" s="284">
        <v>732</v>
      </c>
      <c r="W332" s="299"/>
      <c r="X332" s="297"/>
      <c r="Y332" s="272">
        <v>484</v>
      </c>
      <c r="Z332" s="277">
        <v>703</v>
      </c>
      <c r="AA332" s="290"/>
      <c r="AB332" s="292"/>
      <c r="AC332" s="299"/>
      <c r="AD332" s="301"/>
      <c r="AE332" s="285"/>
      <c r="AF332" s="286"/>
      <c r="AG332" s="287"/>
      <c r="AH332" s="288"/>
      <c r="AI332" s="285"/>
      <c r="AJ332" s="287"/>
      <c r="AK332" s="343">
        <v>700</v>
      </c>
      <c r="AL332" s="289">
        <v>41</v>
      </c>
      <c r="AM332" s="284">
        <v>414</v>
      </c>
      <c r="AN332" s="282">
        <v>504</v>
      </c>
      <c r="AO332" s="295">
        <v>646</v>
      </c>
      <c r="AP332" s="282">
        <v>782</v>
      </c>
      <c r="AQ332" s="284">
        <v>387</v>
      </c>
      <c r="AR332" s="282">
        <v>637</v>
      </c>
      <c r="AS332" s="295">
        <v>505</v>
      </c>
      <c r="AT332" s="282">
        <v>733</v>
      </c>
      <c r="AU332" s="284">
        <v>432</v>
      </c>
      <c r="AV332" s="282">
        <v>426</v>
      </c>
      <c r="AW332" s="295">
        <v>714</v>
      </c>
      <c r="AX332" s="282">
        <v>441</v>
      </c>
      <c r="AY332" s="284">
        <v>691</v>
      </c>
      <c r="AZ332" s="298">
        <v>838</v>
      </c>
      <c r="BA332" s="284">
        <v>777</v>
      </c>
      <c r="BB332" s="282">
        <v>599</v>
      </c>
      <c r="BC332" s="295">
        <v>416</v>
      </c>
      <c r="BD332" s="282">
        <v>481</v>
      </c>
      <c r="BE332" s="284">
        <v>520</v>
      </c>
      <c r="BF332" s="282">
        <v>427</v>
      </c>
      <c r="BG332" s="295">
        <v>559</v>
      </c>
      <c r="BH332" s="305">
        <v>558</v>
      </c>
      <c r="BI332" s="306">
        <v>438</v>
      </c>
      <c r="BJ332" s="282">
        <v>610</v>
      </c>
      <c r="BK332" s="295">
        <v>396</v>
      </c>
      <c r="BL332" s="282">
        <v>541</v>
      </c>
      <c r="BM332" s="284">
        <v>442</v>
      </c>
      <c r="BN332" s="282">
        <v>405</v>
      </c>
      <c r="BO332" s="295">
        <v>573</v>
      </c>
      <c r="BP332" s="282">
        <v>530</v>
      </c>
      <c r="BQ332" s="284">
        <v>451</v>
      </c>
      <c r="BR332" s="282">
        <v>361</v>
      </c>
      <c r="BS332" s="295">
        <v>644</v>
      </c>
      <c r="BT332" s="282">
        <v>539</v>
      </c>
      <c r="BU332" s="284">
        <v>439</v>
      </c>
      <c r="BV332" s="282">
        <v>462</v>
      </c>
      <c r="BW332" s="295">
        <v>530</v>
      </c>
      <c r="BX332" s="282">
        <v>508</v>
      </c>
      <c r="BY332" s="284">
        <v>469</v>
      </c>
      <c r="BZ332" s="282">
        <v>350</v>
      </c>
      <c r="CA332" s="295">
        <v>677</v>
      </c>
      <c r="CB332" s="282">
        <v>445</v>
      </c>
      <c r="CC332" s="284">
        <v>551</v>
      </c>
      <c r="CD332" s="282">
        <v>343</v>
      </c>
      <c r="CE332" s="344">
        <v>646</v>
      </c>
    </row>
    <row r="333" spans="1:83" x14ac:dyDescent="0.2">
      <c r="A333" s="3">
        <v>5618</v>
      </c>
      <c r="B333" s="4" t="s">
        <v>362</v>
      </c>
      <c r="C333" s="5">
        <v>1191</v>
      </c>
      <c r="D333" s="6">
        <v>1029</v>
      </c>
      <c r="E333" s="123">
        <f t="shared" si="4"/>
        <v>0.8639798488664987</v>
      </c>
      <c r="F333" s="249">
        <v>499</v>
      </c>
      <c r="G333" s="250">
        <v>1</v>
      </c>
      <c r="H333" s="250">
        <v>16</v>
      </c>
      <c r="I333" s="250">
        <v>500</v>
      </c>
      <c r="J333" s="250">
        <v>0</v>
      </c>
      <c r="K333" s="251">
        <v>0</v>
      </c>
      <c r="L333" s="251">
        <v>0</v>
      </c>
      <c r="M333" s="250">
        <v>0</v>
      </c>
      <c r="N333" s="250">
        <v>0</v>
      </c>
      <c r="O333" s="252">
        <v>0</v>
      </c>
      <c r="P333" s="295"/>
      <c r="Q333" s="289"/>
      <c r="R333" s="289"/>
      <c r="S333" s="295"/>
      <c r="T333" s="282">
        <v>391</v>
      </c>
      <c r="U333" s="289">
        <v>0</v>
      </c>
      <c r="V333" s="284">
        <v>607</v>
      </c>
      <c r="W333" s="299"/>
      <c r="X333" s="297"/>
      <c r="Y333" s="272">
        <v>442</v>
      </c>
      <c r="Z333" s="277">
        <v>559</v>
      </c>
      <c r="AA333" s="290"/>
      <c r="AB333" s="292"/>
      <c r="AC333" s="299"/>
      <c r="AD333" s="301"/>
      <c r="AE333" s="285"/>
      <c r="AF333" s="286"/>
      <c r="AG333" s="287"/>
      <c r="AH333" s="288"/>
      <c r="AI333" s="285"/>
      <c r="AJ333" s="287"/>
      <c r="AK333" s="343">
        <v>578</v>
      </c>
      <c r="AL333" s="289">
        <v>50</v>
      </c>
      <c r="AM333" s="284">
        <v>350</v>
      </c>
      <c r="AN333" s="282">
        <v>442</v>
      </c>
      <c r="AO333" s="295">
        <v>535</v>
      </c>
      <c r="AP333" s="282">
        <v>655</v>
      </c>
      <c r="AQ333" s="284">
        <v>326</v>
      </c>
      <c r="AR333" s="282">
        <v>542</v>
      </c>
      <c r="AS333" s="295">
        <v>420</v>
      </c>
      <c r="AT333" s="282">
        <v>581</v>
      </c>
      <c r="AU333" s="284">
        <v>391</v>
      </c>
      <c r="AV333" s="282">
        <v>377</v>
      </c>
      <c r="AW333" s="295">
        <v>572</v>
      </c>
      <c r="AX333" s="282">
        <v>386</v>
      </c>
      <c r="AY333" s="284">
        <v>561</v>
      </c>
      <c r="AZ333" s="298">
        <v>707</v>
      </c>
      <c r="BA333" s="284">
        <v>643</v>
      </c>
      <c r="BB333" s="282">
        <v>540</v>
      </c>
      <c r="BC333" s="295">
        <v>321</v>
      </c>
      <c r="BD333" s="282">
        <v>387</v>
      </c>
      <c r="BE333" s="284">
        <v>456</v>
      </c>
      <c r="BF333" s="282">
        <v>381</v>
      </c>
      <c r="BG333" s="295">
        <v>460</v>
      </c>
      <c r="BH333" s="305">
        <v>501</v>
      </c>
      <c r="BI333" s="306">
        <v>346</v>
      </c>
      <c r="BJ333" s="282">
        <v>516</v>
      </c>
      <c r="BK333" s="295">
        <v>328</v>
      </c>
      <c r="BL333" s="282">
        <v>462</v>
      </c>
      <c r="BM333" s="284">
        <v>375</v>
      </c>
      <c r="BN333" s="282">
        <v>353</v>
      </c>
      <c r="BO333" s="295">
        <v>473</v>
      </c>
      <c r="BP333" s="282">
        <v>475</v>
      </c>
      <c r="BQ333" s="284">
        <v>360</v>
      </c>
      <c r="BR333" s="282">
        <v>326</v>
      </c>
      <c r="BS333" s="295">
        <v>520</v>
      </c>
      <c r="BT333" s="282">
        <v>470</v>
      </c>
      <c r="BU333" s="284">
        <v>353</v>
      </c>
      <c r="BV333" s="282">
        <v>368</v>
      </c>
      <c r="BW333" s="295">
        <v>463</v>
      </c>
      <c r="BX333" s="282">
        <v>472</v>
      </c>
      <c r="BY333" s="284">
        <v>351</v>
      </c>
      <c r="BZ333" s="282">
        <v>317</v>
      </c>
      <c r="CA333" s="295">
        <v>549</v>
      </c>
      <c r="CB333" s="282">
        <v>370</v>
      </c>
      <c r="CC333" s="284">
        <v>475</v>
      </c>
      <c r="CD333" s="282">
        <v>322</v>
      </c>
      <c r="CE333" s="344">
        <v>511</v>
      </c>
    </row>
    <row r="334" spans="1:83" x14ac:dyDescent="0.2">
      <c r="A334" s="3">
        <v>5619</v>
      </c>
      <c r="B334" s="4" t="s">
        <v>363</v>
      </c>
      <c r="C334" s="5">
        <v>750</v>
      </c>
      <c r="D334" s="6">
        <v>635</v>
      </c>
      <c r="E334" s="123">
        <f t="shared" si="4"/>
        <v>0.84666666666666668</v>
      </c>
      <c r="F334" s="249">
        <v>306</v>
      </c>
      <c r="G334" s="250">
        <v>0</v>
      </c>
      <c r="H334" s="250">
        <v>10</v>
      </c>
      <c r="I334" s="250">
        <v>311</v>
      </c>
      <c r="J334" s="250">
        <v>0</v>
      </c>
      <c r="K334" s="251">
        <v>0</v>
      </c>
      <c r="L334" s="251">
        <v>0</v>
      </c>
      <c r="M334" s="250">
        <v>0</v>
      </c>
      <c r="N334" s="250">
        <v>0</v>
      </c>
      <c r="O334" s="252">
        <v>0</v>
      </c>
      <c r="P334" s="295"/>
      <c r="Q334" s="289"/>
      <c r="R334" s="289"/>
      <c r="S334" s="295"/>
      <c r="T334" s="282">
        <v>248</v>
      </c>
      <c r="U334" s="289">
        <v>0</v>
      </c>
      <c r="V334" s="284">
        <v>372</v>
      </c>
      <c r="W334" s="299"/>
      <c r="X334" s="297"/>
      <c r="Y334" s="272">
        <v>271</v>
      </c>
      <c r="Z334" s="277">
        <v>346</v>
      </c>
      <c r="AA334" s="290"/>
      <c r="AB334" s="292"/>
      <c r="AC334" s="299"/>
      <c r="AD334" s="301"/>
      <c r="AE334" s="285"/>
      <c r="AF334" s="286"/>
      <c r="AG334" s="287"/>
      <c r="AH334" s="288"/>
      <c r="AI334" s="285"/>
      <c r="AJ334" s="287"/>
      <c r="AK334" s="343">
        <v>346</v>
      </c>
      <c r="AL334" s="289">
        <v>28</v>
      </c>
      <c r="AM334" s="284">
        <v>226</v>
      </c>
      <c r="AN334" s="282">
        <v>270</v>
      </c>
      <c r="AO334" s="295">
        <v>330</v>
      </c>
      <c r="AP334" s="282">
        <v>402</v>
      </c>
      <c r="AQ334" s="284">
        <v>210</v>
      </c>
      <c r="AR334" s="282">
        <v>344</v>
      </c>
      <c r="AS334" s="295">
        <v>255</v>
      </c>
      <c r="AT334" s="282">
        <v>355</v>
      </c>
      <c r="AU334" s="284">
        <v>248</v>
      </c>
      <c r="AV334" s="282">
        <v>242</v>
      </c>
      <c r="AW334" s="295">
        <v>360</v>
      </c>
      <c r="AX334" s="282">
        <v>247</v>
      </c>
      <c r="AY334" s="284">
        <v>349</v>
      </c>
      <c r="AZ334" s="298">
        <v>432</v>
      </c>
      <c r="BA334" s="284">
        <v>402</v>
      </c>
      <c r="BB334" s="282">
        <v>301</v>
      </c>
      <c r="BC334" s="295">
        <v>237</v>
      </c>
      <c r="BD334" s="282">
        <v>257</v>
      </c>
      <c r="BE334" s="284">
        <v>265</v>
      </c>
      <c r="BF334" s="282">
        <v>226</v>
      </c>
      <c r="BG334" s="295">
        <v>316</v>
      </c>
      <c r="BH334" s="305">
        <v>300</v>
      </c>
      <c r="BI334" s="306">
        <v>227</v>
      </c>
      <c r="BJ334" s="282">
        <v>305</v>
      </c>
      <c r="BK334" s="295">
        <v>226</v>
      </c>
      <c r="BL334" s="282">
        <v>285</v>
      </c>
      <c r="BM334" s="284">
        <v>235</v>
      </c>
      <c r="BN334" s="282">
        <v>220</v>
      </c>
      <c r="BO334" s="295">
        <v>309</v>
      </c>
      <c r="BP334" s="282">
        <v>266</v>
      </c>
      <c r="BQ334" s="284">
        <v>259</v>
      </c>
      <c r="BR334" s="282">
        <v>216</v>
      </c>
      <c r="BS334" s="295">
        <v>321</v>
      </c>
      <c r="BT334" s="282">
        <v>283</v>
      </c>
      <c r="BU334" s="284">
        <v>234</v>
      </c>
      <c r="BV334" s="282">
        <v>242</v>
      </c>
      <c r="BW334" s="295">
        <v>297</v>
      </c>
      <c r="BX334" s="282">
        <v>281</v>
      </c>
      <c r="BY334" s="284">
        <v>230</v>
      </c>
      <c r="BZ334" s="282">
        <v>208</v>
      </c>
      <c r="CA334" s="295">
        <v>340</v>
      </c>
      <c r="CB334" s="282">
        <v>241</v>
      </c>
      <c r="CC334" s="284">
        <v>289</v>
      </c>
      <c r="CD334" s="282">
        <v>209</v>
      </c>
      <c r="CE334" s="344">
        <v>312</v>
      </c>
    </row>
    <row r="335" spans="1:83" x14ac:dyDescent="0.2">
      <c r="A335" s="3">
        <v>5620</v>
      </c>
      <c r="B335" s="4" t="s">
        <v>364</v>
      </c>
      <c r="C335" s="5">
        <v>697</v>
      </c>
      <c r="D335" s="6">
        <v>606</v>
      </c>
      <c r="E335" s="123">
        <f t="shared" si="4"/>
        <v>0.86944045911047341</v>
      </c>
      <c r="F335" s="249">
        <v>273</v>
      </c>
      <c r="G335" s="250">
        <v>1</v>
      </c>
      <c r="H335" s="250">
        <v>7</v>
      </c>
      <c r="I335" s="250">
        <v>321</v>
      </c>
      <c r="J335" s="250">
        <v>0</v>
      </c>
      <c r="K335" s="251">
        <v>0</v>
      </c>
      <c r="L335" s="251">
        <v>0</v>
      </c>
      <c r="M335" s="250">
        <v>0</v>
      </c>
      <c r="N335" s="250">
        <v>0</v>
      </c>
      <c r="O335" s="252">
        <v>0</v>
      </c>
      <c r="P335" s="295"/>
      <c r="Q335" s="289"/>
      <c r="R335" s="289"/>
      <c r="S335" s="295"/>
      <c r="T335" s="282">
        <v>213</v>
      </c>
      <c r="U335" s="289">
        <v>0</v>
      </c>
      <c r="V335" s="284">
        <v>378</v>
      </c>
      <c r="W335" s="299"/>
      <c r="X335" s="297"/>
      <c r="Y335" s="272">
        <v>233</v>
      </c>
      <c r="Z335" s="277">
        <v>351</v>
      </c>
      <c r="AA335" s="290"/>
      <c r="AB335" s="292"/>
      <c r="AC335" s="299"/>
      <c r="AD335" s="301"/>
      <c r="AE335" s="285"/>
      <c r="AF335" s="286"/>
      <c r="AG335" s="287"/>
      <c r="AH335" s="288"/>
      <c r="AI335" s="285"/>
      <c r="AJ335" s="287"/>
      <c r="AK335" s="343">
        <v>356</v>
      </c>
      <c r="AL335" s="289">
        <v>23</v>
      </c>
      <c r="AM335" s="284">
        <v>198</v>
      </c>
      <c r="AN335" s="282">
        <v>255</v>
      </c>
      <c r="AO335" s="295">
        <v>318</v>
      </c>
      <c r="AP335" s="282">
        <v>404</v>
      </c>
      <c r="AQ335" s="284">
        <v>183</v>
      </c>
      <c r="AR335" s="282">
        <v>337</v>
      </c>
      <c r="AS335" s="295">
        <v>239</v>
      </c>
      <c r="AT335" s="282">
        <v>382</v>
      </c>
      <c r="AU335" s="284">
        <v>203</v>
      </c>
      <c r="AV335" s="282">
        <v>217</v>
      </c>
      <c r="AW335" s="295">
        <v>339</v>
      </c>
      <c r="AX335" s="282">
        <v>217</v>
      </c>
      <c r="AY335" s="284">
        <v>344</v>
      </c>
      <c r="AZ335" s="298">
        <v>427</v>
      </c>
      <c r="BA335" s="284">
        <v>392</v>
      </c>
      <c r="BB335" s="282">
        <v>304</v>
      </c>
      <c r="BC335" s="295">
        <v>215</v>
      </c>
      <c r="BD335" s="282">
        <v>248</v>
      </c>
      <c r="BE335" s="284">
        <v>267</v>
      </c>
      <c r="BF335" s="282">
        <v>206</v>
      </c>
      <c r="BG335" s="295">
        <v>301</v>
      </c>
      <c r="BH335" s="305">
        <v>303</v>
      </c>
      <c r="BI335" s="306">
        <v>217</v>
      </c>
      <c r="BJ335" s="282">
        <v>335</v>
      </c>
      <c r="BK335" s="295">
        <v>186</v>
      </c>
      <c r="BL335" s="282">
        <v>268</v>
      </c>
      <c r="BM335" s="284">
        <v>255</v>
      </c>
      <c r="BN335" s="282">
        <v>219</v>
      </c>
      <c r="BO335" s="295">
        <v>288</v>
      </c>
      <c r="BP335" s="282">
        <v>281</v>
      </c>
      <c r="BQ335" s="284">
        <v>220</v>
      </c>
      <c r="BR335" s="282">
        <v>189</v>
      </c>
      <c r="BS335" s="295">
        <v>331</v>
      </c>
      <c r="BT335" s="282">
        <v>294</v>
      </c>
      <c r="BU335" s="284">
        <v>209</v>
      </c>
      <c r="BV335" s="282">
        <v>224</v>
      </c>
      <c r="BW335" s="295">
        <v>284</v>
      </c>
      <c r="BX335" s="282">
        <v>283</v>
      </c>
      <c r="BY335" s="284">
        <v>217</v>
      </c>
      <c r="BZ335" s="282">
        <v>168</v>
      </c>
      <c r="CA335" s="295">
        <v>363</v>
      </c>
      <c r="CB335" s="282">
        <v>201</v>
      </c>
      <c r="CC335" s="284">
        <v>314</v>
      </c>
      <c r="CD335" s="282">
        <v>196</v>
      </c>
      <c r="CE335" s="344">
        <v>315</v>
      </c>
    </row>
    <row r="336" spans="1:83" x14ac:dyDescent="0.2">
      <c r="A336" s="3">
        <v>5621</v>
      </c>
      <c r="B336" s="4" t="s">
        <v>365</v>
      </c>
      <c r="C336" s="5">
        <v>951</v>
      </c>
      <c r="D336" s="6">
        <v>806</v>
      </c>
      <c r="E336" s="123">
        <f t="shared" si="4"/>
        <v>0.84752891692954779</v>
      </c>
      <c r="F336" s="249">
        <v>377</v>
      </c>
      <c r="G336" s="250">
        <v>0</v>
      </c>
      <c r="H336" s="250">
        <v>9</v>
      </c>
      <c r="I336" s="250">
        <v>413</v>
      </c>
      <c r="J336" s="250">
        <v>0</v>
      </c>
      <c r="K336" s="251">
        <v>1</v>
      </c>
      <c r="L336" s="251">
        <v>0</v>
      </c>
      <c r="M336" s="250">
        <v>0</v>
      </c>
      <c r="N336" s="250">
        <v>0</v>
      </c>
      <c r="O336" s="252">
        <v>0</v>
      </c>
      <c r="P336" s="295"/>
      <c r="Q336" s="289"/>
      <c r="R336" s="289"/>
      <c r="S336" s="295"/>
      <c r="T336" s="282">
        <v>296</v>
      </c>
      <c r="U336" s="289">
        <v>0</v>
      </c>
      <c r="V336" s="284">
        <v>487</v>
      </c>
      <c r="W336" s="299"/>
      <c r="X336" s="297"/>
      <c r="Y336" s="272">
        <v>325</v>
      </c>
      <c r="Z336" s="277">
        <v>454</v>
      </c>
      <c r="AA336" s="290"/>
      <c r="AB336" s="292"/>
      <c r="AC336" s="299"/>
      <c r="AD336" s="301"/>
      <c r="AE336" s="285"/>
      <c r="AF336" s="286"/>
      <c r="AG336" s="287"/>
      <c r="AH336" s="288"/>
      <c r="AI336" s="285"/>
      <c r="AJ336" s="287"/>
      <c r="AK336" s="343">
        <v>469</v>
      </c>
      <c r="AL336" s="289">
        <v>24</v>
      </c>
      <c r="AM336" s="284">
        <v>271</v>
      </c>
      <c r="AN336" s="282">
        <v>326</v>
      </c>
      <c r="AO336" s="295">
        <v>430</v>
      </c>
      <c r="AP336" s="282">
        <v>519</v>
      </c>
      <c r="AQ336" s="284">
        <v>252</v>
      </c>
      <c r="AR336" s="282">
        <v>418</v>
      </c>
      <c r="AS336" s="295">
        <v>340</v>
      </c>
      <c r="AT336" s="282">
        <v>476</v>
      </c>
      <c r="AU336" s="284">
        <v>291</v>
      </c>
      <c r="AV336" s="282">
        <v>285</v>
      </c>
      <c r="AW336" s="295">
        <v>464</v>
      </c>
      <c r="AX336" s="282">
        <v>297</v>
      </c>
      <c r="AY336" s="284">
        <v>451</v>
      </c>
      <c r="AZ336" s="298">
        <v>554</v>
      </c>
      <c r="BA336" s="284">
        <v>529</v>
      </c>
      <c r="BB336" s="282">
        <v>397</v>
      </c>
      <c r="BC336" s="295">
        <v>278</v>
      </c>
      <c r="BD336" s="282">
        <v>304</v>
      </c>
      <c r="BE336" s="284">
        <v>364</v>
      </c>
      <c r="BF336" s="282">
        <v>289</v>
      </c>
      <c r="BG336" s="295">
        <v>375</v>
      </c>
      <c r="BH336" s="305">
        <v>374</v>
      </c>
      <c r="BI336" s="306">
        <v>293</v>
      </c>
      <c r="BJ336" s="282">
        <v>416</v>
      </c>
      <c r="BK336" s="295">
        <v>256</v>
      </c>
      <c r="BL336" s="282">
        <v>355</v>
      </c>
      <c r="BM336" s="284">
        <v>294</v>
      </c>
      <c r="BN336" s="282">
        <v>275</v>
      </c>
      <c r="BO336" s="295">
        <v>378</v>
      </c>
      <c r="BP336" s="282">
        <v>364</v>
      </c>
      <c r="BQ336" s="284">
        <v>288</v>
      </c>
      <c r="BR336" s="282">
        <v>243</v>
      </c>
      <c r="BS336" s="295">
        <v>428</v>
      </c>
      <c r="BT336" s="282">
        <v>362</v>
      </c>
      <c r="BU336" s="284">
        <v>288</v>
      </c>
      <c r="BV336" s="282">
        <v>283</v>
      </c>
      <c r="BW336" s="295">
        <v>366</v>
      </c>
      <c r="BX336" s="282">
        <v>356</v>
      </c>
      <c r="BY336" s="284">
        <v>290</v>
      </c>
      <c r="BZ336" s="282">
        <v>245</v>
      </c>
      <c r="CA336" s="295">
        <v>433</v>
      </c>
      <c r="CB336" s="282">
        <v>284</v>
      </c>
      <c r="CC336" s="284">
        <v>366</v>
      </c>
      <c r="CD336" s="282">
        <v>241</v>
      </c>
      <c r="CE336" s="344">
        <v>409</v>
      </c>
    </row>
    <row r="337" spans="1:83" x14ac:dyDescent="0.2">
      <c r="A337" s="3">
        <v>5622</v>
      </c>
      <c r="B337" s="4" t="s">
        <v>366</v>
      </c>
      <c r="C337" s="5">
        <v>645</v>
      </c>
      <c r="D337" s="6">
        <v>544</v>
      </c>
      <c r="E337" s="123">
        <f t="shared" si="4"/>
        <v>0.84341085271317828</v>
      </c>
      <c r="F337" s="249">
        <v>254</v>
      </c>
      <c r="G337" s="250">
        <v>0</v>
      </c>
      <c r="H337" s="250">
        <v>7</v>
      </c>
      <c r="I337" s="250">
        <v>276</v>
      </c>
      <c r="J337" s="250">
        <v>0</v>
      </c>
      <c r="K337" s="251">
        <v>1</v>
      </c>
      <c r="L337" s="251">
        <v>0</v>
      </c>
      <c r="M337" s="250">
        <v>0</v>
      </c>
      <c r="N337" s="250">
        <v>0</v>
      </c>
      <c r="O337" s="252">
        <v>0</v>
      </c>
      <c r="P337" s="295"/>
      <c r="Q337" s="289"/>
      <c r="R337" s="289"/>
      <c r="S337" s="295"/>
      <c r="T337" s="282">
        <v>219</v>
      </c>
      <c r="U337" s="289">
        <v>0</v>
      </c>
      <c r="V337" s="284">
        <v>315</v>
      </c>
      <c r="W337" s="299"/>
      <c r="X337" s="297"/>
      <c r="Y337" s="272">
        <v>228</v>
      </c>
      <c r="Z337" s="277">
        <v>301</v>
      </c>
      <c r="AA337" s="290"/>
      <c r="AB337" s="292"/>
      <c r="AC337" s="299"/>
      <c r="AD337" s="301"/>
      <c r="AE337" s="285"/>
      <c r="AF337" s="286"/>
      <c r="AG337" s="287"/>
      <c r="AH337" s="288"/>
      <c r="AI337" s="285"/>
      <c r="AJ337" s="287"/>
      <c r="AK337" s="343">
        <v>294</v>
      </c>
      <c r="AL337" s="289">
        <v>28</v>
      </c>
      <c r="AM337" s="284">
        <v>192</v>
      </c>
      <c r="AN337" s="282">
        <v>241</v>
      </c>
      <c r="AO337" s="295">
        <v>270</v>
      </c>
      <c r="AP337" s="282">
        <v>344</v>
      </c>
      <c r="AQ337" s="284">
        <v>180</v>
      </c>
      <c r="AR337" s="282">
        <v>278</v>
      </c>
      <c r="AS337" s="295">
        <v>235</v>
      </c>
      <c r="AT337" s="282">
        <v>308</v>
      </c>
      <c r="AU337" s="284">
        <v>213</v>
      </c>
      <c r="AV337" s="282">
        <v>221</v>
      </c>
      <c r="AW337" s="295">
        <v>286</v>
      </c>
      <c r="AX337" s="282">
        <v>212</v>
      </c>
      <c r="AY337" s="284">
        <v>293</v>
      </c>
      <c r="AZ337" s="298">
        <v>381</v>
      </c>
      <c r="BA337" s="284">
        <v>356</v>
      </c>
      <c r="BB337" s="282">
        <v>243</v>
      </c>
      <c r="BC337" s="295">
        <v>194</v>
      </c>
      <c r="BD337" s="282">
        <v>230</v>
      </c>
      <c r="BE337" s="284">
        <v>211</v>
      </c>
      <c r="BF337" s="282">
        <v>226</v>
      </c>
      <c r="BG337" s="295">
        <v>212</v>
      </c>
      <c r="BH337" s="305">
        <v>233</v>
      </c>
      <c r="BI337" s="306">
        <v>197</v>
      </c>
      <c r="BJ337" s="282">
        <v>241</v>
      </c>
      <c r="BK337" s="295">
        <v>191</v>
      </c>
      <c r="BL337" s="282">
        <v>202</v>
      </c>
      <c r="BM337" s="284">
        <v>216</v>
      </c>
      <c r="BN337" s="282">
        <v>210</v>
      </c>
      <c r="BO337" s="295">
        <v>206</v>
      </c>
      <c r="BP337" s="282">
        <v>204</v>
      </c>
      <c r="BQ337" s="284">
        <v>214</v>
      </c>
      <c r="BR337" s="282">
        <v>186</v>
      </c>
      <c r="BS337" s="295">
        <v>246</v>
      </c>
      <c r="BT337" s="282">
        <v>213</v>
      </c>
      <c r="BU337" s="284">
        <v>205</v>
      </c>
      <c r="BV337" s="282">
        <v>220</v>
      </c>
      <c r="BW337" s="295">
        <v>201</v>
      </c>
      <c r="BX337" s="282">
        <v>205</v>
      </c>
      <c r="BY337" s="284">
        <v>213</v>
      </c>
      <c r="BZ337" s="282">
        <v>172</v>
      </c>
      <c r="CA337" s="295">
        <v>271</v>
      </c>
      <c r="CB337" s="282">
        <v>202</v>
      </c>
      <c r="CC337" s="284">
        <v>219</v>
      </c>
      <c r="CD337" s="282">
        <v>189</v>
      </c>
      <c r="CE337" s="344">
        <v>230</v>
      </c>
    </row>
    <row r="338" spans="1:83" x14ac:dyDescent="0.2">
      <c r="A338" s="3">
        <v>5623</v>
      </c>
      <c r="B338" s="4" t="s">
        <v>367</v>
      </c>
      <c r="C338" s="5">
        <v>865</v>
      </c>
      <c r="D338" s="6">
        <v>722</v>
      </c>
      <c r="E338" s="123">
        <f t="shared" si="4"/>
        <v>0.83468208092485552</v>
      </c>
      <c r="F338" s="249">
        <v>397</v>
      </c>
      <c r="G338" s="250">
        <v>1</v>
      </c>
      <c r="H338" s="250">
        <v>4</v>
      </c>
      <c r="I338" s="250">
        <v>312</v>
      </c>
      <c r="J338" s="250">
        <v>0</v>
      </c>
      <c r="K338" s="251">
        <v>0</v>
      </c>
      <c r="L338" s="251">
        <v>0</v>
      </c>
      <c r="M338" s="250">
        <v>0</v>
      </c>
      <c r="N338" s="250">
        <v>0</v>
      </c>
      <c r="O338" s="252">
        <v>0</v>
      </c>
      <c r="P338" s="295"/>
      <c r="Q338" s="289"/>
      <c r="R338" s="289"/>
      <c r="S338" s="295"/>
      <c r="T338" s="282">
        <v>299</v>
      </c>
      <c r="U338" s="289">
        <v>0</v>
      </c>
      <c r="V338" s="284">
        <v>411</v>
      </c>
      <c r="W338" s="299"/>
      <c r="X338" s="297"/>
      <c r="Y338" s="272">
        <v>333</v>
      </c>
      <c r="Z338" s="277">
        <v>377</v>
      </c>
      <c r="AA338" s="290"/>
      <c r="AB338" s="292"/>
      <c r="AC338" s="299"/>
      <c r="AD338" s="301"/>
      <c r="AE338" s="285"/>
      <c r="AF338" s="286"/>
      <c r="AG338" s="287"/>
      <c r="AH338" s="288"/>
      <c r="AI338" s="285"/>
      <c r="AJ338" s="287"/>
      <c r="AK338" s="343">
        <v>375</v>
      </c>
      <c r="AL338" s="289">
        <v>26</v>
      </c>
      <c r="AM338" s="284">
        <v>290</v>
      </c>
      <c r="AN338" s="282">
        <v>351</v>
      </c>
      <c r="AO338" s="295">
        <v>340</v>
      </c>
      <c r="AP338" s="282">
        <v>433</v>
      </c>
      <c r="AQ338" s="284">
        <v>270</v>
      </c>
      <c r="AR338" s="282">
        <v>337</v>
      </c>
      <c r="AS338" s="295">
        <v>349</v>
      </c>
      <c r="AT338" s="282">
        <v>395</v>
      </c>
      <c r="AU338" s="284">
        <v>300</v>
      </c>
      <c r="AV338" s="282">
        <v>297</v>
      </c>
      <c r="AW338" s="295">
        <v>373</v>
      </c>
      <c r="AX338" s="282">
        <v>301</v>
      </c>
      <c r="AY338" s="284">
        <v>368</v>
      </c>
      <c r="AZ338" s="298">
        <v>463</v>
      </c>
      <c r="BA338" s="284">
        <v>477</v>
      </c>
      <c r="BB338" s="282">
        <v>359</v>
      </c>
      <c r="BC338" s="295">
        <v>249</v>
      </c>
      <c r="BD338" s="282">
        <v>290</v>
      </c>
      <c r="BE338" s="284">
        <v>308</v>
      </c>
      <c r="BF338" s="282">
        <v>269</v>
      </c>
      <c r="BG338" s="295">
        <v>334</v>
      </c>
      <c r="BH338" s="305">
        <v>323</v>
      </c>
      <c r="BI338" s="306">
        <v>279</v>
      </c>
      <c r="BJ338" s="282">
        <v>344</v>
      </c>
      <c r="BK338" s="295">
        <v>258</v>
      </c>
      <c r="BL338" s="282">
        <v>295</v>
      </c>
      <c r="BM338" s="284">
        <v>302</v>
      </c>
      <c r="BN338" s="282">
        <v>259</v>
      </c>
      <c r="BO338" s="295">
        <v>335</v>
      </c>
      <c r="BP338" s="282">
        <v>316</v>
      </c>
      <c r="BQ338" s="284">
        <v>271</v>
      </c>
      <c r="BR338" s="282">
        <v>255</v>
      </c>
      <c r="BS338" s="295">
        <v>351</v>
      </c>
      <c r="BT338" s="282">
        <v>337</v>
      </c>
      <c r="BU338" s="284">
        <v>257</v>
      </c>
      <c r="BV338" s="282">
        <v>315</v>
      </c>
      <c r="BW338" s="295">
        <v>284</v>
      </c>
      <c r="BX338" s="282">
        <v>295</v>
      </c>
      <c r="BY338" s="284">
        <v>290</v>
      </c>
      <c r="BZ338" s="282">
        <v>244</v>
      </c>
      <c r="CA338" s="295">
        <v>369</v>
      </c>
      <c r="CB338" s="282">
        <v>283</v>
      </c>
      <c r="CC338" s="284">
        <v>308</v>
      </c>
      <c r="CD338" s="282">
        <v>247</v>
      </c>
      <c r="CE338" s="344">
        <v>348</v>
      </c>
    </row>
    <row r="339" spans="1:83" x14ac:dyDescent="0.2">
      <c r="A339" s="3">
        <v>5624</v>
      </c>
      <c r="B339" s="4" t="s">
        <v>368</v>
      </c>
      <c r="C339" s="5">
        <v>733</v>
      </c>
      <c r="D339" s="6">
        <v>593</v>
      </c>
      <c r="E339" s="123">
        <f t="shared" si="4"/>
        <v>0.80900409276944063</v>
      </c>
      <c r="F339" s="249">
        <v>277</v>
      </c>
      <c r="G339" s="250">
        <v>2</v>
      </c>
      <c r="H339" s="250">
        <v>13</v>
      </c>
      <c r="I339" s="250">
        <v>292</v>
      </c>
      <c r="J339" s="250">
        <v>0</v>
      </c>
      <c r="K339" s="251">
        <v>0</v>
      </c>
      <c r="L339" s="251">
        <v>0</v>
      </c>
      <c r="M339" s="250">
        <v>0</v>
      </c>
      <c r="N339" s="250">
        <v>0</v>
      </c>
      <c r="O339" s="252">
        <v>0</v>
      </c>
      <c r="P339" s="295"/>
      <c r="Q339" s="289"/>
      <c r="R339" s="289"/>
      <c r="S339" s="295"/>
      <c r="T339" s="282">
        <v>218</v>
      </c>
      <c r="U339" s="289">
        <v>0</v>
      </c>
      <c r="V339" s="284">
        <v>360</v>
      </c>
      <c r="W339" s="299"/>
      <c r="X339" s="297"/>
      <c r="Y339" s="272">
        <v>239</v>
      </c>
      <c r="Z339" s="277">
        <v>333</v>
      </c>
      <c r="AA339" s="290"/>
      <c r="AB339" s="292"/>
      <c r="AC339" s="299"/>
      <c r="AD339" s="301"/>
      <c r="AE339" s="285"/>
      <c r="AF339" s="286"/>
      <c r="AG339" s="287"/>
      <c r="AH339" s="288"/>
      <c r="AI339" s="285"/>
      <c r="AJ339" s="287"/>
      <c r="AK339" s="343">
        <v>318</v>
      </c>
      <c r="AL339" s="289">
        <v>43</v>
      </c>
      <c r="AM339" s="284">
        <v>205</v>
      </c>
      <c r="AN339" s="282">
        <v>255</v>
      </c>
      <c r="AO339" s="295">
        <v>307</v>
      </c>
      <c r="AP339" s="282">
        <v>390</v>
      </c>
      <c r="AQ339" s="284">
        <v>180</v>
      </c>
      <c r="AR339" s="282">
        <v>314</v>
      </c>
      <c r="AS339" s="295">
        <v>241</v>
      </c>
      <c r="AT339" s="282">
        <v>336</v>
      </c>
      <c r="AU339" s="284">
        <v>232</v>
      </c>
      <c r="AV339" s="282">
        <v>225</v>
      </c>
      <c r="AW339" s="295">
        <v>337</v>
      </c>
      <c r="AX339" s="282">
        <v>227</v>
      </c>
      <c r="AY339" s="284">
        <v>335</v>
      </c>
      <c r="AZ339" s="298">
        <v>420</v>
      </c>
      <c r="BA339" s="284">
        <v>388</v>
      </c>
      <c r="BB339" s="282">
        <v>270</v>
      </c>
      <c r="BC339" s="295">
        <v>232</v>
      </c>
      <c r="BD339" s="282">
        <v>262</v>
      </c>
      <c r="BE339" s="284">
        <v>236</v>
      </c>
      <c r="BF339" s="282">
        <v>229</v>
      </c>
      <c r="BG339" s="295">
        <v>260</v>
      </c>
      <c r="BH339" s="305">
        <v>263</v>
      </c>
      <c r="BI339" s="306">
        <v>229</v>
      </c>
      <c r="BJ339" s="282">
        <v>286</v>
      </c>
      <c r="BK339" s="295">
        <v>205</v>
      </c>
      <c r="BL339" s="282">
        <v>241</v>
      </c>
      <c r="BM339" s="284">
        <v>238</v>
      </c>
      <c r="BN339" s="282">
        <v>216</v>
      </c>
      <c r="BO339" s="295">
        <v>261</v>
      </c>
      <c r="BP339" s="282">
        <v>261</v>
      </c>
      <c r="BQ339" s="284">
        <v>220</v>
      </c>
      <c r="BR339" s="282">
        <v>188</v>
      </c>
      <c r="BS339" s="295">
        <v>307</v>
      </c>
      <c r="BT339" s="282">
        <v>262</v>
      </c>
      <c r="BU339" s="284">
        <v>213</v>
      </c>
      <c r="BV339" s="282">
        <v>230</v>
      </c>
      <c r="BW339" s="295">
        <v>252</v>
      </c>
      <c r="BX339" s="282">
        <v>241</v>
      </c>
      <c r="BY339" s="284">
        <v>237</v>
      </c>
      <c r="BZ339" s="282">
        <v>184</v>
      </c>
      <c r="CA339" s="295">
        <v>322</v>
      </c>
      <c r="CB339" s="282">
        <v>230</v>
      </c>
      <c r="CC339" s="284">
        <v>259</v>
      </c>
      <c r="CD339" s="282">
        <v>202</v>
      </c>
      <c r="CE339" s="344">
        <v>283</v>
      </c>
    </row>
    <row r="340" spans="1:83" x14ac:dyDescent="0.2">
      <c r="A340" s="3">
        <v>5625</v>
      </c>
      <c r="B340" s="4" t="s">
        <v>369</v>
      </c>
      <c r="C340" s="5">
        <v>654</v>
      </c>
      <c r="D340" s="6">
        <v>514</v>
      </c>
      <c r="E340" s="123">
        <f t="shared" si="4"/>
        <v>0.78593272171253825</v>
      </c>
      <c r="F340" s="249">
        <v>193</v>
      </c>
      <c r="G340" s="250">
        <v>1</v>
      </c>
      <c r="H340" s="250">
        <v>3</v>
      </c>
      <c r="I340" s="250">
        <v>317</v>
      </c>
      <c r="J340" s="250">
        <v>0</v>
      </c>
      <c r="K340" s="251">
        <v>0</v>
      </c>
      <c r="L340" s="251">
        <v>0</v>
      </c>
      <c r="M340" s="250">
        <v>0</v>
      </c>
      <c r="N340" s="250">
        <v>0</v>
      </c>
      <c r="O340" s="252">
        <v>0</v>
      </c>
      <c r="P340" s="295"/>
      <c r="Q340" s="289"/>
      <c r="R340" s="289"/>
      <c r="S340" s="295"/>
      <c r="T340" s="282">
        <v>146</v>
      </c>
      <c r="U340" s="289">
        <v>0</v>
      </c>
      <c r="V340" s="284">
        <v>359</v>
      </c>
      <c r="W340" s="299"/>
      <c r="X340" s="297"/>
      <c r="Y340" s="272">
        <v>163</v>
      </c>
      <c r="Z340" s="277">
        <v>342</v>
      </c>
      <c r="AA340" s="290"/>
      <c r="AB340" s="292"/>
      <c r="AC340" s="299"/>
      <c r="AD340" s="301"/>
      <c r="AE340" s="285"/>
      <c r="AF340" s="286"/>
      <c r="AG340" s="287"/>
      <c r="AH340" s="288"/>
      <c r="AI340" s="285"/>
      <c r="AJ340" s="287"/>
      <c r="AK340" s="343">
        <v>339</v>
      </c>
      <c r="AL340" s="289">
        <v>17</v>
      </c>
      <c r="AM340" s="284">
        <v>140</v>
      </c>
      <c r="AN340" s="282">
        <v>161</v>
      </c>
      <c r="AO340" s="295">
        <v>335</v>
      </c>
      <c r="AP340" s="282">
        <v>365</v>
      </c>
      <c r="AQ340" s="284">
        <v>139</v>
      </c>
      <c r="AR340" s="282">
        <v>323</v>
      </c>
      <c r="AS340" s="295">
        <v>170</v>
      </c>
      <c r="AT340" s="282">
        <v>340</v>
      </c>
      <c r="AU340" s="284">
        <v>160</v>
      </c>
      <c r="AV340" s="282">
        <v>148</v>
      </c>
      <c r="AW340" s="295">
        <v>342</v>
      </c>
      <c r="AX340" s="282">
        <v>154</v>
      </c>
      <c r="AY340" s="284">
        <v>336</v>
      </c>
      <c r="AZ340" s="298">
        <v>393</v>
      </c>
      <c r="BA340" s="284">
        <v>325</v>
      </c>
      <c r="BB340" s="282">
        <v>276</v>
      </c>
      <c r="BC340" s="295">
        <v>169</v>
      </c>
      <c r="BD340" s="282">
        <v>178</v>
      </c>
      <c r="BE340" s="284">
        <v>259</v>
      </c>
      <c r="BF340" s="282">
        <v>147</v>
      </c>
      <c r="BG340" s="295">
        <v>286</v>
      </c>
      <c r="BH340" s="305">
        <v>280</v>
      </c>
      <c r="BI340" s="306">
        <v>159</v>
      </c>
      <c r="BJ340" s="282">
        <v>302</v>
      </c>
      <c r="BK340" s="295">
        <v>131</v>
      </c>
      <c r="BL340" s="282">
        <v>262</v>
      </c>
      <c r="BM340" s="284">
        <v>162</v>
      </c>
      <c r="BN340" s="282">
        <v>157</v>
      </c>
      <c r="BO340" s="295">
        <v>268</v>
      </c>
      <c r="BP340" s="282">
        <v>271</v>
      </c>
      <c r="BQ340" s="284">
        <v>153</v>
      </c>
      <c r="BR340" s="282">
        <v>117</v>
      </c>
      <c r="BS340" s="295">
        <v>316</v>
      </c>
      <c r="BT340" s="282">
        <v>265</v>
      </c>
      <c r="BU340" s="284">
        <v>165</v>
      </c>
      <c r="BV340" s="282">
        <v>168</v>
      </c>
      <c r="BW340" s="295">
        <v>265</v>
      </c>
      <c r="BX340" s="282">
        <v>258</v>
      </c>
      <c r="BY340" s="284">
        <v>166</v>
      </c>
      <c r="BZ340" s="282">
        <v>118</v>
      </c>
      <c r="CA340" s="295">
        <v>328</v>
      </c>
      <c r="CB340" s="282">
        <v>157</v>
      </c>
      <c r="CC340" s="284">
        <v>270</v>
      </c>
      <c r="CD340" s="282">
        <v>115</v>
      </c>
      <c r="CE340" s="344">
        <v>311</v>
      </c>
    </row>
    <row r="341" spans="1:83" x14ac:dyDescent="0.2">
      <c r="A341" s="3">
        <v>5626</v>
      </c>
      <c r="B341" s="4" t="s">
        <v>370</v>
      </c>
      <c r="C341" s="5">
        <v>1083</v>
      </c>
      <c r="D341" s="6">
        <v>919</v>
      </c>
      <c r="E341" s="123">
        <f t="shared" si="4"/>
        <v>0.84856879039704525</v>
      </c>
      <c r="F341" s="249">
        <v>422</v>
      </c>
      <c r="G341" s="250">
        <v>1</v>
      </c>
      <c r="H341" s="250">
        <v>18</v>
      </c>
      <c r="I341" s="250">
        <v>466</v>
      </c>
      <c r="J341" s="250">
        <v>0</v>
      </c>
      <c r="K341" s="251">
        <v>0</v>
      </c>
      <c r="L341" s="251">
        <v>0</v>
      </c>
      <c r="M341" s="250">
        <v>0</v>
      </c>
      <c r="N341" s="250">
        <v>0</v>
      </c>
      <c r="O341" s="252">
        <v>0</v>
      </c>
      <c r="P341" s="295"/>
      <c r="Q341" s="289"/>
      <c r="R341" s="289"/>
      <c r="S341" s="295"/>
      <c r="T341" s="282">
        <v>314</v>
      </c>
      <c r="U341" s="289">
        <v>0</v>
      </c>
      <c r="V341" s="284">
        <v>581</v>
      </c>
      <c r="W341" s="299"/>
      <c r="X341" s="297"/>
      <c r="Y341" s="272">
        <v>363</v>
      </c>
      <c r="Z341" s="277">
        <v>541</v>
      </c>
      <c r="AA341" s="290"/>
      <c r="AB341" s="292"/>
      <c r="AC341" s="299"/>
      <c r="AD341" s="301"/>
      <c r="AE341" s="285"/>
      <c r="AF341" s="286"/>
      <c r="AG341" s="287"/>
      <c r="AH341" s="288"/>
      <c r="AI341" s="285"/>
      <c r="AJ341" s="287"/>
      <c r="AK341" s="343">
        <v>551</v>
      </c>
      <c r="AL341" s="289">
        <v>39</v>
      </c>
      <c r="AM341" s="284">
        <v>291</v>
      </c>
      <c r="AN341" s="282">
        <v>381</v>
      </c>
      <c r="AO341" s="295">
        <v>497</v>
      </c>
      <c r="AP341" s="282">
        <v>619</v>
      </c>
      <c r="AQ341" s="284">
        <v>275</v>
      </c>
      <c r="AR341" s="282">
        <v>523</v>
      </c>
      <c r="AS341" s="295">
        <v>355</v>
      </c>
      <c r="AT341" s="282">
        <v>568</v>
      </c>
      <c r="AU341" s="284">
        <v>316</v>
      </c>
      <c r="AV341" s="282">
        <v>317</v>
      </c>
      <c r="AW341" s="295">
        <v>548</v>
      </c>
      <c r="AX341" s="282">
        <v>321</v>
      </c>
      <c r="AY341" s="284">
        <v>550</v>
      </c>
      <c r="AZ341" s="298">
        <v>671</v>
      </c>
      <c r="BA341" s="284">
        <v>598</v>
      </c>
      <c r="BB341" s="282">
        <v>506</v>
      </c>
      <c r="BC341" s="295">
        <v>285</v>
      </c>
      <c r="BD341" s="282">
        <v>357</v>
      </c>
      <c r="BE341" s="284">
        <v>420</v>
      </c>
      <c r="BF341" s="282">
        <v>321</v>
      </c>
      <c r="BG341" s="295">
        <v>452</v>
      </c>
      <c r="BH341" s="305">
        <v>480</v>
      </c>
      <c r="BI341" s="306">
        <v>293</v>
      </c>
      <c r="BJ341" s="282">
        <v>494</v>
      </c>
      <c r="BK341" s="295">
        <v>279</v>
      </c>
      <c r="BL341" s="282">
        <v>447</v>
      </c>
      <c r="BM341" s="284">
        <v>314</v>
      </c>
      <c r="BN341" s="282">
        <v>305</v>
      </c>
      <c r="BO341" s="295">
        <v>455</v>
      </c>
      <c r="BP341" s="282">
        <v>462</v>
      </c>
      <c r="BQ341" s="284">
        <v>300</v>
      </c>
      <c r="BR341" s="282">
        <v>270</v>
      </c>
      <c r="BS341" s="295">
        <v>497</v>
      </c>
      <c r="BT341" s="282">
        <v>481</v>
      </c>
      <c r="BU341" s="284">
        <v>276</v>
      </c>
      <c r="BV341" s="282">
        <v>323</v>
      </c>
      <c r="BW341" s="295">
        <v>444</v>
      </c>
      <c r="BX341" s="282">
        <v>449</v>
      </c>
      <c r="BY341" s="284">
        <v>302</v>
      </c>
      <c r="BZ341" s="282">
        <v>268</v>
      </c>
      <c r="CA341" s="295">
        <v>514</v>
      </c>
      <c r="CB341" s="282">
        <v>319</v>
      </c>
      <c r="CC341" s="284">
        <v>448</v>
      </c>
      <c r="CD341" s="282">
        <v>286</v>
      </c>
      <c r="CE341" s="344">
        <v>472</v>
      </c>
    </row>
    <row r="342" spans="1:83" x14ac:dyDescent="0.2">
      <c r="A342" s="3">
        <v>5627</v>
      </c>
      <c r="B342" s="4" t="s">
        <v>371</v>
      </c>
      <c r="C342" s="5">
        <v>1157</v>
      </c>
      <c r="D342" s="6">
        <v>993</v>
      </c>
      <c r="E342" s="123">
        <f t="shared" ref="E342:E405" si="5">SUM(D342/C342)</f>
        <v>0.85825410544511671</v>
      </c>
      <c r="F342" s="249">
        <v>489</v>
      </c>
      <c r="G342" s="250">
        <v>4</v>
      </c>
      <c r="H342" s="250">
        <v>16</v>
      </c>
      <c r="I342" s="250">
        <v>472</v>
      </c>
      <c r="J342" s="250">
        <v>0</v>
      </c>
      <c r="K342" s="251">
        <v>0</v>
      </c>
      <c r="L342" s="251">
        <v>0</v>
      </c>
      <c r="M342" s="250">
        <v>0</v>
      </c>
      <c r="N342" s="250">
        <v>0</v>
      </c>
      <c r="O342" s="252">
        <v>0</v>
      </c>
      <c r="P342" s="295"/>
      <c r="Q342" s="289"/>
      <c r="R342" s="289"/>
      <c r="S342" s="295"/>
      <c r="T342" s="282">
        <v>399</v>
      </c>
      <c r="U342" s="289">
        <v>0</v>
      </c>
      <c r="V342" s="284">
        <v>573</v>
      </c>
      <c r="W342" s="299"/>
      <c r="X342" s="297"/>
      <c r="Y342" s="272">
        <v>443</v>
      </c>
      <c r="Z342" s="277">
        <v>529</v>
      </c>
      <c r="AA342" s="290"/>
      <c r="AB342" s="292"/>
      <c r="AC342" s="299"/>
      <c r="AD342" s="301"/>
      <c r="AE342" s="285"/>
      <c r="AF342" s="286"/>
      <c r="AG342" s="287"/>
      <c r="AH342" s="288"/>
      <c r="AI342" s="285"/>
      <c r="AJ342" s="287"/>
      <c r="AK342" s="343">
        <v>541</v>
      </c>
      <c r="AL342" s="289">
        <v>30</v>
      </c>
      <c r="AM342" s="284">
        <v>385</v>
      </c>
      <c r="AN342" s="282">
        <v>441</v>
      </c>
      <c r="AO342" s="295">
        <v>506</v>
      </c>
      <c r="AP342" s="282">
        <v>608</v>
      </c>
      <c r="AQ342" s="284">
        <v>348</v>
      </c>
      <c r="AR342" s="282">
        <v>497</v>
      </c>
      <c r="AS342" s="295">
        <v>453</v>
      </c>
      <c r="AT342" s="282">
        <v>560</v>
      </c>
      <c r="AU342" s="284">
        <v>400</v>
      </c>
      <c r="AV342" s="282">
        <v>409</v>
      </c>
      <c r="AW342" s="295">
        <v>530</v>
      </c>
      <c r="AX342" s="282">
        <v>412</v>
      </c>
      <c r="AY342" s="284">
        <v>524</v>
      </c>
      <c r="AZ342" s="298">
        <v>679</v>
      </c>
      <c r="BA342" s="284">
        <v>670</v>
      </c>
      <c r="BB342" s="282">
        <v>430</v>
      </c>
      <c r="BC342" s="295">
        <v>418</v>
      </c>
      <c r="BD342" s="282">
        <v>415</v>
      </c>
      <c r="BE342" s="284">
        <v>421</v>
      </c>
      <c r="BF342" s="282">
        <v>393</v>
      </c>
      <c r="BG342" s="295">
        <v>444</v>
      </c>
      <c r="BH342" s="305">
        <v>438</v>
      </c>
      <c r="BI342" s="306">
        <v>392</v>
      </c>
      <c r="BJ342" s="282">
        <v>469</v>
      </c>
      <c r="BK342" s="295">
        <v>369</v>
      </c>
      <c r="BL342" s="282">
        <v>403</v>
      </c>
      <c r="BM342" s="284">
        <v>422</v>
      </c>
      <c r="BN342" s="282">
        <v>385</v>
      </c>
      <c r="BO342" s="295">
        <v>437</v>
      </c>
      <c r="BP342" s="282">
        <v>415</v>
      </c>
      <c r="BQ342" s="284">
        <v>403</v>
      </c>
      <c r="BR342" s="282">
        <v>347</v>
      </c>
      <c r="BS342" s="295">
        <v>499</v>
      </c>
      <c r="BT342" s="282">
        <v>436</v>
      </c>
      <c r="BU342" s="284">
        <v>381</v>
      </c>
      <c r="BV342" s="282">
        <v>392</v>
      </c>
      <c r="BW342" s="295">
        <v>438</v>
      </c>
      <c r="BX342" s="282">
        <v>415</v>
      </c>
      <c r="BY342" s="284">
        <v>400</v>
      </c>
      <c r="BZ342" s="282">
        <v>343</v>
      </c>
      <c r="CA342" s="295">
        <v>523</v>
      </c>
      <c r="CB342" s="282">
        <v>372</v>
      </c>
      <c r="CC342" s="284">
        <v>451</v>
      </c>
      <c r="CD342" s="282">
        <v>347</v>
      </c>
      <c r="CE342" s="344">
        <v>478</v>
      </c>
    </row>
    <row r="343" spans="1:83" x14ac:dyDescent="0.2">
      <c r="A343" s="3">
        <v>5628</v>
      </c>
      <c r="B343" s="4" t="s">
        <v>372</v>
      </c>
      <c r="C343" s="5">
        <v>921</v>
      </c>
      <c r="D343" s="6">
        <v>781</v>
      </c>
      <c r="E343" s="123">
        <f t="shared" si="5"/>
        <v>0.84799131378935944</v>
      </c>
      <c r="F343" s="249">
        <v>346</v>
      </c>
      <c r="G343" s="250">
        <v>2</v>
      </c>
      <c r="H343" s="250">
        <v>10</v>
      </c>
      <c r="I343" s="250">
        <v>419</v>
      </c>
      <c r="J343" s="250">
        <v>0</v>
      </c>
      <c r="K343" s="251">
        <v>0</v>
      </c>
      <c r="L343" s="251">
        <v>0</v>
      </c>
      <c r="M343" s="250">
        <v>0</v>
      </c>
      <c r="N343" s="250">
        <v>0</v>
      </c>
      <c r="O343" s="252">
        <v>0</v>
      </c>
      <c r="P343" s="295"/>
      <c r="Q343" s="289"/>
      <c r="R343" s="289"/>
      <c r="S343" s="295"/>
      <c r="T343" s="282">
        <v>290</v>
      </c>
      <c r="U343" s="289">
        <v>1</v>
      </c>
      <c r="V343" s="284">
        <v>464</v>
      </c>
      <c r="W343" s="299"/>
      <c r="X343" s="297"/>
      <c r="Y343" s="272">
        <v>316</v>
      </c>
      <c r="Z343" s="277">
        <v>440</v>
      </c>
      <c r="AA343" s="290"/>
      <c r="AB343" s="292"/>
      <c r="AC343" s="299"/>
      <c r="AD343" s="301"/>
      <c r="AE343" s="285"/>
      <c r="AF343" s="286"/>
      <c r="AG343" s="287"/>
      <c r="AH343" s="288"/>
      <c r="AI343" s="285"/>
      <c r="AJ343" s="287"/>
      <c r="AK343" s="343">
        <v>425</v>
      </c>
      <c r="AL343" s="289">
        <v>40</v>
      </c>
      <c r="AM343" s="284">
        <v>276</v>
      </c>
      <c r="AN343" s="282">
        <v>338</v>
      </c>
      <c r="AO343" s="295">
        <v>404</v>
      </c>
      <c r="AP343" s="282">
        <v>514</v>
      </c>
      <c r="AQ343" s="284">
        <v>248</v>
      </c>
      <c r="AR343" s="282">
        <v>413</v>
      </c>
      <c r="AS343" s="295">
        <v>329</v>
      </c>
      <c r="AT343" s="282">
        <v>471</v>
      </c>
      <c r="AU343" s="284">
        <v>280</v>
      </c>
      <c r="AV343" s="282">
        <v>288</v>
      </c>
      <c r="AW343" s="295">
        <v>450</v>
      </c>
      <c r="AX343" s="282">
        <v>295</v>
      </c>
      <c r="AY343" s="284">
        <v>436</v>
      </c>
      <c r="AZ343" s="298">
        <v>557</v>
      </c>
      <c r="BA343" s="284">
        <v>535</v>
      </c>
      <c r="BB343" s="282">
        <v>365</v>
      </c>
      <c r="BC343" s="295">
        <v>295</v>
      </c>
      <c r="BD343" s="282">
        <v>337</v>
      </c>
      <c r="BE343" s="284">
        <v>323</v>
      </c>
      <c r="BF343" s="282">
        <v>296</v>
      </c>
      <c r="BG343" s="295">
        <v>359</v>
      </c>
      <c r="BH343" s="305">
        <v>375</v>
      </c>
      <c r="BI343" s="306">
        <v>291</v>
      </c>
      <c r="BJ343" s="282">
        <v>400</v>
      </c>
      <c r="BK343" s="295">
        <v>271</v>
      </c>
      <c r="BL343" s="282">
        <v>343</v>
      </c>
      <c r="BM343" s="284">
        <v>300</v>
      </c>
      <c r="BN343" s="282">
        <v>287</v>
      </c>
      <c r="BO343" s="295">
        <v>362</v>
      </c>
      <c r="BP343" s="282">
        <v>348</v>
      </c>
      <c r="BQ343" s="284">
        <v>307</v>
      </c>
      <c r="BR343" s="282">
        <v>253</v>
      </c>
      <c r="BS343" s="295">
        <v>412</v>
      </c>
      <c r="BT343" s="282">
        <v>359</v>
      </c>
      <c r="BU343" s="284">
        <v>291</v>
      </c>
      <c r="BV343" s="282">
        <v>308</v>
      </c>
      <c r="BW343" s="295">
        <v>347</v>
      </c>
      <c r="BX343" s="282">
        <v>330</v>
      </c>
      <c r="BY343" s="284">
        <v>318</v>
      </c>
      <c r="BZ343" s="282">
        <v>247</v>
      </c>
      <c r="CA343" s="295">
        <v>437</v>
      </c>
      <c r="CB343" s="282">
        <v>298</v>
      </c>
      <c r="CC343" s="284">
        <v>359</v>
      </c>
      <c r="CD343" s="282">
        <v>271</v>
      </c>
      <c r="CE343" s="344">
        <v>387</v>
      </c>
    </row>
    <row r="344" spans="1:83" x14ac:dyDescent="0.2">
      <c r="A344" s="3">
        <v>5629</v>
      </c>
      <c r="B344" s="4" t="s">
        <v>373</v>
      </c>
      <c r="C344" s="5">
        <v>668</v>
      </c>
      <c r="D344" s="6">
        <v>577</v>
      </c>
      <c r="E344" s="123">
        <f t="shared" si="5"/>
        <v>0.86377245508982037</v>
      </c>
      <c r="F344" s="249">
        <v>270</v>
      </c>
      <c r="G344" s="250">
        <v>1</v>
      </c>
      <c r="H344" s="250">
        <v>10</v>
      </c>
      <c r="I344" s="250">
        <v>290</v>
      </c>
      <c r="J344" s="250">
        <v>0</v>
      </c>
      <c r="K344" s="251">
        <v>0</v>
      </c>
      <c r="L344" s="251">
        <v>0</v>
      </c>
      <c r="M344" s="250">
        <v>0</v>
      </c>
      <c r="N344" s="250">
        <v>0</v>
      </c>
      <c r="O344" s="252">
        <v>0</v>
      </c>
      <c r="P344" s="295"/>
      <c r="Q344" s="289"/>
      <c r="R344" s="289"/>
      <c r="S344" s="295"/>
      <c r="T344" s="282">
        <v>215</v>
      </c>
      <c r="U344" s="289">
        <v>0</v>
      </c>
      <c r="V344" s="284">
        <v>351</v>
      </c>
      <c r="W344" s="299"/>
      <c r="X344" s="297"/>
      <c r="Y344" s="272">
        <v>240</v>
      </c>
      <c r="Z344" s="277">
        <v>325</v>
      </c>
      <c r="AA344" s="290"/>
      <c r="AB344" s="292"/>
      <c r="AC344" s="299"/>
      <c r="AD344" s="301"/>
      <c r="AE344" s="285"/>
      <c r="AF344" s="286"/>
      <c r="AG344" s="287"/>
      <c r="AH344" s="288"/>
      <c r="AI344" s="285"/>
      <c r="AJ344" s="287"/>
      <c r="AK344" s="343">
        <v>332</v>
      </c>
      <c r="AL344" s="289">
        <v>22</v>
      </c>
      <c r="AM344" s="284">
        <v>202</v>
      </c>
      <c r="AN344" s="282">
        <v>247</v>
      </c>
      <c r="AO344" s="295">
        <v>306</v>
      </c>
      <c r="AP344" s="282">
        <v>371</v>
      </c>
      <c r="AQ344" s="284">
        <v>187</v>
      </c>
      <c r="AR344" s="282">
        <v>299</v>
      </c>
      <c r="AS344" s="295">
        <v>254</v>
      </c>
      <c r="AT344" s="282">
        <v>335</v>
      </c>
      <c r="AU344" s="284">
        <v>220</v>
      </c>
      <c r="AV344" s="282">
        <v>211</v>
      </c>
      <c r="AW344" s="295">
        <v>328</v>
      </c>
      <c r="AX344" s="282">
        <v>221</v>
      </c>
      <c r="AY344" s="284">
        <v>314</v>
      </c>
      <c r="AZ344" s="298">
        <v>399</v>
      </c>
      <c r="BA344" s="284">
        <v>369</v>
      </c>
      <c r="BB344" s="282">
        <v>272</v>
      </c>
      <c r="BC344" s="295">
        <v>214</v>
      </c>
      <c r="BD344" s="282">
        <v>239</v>
      </c>
      <c r="BE344" s="284">
        <v>237</v>
      </c>
      <c r="BF344" s="282">
        <v>218</v>
      </c>
      <c r="BG344" s="295">
        <v>264</v>
      </c>
      <c r="BH344" s="305">
        <v>270</v>
      </c>
      <c r="BI344" s="306">
        <v>209</v>
      </c>
      <c r="BJ344" s="282">
        <v>298</v>
      </c>
      <c r="BK344" s="295">
        <v>183</v>
      </c>
      <c r="BL344" s="282">
        <v>252</v>
      </c>
      <c r="BM344" s="284">
        <v>216</v>
      </c>
      <c r="BN344" s="282">
        <v>211</v>
      </c>
      <c r="BO344" s="295">
        <v>255</v>
      </c>
      <c r="BP344" s="282">
        <v>257</v>
      </c>
      <c r="BQ344" s="284">
        <v>213</v>
      </c>
      <c r="BR344" s="282">
        <v>173</v>
      </c>
      <c r="BS344" s="295">
        <v>308</v>
      </c>
      <c r="BT344" s="282">
        <v>259</v>
      </c>
      <c r="BU344" s="284">
        <v>209</v>
      </c>
      <c r="BV344" s="282">
        <v>225</v>
      </c>
      <c r="BW344" s="295">
        <v>251</v>
      </c>
      <c r="BX344" s="282">
        <v>259</v>
      </c>
      <c r="BY344" s="284">
        <v>206</v>
      </c>
      <c r="BZ344" s="282">
        <v>177</v>
      </c>
      <c r="CA344" s="295">
        <v>313</v>
      </c>
      <c r="CB344" s="282">
        <v>210</v>
      </c>
      <c r="CC344" s="284">
        <v>262</v>
      </c>
      <c r="CD344" s="282">
        <v>188</v>
      </c>
      <c r="CE344" s="344">
        <v>291</v>
      </c>
    </row>
    <row r="345" spans="1:83" x14ac:dyDescent="0.2">
      <c r="A345" s="3">
        <v>5630</v>
      </c>
      <c r="B345" s="4" t="s">
        <v>374</v>
      </c>
      <c r="C345" s="5">
        <v>1275</v>
      </c>
      <c r="D345" s="6">
        <v>1049</v>
      </c>
      <c r="E345" s="123">
        <f t="shared" si="5"/>
        <v>0.82274509803921569</v>
      </c>
      <c r="F345" s="249">
        <v>472</v>
      </c>
      <c r="G345" s="250">
        <v>2</v>
      </c>
      <c r="H345" s="250">
        <v>19</v>
      </c>
      <c r="I345" s="250">
        <v>541</v>
      </c>
      <c r="J345" s="250">
        <v>0</v>
      </c>
      <c r="K345" s="251">
        <v>3</v>
      </c>
      <c r="L345" s="251">
        <v>0</v>
      </c>
      <c r="M345" s="250">
        <v>0</v>
      </c>
      <c r="N345" s="250">
        <v>0</v>
      </c>
      <c r="O345" s="252">
        <v>0</v>
      </c>
      <c r="P345" s="295"/>
      <c r="Q345" s="289"/>
      <c r="R345" s="289"/>
      <c r="S345" s="295"/>
      <c r="T345" s="282">
        <v>400</v>
      </c>
      <c r="U345" s="289">
        <v>0</v>
      </c>
      <c r="V345" s="284">
        <v>625</v>
      </c>
      <c r="W345" s="299"/>
      <c r="X345" s="297"/>
      <c r="Y345" s="272">
        <v>437</v>
      </c>
      <c r="Z345" s="277">
        <v>591</v>
      </c>
      <c r="AA345" s="290"/>
      <c r="AB345" s="292"/>
      <c r="AC345" s="299"/>
      <c r="AD345" s="301"/>
      <c r="AE345" s="285"/>
      <c r="AF345" s="286"/>
      <c r="AG345" s="287"/>
      <c r="AH345" s="288"/>
      <c r="AI345" s="285"/>
      <c r="AJ345" s="287"/>
      <c r="AK345" s="343">
        <v>575</v>
      </c>
      <c r="AL345" s="289">
        <v>56</v>
      </c>
      <c r="AM345" s="284">
        <v>371</v>
      </c>
      <c r="AN345" s="282">
        <v>462</v>
      </c>
      <c r="AO345" s="295">
        <v>535</v>
      </c>
      <c r="AP345" s="282">
        <v>665</v>
      </c>
      <c r="AQ345" s="284">
        <v>346</v>
      </c>
      <c r="AR345" s="282">
        <v>565</v>
      </c>
      <c r="AS345" s="295">
        <v>429</v>
      </c>
      <c r="AT345" s="282">
        <v>606</v>
      </c>
      <c r="AU345" s="284">
        <v>404</v>
      </c>
      <c r="AV345" s="282">
        <v>403</v>
      </c>
      <c r="AW345" s="295">
        <v>574</v>
      </c>
      <c r="AX345" s="282">
        <v>405</v>
      </c>
      <c r="AY345" s="284">
        <v>568</v>
      </c>
      <c r="AZ345" s="298">
        <v>728</v>
      </c>
      <c r="BA345" s="284">
        <v>710</v>
      </c>
      <c r="BB345" s="282">
        <v>499</v>
      </c>
      <c r="BC345" s="295">
        <v>378</v>
      </c>
      <c r="BD345" s="282">
        <v>443</v>
      </c>
      <c r="BE345" s="284">
        <v>423</v>
      </c>
      <c r="BF345" s="282">
        <v>400</v>
      </c>
      <c r="BG345" s="295">
        <v>461</v>
      </c>
      <c r="BH345" s="305">
        <v>487</v>
      </c>
      <c r="BI345" s="306">
        <v>370</v>
      </c>
      <c r="BJ345" s="282">
        <v>504</v>
      </c>
      <c r="BK345" s="295">
        <v>355</v>
      </c>
      <c r="BL345" s="282">
        <v>441</v>
      </c>
      <c r="BM345" s="284">
        <v>411</v>
      </c>
      <c r="BN345" s="282">
        <v>391</v>
      </c>
      <c r="BO345" s="295">
        <v>447</v>
      </c>
      <c r="BP345" s="282">
        <v>442</v>
      </c>
      <c r="BQ345" s="284">
        <v>405</v>
      </c>
      <c r="BR345" s="282">
        <v>339</v>
      </c>
      <c r="BS345" s="295">
        <v>514</v>
      </c>
      <c r="BT345" s="282">
        <v>444</v>
      </c>
      <c r="BU345" s="284">
        <v>398</v>
      </c>
      <c r="BV345" s="282">
        <v>436</v>
      </c>
      <c r="BW345" s="295">
        <v>403</v>
      </c>
      <c r="BX345" s="282">
        <v>405</v>
      </c>
      <c r="BY345" s="284">
        <v>428</v>
      </c>
      <c r="BZ345" s="282">
        <v>321</v>
      </c>
      <c r="CA345" s="295">
        <v>567</v>
      </c>
      <c r="CB345" s="282">
        <v>400</v>
      </c>
      <c r="CC345" s="284">
        <v>450</v>
      </c>
      <c r="CD345" s="282">
        <v>354</v>
      </c>
      <c r="CE345" s="344">
        <v>492</v>
      </c>
    </row>
    <row r="346" spans="1:83" x14ac:dyDescent="0.2">
      <c r="A346" s="3">
        <v>5631</v>
      </c>
      <c r="B346" s="4" t="s">
        <v>375</v>
      </c>
      <c r="C346" s="5">
        <v>764</v>
      </c>
      <c r="D346" s="6">
        <v>626</v>
      </c>
      <c r="E346" s="123">
        <f t="shared" si="5"/>
        <v>0.81937172774869105</v>
      </c>
      <c r="F346" s="249">
        <v>275</v>
      </c>
      <c r="G346" s="250">
        <v>1</v>
      </c>
      <c r="H346" s="250">
        <v>5</v>
      </c>
      <c r="I346" s="250">
        <v>338</v>
      </c>
      <c r="J346" s="250">
        <v>0</v>
      </c>
      <c r="K346" s="251">
        <v>0</v>
      </c>
      <c r="L346" s="251">
        <v>0</v>
      </c>
      <c r="M346" s="250">
        <v>0</v>
      </c>
      <c r="N346" s="250">
        <v>0</v>
      </c>
      <c r="O346" s="252">
        <v>0</v>
      </c>
      <c r="P346" s="295"/>
      <c r="Q346" s="289"/>
      <c r="R346" s="289"/>
      <c r="S346" s="295"/>
      <c r="T346" s="282">
        <v>242</v>
      </c>
      <c r="U346" s="289">
        <v>0</v>
      </c>
      <c r="V346" s="284">
        <v>367</v>
      </c>
      <c r="W346" s="299"/>
      <c r="X346" s="297"/>
      <c r="Y346" s="272">
        <v>256</v>
      </c>
      <c r="Z346" s="277">
        <v>354</v>
      </c>
      <c r="AA346" s="290"/>
      <c r="AB346" s="292"/>
      <c r="AC346" s="299"/>
      <c r="AD346" s="301"/>
      <c r="AE346" s="285"/>
      <c r="AF346" s="286"/>
      <c r="AG346" s="287"/>
      <c r="AH346" s="288"/>
      <c r="AI346" s="285"/>
      <c r="AJ346" s="287"/>
      <c r="AK346" s="343">
        <v>354</v>
      </c>
      <c r="AL346" s="289">
        <v>24</v>
      </c>
      <c r="AM346" s="284">
        <v>223</v>
      </c>
      <c r="AN346" s="282">
        <v>261</v>
      </c>
      <c r="AO346" s="295">
        <v>336</v>
      </c>
      <c r="AP346" s="282">
        <v>393</v>
      </c>
      <c r="AQ346" s="284">
        <v>208</v>
      </c>
      <c r="AR346" s="282">
        <v>333</v>
      </c>
      <c r="AS346" s="295">
        <v>261</v>
      </c>
      <c r="AT346" s="282">
        <v>368</v>
      </c>
      <c r="AU346" s="284">
        <v>231</v>
      </c>
      <c r="AV346" s="282">
        <v>230</v>
      </c>
      <c r="AW346" s="295">
        <v>360</v>
      </c>
      <c r="AX346" s="282">
        <v>232</v>
      </c>
      <c r="AY346" s="284">
        <v>360</v>
      </c>
      <c r="AZ346" s="298">
        <v>440</v>
      </c>
      <c r="BA346" s="284">
        <v>430</v>
      </c>
      <c r="BB346" s="282">
        <v>297</v>
      </c>
      <c r="BC346" s="295">
        <v>231</v>
      </c>
      <c r="BD346" s="282">
        <v>236</v>
      </c>
      <c r="BE346" s="284">
        <v>287</v>
      </c>
      <c r="BF346" s="282">
        <v>214</v>
      </c>
      <c r="BG346" s="295">
        <v>308</v>
      </c>
      <c r="BH346" s="305">
        <v>295</v>
      </c>
      <c r="BI346" s="306">
        <v>227</v>
      </c>
      <c r="BJ346" s="282">
        <v>312</v>
      </c>
      <c r="BK346" s="295">
        <v>212</v>
      </c>
      <c r="BL346" s="282">
        <v>266</v>
      </c>
      <c r="BM346" s="284">
        <v>265</v>
      </c>
      <c r="BN346" s="282">
        <v>221</v>
      </c>
      <c r="BO346" s="295">
        <v>292</v>
      </c>
      <c r="BP346" s="282">
        <v>293</v>
      </c>
      <c r="BQ346" s="284">
        <v>224</v>
      </c>
      <c r="BR346" s="282">
        <v>192</v>
      </c>
      <c r="BS346" s="295">
        <v>335</v>
      </c>
      <c r="BT346" s="282">
        <v>296</v>
      </c>
      <c r="BU346" s="284">
        <v>220</v>
      </c>
      <c r="BV346" s="282">
        <v>235</v>
      </c>
      <c r="BW346" s="295">
        <v>281</v>
      </c>
      <c r="BX346" s="282">
        <v>275</v>
      </c>
      <c r="BY346" s="284">
        <v>237</v>
      </c>
      <c r="BZ346" s="282">
        <v>194</v>
      </c>
      <c r="CA346" s="295">
        <v>342</v>
      </c>
      <c r="CB346" s="282">
        <v>223</v>
      </c>
      <c r="CC346" s="284">
        <v>293</v>
      </c>
      <c r="CD346" s="282">
        <v>183</v>
      </c>
      <c r="CE346" s="344">
        <v>335</v>
      </c>
    </row>
    <row r="347" spans="1:83" x14ac:dyDescent="0.2">
      <c r="A347" s="3">
        <v>5632</v>
      </c>
      <c r="B347" s="4" t="s">
        <v>376</v>
      </c>
      <c r="C347" s="5">
        <v>1292</v>
      </c>
      <c r="D347" s="6">
        <v>1021</v>
      </c>
      <c r="E347" s="123">
        <f t="shared" si="5"/>
        <v>0.79024767801857587</v>
      </c>
      <c r="F347" s="249">
        <v>518</v>
      </c>
      <c r="G347" s="250">
        <v>1</v>
      </c>
      <c r="H347" s="250">
        <v>10</v>
      </c>
      <c r="I347" s="250">
        <v>484</v>
      </c>
      <c r="J347" s="250">
        <v>0</v>
      </c>
      <c r="K347" s="251">
        <v>0</v>
      </c>
      <c r="L347" s="251">
        <v>0</v>
      </c>
      <c r="M347" s="250">
        <v>0</v>
      </c>
      <c r="N347" s="250">
        <v>0</v>
      </c>
      <c r="O347" s="252">
        <v>0</v>
      </c>
      <c r="P347" s="295"/>
      <c r="Q347" s="289"/>
      <c r="R347" s="289"/>
      <c r="S347" s="295"/>
      <c r="T347" s="282">
        <v>433</v>
      </c>
      <c r="U347" s="289">
        <v>0</v>
      </c>
      <c r="V347" s="284">
        <v>551</v>
      </c>
      <c r="W347" s="299"/>
      <c r="X347" s="297"/>
      <c r="Y347" s="272">
        <v>459</v>
      </c>
      <c r="Z347" s="277">
        <v>531</v>
      </c>
      <c r="AA347" s="290"/>
      <c r="AB347" s="292"/>
      <c r="AC347" s="299"/>
      <c r="AD347" s="301"/>
      <c r="AE347" s="285"/>
      <c r="AF347" s="286"/>
      <c r="AG347" s="287"/>
      <c r="AH347" s="288"/>
      <c r="AI347" s="285"/>
      <c r="AJ347" s="287"/>
      <c r="AK347" s="343">
        <v>544</v>
      </c>
      <c r="AL347" s="289">
        <v>39</v>
      </c>
      <c r="AM347" s="284">
        <v>396</v>
      </c>
      <c r="AN347" s="282">
        <v>466</v>
      </c>
      <c r="AO347" s="295">
        <v>505</v>
      </c>
      <c r="AP347" s="282">
        <v>628</v>
      </c>
      <c r="AQ347" s="284">
        <v>359</v>
      </c>
      <c r="AR347" s="282">
        <v>515</v>
      </c>
      <c r="AS347" s="295">
        <v>460</v>
      </c>
      <c r="AT347" s="282">
        <v>568</v>
      </c>
      <c r="AU347" s="284">
        <v>411</v>
      </c>
      <c r="AV347" s="282">
        <v>417</v>
      </c>
      <c r="AW347" s="295">
        <v>538</v>
      </c>
      <c r="AX347" s="282">
        <v>425</v>
      </c>
      <c r="AY347" s="284">
        <v>528</v>
      </c>
      <c r="AZ347" s="298">
        <v>703</v>
      </c>
      <c r="BA347" s="284">
        <v>684</v>
      </c>
      <c r="BB347" s="282">
        <v>487</v>
      </c>
      <c r="BC347" s="295">
        <v>365</v>
      </c>
      <c r="BD347" s="282">
        <v>460</v>
      </c>
      <c r="BE347" s="284">
        <v>377</v>
      </c>
      <c r="BF347" s="282">
        <v>409</v>
      </c>
      <c r="BG347" s="295">
        <v>428</v>
      </c>
      <c r="BH347" s="305">
        <v>482</v>
      </c>
      <c r="BI347" s="306">
        <v>371</v>
      </c>
      <c r="BJ347" s="282">
        <v>491</v>
      </c>
      <c r="BK347" s="295">
        <v>361</v>
      </c>
      <c r="BL347" s="282">
        <v>422</v>
      </c>
      <c r="BM347" s="284">
        <v>419</v>
      </c>
      <c r="BN347" s="282">
        <v>393</v>
      </c>
      <c r="BO347" s="295">
        <v>448</v>
      </c>
      <c r="BP347" s="282">
        <v>444</v>
      </c>
      <c r="BQ347" s="284">
        <v>397</v>
      </c>
      <c r="BR347" s="282">
        <v>349</v>
      </c>
      <c r="BS347" s="295">
        <v>507</v>
      </c>
      <c r="BT347" s="282">
        <v>450</v>
      </c>
      <c r="BU347" s="284">
        <v>384</v>
      </c>
      <c r="BV347" s="282">
        <v>427</v>
      </c>
      <c r="BW347" s="295">
        <v>415</v>
      </c>
      <c r="BX347" s="282">
        <v>412</v>
      </c>
      <c r="BY347" s="284">
        <v>420</v>
      </c>
      <c r="BZ347" s="282">
        <v>342</v>
      </c>
      <c r="CA347" s="295">
        <v>526</v>
      </c>
      <c r="CB347" s="282">
        <v>414</v>
      </c>
      <c r="CC347" s="284">
        <v>437</v>
      </c>
      <c r="CD347" s="282">
        <v>366</v>
      </c>
      <c r="CE347" s="344">
        <v>484</v>
      </c>
    </row>
    <row r="348" spans="1:83" x14ac:dyDescent="0.2">
      <c r="A348" s="3">
        <v>5801</v>
      </c>
      <c r="B348" s="4" t="s">
        <v>377</v>
      </c>
      <c r="C348" s="5">
        <v>514</v>
      </c>
      <c r="D348" s="6">
        <v>323</v>
      </c>
      <c r="E348" s="123">
        <f t="shared" si="5"/>
        <v>0.62840466926070038</v>
      </c>
      <c r="F348" s="249">
        <v>141</v>
      </c>
      <c r="G348" s="250">
        <v>3</v>
      </c>
      <c r="H348" s="250">
        <v>4</v>
      </c>
      <c r="I348" s="250">
        <v>172</v>
      </c>
      <c r="J348" s="250">
        <v>0</v>
      </c>
      <c r="K348" s="251">
        <v>0</v>
      </c>
      <c r="L348" s="251">
        <v>0</v>
      </c>
      <c r="M348" s="250">
        <v>0</v>
      </c>
      <c r="N348" s="250">
        <v>0</v>
      </c>
      <c r="O348" s="252">
        <v>0</v>
      </c>
      <c r="P348" s="295"/>
      <c r="Q348" s="289"/>
      <c r="R348" s="289"/>
      <c r="S348" s="295"/>
      <c r="T348" s="282">
        <v>138</v>
      </c>
      <c r="U348" s="289">
        <v>0</v>
      </c>
      <c r="V348" s="284">
        <v>170</v>
      </c>
      <c r="W348" s="299"/>
      <c r="X348" s="297"/>
      <c r="Y348" s="290"/>
      <c r="Z348" s="291"/>
      <c r="AA348" s="290"/>
      <c r="AB348" s="292"/>
      <c r="AC348" s="299"/>
      <c r="AD348" s="301"/>
      <c r="AE348" s="285"/>
      <c r="AF348" s="286"/>
      <c r="AG348" s="287"/>
      <c r="AH348" s="288"/>
      <c r="AI348" s="303">
        <v>140</v>
      </c>
      <c r="AJ348" s="295">
        <v>162</v>
      </c>
      <c r="AK348" s="343">
        <v>148</v>
      </c>
      <c r="AL348" s="289">
        <v>22</v>
      </c>
      <c r="AM348" s="284">
        <v>138</v>
      </c>
      <c r="AN348" s="282">
        <v>149</v>
      </c>
      <c r="AO348" s="295">
        <v>154</v>
      </c>
      <c r="AP348" s="282">
        <v>180</v>
      </c>
      <c r="AQ348" s="284">
        <v>135</v>
      </c>
      <c r="AR348" s="282">
        <v>149</v>
      </c>
      <c r="AS348" s="295">
        <v>156</v>
      </c>
      <c r="AT348" s="282">
        <v>162</v>
      </c>
      <c r="AU348" s="284">
        <v>146</v>
      </c>
      <c r="AV348" s="282">
        <v>133</v>
      </c>
      <c r="AW348" s="295">
        <v>168</v>
      </c>
      <c r="AX348" s="282">
        <v>124</v>
      </c>
      <c r="AY348" s="284">
        <v>179</v>
      </c>
      <c r="AZ348" s="298">
        <v>202</v>
      </c>
      <c r="BA348" s="284">
        <v>236</v>
      </c>
      <c r="BB348" s="282">
        <v>136</v>
      </c>
      <c r="BC348" s="295">
        <v>133</v>
      </c>
      <c r="BD348" s="282">
        <v>154</v>
      </c>
      <c r="BE348" s="284">
        <v>107</v>
      </c>
      <c r="BF348" s="282">
        <v>130</v>
      </c>
      <c r="BG348" s="295">
        <v>132</v>
      </c>
      <c r="BH348" s="305">
        <v>141</v>
      </c>
      <c r="BI348" s="306">
        <v>129</v>
      </c>
      <c r="BJ348" s="282">
        <v>137</v>
      </c>
      <c r="BK348" s="295">
        <v>127</v>
      </c>
      <c r="BL348" s="282">
        <v>120</v>
      </c>
      <c r="BM348" s="284">
        <v>143</v>
      </c>
      <c r="BN348" s="282">
        <v>137</v>
      </c>
      <c r="BO348" s="295">
        <v>125</v>
      </c>
      <c r="BP348" s="282">
        <v>125</v>
      </c>
      <c r="BQ348" s="284">
        <v>142</v>
      </c>
      <c r="BR348" s="282">
        <v>108</v>
      </c>
      <c r="BS348" s="295">
        <v>157</v>
      </c>
      <c r="BT348" s="282">
        <v>120</v>
      </c>
      <c r="BU348" s="284">
        <v>147</v>
      </c>
      <c r="BV348" s="282">
        <v>143</v>
      </c>
      <c r="BW348" s="295">
        <v>119</v>
      </c>
      <c r="BX348" s="282">
        <v>120</v>
      </c>
      <c r="BY348" s="284">
        <v>145</v>
      </c>
      <c r="BZ348" s="282">
        <v>103</v>
      </c>
      <c r="CA348" s="295">
        <v>173</v>
      </c>
      <c r="CB348" s="282">
        <v>137</v>
      </c>
      <c r="CC348" s="284">
        <v>125</v>
      </c>
      <c r="CD348" s="282">
        <v>107</v>
      </c>
      <c r="CE348" s="344">
        <v>160</v>
      </c>
    </row>
    <row r="349" spans="1:83" x14ac:dyDescent="0.2">
      <c r="A349" s="3">
        <v>5901</v>
      </c>
      <c r="B349" s="4" t="s">
        <v>378</v>
      </c>
      <c r="C349" s="5">
        <v>1214</v>
      </c>
      <c r="D349" s="6">
        <v>1046</v>
      </c>
      <c r="E349" s="123">
        <f t="shared" si="5"/>
        <v>0.86161449752883035</v>
      </c>
      <c r="F349" s="249">
        <v>232</v>
      </c>
      <c r="G349" s="250">
        <v>2</v>
      </c>
      <c r="H349" s="250">
        <v>11</v>
      </c>
      <c r="I349" s="250">
        <v>788</v>
      </c>
      <c r="J349" s="250">
        <v>0</v>
      </c>
      <c r="K349" s="251">
        <v>0</v>
      </c>
      <c r="L349" s="251">
        <v>0</v>
      </c>
      <c r="M349" s="250">
        <v>0</v>
      </c>
      <c r="N349" s="250">
        <v>0</v>
      </c>
      <c r="O349" s="252">
        <v>0</v>
      </c>
      <c r="P349" s="295">
        <v>791</v>
      </c>
      <c r="Q349" s="289">
        <v>22</v>
      </c>
      <c r="R349" s="289">
        <v>0</v>
      </c>
      <c r="S349" s="295">
        <v>217</v>
      </c>
      <c r="T349" s="282"/>
      <c r="U349" s="296"/>
      <c r="V349" s="297"/>
      <c r="W349" s="305">
        <v>813</v>
      </c>
      <c r="X349" s="306">
        <v>196</v>
      </c>
      <c r="Y349" s="290"/>
      <c r="Z349" s="291"/>
      <c r="AA349" s="290"/>
      <c r="AB349" s="292"/>
      <c r="AC349" s="303">
        <v>813</v>
      </c>
      <c r="AD349" s="307">
        <v>11</v>
      </c>
      <c r="AE349" s="285"/>
      <c r="AF349" s="286"/>
      <c r="AG349" s="287"/>
      <c r="AH349" s="288"/>
      <c r="AI349" s="285"/>
      <c r="AJ349" s="287"/>
      <c r="AK349" s="343">
        <v>802</v>
      </c>
      <c r="AL349" s="289">
        <v>27</v>
      </c>
      <c r="AM349" s="284">
        <v>178</v>
      </c>
      <c r="AN349" s="282">
        <v>242</v>
      </c>
      <c r="AO349" s="295">
        <v>761</v>
      </c>
      <c r="AP349" s="282">
        <v>854</v>
      </c>
      <c r="AQ349" s="284">
        <v>165</v>
      </c>
      <c r="AR349" s="282">
        <v>765</v>
      </c>
      <c r="AS349" s="295">
        <v>218</v>
      </c>
      <c r="AT349" s="282">
        <v>808</v>
      </c>
      <c r="AU349" s="284">
        <v>193</v>
      </c>
      <c r="AV349" s="282">
        <v>184</v>
      </c>
      <c r="AW349" s="295">
        <v>783</v>
      </c>
      <c r="AX349" s="282">
        <v>200</v>
      </c>
      <c r="AY349" s="284">
        <v>780</v>
      </c>
      <c r="AZ349" s="298">
        <v>800</v>
      </c>
      <c r="BA349" s="284">
        <v>526</v>
      </c>
      <c r="BB349" s="282">
        <v>637</v>
      </c>
      <c r="BC349" s="295">
        <v>233</v>
      </c>
      <c r="BD349" s="282">
        <v>262</v>
      </c>
      <c r="BE349" s="284">
        <v>604</v>
      </c>
      <c r="BF349" s="282">
        <v>221</v>
      </c>
      <c r="BG349" s="295">
        <v>633</v>
      </c>
      <c r="BH349" s="305">
        <v>647</v>
      </c>
      <c r="BI349" s="306">
        <v>229</v>
      </c>
      <c r="BJ349" s="282">
        <v>691</v>
      </c>
      <c r="BK349" s="295">
        <v>197</v>
      </c>
      <c r="BL349" s="282">
        <v>618</v>
      </c>
      <c r="BM349" s="284">
        <v>238</v>
      </c>
      <c r="BN349" s="282">
        <v>240</v>
      </c>
      <c r="BO349" s="295">
        <v>606</v>
      </c>
      <c r="BP349" s="282">
        <v>617</v>
      </c>
      <c r="BQ349" s="284">
        <v>215</v>
      </c>
      <c r="BR349" s="282">
        <v>176</v>
      </c>
      <c r="BS349" s="295">
        <v>706</v>
      </c>
      <c r="BT349" s="282">
        <v>605</v>
      </c>
      <c r="BU349" s="284">
        <v>245</v>
      </c>
      <c r="BV349" s="282">
        <v>235</v>
      </c>
      <c r="BW349" s="295">
        <v>625</v>
      </c>
      <c r="BX349" s="282">
        <v>607</v>
      </c>
      <c r="BY349" s="284">
        <v>228</v>
      </c>
      <c r="BZ349" s="282">
        <v>164</v>
      </c>
      <c r="CA349" s="295">
        <v>748</v>
      </c>
      <c r="CB349" s="282">
        <v>236</v>
      </c>
      <c r="CC349" s="284">
        <v>628</v>
      </c>
      <c r="CD349" s="282">
        <v>159</v>
      </c>
      <c r="CE349" s="344">
        <v>706</v>
      </c>
    </row>
    <row r="350" spans="1:83" x14ac:dyDescent="0.2">
      <c r="A350" s="3">
        <v>5902</v>
      </c>
      <c r="B350" s="4" t="s">
        <v>379</v>
      </c>
      <c r="C350" s="5">
        <v>1152</v>
      </c>
      <c r="D350" s="6">
        <v>847</v>
      </c>
      <c r="E350" s="123">
        <f t="shared" si="5"/>
        <v>0.73524305555555558</v>
      </c>
      <c r="F350" s="249">
        <v>417</v>
      </c>
      <c r="G350" s="250">
        <v>3</v>
      </c>
      <c r="H350" s="250">
        <v>13</v>
      </c>
      <c r="I350" s="250">
        <v>411</v>
      </c>
      <c r="J350" s="250">
        <v>0</v>
      </c>
      <c r="K350" s="251">
        <v>0</v>
      </c>
      <c r="L350" s="251">
        <v>0</v>
      </c>
      <c r="M350" s="250">
        <v>0</v>
      </c>
      <c r="N350" s="250">
        <v>0</v>
      </c>
      <c r="O350" s="252">
        <v>0</v>
      </c>
      <c r="P350" s="295">
        <v>387</v>
      </c>
      <c r="Q350" s="289">
        <v>38</v>
      </c>
      <c r="R350" s="289">
        <v>0</v>
      </c>
      <c r="S350" s="295">
        <v>405</v>
      </c>
      <c r="T350" s="282"/>
      <c r="U350" s="296"/>
      <c r="V350" s="297"/>
      <c r="W350" s="305">
        <v>424</v>
      </c>
      <c r="X350" s="306">
        <v>397</v>
      </c>
      <c r="Y350" s="290"/>
      <c r="Z350" s="291"/>
      <c r="AA350" s="290"/>
      <c r="AB350" s="292"/>
      <c r="AC350" s="303">
        <v>527</v>
      </c>
      <c r="AD350" s="307">
        <v>10</v>
      </c>
      <c r="AE350" s="285"/>
      <c r="AF350" s="286"/>
      <c r="AG350" s="287"/>
      <c r="AH350" s="288"/>
      <c r="AI350" s="285"/>
      <c r="AJ350" s="287"/>
      <c r="AK350" s="343">
        <v>393</v>
      </c>
      <c r="AL350" s="289">
        <v>27</v>
      </c>
      <c r="AM350" s="284">
        <v>394</v>
      </c>
      <c r="AN350" s="282">
        <v>434</v>
      </c>
      <c r="AO350" s="295">
        <v>380</v>
      </c>
      <c r="AP350" s="282">
        <v>454</v>
      </c>
      <c r="AQ350" s="284">
        <v>374</v>
      </c>
      <c r="AR350" s="282">
        <v>376</v>
      </c>
      <c r="AS350" s="295">
        <v>432</v>
      </c>
      <c r="AT350" s="282">
        <v>414</v>
      </c>
      <c r="AU350" s="284">
        <v>398</v>
      </c>
      <c r="AV350" s="282">
        <v>395</v>
      </c>
      <c r="AW350" s="295">
        <v>410</v>
      </c>
      <c r="AX350" s="282">
        <v>378</v>
      </c>
      <c r="AY350" s="284">
        <v>425</v>
      </c>
      <c r="AZ350" s="298">
        <v>522</v>
      </c>
      <c r="BA350" s="284">
        <v>604</v>
      </c>
      <c r="BB350" s="282">
        <v>345</v>
      </c>
      <c r="BC350" s="295">
        <v>370</v>
      </c>
      <c r="BD350" s="282">
        <v>425</v>
      </c>
      <c r="BE350" s="284">
        <v>290</v>
      </c>
      <c r="BF350" s="282">
        <v>384</v>
      </c>
      <c r="BG350" s="295">
        <v>323</v>
      </c>
      <c r="BH350" s="305">
        <v>353</v>
      </c>
      <c r="BI350" s="306">
        <v>367</v>
      </c>
      <c r="BJ350" s="282">
        <v>327</v>
      </c>
      <c r="BK350" s="295">
        <v>395</v>
      </c>
      <c r="BL350" s="282">
        <v>309</v>
      </c>
      <c r="BM350" s="284">
        <v>395</v>
      </c>
      <c r="BN350" s="282">
        <v>380</v>
      </c>
      <c r="BO350" s="295">
        <v>325</v>
      </c>
      <c r="BP350" s="282">
        <v>312</v>
      </c>
      <c r="BQ350" s="284">
        <v>399</v>
      </c>
      <c r="BR350" s="282">
        <v>332</v>
      </c>
      <c r="BS350" s="295">
        <v>395</v>
      </c>
      <c r="BT350" s="282">
        <v>290</v>
      </c>
      <c r="BU350" s="284">
        <v>417</v>
      </c>
      <c r="BV350" s="282">
        <v>414</v>
      </c>
      <c r="BW350" s="295">
        <v>298</v>
      </c>
      <c r="BX350" s="282">
        <v>277</v>
      </c>
      <c r="BY350" s="284">
        <v>436</v>
      </c>
      <c r="BZ350" s="282">
        <v>320</v>
      </c>
      <c r="CA350" s="295">
        <v>430</v>
      </c>
      <c r="CB350" s="282">
        <v>408</v>
      </c>
      <c r="CC350" s="284">
        <v>313</v>
      </c>
      <c r="CD350" s="282">
        <v>331</v>
      </c>
      <c r="CE350" s="344">
        <v>394</v>
      </c>
    </row>
    <row r="351" spans="1:83" x14ac:dyDescent="0.2">
      <c r="A351" s="3">
        <v>5903</v>
      </c>
      <c r="B351" s="4" t="s">
        <v>380</v>
      </c>
      <c r="C351" s="5">
        <v>1269</v>
      </c>
      <c r="D351" s="6">
        <v>879</v>
      </c>
      <c r="E351" s="123">
        <f t="shared" si="5"/>
        <v>0.69267139479905437</v>
      </c>
      <c r="F351" s="249">
        <v>425</v>
      </c>
      <c r="G351" s="250">
        <v>2</v>
      </c>
      <c r="H351" s="250">
        <v>7</v>
      </c>
      <c r="I351" s="250">
        <v>433</v>
      </c>
      <c r="J351" s="250">
        <v>0</v>
      </c>
      <c r="K351" s="251">
        <v>1</v>
      </c>
      <c r="L351" s="251">
        <v>0</v>
      </c>
      <c r="M351" s="250">
        <v>0</v>
      </c>
      <c r="N351" s="250">
        <v>0</v>
      </c>
      <c r="O351" s="252">
        <v>0</v>
      </c>
      <c r="P351" s="295">
        <v>432</v>
      </c>
      <c r="Q351" s="289">
        <v>34</v>
      </c>
      <c r="R351" s="289">
        <v>0</v>
      </c>
      <c r="S351" s="295">
        <v>387</v>
      </c>
      <c r="T351" s="282"/>
      <c r="U351" s="296"/>
      <c r="V351" s="297"/>
      <c r="W351" s="305">
        <v>443</v>
      </c>
      <c r="X351" s="306">
        <v>398</v>
      </c>
      <c r="Y351" s="290"/>
      <c r="Z351" s="291"/>
      <c r="AA351" s="290"/>
      <c r="AB351" s="292"/>
      <c r="AC351" s="303">
        <v>554</v>
      </c>
      <c r="AD351" s="307">
        <v>11</v>
      </c>
      <c r="AE351" s="285"/>
      <c r="AF351" s="286"/>
      <c r="AG351" s="287"/>
      <c r="AH351" s="288"/>
      <c r="AI351" s="285"/>
      <c r="AJ351" s="287"/>
      <c r="AK351" s="343">
        <v>424</v>
      </c>
      <c r="AL351" s="289">
        <v>29</v>
      </c>
      <c r="AM351" s="284">
        <v>381</v>
      </c>
      <c r="AN351" s="282">
        <v>433</v>
      </c>
      <c r="AO351" s="295">
        <v>396</v>
      </c>
      <c r="AP351" s="282">
        <v>507</v>
      </c>
      <c r="AQ351" s="284">
        <v>343</v>
      </c>
      <c r="AR351" s="282">
        <v>400</v>
      </c>
      <c r="AS351" s="295">
        <v>428</v>
      </c>
      <c r="AT351" s="282">
        <v>443</v>
      </c>
      <c r="AU351" s="284">
        <v>387</v>
      </c>
      <c r="AV351" s="282">
        <v>369</v>
      </c>
      <c r="AW351" s="295">
        <v>451</v>
      </c>
      <c r="AX351" s="282">
        <v>362</v>
      </c>
      <c r="AY351" s="284">
        <v>455</v>
      </c>
      <c r="AZ351" s="298">
        <v>555</v>
      </c>
      <c r="BA351" s="284">
        <v>632</v>
      </c>
      <c r="BB351" s="282">
        <v>384</v>
      </c>
      <c r="BC351" s="295">
        <v>331</v>
      </c>
      <c r="BD351" s="282">
        <v>424</v>
      </c>
      <c r="BE351" s="284">
        <v>295</v>
      </c>
      <c r="BF351" s="282">
        <v>374</v>
      </c>
      <c r="BG351" s="295">
        <v>337</v>
      </c>
      <c r="BH351" s="305">
        <v>437</v>
      </c>
      <c r="BI351" s="306">
        <v>289</v>
      </c>
      <c r="BJ351" s="282">
        <v>397</v>
      </c>
      <c r="BK351" s="295">
        <v>342</v>
      </c>
      <c r="BL351" s="282">
        <v>343</v>
      </c>
      <c r="BM351" s="284">
        <v>373</v>
      </c>
      <c r="BN351" s="282">
        <v>392</v>
      </c>
      <c r="BO351" s="295">
        <v>318</v>
      </c>
      <c r="BP351" s="282">
        <v>349</v>
      </c>
      <c r="BQ351" s="284">
        <v>363</v>
      </c>
      <c r="BR351" s="282">
        <v>307</v>
      </c>
      <c r="BS351" s="295">
        <v>423</v>
      </c>
      <c r="BT351" s="282">
        <v>332</v>
      </c>
      <c r="BU351" s="284">
        <v>372</v>
      </c>
      <c r="BV351" s="282">
        <v>409</v>
      </c>
      <c r="BW351" s="295">
        <v>303</v>
      </c>
      <c r="BX351" s="282">
        <v>312</v>
      </c>
      <c r="BY351" s="284">
        <v>395</v>
      </c>
      <c r="BZ351" s="282">
        <v>294</v>
      </c>
      <c r="CA351" s="295">
        <v>459</v>
      </c>
      <c r="CB351" s="282">
        <v>385</v>
      </c>
      <c r="CC351" s="284">
        <v>333</v>
      </c>
      <c r="CD351" s="282">
        <v>289</v>
      </c>
      <c r="CE351" s="344">
        <v>435</v>
      </c>
    </row>
    <row r="352" spans="1:83" x14ac:dyDescent="0.2">
      <c r="A352" s="3">
        <v>5904</v>
      </c>
      <c r="B352" s="4" t="s">
        <v>381</v>
      </c>
      <c r="C352" s="5">
        <v>1132</v>
      </c>
      <c r="D352" s="6">
        <v>676</v>
      </c>
      <c r="E352" s="123">
        <f t="shared" si="5"/>
        <v>0.59717314487632511</v>
      </c>
      <c r="F352" s="249">
        <v>374</v>
      </c>
      <c r="G352" s="250">
        <v>1</v>
      </c>
      <c r="H352" s="250">
        <v>4</v>
      </c>
      <c r="I352" s="250">
        <v>290</v>
      </c>
      <c r="J352" s="250">
        <v>0</v>
      </c>
      <c r="K352" s="251">
        <v>0</v>
      </c>
      <c r="L352" s="251">
        <v>0</v>
      </c>
      <c r="M352" s="250">
        <v>0</v>
      </c>
      <c r="N352" s="250">
        <v>0</v>
      </c>
      <c r="O352" s="252">
        <v>0</v>
      </c>
      <c r="P352" s="295">
        <v>285</v>
      </c>
      <c r="Q352" s="289">
        <v>25</v>
      </c>
      <c r="R352" s="289">
        <v>0</v>
      </c>
      <c r="S352" s="295">
        <v>350</v>
      </c>
      <c r="T352" s="282"/>
      <c r="U352" s="296"/>
      <c r="V352" s="297"/>
      <c r="W352" s="305">
        <v>288</v>
      </c>
      <c r="X352" s="306">
        <v>363</v>
      </c>
      <c r="Y352" s="290"/>
      <c r="Z352" s="291"/>
      <c r="AA352" s="290"/>
      <c r="AB352" s="292"/>
      <c r="AC352" s="303">
        <v>384</v>
      </c>
      <c r="AD352" s="307">
        <v>21</v>
      </c>
      <c r="AE352" s="285"/>
      <c r="AF352" s="286"/>
      <c r="AG352" s="287"/>
      <c r="AH352" s="288"/>
      <c r="AI352" s="285"/>
      <c r="AJ352" s="287"/>
      <c r="AK352" s="343">
        <v>279</v>
      </c>
      <c r="AL352" s="289">
        <v>33</v>
      </c>
      <c r="AM352" s="284">
        <v>343</v>
      </c>
      <c r="AN352" s="282">
        <v>373</v>
      </c>
      <c r="AO352" s="295">
        <v>271</v>
      </c>
      <c r="AP352" s="282">
        <v>322</v>
      </c>
      <c r="AQ352" s="284">
        <v>339</v>
      </c>
      <c r="AR352" s="282">
        <v>279</v>
      </c>
      <c r="AS352" s="295">
        <v>373</v>
      </c>
      <c r="AT352" s="282">
        <v>295</v>
      </c>
      <c r="AU352" s="284">
        <v>361</v>
      </c>
      <c r="AV352" s="282">
        <v>352</v>
      </c>
      <c r="AW352" s="295">
        <v>297</v>
      </c>
      <c r="AX352" s="282">
        <v>332</v>
      </c>
      <c r="AY352" s="284">
        <v>312</v>
      </c>
      <c r="AZ352" s="298">
        <v>403</v>
      </c>
      <c r="BA352" s="284">
        <v>521</v>
      </c>
      <c r="BB352" s="282">
        <v>305</v>
      </c>
      <c r="BC352" s="295">
        <v>285</v>
      </c>
      <c r="BD352" s="282">
        <v>380</v>
      </c>
      <c r="BE352" s="284">
        <v>214</v>
      </c>
      <c r="BF352" s="282">
        <v>335</v>
      </c>
      <c r="BG352" s="295">
        <v>248</v>
      </c>
      <c r="BH352" s="305">
        <v>289</v>
      </c>
      <c r="BI352" s="306">
        <v>302</v>
      </c>
      <c r="BJ352" s="282">
        <v>246</v>
      </c>
      <c r="BK352" s="295">
        <v>333</v>
      </c>
      <c r="BL352" s="282">
        <v>242</v>
      </c>
      <c r="BM352" s="284">
        <v>335</v>
      </c>
      <c r="BN352" s="282">
        <v>340</v>
      </c>
      <c r="BO352" s="295">
        <v>237</v>
      </c>
      <c r="BP352" s="282">
        <v>256</v>
      </c>
      <c r="BQ352" s="284">
        <v>317</v>
      </c>
      <c r="BR352" s="282">
        <v>280</v>
      </c>
      <c r="BS352" s="295">
        <v>299</v>
      </c>
      <c r="BT352" s="282">
        <v>245</v>
      </c>
      <c r="BU352" s="284">
        <v>332</v>
      </c>
      <c r="BV352" s="282">
        <v>354</v>
      </c>
      <c r="BW352" s="295">
        <v>221</v>
      </c>
      <c r="BX352" s="282">
        <v>218</v>
      </c>
      <c r="BY352" s="284">
        <v>362</v>
      </c>
      <c r="BZ352" s="282">
        <v>257</v>
      </c>
      <c r="CA352" s="295">
        <v>342</v>
      </c>
      <c r="CB352" s="282">
        <v>346</v>
      </c>
      <c r="CC352" s="284">
        <v>233</v>
      </c>
      <c r="CD352" s="282">
        <v>254</v>
      </c>
      <c r="CE352" s="344">
        <v>333</v>
      </c>
    </row>
    <row r="353" spans="1:83" x14ac:dyDescent="0.2">
      <c r="A353" s="3">
        <v>5905</v>
      </c>
      <c r="B353" s="4" t="s">
        <v>382</v>
      </c>
      <c r="C353" s="5">
        <v>1381</v>
      </c>
      <c r="D353" s="6">
        <v>1174</v>
      </c>
      <c r="E353" s="123">
        <f t="shared" si="5"/>
        <v>0.85010861694424333</v>
      </c>
      <c r="F353" s="249">
        <v>344</v>
      </c>
      <c r="G353" s="250">
        <v>6</v>
      </c>
      <c r="H353" s="250">
        <v>13</v>
      </c>
      <c r="I353" s="250">
        <v>804</v>
      </c>
      <c r="J353" s="250">
        <v>0</v>
      </c>
      <c r="K353" s="251">
        <v>0</v>
      </c>
      <c r="L353" s="251">
        <v>0</v>
      </c>
      <c r="M353" s="250">
        <v>0</v>
      </c>
      <c r="N353" s="250">
        <v>0</v>
      </c>
      <c r="O353" s="252">
        <v>0</v>
      </c>
      <c r="P353" s="295">
        <v>812</v>
      </c>
      <c r="Q353" s="289">
        <v>28</v>
      </c>
      <c r="R353" s="289">
        <v>0</v>
      </c>
      <c r="S353" s="295">
        <v>303</v>
      </c>
      <c r="T353" s="282"/>
      <c r="U353" s="296"/>
      <c r="V353" s="297"/>
      <c r="W353" s="305">
        <v>849</v>
      </c>
      <c r="X353" s="306">
        <v>272</v>
      </c>
      <c r="Y353" s="290"/>
      <c r="Z353" s="291"/>
      <c r="AA353" s="290"/>
      <c r="AB353" s="292"/>
      <c r="AC353" s="303">
        <v>891</v>
      </c>
      <c r="AD353" s="307">
        <v>18</v>
      </c>
      <c r="AE353" s="285"/>
      <c r="AF353" s="286"/>
      <c r="AG353" s="287"/>
      <c r="AH353" s="288"/>
      <c r="AI353" s="285"/>
      <c r="AJ353" s="287"/>
      <c r="AK353" s="343">
        <v>813</v>
      </c>
      <c r="AL353" s="289">
        <v>30</v>
      </c>
      <c r="AM353" s="284">
        <v>273</v>
      </c>
      <c r="AN353" s="282">
        <v>341</v>
      </c>
      <c r="AO353" s="295">
        <v>774</v>
      </c>
      <c r="AP353" s="282">
        <v>896</v>
      </c>
      <c r="AQ353" s="284">
        <v>242</v>
      </c>
      <c r="AR353" s="282">
        <v>786</v>
      </c>
      <c r="AS353" s="295">
        <v>312</v>
      </c>
      <c r="AT353" s="282">
        <v>838</v>
      </c>
      <c r="AU353" s="284">
        <v>269</v>
      </c>
      <c r="AV353" s="282">
        <v>282</v>
      </c>
      <c r="AW353" s="295">
        <v>807</v>
      </c>
      <c r="AX353" s="282">
        <v>278</v>
      </c>
      <c r="AY353" s="284">
        <v>804</v>
      </c>
      <c r="AZ353" s="298">
        <v>879</v>
      </c>
      <c r="BA353" s="284">
        <v>703</v>
      </c>
      <c r="BB353" s="282">
        <v>642</v>
      </c>
      <c r="BC353" s="295">
        <v>316</v>
      </c>
      <c r="BD353" s="282">
        <v>378</v>
      </c>
      <c r="BE353" s="284">
        <v>572</v>
      </c>
      <c r="BF353" s="282">
        <v>298</v>
      </c>
      <c r="BG353" s="295">
        <v>641</v>
      </c>
      <c r="BH353" s="305">
        <v>680</v>
      </c>
      <c r="BI353" s="306">
        <v>288</v>
      </c>
      <c r="BJ353" s="282">
        <v>743</v>
      </c>
      <c r="BK353" s="295">
        <v>250</v>
      </c>
      <c r="BL353" s="282">
        <v>621</v>
      </c>
      <c r="BM353" s="284">
        <v>325</v>
      </c>
      <c r="BN353" s="282">
        <v>313</v>
      </c>
      <c r="BO353" s="295">
        <v>623</v>
      </c>
      <c r="BP353" s="282">
        <v>652</v>
      </c>
      <c r="BQ353" s="284">
        <v>282</v>
      </c>
      <c r="BR353" s="282">
        <v>230</v>
      </c>
      <c r="BS353" s="295">
        <v>755</v>
      </c>
      <c r="BT353" s="282">
        <v>639</v>
      </c>
      <c r="BU353" s="284">
        <v>302</v>
      </c>
      <c r="BV353" s="282">
        <v>315</v>
      </c>
      <c r="BW353" s="295">
        <v>642</v>
      </c>
      <c r="BX353" s="282">
        <v>630</v>
      </c>
      <c r="BY353" s="284">
        <v>302</v>
      </c>
      <c r="BZ353" s="282">
        <v>230</v>
      </c>
      <c r="CA353" s="295">
        <v>785</v>
      </c>
      <c r="CB353" s="282">
        <v>295</v>
      </c>
      <c r="CC353" s="284">
        <v>661</v>
      </c>
      <c r="CD353" s="282">
        <v>231</v>
      </c>
      <c r="CE353" s="344">
        <v>734</v>
      </c>
    </row>
    <row r="354" spans="1:83" x14ac:dyDescent="0.2">
      <c r="A354" s="3">
        <v>5906</v>
      </c>
      <c r="B354" s="4" t="s">
        <v>383</v>
      </c>
      <c r="C354" s="5">
        <v>1255</v>
      </c>
      <c r="D354" s="6">
        <v>1039</v>
      </c>
      <c r="E354" s="123">
        <f t="shared" si="5"/>
        <v>0.82788844621513946</v>
      </c>
      <c r="F354" s="249">
        <v>276</v>
      </c>
      <c r="G354" s="250">
        <v>0</v>
      </c>
      <c r="H354" s="250">
        <v>9</v>
      </c>
      <c r="I354" s="250">
        <v>746</v>
      </c>
      <c r="J354" s="250">
        <v>0</v>
      </c>
      <c r="K354" s="251">
        <v>1</v>
      </c>
      <c r="L354" s="251">
        <v>0</v>
      </c>
      <c r="M354" s="250">
        <v>0</v>
      </c>
      <c r="N354" s="250">
        <v>0</v>
      </c>
      <c r="O354" s="252">
        <v>0</v>
      </c>
      <c r="P354" s="295">
        <v>755</v>
      </c>
      <c r="Q354" s="289">
        <v>31</v>
      </c>
      <c r="R354" s="289">
        <v>0</v>
      </c>
      <c r="S354" s="295">
        <v>241</v>
      </c>
      <c r="T354" s="282"/>
      <c r="U354" s="296"/>
      <c r="V354" s="297"/>
      <c r="W354" s="305">
        <v>787</v>
      </c>
      <c r="X354" s="306">
        <v>233</v>
      </c>
      <c r="Y354" s="290"/>
      <c r="Z354" s="291"/>
      <c r="AA354" s="290"/>
      <c r="AB354" s="292"/>
      <c r="AC354" s="303">
        <v>836</v>
      </c>
      <c r="AD354" s="307">
        <v>7</v>
      </c>
      <c r="AE354" s="285"/>
      <c r="AF354" s="286"/>
      <c r="AG354" s="287"/>
      <c r="AH354" s="288"/>
      <c r="AI354" s="285"/>
      <c r="AJ354" s="287"/>
      <c r="AK354" s="343">
        <v>778</v>
      </c>
      <c r="AL354" s="289">
        <v>30</v>
      </c>
      <c r="AM354" s="284">
        <v>208</v>
      </c>
      <c r="AN354" s="282">
        <v>287</v>
      </c>
      <c r="AO354" s="295">
        <v>724</v>
      </c>
      <c r="AP354" s="282">
        <v>850</v>
      </c>
      <c r="AQ354" s="284">
        <v>177</v>
      </c>
      <c r="AR354" s="282">
        <v>725</v>
      </c>
      <c r="AS354" s="295">
        <v>274</v>
      </c>
      <c r="AT354" s="282">
        <v>810</v>
      </c>
      <c r="AU354" s="284">
        <v>203</v>
      </c>
      <c r="AV354" s="282">
        <v>211</v>
      </c>
      <c r="AW354" s="295">
        <v>781</v>
      </c>
      <c r="AX354" s="282">
        <v>232</v>
      </c>
      <c r="AY354" s="284">
        <v>758</v>
      </c>
      <c r="AZ354" s="298">
        <v>828</v>
      </c>
      <c r="BA354" s="284">
        <v>601</v>
      </c>
      <c r="BB354" s="282">
        <v>597</v>
      </c>
      <c r="BC354" s="295">
        <v>274</v>
      </c>
      <c r="BD354" s="282">
        <v>280</v>
      </c>
      <c r="BE354" s="284">
        <v>604</v>
      </c>
      <c r="BF354" s="282">
        <v>242</v>
      </c>
      <c r="BG354" s="295">
        <v>628</v>
      </c>
      <c r="BH354" s="305">
        <v>608</v>
      </c>
      <c r="BI354" s="306">
        <v>281</v>
      </c>
      <c r="BJ354" s="282">
        <v>713</v>
      </c>
      <c r="BK354" s="295">
        <v>204</v>
      </c>
      <c r="BL354" s="282">
        <v>611</v>
      </c>
      <c r="BM354" s="284">
        <v>265</v>
      </c>
      <c r="BN354" s="282">
        <v>246</v>
      </c>
      <c r="BO354" s="295">
        <v>623</v>
      </c>
      <c r="BP354" s="282">
        <v>625</v>
      </c>
      <c r="BQ354" s="284">
        <v>244</v>
      </c>
      <c r="BR354" s="282">
        <v>177</v>
      </c>
      <c r="BS354" s="295">
        <v>734</v>
      </c>
      <c r="BT354" s="282">
        <v>601</v>
      </c>
      <c r="BU354" s="284">
        <v>273</v>
      </c>
      <c r="BV354" s="282">
        <v>255</v>
      </c>
      <c r="BW354" s="295">
        <v>622</v>
      </c>
      <c r="BX354" s="282">
        <v>598</v>
      </c>
      <c r="BY354" s="284">
        <v>273</v>
      </c>
      <c r="BZ354" s="282">
        <v>147</v>
      </c>
      <c r="CA354" s="295">
        <v>782</v>
      </c>
      <c r="CB354" s="282">
        <v>241</v>
      </c>
      <c r="CC354" s="284">
        <v>642</v>
      </c>
      <c r="CD354" s="282">
        <v>159</v>
      </c>
      <c r="CE354" s="344">
        <v>746</v>
      </c>
    </row>
    <row r="355" spans="1:83" x14ac:dyDescent="0.2">
      <c r="A355" s="3">
        <v>5907</v>
      </c>
      <c r="B355" s="4" t="s">
        <v>384</v>
      </c>
      <c r="C355" s="5">
        <v>1183</v>
      </c>
      <c r="D355" s="6">
        <v>1008</v>
      </c>
      <c r="E355" s="123">
        <f t="shared" si="5"/>
        <v>0.85207100591715978</v>
      </c>
      <c r="F355" s="249">
        <v>275</v>
      </c>
      <c r="G355" s="250">
        <v>2</v>
      </c>
      <c r="H355" s="250">
        <v>13</v>
      </c>
      <c r="I355" s="250">
        <v>710</v>
      </c>
      <c r="J355" s="250">
        <v>0</v>
      </c>
      <c r="K355" s="251">
        <v>0</v>
      </c>
      <c r="L355" s="251">
        <v>0</v>
      </c>
      <c r="M355" s="250">
        <v>0</v>
      </c>
      <c r="N355" s="250">
        <v>0</v>
      </c>
      <c r="O355" s="252">
        <v>0</v>
      </c>
      <c r="P355" s="295">
        <v>734</v>
      </c>
      <c r="Q355" s="289">
        <v>29</v>
      </c>
      <c r="R355" s="289">
        <v>0</v>
      </c>
      <c r="S355" s="295">
        <v>227</v>
      </c>
      <c r="T355" s="282"/>
      <c r="U355" s="296"/>
      <c r="V355" s="297"/>
      <c r="W355" s="305">
        <v>764</v>
      </c>
      <c r="X355" s="306">
        <v>211</v>
      </c>
      <c r="Y355" s="290"/>
      <c r="Z355" s="291"/>
      <c r="AA355" s="290"/>
      <c r="AB355" s="292"/>
      <c r="AC355" s="303">
        <v>765</v>
      </c>
      <c r="AD355" s="307">
        <v>12</v>
      </c>
      <c r="AE355" s="285"/>
      <c r="AF355" s="286"/>
      <c r="AG355" s="287"/>
      <c r="AH355" s="288"/>
      <c r="AI355" s="285"/>
      <c r="AJ355" s="287"/>
      <c r="AK355" s="343">
        <v>726</v>
      </c>
      <c r="AL355" s="289">
        <v>33</v>
      </c>
      <c r="AM355" s="284">
        <v>198</v>
      </c>
      <c r="AN355" s="282">
        <v>283</v>
      </c>
      <c r="AO355" s="295">
        <v>681</v>
      </c>
      <c r="AP355" s="282">
        <v>805</v>
      </c>
      <c r="AQ355" s="284">
        <v>178</v>
      </c>
      <c r="AR355" s="282">
        <v>701</v>
      </c>
      <c r="AS355" s="295">
        <v>241</v>
      </c>
      <c r="AT355" s="282">
        <v>755</v>
      </c>
      <c r="AU355" s="284">
        <v>211</v>
      </c>
      <c r="AV355" s="282">
        <v>209</v>
      </c>
      <c r="AW355" s="295">
        <v>741</v>
      </c>
      <c r="AX355" s="282">
        <v>215</v>
      </c>
      <c r="AY355" s="284">
        <v>726</v>
      </c>
      <c r="AZ355" s="298">
        <v>759</v>
      </c>
      <c r="BA355" s="284">
        <v>571</v>
      </c>
      <c r="BB355" s="282">
        <v>551</v>
      </c>
      <c r="BC355" s="295">
        <v>257</v>
      </c>
      <c r="BD355" s="282">
        <v>295</v>
      </c>
      <c r="BE355" s="284">
        <v>516</v>
      </c>
      <c r="BF355" s="282">
        <v>231</v>
      </c>
      <c r="BG355" s="295">
        <v>577</v>
      </c>
      <c r="BH355" s="305">
        <v>576</v>
      </c>
      <c r="BI355" s="306">
        <v>235</v>
      </c>
      <c r="BJ355" s="282">
        <v>656</v>
      </c>
      <c r="BK355" s="295">
        <v>193</v>
      </c>
      <c r="BL355" s="282">
        <v>524</v>
      </c>
      <c r="BM355" s="284">
        <v>260</v>
      </c>
      <c r="BN355" s="282">
        <v>257</v>
      </c>
      <c r="BO355" s="295">
        <v>531</v>
      </c>
      <c r="BP355" s="282">
        <v>551</v>
      </c>
      <c r="BQ355" s="284">
        <v>237</v>
      </c>
      <c r="BR355" s="282">
        <v>174</v>
      </c>
      <c r="BS355" s="295">
        <v>665</v>
      </c>
      <c r="BT355" s="282">
        <v>532</v>
      </c>
      <c r="BU355" s="284">
        <v>255</v>
      </c>
      <c r="BV355" s="282">
        <v>235</v>
      </c>
      <c r="BW355" s="295">
        <v>569</v>
      </c>
      <c r="BX355" s="282">
        <v>530</v>
      </c>
      <c r="BY355" s="284">
        <v>246</v>
      </c>
      <c r="BZ355" s="282">
        <v>155</v>
      </c>
      <c r="CA355" s="295">
        <v>724</v>
      </c>
      <c r="CB355" s="282">
        <v>228</v>
      </c>
      <c r="CC355" s="284">
        <v>573</v>
      </c>
      <c r="CD355" s="282">
        <v>193</v>
      </c>
      <c r="CE355" s="344">
        <v>604</v>
      </c>
    </row>
    <row r="356" spans="1:83" x14ac:dyDescent="0.2">
      <c r="A356" s="3">
        <v>5908</v>
      </c>
      <c r="B356" s="4" t="s">
        <v>385</v>
      </c>
      <c r="C356" s="5">
        <v>1613</v>
      </c>
      <c r="D356" s="6">
        <v>1298</v>
      </c>
      <c r="E356" s="123">
        <f t="shared" si="5"/>
        <v>0.80471171729696223</v>
      </c>
      <c r="F356" s="249">
        <v>518</v>
      </c>
      <c r="G356" s="250">
        <v>3</v>
      </c>
      <c r="H356" s="250">
        <v>12</v>
      </c>
      <c r="I356" s="250">
        <v>760</v>
      </c>
      <c r="J356" s="250">
        <v>0</v>
      </c>
      <c r="K356" s="251">
        <v>0</v>
      </c>
      <c r="L356" s="251">
        <v>0</v>
      </c>
      <c r="M356" s="250">
        <v>0</v>
      </c>
      <c r="N356" s="250">
        <v>0</v>
      </c>
      <c r="O356" s="252">
        <v>0</v>
      </c>
      <c r="P356" s="295">
        <v>747</v>
      </c>
      <c r="Q356" s="289">
        <v>40</v>
      </c>
      <c r="R356" s="289">
        <v>0</v>
      </c>
      <c r="S356" s="295">
        <v>477</v>
      </c>
      <c r="T356" s="282"/>
      <c r="U356" s="296"/>
      <c r="V356" s="297"/>
      <c r="W356" s="305">
        <v>776</v>
      </c>
      <c r="X356" s="306">
        <v>467</v>
      </c>
      <c r="Y356" s="290"/>
      <c r="Z356" s="291"/>
      <c r="AA356" s="290"/>
      <c r="AB356" s="292"/>
      <c r="AC356" s="303">
        <v>879</v>
      </c>
      <c r="AD356" s="307">
        <v>14</v>
      </c>
      <c r="AE356" s="285"/>
      <c r="AF356" s="286"/>
      <c r="AG356" s="287"/>
      <c r="AH356" s="288"/>
      <c r="AI356" s="285"/>
      <c r="AJ356" s="287"/>
      <c r="AK356" s="343">
        <v>758</v>
      </c>
      <c r="AL356" s="289">
        <v>41</v>
      </c>
      <c r="AM356" s="284">
        <v>438</v>
      </c>
      <c r="AN356" s="282">
        <v>497</v>
      </c>
      <c r="AO356" s="295">
        <v>735</v>
      </c>
      <c r="AP356" s="282">
        <v>877</v>
      </c>
      <c r="AQ356" s="284">
        <v>389</v>
      </c>
      <c r="AR356" s="282">
        <v>709</v>
      </c>
      <c r="AS356" s="295">
        <v>511</v>
      </c>
      <c r="AT356" s="282">
        <v>823</v>
      </c>
      <c r="AU356" s="284">
        <v>416</v>
      </c>
      <c r="AV356" s="282">
        <v>445</v>
      </c>
      <c r="AW356" s="295">
        <v>762</v>
      </c>
      <c r="AX356" s="282">
        <v>433</v>
      </c>
      <c r="AY356" s="284">
        <v>779</v>
      </c>
      <c r="AZ356" s="298">
        <v>877</v>
      </c>
      <c r="BA356" s="284">
        <v>817</v>
      </c>
      <c r="BB356" s="282">
        <v>610</v>
      </c>
      <c r="BC356" s="295">
        <v>453</v>
      </c>
      <c r="BD356" s="282">
        <v>525</v>
      </c>
      <c r="BE356" s="284">
        <v>543</v>
      </c>
      <c r="BF356" s="282">
        <v>451</v>
      </c>
      <c r="BG356" s="295">
        <v>611</v>
      </c>
      <c r="BH356" s="305">
        <v>646</v>
      </c>
      <c r="BI356" s="306">
        <v>435</v>
      </c>
      <c r="BJ356" s="282">
        <v>702</v>
      </c>
      <c r="BK356" s="295">
        <v>398</v>
      </c>
      <c r="BL356" s="282">
        <v>598</v>
      </c>
      <c r="BM356" s="284">
        <v>457</v>
      </c>
      <c r="BN356" s="282">
        <v>443</v>
      </c>
      <c r="BO356" s="295">
        <v>605</v>
      </c>
      <c r="BP356" s="282">
        <v>611</v>
      </c>
      <c r="BQ356" s="284">
        <v>446</v>
      </c>
      <c r="BR356" s="282">
        <v>351</v>
      </c>
      <c r="BS356" s="295">
        <v>722</v>
      </c>
      <c r="BT356" s="282">
        <v>564</v>
      </c>
      <c r="BU356" s="284">
        <v>483</v>
      </c>
      <c r="BV356" s="282">
        <v>473</v>
      </c>
      <c r="BW356" s="295">
        <v>584</v>
      </c>
      <c r="BX356" s="282">
        <v>583</v>
      </c>
      <c r="BY356" s="284">
        <v>471</v>
      </c>
      <c r="BZ356" s="282">
        <v>341</v>
      </c>
      <c r="CA356" s="295">
        <v>798</v>
      </c>
      <c r="CB356" s="282">
        <v>441</v>
      </c>
      <c r="CC356" s="284">
        <v>634</v>
      </c>
      <c r="CD356" s="282">
        <v>343</v>
      </c>
      <c r="CE356" s="344">
        <v>723</v>
      </c>
    </row>
    <row r="357" spans="1:83" x14ac:dyDescent="0.2">
      <c r="A357" s="3">
        <v>5909</v>
      </c>
      <c r="B357" s="4" t="s">
        <v>386</v>
      </c>
      <c r="C357" s="5">
        <v>860</v>
      </c>
      <c r="D357" s="6">
        <v>728</v>
      </c>
      <c r="E357" s="123">
        <f t="shared" si="5"/>
        <v>0.84651162790697676</v>
      </c>
      <c r="F357" s="249">
        <v>171</v>
      </c>
      <c r="G357" s="250">
        <v>0</v>
      </c>
      <c r="H357" s="250">
        <v>2</v>
      </c>
      <c r="I357" s="250">
        <v>550</v>
      </c>
      <c r="J357" s="250">
        <v>0</v>
      </c>
      <c r="K357" s="251">
        <v>0</v>
      </c>
      <c r="L357" s="251">
        <v>0</v>
      </c>
      <c r="M357" s="250">
        <v>0</v>
      </c>
      <c r="N357" s="250">
        <v>0</v>
      </c>
      <c r="O357" s="252">
        <v>0</v>
      </c>
      <c r="P357" s="295">
        <v>557</v>
      </c>
      <c r="Q357" s="289">
        <v>15</v>
      </c>
      <c r="R357" s="289">
        <v>0</v>
      </c>
      <c r="S357" s="295">
        <v>146</v>
      </c>
      <c r="T357" s="282"/>
      <c r="U357" s="296"/>
      <c r="V357" s="297"/>
      <c r="W357" s="305">
        <v>561</v>
      </c>
      <c r="X357" s="306">
        <v>145</v>
      </c>
      <c r="Y357" s="290"/>
      <c r="Z357" s="291"/>
      <c r="AA357" s="290"/>
      <c r="AB357" s="292"/>
      <c r="AC357" s="303">
        <v>573</v>
      </c>
      <c r="AD357" s="307">
        <v>9</v>
      </c>
      <c r="AE357" s="285"/>
      <c r="AF357" s="286"/>
      <c r="AG357" s="287"/>
      <c r="AH357" s="288"/>
      <c r="AI357" s="285"/>
      <c r="AJ357" s="287"/>
      <c r="AK357" s="343">
        <v>552</v>
      </c>
      <c r="AL357" s="289">
        <v>30</v>
      </c>
      <c r="AM357" s="284">
        <v>124</v>
      </c>
      <c r="AN357" s="282">
        <v>173</v>
      </c>
      <c r="AO357" s="295">
        <v>520</v>
      </c>
      <c r="AP357" s="282">
        <v>590</v>
      </c>
      <c r="AQ357" s="284">
        <v>118</v>
      </c>
      <c r="AR357" s="282">
        <v>524</v>
      </c>
      <c r="AS357" s="295">
        <v>164</v>
      </c>
      <c r="AT357" s="282">
        <v>579</v>
      </c>
      <c r="AU357" s="284">
        <v>124</v>
      </c>
      <c r="AV357" s="282">
        <v>139</v>
      </c>
      <c r="AW357" s="295">
        <v>556</v>
      </c>
      <c r="AX357" s="282">
        <v>142</v>
      </c>
      <c r="AY357" s="284">
        <v>542</v>
      </c>
      <c r="AZ357" s="298">
        <v>567</v>
      </c>
      <c r="BA357" s="284">
        <v>410</v>
      </c>
      <c r="BB357" s="282">
        <v>432</v>
      </c>
      <c r="BC357" s="295">
        <v>171</v>
      </c>
      <c r="BD357" s="282">
        <v>205</v>
      </c>
      <c r="BE357" s="284">
        <v>388</v>
      </c>
      <c r="BF357" s="282">
        <v>165</v>
      </c>
      <c r="BG357" s="295">
        <v>407</v>
      </c>
      <c r="BH357" s="305">
        <v>437</v>
      </c>
      <c r="BI357" s="306">
        <v>151</v>
      </c>
      <c r="BJ357" s="282">
        <v>485</v>
      </c>
      <c r="BK357" s="295">
        <v>120</v>
      </c>
      <c r="BL357" s="282">
        <v>399</v>
      </c>
      <c r="BM357" s="284">
        <v>182</v>
      </c>
      <c r="BN357" s="282">
        <v>172</v>
      </c>
      <c r="BO357" s="295">
        <v>405</v>
      </c>
      <c r="BP357" s="282">
        <v>411</v>
      </c>
      <c r="BQ357" s="284">
        <v>162</v>
      </c>
      <c r="BR357" s="282">
        <v>119</v>
      </c>
      <c r="BS357" s="295">
        <v>496</v>
      </c>
      <c r="BT357" s="282">
        <v>400</v>
      </c>
      <c r="BU357" s="284">
        <v>174</v>
      </c>
      <c r="BV357" s="282">
        <v>168</v>
      </c>
      <c r="BW357" s="295">
        <v>414</v>
      </c>
      <c r="BX357" s="282">
        <v>410</v>
      </c>
      <c r="BY357" s="284">
        <v>173</v>
      </c>
      <c r="BZ357" s="282">
        <v>100</v>
      </c>
      <c r="CA357" s="295">
        <v>523</v>
      </c>
      <c r="CB357" s="282">
        <v>176</v>
      </c>
      <c r="CC357" s="284">
        <v>408</v>
      </c>
      <c r="CD357" s="282">
        <v>115</v>
      </c>
      <c r="CE357" s="344">
        <v>474</v>
      </c>
    </row>
    <row r="358" spans="1:83" x14ac:dyDescent="0.2">
      <c r="A358" s="3">
        <v>5910</v>
      </c>
      <c r="B358" s="4" t="s">
        <v>387</v>
      </c>
      <c r="C358" s="5">
        <v>1356</v>
      </c>
      <c r="D358" s="6">
        <v>976</v>
      </c>
      <c r="E358" s="123">
        <f t="shared" si="5"/>
        <v>0.71976401179941008</v>
      </c>
      <c r="F358" s="249">
        <v>430</v>
      </c>
      <c r="G358" s="250">
        <v>5</v>
      </c>
      <c r="H358" s="250">
        <v>16</v>
      </c>
      <c r="I358" s="250">
        <v>516</v>
      </c>
      <c r="J358" s="250">
        <v>0</v>
      </c>
      <c r="K358" s="251">
        <v>0</v>
      </c>
      <c r="L358" s="251">
        <v>0</v>
      </c>
      <c r="M358" s="250">
        <v>0</v>
      </c>
      <c r="N358" s="250">
        <v>0</v>
      </c>
      <c r="O358" s="252">
        <v>0</v>
      </c>
      <c r="P358" s="295">
        <v>510</v>
      </c>
      <c r="Q358" s="289">
        <v>54</v>
      </c>
      <c r="R358" s="289">
        <v>0</v>
      </c>
      <c r="S358" s="295">
        <v>389</v>
      </c>
      <c r="T358" s="282"/>
      <c r="U358" s="296"/>
      <c r="V358" s="297"/>
      <c r="W358" s="305">
        <v>527</v>
      </c>
      <c r="X358" s="306">
        <v>405</v>
      </c>
      <c r="Y358" s="290"/>
      <c r="Z358" s="291"/>
      <c r="AA358" s="290"/>
      <c r="AB358" s="292"/>
      <c r="AC358" s="303">
        <v>630</v>
      </c>
      <c r="AD358" s="307">
        <v>27</v>
      </c>
      <c r="AE358" s="285"/>
      <c r="AF358" s="286"/>
      <c r="AG358" s="287"/>
      <c r="AH358" s="288"/>
      <c r="AI358" s="285"/>
      <c r="AJ358" s="287"/>
      <c r="AK358" s="343">
        <v>487</v>
      </c>
      <c r="AL358" s="289">
        <v>45</v>
      </c>
      <c r="AM358" s="284">
        <v>394</v>
      </c>
      <c r="AN358" s="282">
        <v>442</v>
      </c>
      <c r="AO358" s="295">
        <v>482</v>
      </c>
      <c r="AP358" s="282">
        <v>594</v>
      </c>
      <c r="AQ358" s="284">
        <v>351</v>
      </c>
      <c r="AR358" s="282">
        <v>476</v>
      </c>
      <c r="AS358" s="295">
        <v>450</v>
      </c>
      <c r="AT358" s="282">
        <v>541</v>
      </c>
      <c r="AU358" s="284">
        <v>384</v>
      </c>
      <c r="AV358" s="282">
        <v>387</v>
      </c>
      <c r="AW358" s="295">
        <v>518</v>
      </c>
      <c r="AX358" s="282">
        <v>369</v>
      </c>
      <c r="AY358" s="284">
        <v>542</v>
      </c>
      <c r="AZ358" s="298">
        <v>625</v>
      </c>
      <c r="BA358" s="284">
        <v>673</v>
      </c>
      <c r="BB358" s="282">
        <v>385</v>
      </c>
      <c r="BC358" s="295">
        <v>405</v>
      </c>
      <c r="BD358" s="282">
        <v>441</v>
      </c>
      <c r="BE358" s="284">
        <v>343</v>
      </c>
      <c r="BF358" s="282">
        <v>369</v>
      </c>
      <c r="BG358" s="295">
        <v>413</v>
      </c>
      <c r="BH358" s="305">
        <v>425</v>
      </c>
      <c r="BI358" s="306">
        <v>361</v>
      </c>
      <c r="BJ358" s="282">
        <v>463</v>
      </c>
      <c r="BK358" s="295">
        <v>347</v>
      </c>
      <c r="BL358" s="282">
        <v>368</v>
      </c>
      <c r="BM358" s="284">
        <v>403</v>
      </c>
      <c r="BN358" s="282">
        <v>395</v>
      </c>
      <c r="BO358" s="295">
        <v>372</v>
      </c>
      <c r="BP358" s="282">
        <v>375</v>
      </c>
      <c r="BQ358" s="284">
        <v>398</v>
      </c>
      <c r="BR358" s="282">
        <v>306</v>
      </c>
      <c r="BS358" s="295">
        <v>489</v>
      </c>
      <c r="BT358" s="282">
        <v>345</v>
      </c>
      <c r="BU358" s="284">
        <v>419</v>
      </c>
      <c r="BV358" s="282">
        <v>414</v>
      </c>
      <c r="BW358" s="295">
        <v>360</v>
      </c>
      <c r="BX358" s="282">
        <v>353</v>
      </c>
      <c r="BY358" s="284">
        <v>411</v>
      </c>
      <c r="BZ358" s="282">
        <v>289</v>
      </c>
      <c r="CA358" s="295">
        <v>553</v>
      </c>
      <c r="CB358" s="282">
        <v>385</v>
      </c>
      <c r="CC358" s="284">
        <v>390</v>
      </c>
      <c r="CD358" s="282">
        <v>302</v>
      </c>
      <c r="CE358" s="344">
        <v>490</v>
      </c>
    </row>
    <row r="359" spans="1:83" x14ac:dyDescent="0.2">
      <c r="A359" s="3">
        <v>5911</v>
      </c>
      <c r="B359" s="4" t="s">
        <v>388</v>
      </c>
      <c r="C359" s="5">
        <v>849</v>
      </c>
      <c r="D359" s="6">
        <v>669</v>
      </c>
      <c r="E359" s="123">
        <f t="shared" si="5"/>
        <v>0.78798586572438167</v>
      </c>
      <c r="F359" s="249">
        <v>270</v>
      </c>
      <c r="G359" s="250">
        <v>2</v>
      </c>
      <c r="H359" s="250">
        <v>8</v>
      </c>
      <c r="I359" s="250">
        <v>384</v>
      </c>
      <c r="J359" s="250">
        <v>0</v>
      </c>
      <c r="K359" s="251">
        <v>0</v>
      </c>
      <c r="L359" s="251">
        <v>0</v>
      </c>
      <c r="M359" s="250">
        <v>0</v>
      </c>
      <c r="N359" s="250">
        <v>1</v>
      </c>
      <c r="O359" s="252">
        <v>0</v>
      </c>
      <c r="P359" s="295">
        <v>383</v>
      </c>
      <c r="Q359" s="289">
        <v>24</v>
      </c>
      <c r="R359" s="289">
        <v>0</v>
      </c>
      <c r="S359" s="295">
        <v>250</v>
      </c>
      <c r="T359" s="282"/>
      <c r="U359" s="296"/>
      <c r="V359" s="297"/>
      <c r="W359" s="305">
        <v>396</v>
      </c>
      <c r="X359" s="306">
        <v>245</v>
      </c>
      <c r="Y359" s="290"/>
      <c r="Z359" s="291"/>
      <c r="AA359" s="290"/>
      <c r="AB359" s="292"/>
      <c r="AC359" s="303">
        <v>448</v>
      </c>
      <c r="AD359" s="307">
        <v>9</v>
      </c>
      <c r="AE359" s="285"/>
      <c r="AF359" s="286"/>
      <c r="AG359" s="287"/>
      <c r="AH359" s="288"/>
      <c r="AI359" s="285"/>
      <c r="AJ359" s="287"/>
      <c r="AK359" s="343">
        <v>375</v>
      </c>
      <c r="AL359" s="289">
        <v>26</v>
      </c>
      <c r="AM359" s="284">
        <v>240</v>
      </c>
      <c r="AN359" s="282">
        <v>278</v>
      </c>
      <c r="AO359" s="295">
        <v>360</v>
      </c>
      <c r="AP359" s="282">
        <v>435</v>
      </c>
      <c r="AQ359" s="284">
        <v>216</v>
      </c>
      <c r="AR359" s="282">
        <v>369</v>
      </c>
      <c r="AS359" s="295">
        <v>269</v>
      </c>
      <c r="AT359" s="282">
        <v>408</v>
      </c>
      <c r="AU359" s="284">
        <v>230</v>
      </c>
      <c r="AV359" s="282">
        <v>237</v>
      </c>
      <c r="AW359" s="295">
        <v>390</v>
      </c>
      <c r="AX359" s="282">
        <v>239</v>
      </c>
      <c r="AY359" s="284">
        <v>390</v>
      </c>
      <c r="AZ359" s="298">
        <v>450</v>
      </c>
      <c r="BA359" s="284">
        <v>449</v>
      </c>
      <c r="BB359" s="282">
        <v>337</v>
      </c>
      <c r="BC359" s="295">
        <v>215</v>
      </c>
      <c r="BD359" s="282">
        <v>267</v>
      </c>
      <c r="BE359" s="284">
        <v>270</v>
      </c>
      <c r="BF359" s="282">
        <v>233</v>
      </c>
      <c r="BG359" s="295">
        <v>312</v>
      </c>
      <c r="BH359" s="305">
        <v>360</v>
      </c>
      <c r="BI359" s="306">
        <v>188</v>
      </c>
      <c r="BJ359" s="282">
        <v>354</v>
      </c>
      <c r="BK359" s="295">
        <v>203</v>
      </c>
      <c r="BL359" s="282">
        <v>305</v>
      </c>
      <c r="BM359" s="284">
        <v>229</v>
      </c>
      <c r="BN359" s="282">
        <v>247</v>
      </c>
      <c r="BO359" s="295">
        <v>288</v>
      </c>
      <c r="BP359" s="282">
        <v>317</v>
      </c>
      <c r="BQ359" s="284">
        <v>216</v>
      </c>
      <c r="BR359" s="282">
        <v>191</v>
      </c>
      <c r="BS359" s="295">
        <v>372</v>
      </c>
      <c r="BT359" s="282">
        <v>302</v>
      </c>
      <c r="BU359" s="284">
        <v>234</v>
      </c>
      <c r="BV359" s="282">
        <v>241</v>
      </c>
      <c r="BW359" s="295">
        <v>295</v>
      </c>
      <c r="BX359" s="282">
        <v>327</v>
      </c>
      <c r="BY359" s="284">
        <v>209</v>
      </c>
      <c r="BZ359" s="282">
        <v>167</v>
      </c>
      <c r="CA359" s="295">
        <v>407</v>
      </c>
      <c r="CB359" s="282">
        <v>237</v>
      </c>
      <c r="CC359" s="284">
        <v>306</v>
      </c>
      <c r="CD359" s="282">
        <v>182</v>
      </c>
      <c r="CE359" s="344">
        <v>356</v>
      </c>
    </row>
    <row r="360" spans="1:83" x14ac:dyDescent="0.2">
      <c r="A360" s="3">
        <v>5912</v>
      </c>
      <c r="B360" s="4" t="s">
        <v>389</v>
      </c>
      <c r="C360" s="5">
        <v>1180</v>
      </c>
      <c r="D360" s="6">
        <v>1046</v>
      </c>
      <c r="E360" s="123">
        <f t="shared" si="5"/>
        <v>0.88644067796610171</v>
      </c>
      <c r="F360" s="249">
        <v>249</v>
      </c>
      <c r="G360" s="250">
        <v>1</v>
      </c>
      <c r="H360" s="250">
        <v>9</v>
      </c>
      <c r="I360" s="250">
        <v>779</v>
      </c>
      <c r="J360" s="250">
        <v>0</v>
      </c>
      <c r="K360" s="251">
        <v>4</v>
      </c>
      <c r="L360" s="251">
        <v>0</v>
      </c>
      <c r="M360" s="250">
        <v>0</v>
      </c>
      <c r="N360" s="250">
        <v>0</v>
      </c>
      <c r="O360" s="252">
        <v>0</v>
      </c>
      <c r="P360" s="295">
        <v>780</v>
      </c>
      <c r="Q360" s="289">
        <v>28</v>
      </c>
      <c r="R360" s="289">
        <v>0</v>
      </c>
      <c r="S360" s="295">
        <v>217</v>
      </c>
      <c r="T360" s="282"/>
      <c r="U360" s="296"/>
      <c r="V360" s="297"/>
      <c r="W360" s="305">
        <v>804</v>
      </c>
      <c r="X360" s="306">
        <v>199</v>
      </c>
      <c r="Y360" s="290"/>
      <c r="Z360" s="291"/>
      <c r="AA360" s="290"/>
      <c r="AB360" s="292"/>
      <c r="AC360" s="303">
        <v>811</v>
      </c>
      <c r="AD360" s="307">
        <v>16</v>
      </c>
      <c r="AE360" s="285"/>
      <c r="AF360" s="286"/>
      <c r="AG360" s="287"/>
      <c r="AH360" s="288"/>
      <c r="AI360" s="285"/>
      <c r="AJ360" s="287"/>
      <c r="AK360" s="343">
        <v>781</v>
      </c>
      <c r="AL360" s="289">
        <v>32</v>
      </c>
      <c r="AM360" s="284">
        <v>184</v>
      </c>
      <c r="AN360" s="282">
        <v>253</v>
      </c>
      <c r="AO360" s="295">
        <v>743</v>
      </c>
      <c r="AP360" s="282">
        <v>848</v>
      </c>
      <c r="AQ360" s="284">
        <v>163</v>
      </c>
      <c r="AR360" s="282">
        <v>755</v>
      </c>
      <c r="AS360" s="295">
        <v>239</v>
      </c>
      <c r="AT360" s="282">
        <v>811</v>
      </c>
      <c r="AU360" s="284">
        <v>185</v>
      </c>
      <c r="AV360" s="282">
        <v>193</v>
      </c>
      <c r="AW360" s="295">
        <v>790</v>
      </c>
      <c r="AX360" s="282">
        <v>200</v>
      </c>
      <c r="AY360" s="284">
        <v>775</v>
      </c>
      <c r="AZ360" s="298">
        <v>798</v>
      </c>
      <c r="BA360" s="284">
        <v>585</v>
      </c>
      <c r="BB360" s="282">
        <v>585</v>
      </c>
      <c r="BC360" s="295">
        <v>275</v>
      </c>
      <c r="BD360" s="282">
        <v>267</v>
      </c>
      <c r="BE360" s="284">
        <v>583</v>
      </c>
      <c r="BF360" s="282">
        <v>235</v>
      </c>
      <c r="BG360" s="295">
        <v>634</v>
      </c>
      <c r="BH360" s="305">
        <v>628</v>
      </c>
      <c r="BI360" s="306">
        <v>252</v>
      </c>
      <c r="BJ360" s="282">
        <v>688</v>
      </c>
      <c r="BK360" s="295">
        <v>206</v>
      </c>
      <c r="BL360" s="282">
        <v>589</v>
      </c>
      <c r="BM360" s="284">
        <v>283</v>
      </c>
      <c r="BN360" s="282">
        <v>234</v>
      </c>
      <c r="BO360" s="295">
        <v>623</v>
      </c>
      <c r="BP360" s="282">
        <v>594</v>
      </c>
      <c r="BQ360" s="284">
        <v>259</v>
      </c>
      <c r="BR360" s="282">
        <v>173</v>
      </c>
      <c r="BS360" s="295">
        <v>729</v>
      </c>
      <c r="BT360" s="282">
        <v>581</v>
      </c>
      <c r="BU360" s="284">
        <v>284</v>
      </c>
      <c r="BV360" s="282">
        <v>241</v>
      </c>
      <c r="BW360" s="295">
        <v>624</v>
      </c>
      <c r="BX360" s="282">
        <v>585</v>
      </c>
      <c r="BY360" s="284">
        <v>275</v>
      </c>
      <c r="BZ360" s="282">
        <v>153</v>
      </c>
      <c r="CA360" s="295">
        <v>777</v>
      </c>
      <c r="CB360" s="282">
        <v>217</v>
      </c>
      <c r="CC360" s="284">
        <v>657</v>
      </c>
      <c r="CD360" s="282">
        <v>162</v>
      </c>
      <c r="CE360" s="344">
        <v>715</v>
      </c>
    </row>
    <row r="361" spans="1:83" x14ac:dyDescent="0.2">
      <c r="A361" s="3">
        <v>5913</v>
      </c>
      <c r="B361" s="4" t="s">
        <v>390</v>
      </c>
      <c r="C361" s="5">
        <v>1079</v>
      </c>
      <c r="D361" s="6">
        <v>739</v>
      </c>
      <c r="E361" s="123">
        <f t="shared" si="5"/>
        <v>0.68489341983317886</v>
      </c>
      <c r="F361" s="249">
        <v>351</v>
      </c>
      <c r="G361" s="250">
        <v>2</v>
      </c>
      <c r="H361" s="250">
        <v>11</v>
      </c>
      <c r="I361" s="250">
        <v>370</v>
      </c>
      <c r="J361" s="250">
        <v>0</v>
      </c>
      <c r="K361" s="251">
        <v>0</v>
      </c>
      <c r="L361" s="251">
        <v>0</v>
      </c>
      <c r="M361" s="250">
        <v>0</v>
      </c>
      <c r="N361" s="250">
        <v>0</v>
      </c>
      <c r="O361" s="252">
        <v>0</v>
      </c>
      <c r="P361" s="295">
        <v>367</v>
      </c>
      <c r="Q361" s="289">
        <v>36</v>
      </c>
      <c r="R361" s="289">
        <v>0</v>
      </c>
      <c r="S361" s="295">
        <v>319</v>
      </c>
      <c r="T361" s="282"/>
      <c r="U361" s="296"/>
      <c r="V361" s="297"/>
      <c r="W361" s="305">
        <v>374</v>
      </c>
      <c r="X361" s="306">
        <v>336</v>
      </c>
      <c r="Y361" s="290"/>
      <c r="Z361" s="291"/>
      <c r="AA361" s="290"/>
      <c r="AB361" s="292"/>
      <c r="AC361" s="303">
        <v>454</v>
      </c>
      <c r="AD361" s="307">
        <v>19</v>
      </c>
      <c r="AE361" s="285"/>
      <c r="AF361" s="286"/>
      <c r="AG361" s="287"/>
      <c r="AH361" s="288"/>
      <c r="AI361" s="285"/>
      <c r="AJ361" s="287"/>
      <c r="AK361" s="343">
        <v>353</v>
      </c>
      <c r="AL361" s="289">
        <v>38</v>
      </c>
      <c r="AM361" s="284">
        <v>313</v>
      </c>
      <c r="AN361" s="282">
        <v>356</v>
      </c>
      <c r="AO361" s="295">
        <v>339</v>
      </c>
      <c r="AP361" s="282">
        <v>429</v>
      </c>
      <c r="AQ361" s="284">
        <v>288</v>
      </c>
      <c r="AR361" s="282">
        <v>347</v>
      </c>
      <c r="AS361" s="295">
        <v>341</v>
      </c>
      <c r="AT361" s="282">
        <v>375</v>
      </c>
      <c r="AU361" s="284">
        <v>309</v>
      </c>
      <c r="AV361" s="282">
        <v>320</v>
      </c>
      <c r="AW361" s="295">
        <v>374</v>
      </c>
      <c r="AX361" s="282">
        <v>299</v>
      </c>
      <c r="AY361" s="284">
        <v>384</v>
      </c>
      <c r="AZ361" s="298">
        <v>453</v>
      </c>
      <c r="BA361" s="284">
        <v>504</v>
      </c>
      <c r="BB361" s="282">
        <v>338</v>
      </c>
      <c r="BC361" s="295">
        <v>265</v>
      </c>
      <c r="BD361" s="282">
        <v>329</v>
      </c>
      <c r="BE361" s="284">
        <v>263</v>
      </c>
      <c r="BF361" s="282">
        <v>291</v>
      </c>
      <c r="BG361" s="295">
        <v>296</v>
      </c>
      <c r="BH361" s="305">
        <v>326</v>
      </c>
      <c r="BI361" s="306">
        <v>269</v>
      </c>
      <c r="BJ361" s="282">
        <v>323</v>
      </c>
      <c r="BK361" s="295">
        <v>284</v>
      </c>
      <c r="BL361" s="282">
        <v>287</v>
      </c>
      <c r="BM361" s="284">
        <v>304</v>
      </c>
      <c r="BN361" s="282">
        <v>292</v>
      </c>
      <c r="BO361" s="295">
        <v>295</v>
      </c>
      <c r="BP361" s="282">
        <v>320</v>
      </c>
      <c r="BQ361" s="284">
        <v>272</v>
      </c>
      <c r="BR361" s="282">
        <v>231</v>
      </c>
      <c r="BS361" s="295">
        <v>377</v>
      </c>
      <c r="BT361" s="282">
        <v>293</v>
      </c>
      <c r="BU361" s="284">
        <v>290</v>
      </c>
      <c r="BV361" s="282">
        <v>309</v>
      </c>
      <c r="BW361" s="295">
        <v>277</v>
      </c>
      <c r="BX361" s="282">
        <v>299</v>
      </c>
      <c r="BY361" s="284">
        <v>295</v>
      </c>
      <c r="BZ361" s="282">
        <v>220</v>
      </c>
      <c r="CA361" s="295">
        <v>398</v>
      </c>
      <c r="CB361" s="282">
        <v>312</v>
      </c>
      <c r="CC361" s="284">
        <v>282</v>
      </c>
      <c r="CD361" s="282">
        <v>234</v>
      </c>
      <c r="CE361" s="344">
        <v>372</v>
      </c>
    </row>
    <row r="362" spans="1:83" x14ac:dyDescent="0.2">
      <c r="A362" s="3">
        <v>5914</v>
      </c>
      <c r="B362" s="4" t="s">
        <v>391</v>
      </c>
      <c r="C362" s="5">
        <v>1400</v>
      </c>
      <c r="D362" s="6">
        <v>1141</v>
      </c>
      <c r="E362" s="123">
        <f t="shared" si="5"/>
        <v>0.81499999999999995</v>
      </c>
      <c r="F362" s="249">
        <v>388</v>
      </c>
      <c r="G362" s="250">
        <v>3</v>
      </c>
      <c r="H362" s="250">
        <v>13</v>
      </c>
      <c r="I362" s="250">
        <v>724</v>
      </c>
      <c r="J362" s="250">
        <v>0</v>
      </c>
      <c r="K362" s="251">
        <v>0</v>
      </c>
      <c r="L362" s="251">
        <v>0</v>
      </c>
      <c r="M362" s="250">
        <v>0</v>
      </c>
      <c r="N362" s="250">
        <v>0</v>
      </c>
      <c r="O362" s="252">
        <v>0</v>
      </c>
      <c r="P362" s="295">
        <v>724</v>
      </c>
      <c r="Q362" s="289">
        <v>38</v>
      </c>
      <c r="R362" s="289">
        <v>0</v>
      </c>
      <c r="S362" s="295">
        <v>361</v>
      </c>
      <c r="T362" s="282"/>
      <c r="U362" s="296"/>
      <c r="V362" s="297"/>
      <c r="W362" s="305">
        <v>771</v>
      </c>
      <c r="X362" s="306">
        <v>325</v>
      </c>
      <c r="Y362" s="290"/>
      <c r="Z362" s="291"/>
      <c r="AA362" s="290"/>
      <c r="AB362" s="292"/>
      <c r="AC362" s="303">
        <v>803</v>
      </c>
      <c r="AD362" s="307">
        <v>12</v>
      </c>
      <c r="AE362" s="285"/>
      <c r="AF362" s="286"/>
      <c r="AG362" s="287"/>
      <c r="AH362" s="288"/>
      <c r="AI362" s="285"/>
      <c r="AJ362" s="287"/>
      <c r="AK362" s="343">
        <v>736</v>
      </c>
      <c r="AL362" s="289">
        <v>24</v>
      </c>
      <c r="AM362" s="284">
        <v>334</v>
      </c>
      <c r="AN362" s="282">
        <v>399</v>
      </c>
      <c r="AO362" s="295">
        <v>687</v>
      </c>
      <c r="AP362" s="282">
        <v>845</v>
      </c>
      <c r="AQ362" s="284">
        <v>271</v>
      </c>
      <c r="AR362" s="282">
        <v>683</v>
      </c>
      <c r="AS362" s="295">
        <v>387</v>
      </c>
      <c r="AT362" s="282">
        <v>792</v>
      </c>
      <c r="AU362" s="284">
        <v>295</v>
      </c>
      <c r="AV362" s="282">
        <v>322</v>
      </c>
      <c r="AW362" s="295">
        <v>743</v>
      </c>
      <c r="AX362" s="282">
        <v>340</v>
      </c>
      <c r="AY362" s="284">
        <v>724</v>
      </c>
      <c r="AZ362" s="298">
        <v>805</v>
      </c>
      <c r="BA362" s="284">
        <v>716</v>
      </c>
      <c r="BB362" s="282">
        <v>522</v>
      </c>
      <c r="BC362" s="295">
        <v>400</v>
      </c>
      <c r="BD362" s="282">
        <v>412</v>
      </c>
      <c r="BE362" s="284">
        <v>507</v>
      </c>
      <c r="BF362" s="282">
        <v>334</v>
      </c>
      <c r="BG362" s="295">
        <v>586</v>
      </c>
      <c r="BH362" s="305">
        <v>561</v>
      </c>
      <c r="BI362" s="306">
        <v>360</v>
      </c>
      <c r="BJ362" s="282">
        <v>670</v>
      </c>
      <c r="BK362" s="295">
        <v>287</v>
      </c>
      <c r="BL362" s="282">
        <v>536</v>
      </c>
      <c r="BM362" s="284">
        <v>375</v>
      </c>
      <c r="BN362" s="282">
        <v>345</v>
      </c>
      <c r="BO362" s="295">
        <v>563</v>
      </c>
      <c r="BP362" s="282">
        <v>565</v>
      </c>
      <c r="BQ362" s="284">
        <v>340</v>
      </c>
      <c r="BR362" s="282">
        <v>268</v>
      </c>
      <c r="BS362" s="295">
        <v>678</v>
      </c>
      <c r="BT362" s="282">
        <v>517</v>
      </c>
      <c r="BU362" s="284">
        <v>381</v>
      </c>
      <c r="BV362" s="282">
        <v>372</v>
      </c>
      <c r="BW362" s="295">
        <v>539</v>
      </c>
      <c r="BX362" s="282">
        <v>499</v>
      </c>
      <c r="BY362" s="284">
        <v>394</v>
      </c>
      <c r="BZ362" s="282">
        <v>246</v>
      </c>
      <c r="CA362" s="295">
        <v>745</v>
      </c>
      <c r="CB362" s="282">
        <v>344</v>
      </c>
      <c r="CC362" s="284">
        <v>578</v>
      </c>
      <c r="CD362" s="282">
        <v>268</v>
      </c>
      <c r="CE362" s="344">
        <v>655</v>
      </c>
    </row>
    <row r="363" spans="1:83" x14ac:dyDescent="0.2">
      <c r="A363" s="3">
        <v>5915</v>
      </c>
      <c r="B363" s="4" t="s">
        <v>392</v>
      </c>
      <c r="C363" s="5">
        <v>582</v>
      </c>
      <c r="D363" s="6">
        <v>432</v>
      </c>
      <c r="E363" s="123">
        <f t="shared" si="5"/>
        <v>0.74226804123711343</v>
      </c>
      <c r="F363" s="249">
        <v>147</v>
      </c>
      <c r="G363" s="250">
        <v>1</v>
      </c>
      <c r="H363" s="250">
        <v>2</v>
      </c>
      <c r="I363" s="250">
        <v>279</v>
      </c>
      <c r="J363" s="250">
        <v>0</v>
      </c>
      <c r="K363" s="251">
        <v>0</v>
      </c>
      <c r="L363" s="251">
        <v>0</v>
      </c>
      <c r="M363" s="250">
        <v>0</v>
      </c>
      <c r="N363" s="250">
        <v>0</v>
      </c>
      <c r="O363" s="252">
        <v>0</v>
      </c>
      <c r="P363" s="295">
        <v>280</v>
      </c>
      <c r="Q363" s="289">
        <v>13</v>
      </c>
      <c r="R363" s="289">
        <v>0</v>
      </c>
      <c r="S363" s="295">
        <v>128</v>
      </c>
      <c r="T363" s="282"/>
      <c r="U363" s="296"/>
      <c r="V363" s="297"/>
      <c r="W363" s="305">
        <v>288</v>
      </c>
      <c r="X363" s="306">
        <v>128</v>
      </c>
      <c r="Y363" s="290"/>
      <c r="Z363" s="291"/>
      <c r="AA363" s="290"/>
      <c r="AB363" s="292"/>
      <c r="AC363" s="303">
        <v>312</v>
      </c>
      <c r="AD363" s="307">
        <v>2</v>
      </c>
      <c r="AE363" s="285"/>
      <c r="AF363" s="286"/>
      <c r="AG363" s="287"/>
      <c r="AH363" s="288"/>
      <c r="AI363" s="285"/>
      <c r="AJ363" s="287"/>
      <c r="AK363" s="343">
        <v>274</v>
      </c>
      <c r="AL363" s="289">
        <v>8</v>
      </c>
      <c r="AM363" s="284">
        <v>127</v>
      </c>
      <c r="AN363" s="282">
        <v>147</v>
      </c>
      <c r="AO363" s="295">
        <v>260</v>
      </c>
      <c r="AP363" s="282">
        <v>308</v>
      </c>
      <c r="AQ363" s="284">
        <v>108</v>
      </c>
      <c r="AR363" s="282">
        <v>264</v>
      </c>
      <c r="AS363" s="295">
        <v>139</v>
      </c>
      <c r="AT363" s="282">
        <v>293</v>
      </c>
      <c r="AU363" s="284">
        <v>119</v>
      </c>
      <c r="AV363" s="282">
        <v>126</v>
      </c>
      <c r="AW363" s="295">
        <v>276</v>
      </c>
      <c r="AX363" s="282">
        <v>126</v>
      </c>
      <c r="AY363" s="284">
        <v>275</v>
      </c>
      <c r="AZ363" s="298">
        <v>305</v>
      </c>
      <c r="BA363" s="284">
        <v>260</v>
      </c>
      <c r="BB363" s="282">
        <v>230</v>
      </c>
      <c r="BC363" s="295">
        <v>119</v>
      </c>
      <c r="BD363" s="282">
        <v>156</v>
      </c>
      <c r="BE363" s="284">
        <v>192</v>
      </c>
      <c r="BF363" s="282">
        <v>134</v>
      </c>
      <c r="BG363" s="295">
        <v>212</v>
      </c>
      <c r="BH363" s="305">
        <v>221</v>
      </c>
      <c r="BI363" s="306">
        <v>123</v>
      </c>
      <c r="BJ363" s="282">
        <v>253</v>
      </c>
      <c r="BK363" s="295">
        <v>104</v>
      </c>
      <c r="BL363" s="282">
        <v>208</v>
      </c>
      <c r="BM363" s="284">
        <v>131</v>
      </c>
      <c r="BN363" s="282">
        <v>139</v>
      </c>
      <c r="BO363" s="295">
        <v>199</v>
      </c>
      <c r="BP363" s="282">
        <v>210</v>
      </c>
      <c r="BQ363" s="284">
        <v>121</v>
      </c>
      <c r="BR363" s="282">
        <v>89</v>
      </c>
      <c r="BS363" s="295">
        <v>263</v>
      </c>
      <c r="BT363" s="282">
        <v>192</v>
      </c>
      <c r="BU363" s="284">
        <v>141</v>
      </c>
      <c r="BV363" s="282">
        <v>136</v>
      </c>
      <c r="BW363" s="295">
        <v>198</v>
      </c>
      <c r="BX363" s="282">
        <v>198</v>
      </c>
      <c r="BY363" s="284">
        <v>133</v>
      </c>
      <c r="BZ363" s="282">
        <v>91</v>
      </c>
      <c r="CA363" s="295">
        <v>274</v>
      </c>
      <c r="CB363" s="282">
        <v>136</v>
      </c>
      <c r="CC363" s="284">
        <v>207</v>
      </c>
      <c r="CD363" s="282">
        <v>94</v>
      </c>
      <c r="CE363" s="344">
        <v>252</v>
      </c>
    </row>
    <row r="364" spans="1:83" x14ac:dyDescent="0.2">
      <c r="A364" s="3">
        <v>5916</v>
      </c>
      <c r="B364" s="4" t="s">
        <v>393</v>
      </c>
      <c r="C364" s="5">
        <v>508</v>
      </c>
      <c r="D364" s="6">
        <v>382</v>
      </c>
      <c r="E364" s="123">
        <f t="shared" si="5"/>
        <v>0.75196850393700787</v>
      </c>
      <c r="F364" s="249">
        <v>191</v>
      </c>
      <c r="G364" s="250">
        <v>1</v>
      </c>
      <c r="H364" s="250">
        <v>4</v>
      </c>
      <c r="I364" s="250">
        <v>182</v>
      </c>
      <c r="J364" s="250">
        <v>0</v>
      </c>
      <c r="K364" s="251">
        <v>0</v>
      </c>
      <c r="L364" s="251">
        <v>0</v>
      </c>
      <c r="M364" s="250">
        <v>0</v>
      </c>
      <c r="N364" s="250">
        <v>0</v>
      </c>
      <c r="O364" s="252">
        <v>0</v>
      </c>
      <c r="P364" s="295">
        <v>184</v>
      </c>
      <c r="Q364" s="289">
        <v>18</v>
      </c>
      <c r="R364" s="289">
        <v>0</v>
      </c>
      <c r="S364" s="295">
        <v>173</v>
      </c>
      <c r="T364" s="282"/>
      <c r="U364" s="296"/>
      <c r="V364" s="297"/>
      <c r="W364" s="305">
        <v>187</v>
      </c>
      <c r="X364" s="306">
        <v>184</v>
      </c>
      <c r="Y364" s="290"/>
      <c r="Z364" s="291"/>
      <c r="AA364" s="290"/>
      <c r="AB364" s="292"/>
      <c r="AC364" s="303">
        <v>225</v>
      </c>
      <c r="AD364" s="307">
        <v>8</v>
      </c>
      <c r="AE364" s="285"/>
      <c r="AF364" s="286"/>
      <c r="AG364" s="287"/>
      <c r="AH364" s="288"/>
      <c r="AI364" s="285"/>
      <c r="AJ364" s="287"/>
      <c r="AK364" s="343">
        <v>177</v>
      </c>
      <c r="AL364" s="289">
        <v>5</v>
      </c>
      <c r="AM364" s="284">
        <v>184</v>
      </c>
      <c r="AN364" s="282">
        <v>199</v>
      </c>
      <c r="AO364" s="295">
        <v>168</v>
      </c>
      <c r="AP364" s="282">
        <v>214</v>
      </c>
      <c r="AQ364" s="284">
        <v>157</v>
      </c>
      <c r="AR364" s="282">
        <v>172</v>
      </c>
      <c r="AS364" s="295">
        <v>189</v>
      </c>
      <c r="AT364" s="282">
        <v>186</v>
      </c>
      <c r="AU364" s="284">
        <v>181</v>
      </c>
      <c r="AV364" s="282">
        <v>187</v>
      </c>
      <c r="AW364" s="295">
        <v>178</v>
      </c>
      <c r="AX364" s="282">
        <v>176</v>
      </c>
      <c r="AY364" s="284">
        <v>189</v>
      </c>
      <c r="AZ364" s="298">
        <v>227</v>
      </c>
      <c r="BA364" s="284">
        <v>284</v>
      </c>
      <c r="BB364" s="282">
        <v>145</v>
      </c>
      <c r="BC364" s="295">
        <v>188</v>
      </c>
      <c r="BD364" s="282">
        <v>200</v>
      </c>
      <c r="BE364" s="284">
        <v>124</v>
      </c>
      <c r="BF364" s="282">
        <v>182</v>
      </c>
      <c r="BG364" s="295">
        <v>146</v>
      </c>
      <c r="BH364" s="305">
        <v>151</v>
      </c>
      <c r="BI364" s="306">
        <v>183</v>
      </c>
      <c r="BJ364" s="282">
        <v>152</v>
      </c>
      <c r="BK364" s="295">
        <v>181</v>
      </c>
      <c r="BL364" s="282">
        <v>141</v>
      </c>
      <c r="BM364" s="284">
        <v>189</v>
      </c>
      <c r="BN364" s="282">
        <v>193</v>
      </c>
      <c r="BO364" s="295">
        <v>134</v>
      </c>
      <c r="BP364" s="282">
        <v>135</v>
      </c>
      <c r="BQ364" s="284">
        <v>196</v>
      </c>
      <c r="BR364" s="282">
        <v>152</v>
      </c>
      <c r="BS364" s="295">
        <v>184</v>
      </c>
      <c r="BT364" s="282">
        <v>134</v>
      </c>
      <c r="BU364" s="284">
        <v>192</v>
      </c>
      <c r="BV364" s="282">
        <v>195</v>
      </c>
      <c r="BW364" s="295">
        <v>135</v>
      </c>
      <c r="BX364" s="282">
        <v>130</v>
      </c>
      <c r="BY364" s="284">
        <v>194</v>
      </c>
      <c r="BZ364" s="282">
        <v>150</v>
      </c>
      <c r="CA364" s="295">
        <v>192</v>
      </c>
      <c r="CB364" s="282">
        <v>192</v>
      </c>
      <c r="CC364" s="284">
        <v>137</v>
      </c>
      <c r="CD364" s="282">
        <v>161</v>
      </c>
      <c r="CE364" s="344">
        <v>174</v>
      </c>
    </row>
    <row r="365" spans="1:83" x14ac:dyDescent="0.2">
      <c r="A365" s="3">
        <v>5917</v>
      </c>
      <c r="B365" s="4" t="s">
        <v>394</v>
      </c>
      <c r="C365" s="5">
        <v>1190</v>
      </c>
      <c r="D365" s="6">
        <v>1046</v>
      </c>
      <c r="E365" s="123">
        <f t="shared" si="5"/>
        <v>0.87899159663865545</v>
      </c>
      <c r="F365" s="249">
        <v>290</v>
      </c>
      <c r="G365" s="250">
        <v>2</v>
      </c>
      <c r="H365" s="250">
        <v>9</v>
      </c>
      <c r="I365" s="250">
        <v>742</v>
      </c>
      <c r="J365" s="250">
        <v>0</v>
      </c>
      <c r="K365" s="251">
        <v>0</v>
      </c>
      <c r="L365" s="251">
        <v>0</v>
      </c>
      <c r="M365" s="250">
        <v>0</v>
      </c>
      <c r="N365" s="250">
        <v>0</v>
      </c>
      <c r="O365" s="252">
        <v>0</v>
      </c>
      <c r="P365" s="295">
        <v>752</v>
      </c>
      <c r="Q365" s="289">
        <v>25</v>
      </c>
      <c r="R365" s="289">
        <v>0</v>
      </c>
      <c r="S365" s="295">
        <v>252</v>
      </c>
      <c r="T365" s="282"/>
      <c r="U365" s="296"/>
      <c r="V365" s="297"/>
      <c r="W365" s="305">
        <v>780</v>
      </c>
      <c r="X365" s="306">
        <v>221</v>
      </c>
      <c r="Y365" s="290"/>
      <c r="Z365" s="291"/>
      <c r="AA365" s="290"/>
      <c r="AB365" s="292"/>
      <c r="AC365" s="303">
        <v>816</v>
      </c>
      <c r="AD365" s="307">
        <v>11</v>
      </c>
      <c r="AE365" s="285"/>
      <c r="AF365" s="286"/>
      <c r="AG365" s="287"/>
      <c r="AH365" s="288"/>
      <c r="AI365" s="285"/>
      <c r="AJ365" s="287"/>
      <c r="AK365" s="343">
        <v>778</v>
      </c>
      <c r="AL365" s="289">
        <v>23</v>
      </c>
      <c r="AM365" s="284">
        <v>199</v>
      </c>
      <c r="AN365" s="282">
        <v>296</v>
      </c>
      <c r="AO365" s="295">
        <v>701</v>
      </c>
      <c r="AP365" s="282">
        <v>840</v>
      </c>
      <c r="AQ365" s="284">
        <v>180</v>
      </c>
      <c r="AR365" s="282">
        <v>727</v>
      </c>
      <c r="AS365" s="295">
        <v>256</v>
      </c>
      <c r="AT365" s="282">
        <v>805</v>
      </c>
      <c r="AU365" s="284">
        <v>194</v>
      </c>
      <c r="AV365" s="282">
        <v>218</v>
      </c>
      <c r="AW365" s="295">
        <v>756</v>
      </c>
      <c r="AX365" s="282">
        <v>227</v>
      </c>
      <c r="AY365" s="284">
        <v>744</v>
      </c>
      <c r="AZ365" s="298">
        <v>819</v>
      </c>
      <c r="BA365" s="284">
        <v>624</v>
      </c>
      <c r="BB365" s="282">
        <v>598</v>
      </c>
      <c r="BC365" s="295">
        <v>242</v>
      </c>
      <c r="BD365" s="282">
        <v>300</v>
      </c>
      <c r="BE365" s="284">
        <v>530</v>
      </c>
      <c r="BF365" s="282">
        <v>240</v>
      </c>
      <c r="BG365" s="295">
        <v>606</v>
      </c>
      <c r="BH365" s="305">
        <v>612</v>
      </c>
      <c r="BI365" s="306">
        <v>238</v>
      </c>
      <c r="BJ365" s="282">
        <v>673</v>
      </c>
      <c r="BK365" s="295">
        <v>204</v>
      </c>
      <c r="BL365" s="282">
        <v>565</v>
      </c>
      <c r="BM365" s="284">
        <v>270</v>
      </c>
      <c r="BN365" s="282">
        <v>247</v>
      </c>
      <c r="BO365" s="295">
        <v>577</v>
      </c>
      <c r="BP365" s="282">
        <v>569</v>
      </c>
      <c r="BQ365" s="284">
        <v>245</v>
      </c>
      <c r="BR365" s="282">
        <v>196</v>
      </c>
      <c r="BS365" s="295">
        <v>675</v>
      </c>
      <c r="BT365" s="282">
        <v>553</v>
      </c>
      <c r="BU365" s="284">
        <v>271</v>
      </c>
      <c r="BV365" s="282">
        <v>258</v>
      </c>
      <c r="BW365" s="295">
        <v>578</v>
      </c>
      <c r="BX365" s="282">
        <v>555</v>
      </c>
      <c r="BY365" s="284">
        <v>261</v>
      </c>
      <c r="BZ365" s="282">
        <v>183</v>
      </c>
      <c r="CA365" s="295">
        <v>720</v>
      </c>
      <c r="CB365" s="282">
        <v>259</v>
      </c>
      <c r="CC365" s="284">
        <v>581</v>
      </c>
      <c r="CD365" s="282">
        <v>179</v>
      </c>
      <c r="CE365" s="344">
        <v>670</v>
      </c>
    </row>
    <row r="366" spans="1:83" x14ac:dyDescent="0.2">
      <c r="A366" s="3">
        <v>5918</v>
      </c>
      <c r="B366" s="4" t="s">
        <v>395</v>
      </c>
      <c r="C366" s="5">
        <v>1229</v>
      </c>
      <c r="D366" s="6">
        <v>895</v>
      </c>
      <c r="E366" s="123">
        <f t="shared" si="5"/>
        <v>0.72823433685923511</v>
      </c>
      <c r="F366" s="249">
        <v>430</v>
      </c>
      <c r="G366" s="250">
        <v>4</v>
      </c>
      <c r="H366" s="250">
        <v>5</v>
      </c>
      <c r="I366" s="250">
        <v>443</v>
      </c>
      <c r="J366" s="250">
        <v>0</v>
      </c>
      <c r="K366" s="251">
        <v>0</v>
      </c>
      <c r="L366" s="251">
        <v>0</v>
      </c>
      <c r="M366" s="250">
        <v>0</v>
      </c>
      <c r="N366" s="250">
        <v>0</v>
      </c>
      <c r="O366" s="252">
        <v>0</v>
      </c>
      <c r="P366" s="295">
        <v>439</v>
      </c>
      <c r="Q366" s="289">
        <v>27</v>
      </c>
      <c r="R366" s="289">
        <v>0</v>
      </c>
      <c r="S366" s="295">
        <v>408</v>
      </c>
      <c r="T366" s="282"/>
      <c r="U366" s="296"/>
      <c r="V366" s="297"/>
      <c r="W366" s="305">
        <v>464</v>
      </c>
      <c r="X366" s="306">
        <v>398</v>
      </c>
      <c r="Y366" s="290"/>
      <c r="Z366" s="291"/>
      <c r="AA366" s="290"/>
      <c r="AB366" s="292"/>
      <c r="AC366" s="303">
        <v>544</v>
      </c>
      <c r="AD366" s="307">
        <v>13</v>
      </c>
      <c r="AE366" s="285"/>
      <c r="AF366" s="286"/>
      <c r="AG366" s="287"/>
      <c r="AH366" s="288"/>
      <c r="AI366" s="285"/>
      <c r="AJ366" s="287"/>
      <c r="AK366" s="343">
        <v>436</v>
      </c>
      <c r="AL366" s="289">
        <v>31</v>
      </c>
      <c r="AM366" s="284">
        <v>390</v>
      </c>
      <c r="AN366" s="282">
        <v>429</v>
      </c>
      <c r="AO366" s="295">
        <v>416</v>
      </c>
      <c r="AP366" s="282">
        <v>519</v>
      </c>
      <c r="AQ366" s="284">
        <v>349</v>
      </c>
      <c r="AR366" s="282">
        <v>416</v>
      </c>
      <c r="AS366" s="295">
        <v>435</v>
      </c>
      <c r="AT366" s="282">
        <v>459</v>
      </c>
      <c r="AU366" s="284">
        <v>397</v>
      </c>
      <c r="AV366" s="282">
        <v>376</v>
      </c>
      <c r="AW366" s="295">
        <v>466</v>
      </c>
      <c r="AX366" s="282">
        <v>390</v>
      </c>
      <c r="AY366" s="284">
        <v>452</v>
      </c>
      <c r="AZ366" s="298">
        <v>550</v>
      </c>
      <c r="BA366" s="284">
        <v>643</v>
      </c>
      <c r="BB366" s="282">
        <v>398</v>
      </c>
      <c r="BC366" s="295">
        <v>358</v>
      </c>
      <c r="BD366" s="282">
        <v>413</v>
      </c>
      <c r="BE366" s="284">
        <v>351</v>
      </c>
      <c r="BF366" s="282">
        <v>353</v>
      </c>
      <c r="BG366" s="295">
        <v>401</v>
      </c>
      <c r="BH366" s="305">
        <v>414</v>
      </c>
      <c r="BI366" s="306">
        <v>344</v>
      </c>
      <c r="BJ366" s="282">
        <v>425</v>
      </c>
      <c r="BK366" s="295">
        <v>342</v>
      </c>
      <c r="BL366" s="282">
        <v>358</v>
      </c>
      <c r="BM366" s="284">
        <v>391</v>
      </c>
      <c r="BN366" s="282">
        <v>370</v>
      </c>
      <c r="BO366" s="295">
        <v>381</v>
      </c>
      <c r="BP366" s="282">
        <v>395</v>
      </c>
      <c r="BQ366" s="284">
        <v>348</v>
      </c>
      <c r="BR366" s="282">
        <v>301</v>
      </c>
      <c r="BS366" s="295">
        <v>461</v>
      </c>
      <c r="BT366" s="282">
        <v>370</v>
      </c>
      <c r="BU366" s="284">
        <v>384</v>
      </c>
      <c r="BV366" s="282">
        <v>398</v>
      </c>
      <c r="BW366" s="295">
        <v>353</v>
      </c>
      <c r="BX366" s="282">
        <v>351</v>
      </c>
      <c r="BY366" s="284">
        <v>388</v>
      </c>
      <c r="BZ366" s="282">
        <v>297</v>
      </c>
      <c r="CA366" s="295">
        <v>488</v>
      </c>
      <c r="CB366" s="282">
        <v>364</v>
      </c>
      <c r="CC366" s="284">
        <v>388</v>
      </c>
      <c r="CD366" s="282">
        <v>283</v>
      </c>
      <c r="CE366" s="344">
        <v>465</v>
      </c>
    </row>
    <row r="367" spans="1:83" x14ac:dyDescent="0.2">
      <c r="A367" s="3">
        <v>5919</v>
      </c>
      <c r="B367" s="4" t="s">
        <v>396</v>
      </c>
      <c r="C367" s="5">
        <v>938</v>
      </c>
      <c r="D367" s="6">
        <v>774</v>
      </c>
      <c r="E367" s="123">
        <f t="shared" si="5"/>
        <v>0.82515991471215355</v>
      </c>
      <c r="F367" s="249">
        <v>264</v>
      </c>
      <c r="G367" s="250">
        <v>1</v>
      </c>
      <c r="H367" s="250">
        <v>11</v>
      </c>
      <c r="I367" s="250">
        <v>494</v>
      </c>
      <c r="J367" s="250">
        <v>0</v>
      </c>
      <c r="K367" s="251">
        <v>0</v>
      </c>
      <c r="L367" s="251">
        <v>0</v>
      </c>
      <c r="M367" s="250">
        <v>0</v>
      </c>
      <c r="N367" s="250">
        <v>0</v>
      </c>
      <c r="O367" s="252">
        <v>0</v>
      </c>
      <c r="P367" s="295">
        <v>483</v>
      </c>
      <c r="Q367" s="289">
        <v>43</v>
      </c>
      <c r="R367" s="289">
        <v>0</v>
      </c>
      <c r="S367" s="295">
        <v>231</v>
      </c>
      <c r="T367" s="282"/>
      <c r="U367" s="296"/>
      <c r="V367" s="297"/>
      <c r="W367" s="305">
        <v>518</v>
      </c>
      <c r="X367" s="306">
        <v>233</v>
      </c>
      <c r="Y367" s="290"/>
      <c r="Z367" s="291"/>
      <c r="AA367" s="290"/>
      <c r="AB367" s="292"/>
      <c r="AC367" s="303">
        <v>559</v>
      </c>
      <c r="AD367" s="307">
        <v>5</v>
      </c>
      <c r="AE367" s="285"/>
      <c r="AF367" s="286"/>
      <c r="AG367" s="287"/>
      <c r="AH367" s="288"/>
      <c r="AI367" s="285"/>
      <c r="AJ367" s="287"/>
      <c r="AK367" s="343">
        <v>494</v>
      </c>
      <c r="AL367" s="289">
        <v>33</v>
      </c>
      <c r="AM367" s="284">
        <v>221</v>
      </c>
      <c r="AN367" s="282">
        <v>281</v>
      </c>
      <c r="AO367" s="295">
        <v>459</v>
      </c>
      <c r="AP367" s="282">
        <v>565</v>
      </c>
      <c r="AQ367" s="284">
        <v>193</v>
      </c>
      <c r="AR367" s="282">
        <v>484</v>
      </c>
      <c r="AS367" s="295">
        <v>253</v>
      </c>
      <c r="AT367" s="282">
        <v>532</v>
      </c>
      <c r="AU367" s="284">
        <v>215</v>
      </c>
      <c r="AV367" s="282">
        <v>235</v>
      </c>
      <c r="AW367" s="295">
        <v>502</v>
      </c>
      <c r="AX367" s="282">
        <v>228</v>
      </c>
      <c r="AY367" s="284">
        <v>503</v>
      </c>
      <c r="AZ367" s="298">
        <v>559</v>
      </c>
      <c r="BA367" s="284">
        <v>494</v>
      </c>
      <c r="BB367" s="282">
        <v>411</v>
      </c>
      <c r="BC367" s="295">
        <v>245</v>
      </c>
      <c r="BD367" s="282">
        <v>303</v>
      </c>
      <c r="BE367" s="284">
        <v>334</v>
      </c>
      <c r="BF367" s="282">
        <v>254</v>
      </c>
      <c r="BG367" s="295">
        <v>379</v>
      </c>
      <c r="BH367" s="305">
        <v>395</v>
      </c>
      <c r="BI367" s="306">
        <v>245</v>
      </c>
      <c r="BJ367" s="282">
        <v>433</v>
      </c>
      <c r="BK367" s="295">
        <v>213</v>
      </c>
      <c r="BL367" s="282">
        <v>350</v>
      </c>
      <c r="BM367" s="284">
        <v>279</v>
      </c>
      <c r="BN367" s="282">
        <v>269</v>
      </c>
      <c r="BO367" s="295">
        <v>367</v>
      </c>
      <c r="BP367" s="282">
        <v>386</v>
      </c>
      <c r="BQ367" s="284">
        <v>250</v>
      </c>
      <c r="BR367" s="282">
        <v>202</v>
      </c>
      <c r="BS367" s="295">
        <v>448</v>
      </c>
      <c r="BT367" s="282">
        <v>372</v>
      </c>
      <c r="BU367" s="284">
        <v>258</v>
      </c>
      <c r="BV367" s="282">
        <v>285</v>
      </c>
      <c r="BW367" s="295">
        <v>343</v>
      </c>
      <c r="BX367" s="282">
        <v>335</v>
      </c>
      <c r="BY367" s="284">
        <v>293</v>
      </c>
      <c r="BZ367" s="282">
        <v>171</v>
      </c>
      <c r="CA367" s="295">
        <v>500</v>
      </c>
      <c r="CB367" s="282">
        <v>270</v>
      </c>
      <c r="CC367" s="284">
        <v>367</v>
      </c>
      <c r="CD367" s="282">
        <v>199</v>
      </c>
      <c r="CE367" s="344">
        <v>431</v>
      </c>
    </row>
    <row r="368" spans="1:83" x14ac:dyDescent="0.2">
      <c r="A368" s="3">
        <v>5920</v>
      </c>
      <c r="B368" s="4" t="s">
        <v>397</v>
      </c>
      <c r="C368" s="5">
        <v>1207</v>
      </c>
      <c r="D368" s="6">
        <v>864</v>
      </c>
      <c r="E368" s="123">
        <f t="shared" si="5"/>
        <v>0.71582435791217891</v>
      </c>
      <c r="F368" s="249">
        <v>507</v>
      </c>
      <c r="G368" s="250">
        <v>6</v>
      </c>
      <c r="H368" s="250">
        <v>5</v>
      </c>
      <c r="I368" s="250">
        <v>340</v>
      </c>
      <c r="J368" s="250">
        <v>0</v>
      </c>
      <c r="K368" s="251">
        <v>0</v>
      </c>
      <c r="L368" s="251">
        <v>0</v>
      </c>
      <c r="M368" s="250">
        <v>0</v>
      </c>
      <c r="N368" s="250">
        <v>0</v>
      </c>
      <c r="O368" s="252">
        <v>0</v>
      </c>
      <c r="P368" s="280">
        <v>330</v>
      </c>
      <c r="Q368" s="281">
        <v>34</v>
      </c>
      <c r="R368" s="281">
        <v>0</v>
      </c>
      <c r="S368" s="280">
        <v>480</v>
      </c>
      <c r="T368" s="282"/>
      <c r="U368" s="296"/>
      <c r="V368" s="297"/>
      <c r="W368" s="305">
        <v>353</v>
      </c>
      <c r="X368" s="306">
        <v>488</v>
      </c>
      <c r="Y368" s="290"/>
      <c r="Z368" s="291"/>
      <c r="AA368" s="290"/>
      <c r="AB368" s="292"/>
      <c r="AC368" s="303">
        <v>473</v>
      </c>
      <c r="AD368" s="307">
        <v>16</v>
      </c>
      <c r="AE368" s="293"/>
      <c r="AF368" s="294"/>
      <c r="AG368" s="301"/>
      <c r="AH368" s="288"/>
      <c r="AI368" s="285"/>
      <c r="AJ368" s="287"/>
      <c r="AK368" s="343">
        <v>327</v>
      </c>
      <c r="AL368" s="289">
        <v>32</v>
      </c>
      <c r="AM368" s="284">
        <v>479</v>
      </c>
      <c r="AN368" s="282">
        <v>519</v>
      </c>
      <c r="AO368" s="295">
        <v>314</v>
      </c>
      <c r="AP368" s="282">
        <v>391</v>
      </c>
      <c r="AQ368" s="284">
        <v>454</v>
      </c>
      <c r="AR368" s="282">
        <v>314</v>
      </c>
      <c r="AS368" s="295">
        <v>519</v>
      </c>
      <c r="AT368" s="282">
        <v>347</v>
      </c>
      <c r="AU368" s="284">
        <v>489</v>
      </c>
      <c r="AV368" s="282">
        <v>483</v>
      </c>
      <c r="AW368" s="295">
        <v>343</v>
      </c>
      <c r="AX368" s="282">
        <v>453</v>
      </c>
      <c r="AY368" s="284">
        <v>377</v>
      </c>
      <c r="AZ368" s="298">
        <v>476</v>
      </c>
      <c r="BA368" s="284">
        <v>652</v>
      </c>
      <c r="BB368" s="282">
        <v>357</v>
      </c>
      <c r="BC368" s="295">
        <v>390</v>
      </c>
      <c r="BD368" s="282">
        <v>479</v>
      </c>
      <c r="BE368" s="284">
        <v>268</v>
      </c>
      <c r="BF368" s="282">
        <v>431</v>
      </c>
      <c r="BG368" s="295">
        <v>304</v>
      </c>
      <c r="BH368" s="305">
        <v>372</v>
      </c>
      <c r="BI368" s="306">
        <v>385</v>
      </c>
      <c r="BJ368" s="282">
        <v>326</v>
      </c>
      <c r="BK368" s="295">
        <v>429</v>
      </c>
      <c r="BL368" s="282">
        <v>289</v>
      </c>
      <c r="BM368" s="284">
        <v>453</v>
      </c>
      <c r="BN368" s="282">
        <v>455</v>
      </c>
      <c r="BO368" s="295">
        <v>286</v>
      </c>
      <c r="BP368" s="282">
        <v>306</v>
      </c>
      <c r="BQ368" s="284">
        <v>438</v>
      </c>
      <c r="BR368" s="282">
        <v>373</v>
      </c>
      <c r="BS368" s="295">
        <v>380</v>
      </c>
      <c r="BT368" s="282">
        <v>269</v>
      </c>
      <c r="BU368" s="284">
        <v>471</v>
      </c>
      <c r="BV368" s="282">
        <v>463</v>
      </c>
      <c r="BW368" s="295">
        <v>279</v>
      </c>
      <c r="BX368" s="282">
        <v>256</v>
      </c>
      <c r="BY368" s="284">
        <v>484</v>
      </c>
      <c r="BZ368" s="282">
        <v>369</v>
      </c>
      <c r="CA368" s="295">
        <v>393</v>
      </c>
      <c r="CB368" s="282">
        <v>451</v>
      </c>
      <c r="CC368" s="284">
        <v>290</v>
      </c>
      <c r="CD368" s="282">
        <v>366</v>
      </c>
      <c r="CE368" s="344">
        <v>385</v>
      </c>
    </row>
    <row r="369" spans="1:83" x14ac:dyDescent="0.2">
      <c r="A369" s="3">
        <v>5921</v>
      </c>
      <c r="B369" s="4" t="s">
        <v>398</v>
      </c>
      <c r="C369" s="5">
        <v>983</v>
      </c>
      <c r="D369" s="6">
        <v>762</v>
      </c>
      <c r="E369" s="123">
        <f t="shared" si="5"/>
        <v>0.77517802644964395</v>
      </c>
      <c r="F369" s="249">
        <v>358</v>
      </c>
      <c r="G369" s="250">
        <v>1</v>
      </c>
      <c r="H369" s="250">
        <v>5</v>
      </c>
      <c r="I369" s="250">
        <v>391</v>
      </c>
      <c r="J369" s="250">
        <v>0</v>
      </c>
      <c r="K369" s="251">
        <v>0</v>
      </c>
      <c r="L369" s="251">
        <v>0</v>
      </c>
      <c r="M369" s="250">
        <v>0</v>
      </c>
      <c r="N369" s="250">
        <v>0</v>
      </c>
      <c r="O369" s="252">
        <v>0</v>
      </c>
      <c r="P369" s="280">
        <v>378</v>
      </c>
      <c r="Q369" s="281">
        <v>34</v>
      </c>
      <c r="R369" s="281">
        <v>0</v>
      </c>
      <c r="S369" s="280">
        <v>338</v>
      </c>
      <c r="T369" s="282"/>
      <c r="U369" s="296"/>
      <c r="V369" s="297"/>
      <c r="W369" s="305">
        <v>403</v>
      </c>
      <c r="X369" s="306">
        <v>327</v>
      </c>
      <c r="Y369" s="290"/>
      <c r="Z369" s="291"/>
      <c r="AA369" s="290"/>
      <c r="AB369" s="292"/>
      <c r="AC369" s="303">
        <v>470</v>
      </c>
      <c r="AD369" s="307">
        <v>19</v>
      </c>
      <c r="AE369" s="293"/>
      <c r="AF369" s="294"/>
      <c r="AG369" s="301"/>
      <c r="AH369" s="288"/>
      <c r="AI369" s="285"/>
      <c r="AJ369" s="287"/>
      <c r="AK369" s="343">
        <v>376</v>
      </c>
      <c r="AL369" s="289">
        <v>28</v>
      </c>
      <c r="AM369" s="284">
        <v>326</v>
      </c>
      <c r="AN369" s="282">
        <v>362</v>
      </c>
      <c r="AO369" s="295">
        <v>356</v>
      </c>
      <c r="AP369" s="282">
        <v>433</v>
      </c>
      <c r="AQ369" s="284">
        <v>310</v>
      </c>
      <c r="AR369" s="282">
        <v>356</v>
      </c>
      <c r="AS369" s="295">
        <v>359</v>
      </c>
      <c r="AT369" s="282">
        <v>387</v>
      </c>
      <c r="AU369" s="284">
        <v>330</v>
      </c>
      <c r="AV369" s="282">
        <v>312</v>
      </c>
      <c r="AW369" s="295">
        <v>404</v>
      </c>
      <c r="AX369" s="282">
        <v>301</v>
      </c>
      <c r="AY369" s="284">
        <v>413</v>
      </c>
      <c r="AZ369" s="298">
        <v>480</v>
      </c>
      <c r="BA369" s="284">
        <v>537</v>
      </c>
      <c r="BB369" s="282">
        <v>337</v>
      </c>
      <c r="BC369" s="295">
        <v>282</v>
      </c>
      <c r="BD369" s="282">
        <v>350</v>
      </c>
      <c r="BE369" s="284">
        <v>270</v>
      </c>
      <c r="BF369" s="282">
        <v>327</v>
      </c>
      <c r="BG369" s="295">
        <v>279</v>
      </c>
      <c r="BH369" s="305">
        <v>346</v>
      </c>
      <c r="BI369" s="306">
        <v>275</v>
      </c>
      <c r="BJ369" s="282">
        <v>342</v>
      </c>
      <c r="BK369" s="295">
        <v>279</v>
      </c>
      <c r="BL369" s="282">
        <v>272</v>
      </c>
      <c r="BM369" s="284">
        <v>335</v>
      </c>
      <c r="BN369" s="282">
        <v>333</v>
      </c>
      <c r="BO369" s="295">
        <v>272</v>
      </c>
      <c r="BP369" s="282">
        <v>302</v>
      </c>
      <c r="BQ369" s="284">
        <v>309</v>
      </c>
      <c r="BR369" s="282">
        <v>250</v>
      </c>
      <c r="BS369" s="295">
        <v>377</v>
      </c>
      <c r="BT369" s="282">
        <v>285</v>
      </c>
      <c r="BU369" s="284">
        <v>319</v>
      </c>
      <c r="BV369" s="282">
        <v>345</v>
      </c>
      <c r="BW369" s="295">
        <v>264</v>
      </c>
      <c r="BX369" s="282">
        <v>275</v>
      </c>
      <c r="BY369" s="284">
        <v>337</v>
      </c>
      <c r="BZ369" s="282">
        <v>254</v>
      </c>
      <c r="CA369" s="295">
        <v>378</v>
      </c>
      <c r="CB369" s="282">
        <v>343</v>
      </c>
      <c r="CC369" s="284">
        <v>272</v>
      </c>
      <c r="CD369" s="282">
        <v>260</v>
      </c>
      <c r="CE369" s="344">
        <v>363</v>
      </c>
    </row>
    <row r="370" spans="1:83" x14ac:dyDescent="0.2">
      <c r="A370" s="3">
        <v>5922</v>
      </c>
      <c r="B370" s="4" t="s">
        <v>399</v>
      </c>
      <c r="C370" s="5">
        <v>1126</v>
      </c>
      <c r="D370" s="6">
        <v>821</v>
      </c>
      <c r="E370" s="123">
        <f t="shared" si="5"/>
        <v>0.72912966252220246</v>
      </c>
      <c r="F370" s="249">
        <v>346</v>
      </c>
      <c r="G370" s="250">
        <v>1</v>
      </c>
      <c r="H370" s="250">
        <v>6</v>
      </c>
      <c r="I370" s="250">
        <v>458</v>
      </c>
      <c r="J370" s="250">
        <v>0</v>
      </c>
      <c r="K370" s="251">
        <v>0</v>
      </c>
      <c r="L370" s="251">
        <v>0</v>
      </c>
      <c r="M370" s="250">
        <v>0</v>
      </c>
      <c r="N370" s="250">
        <v>0</v>
      </c>
      <c r="O370" s="252">
        <v>0</v>
      </c>
      <c r="P370" s="280">
        <v>463</v>
      </c>
      <c r="Q370" s="281">
        <v>33</v>
      </c>
      <c r="R370" s="281">
        <v>0</v>
      </c>
      <c r="S370" s="280">
        <v>308</v>
      </c>
      <c r="T370" s="282"/>
      <c r="U370" s="296"/>
      <c r="V370" s="297"/>
      <c r="W370" s="305">
        <v>486</v>
      </c>
      <c r="X370" s="306">
        <v>307</v>
      </c>
      <c r="Y370" s="290"/>
      <c r="Z370" s="291"/>
      <c r="AA370" s="290"/>
      <c r="AB370" s="292"/>
      <c r="AC370" s="303">
        <v>562</v>
      </c>
      <c r="AD370" s="307">
        <v>12</v>
      </c>
      <c r="AE370" s="293"/>
      <c r="AF370" s="294"/>
      <c r="AG370" s="301"/>
      <c r="AH370" s="288"/>
      <c r="AI370" s="285"/>
      <c r="AJ370" s="287"/>
      <c r="AK370" s="343">
        <v>432</v>
      </c>
      <c r="AL370" s="289">
        <v>29</v>
      </c>
      <c r="AM370" s="284">
        <v>322</v>
      </c>
      <c r="AN370" s="282">
        <v>353</v>
      </c>
      <c r="AO370" s="295">
        <v>431</v>
      </c>
      <c r="AP370" s="282">
        <v>518</v>
      </c>
      <c r="AQ370" s="284">
        <v>283</v>
      </c>
      <c r="AR370" s="282">
        <v>428</v>
      </c>
      <c r="AS370" s="295">
        <v>359</v>
      </c>
      <c r="AT370" s="282">
        <v>476</v>
      </c>
      <c r="AU370" s="284">
        <v>314</v>
      </c>
      <c r="AV370" s="282">
        <v>311</v>
      </c>
      <c r="AW370" s="295">
        <v>474</v>
      </c>
      <c r="AX370" s="282">
        <v>309</v>
      </c>
      <c r="AY370" s="284">
        <v>472</v>
      </c>
      <c r="AZ370" s="298">
        <v>571</v>
      </c>
      <c r="BA370" s="284">
        <v>562</v>
      </c>
      <c r="BB370" s="282">
        <v>351</v>
      </c>
      <c r="BC370" s="295">
        <v>324</v>
      </c>
      <c r="BD370" s="282">
        <v>366</v>
      </c>
      <c r="BE370" s="284">
        <v>308</v>
      </c>
      <c r="BF370" s="282">
        <v>308</v>
      </c>
      <c r="BG370" s="295">
        <v>368</v>
      </c>
      <c r="BH370" s="305">
        <v>366</v>
      </c>
      <c r="BI370" s="306">
        <v>315</v>
      </c>
      <c r="BJ370" s="282">
        <v>389</v>
      </c>
      <c r="BK370" s="295">
        <v>297</v>
      </c>
      <c r="BL370" s="282">
        <v>328</v>
      </c>
      <c r="BM370" s="284">
        <v>333</v>
      </c>
      <c r="BN370" s="282">
        <v>312</v>
      </c>
      <c r="BO370" s="295">
        <v>345</v>
      </c>
      <c r="BP370" s="282">
        <v>349</v>
      </c>
      <c r="BQ370" s="284">
        <v>317</v>
      </c>
      <c r="BR370" s="282">
        <v>234</v>
      </c>
      <c r="BS370" s="295">
        <v>465</v>
      </c>
      <c r="BT370" s="282">
        <v>318</v>
      </c>
      <c r="BU370" s="284">
        <v>346</v>
      </c>
      <c r="BV370" s="282">
        <v>351</v>
      </c>
      <c r="BW370" s="295">
        <v>316</v>
      </c>
      <c r="BX370" s="282">
        <v>317</v>
      </c>
      <c r="BY370" s="284">
        <v>347</v>
      </c>
      <c r="BZ370" s="282">
        <v>228</v>
      </c>
      <c r="CA370" s="295">
        <v>493</v>
      </c>
      <c r="CB370" s="282">
        <v>302</v>
      </c>
      <c r="CC370" s="284">
        <v>376</v>
      </c>
      <c r="CD370" s="282">
        <v>237</v>
      </c>
      <c r="CE370" s="344">
        <v>436</v>
      </c>
    </row>
    <row r="371" spans="1:83" x14ac:dyDescent="0.2">
      <c r="A371" s="3">
        <v>5923</v>
      </c>
      <c r="B371" s="4" t="s">
        <v>400</v>
      </c>
      <c r="C371" s="5">
        <v>710</v>
      </c>
      <c r="D371" s="6">
        <v>431</v>
      </c>
      <c r="E371" s="123">
        <f t="shared" si="5"/>
        <v>0.60704225352112673</v>
      </c>
      <c r="F371" s="249">
        <v>262</v>
      </c>
      <c r="G371" s="250">
        <v>2</v>
      </c>
      <c r="H371" s="250">
        <v>3</v>
      </c>
      <c r="I371" s="250">
        <v>160</v>
      </c>
      <c r="J371" s="250">
        <v>0</v>
      </c>
      <c r="K371" s="251">
        <v>0</v>
      </c>
      <c r="L371" s="251">
        <v>0</v>
      </c>
      <c r="M371" s="250">
        <v>0</v>
      </c>
      <c r="N371" s="250">
        <v>0</v>
      </c>
      <c r="O371" s="252">
        <v>0</v>
      </c>
      <c r="P371" s="280">
        <v>158</v>
      </c>
      <c r="Q371" s="281">
        <v>15</v>
      </c>
      <c r="R371" s="281">
        <v>0</v>
      </c>
      <c r="S371" s="280">
        <v>251</v>
      </c>
      <c r="T371" s="282"/>
      <c r="U371" s="296"/>
      <c r="V371" s="297"/>
      <c r="W371" s="305">
        <v>168</v>
      </c>
      <c r="X371" s="306">
        <v>252</v>
      </c>
      <c r="Y371" s="290"/>
      <c r="Z371" s="291"/>
      <c r="AA371" s="290"/>
      <c r="AB371" s="292"/>
      <c r="AC371" s="303">
        <v>262</v>
      </c>
      <c r="AD371" s="307">
        <v>8</v>
      </c>
      <c r="AE371" s="293"/>
      <c r="AF371" s="294"/>
      <c r="AG371" s="301"/>
      <c r="AH371" s="288"/>
      <c r="AI371" s="285"/>
      <c r="AJ371" s="287"/>
      <c r="AK371" s="343">
        <v>154</v>
      </c>
      <c r="AL371" s="289">
        <v>17</v>
      </c>
      <c r="AM371" s="284">
        <v>248</v>
      </c>
      <c r="AN371" s="282">
        <v>263</v>
      </c>
      <c r="AO371" s="295">
        <v>156</v>
      </c>
      <c r="AP371" s="282">
        <v>202</v>
      </c>
      <c r="AQ371" s="284">
        <v>221</v>
      </c>
      <c r="AR371" s="282">
        <v>149</v>
      </c>
      <c r="AS371" s="295">
        <v>263</v>
      </c>
      <c r="AT371" s="282">
        <v>182</v>
      </c>
      <c r="AU371" s="284">
        <v>231</v>
      </c>
      <c r="AV371" s="282">
        <v>251</v>
      </c>
      <c r="AW371" s="295">
        <v>164</v>
      </c>
      <c r="AX371" s="282">
        <v>243</v>
      </c>
      <c r="AY371" s="284">
        <v>172</v>
      </c>
      <c r="AZ371" s="298">
        <v>267</v>
      </c>
      <c r="BA371" s="284">
        <v>337</v>
      </c>
      <c r="BB371" s="282">
        <v>174</v>
      </c>
      <c r="BC371" s="295">
        <v>199</v>
      </c>
      <c r="BD371" s="282">
        <v>262</v>
      </c>
      <c r="BE371" s="284">
        <v>122</v>
      </c>
      <c r="BF371" s="282">
        <v>241</v>
      </c>
      <c r="BG371" s="295">
        <v>142</v>
      </c>
      <c r="BH371" s="305">
        <v>182</v>
      </c>
      <c r="BI371" s="306">
        <v>201</v>
      </c>
      <c r="BJ371" s="282">
        <v>146</v>
      </c>
      <c r="BK371" s="295">
        <v>235</v>
      </c>
      <c r="BL371" s="282">
        <v>130</v>
      </c>
      <c r="BM371" s="284">
        <v>249</v>
      </c>
      <c r="BN371" s="282">
        <v>237</v>
      </c>
      <c r="BO371" s="295">
        <v>143</v>
      </c>
      <c r="BP371" s="282">
        <v>164</v>
      </c>
      <c r="BQ371" s="284">
        <v>213</v>
      </c>
      <c r="BR371" s="282">
        <v>203</v>
      </c>
      <c r="BS371" s="295">
        <v>184</v>
      </c>
      <c r="BT371" s="282">
        <v>134</v>
      </c>
      <c r="BU371" s="284">
        <v>244</v>
      </c>
      <c r="BV371" s="282">
        <v>258</v>
      </c>
      <c r="BW371" s="295">
        <v>117</v>
      </c>
      <c r="BX371" s="282">
        <v>134</v>
      </c>
      <c r="BY371" s="284">
        <v>246</v>
      </c>
      <c r="BZ371" s="282">
        <v>195</v>
      </c>
      <c r="CA371" s="295">
        <v>197</v>
      </c>
      <c r="CB371" s="282">
        <v>255</v>
      </c>
      <c r="CC371" s="284">
        <v>126</v>
      </c>
      <c r="CD371" s="282">
        <v>206</v>
      </c>
      <c r="CE371" s="344">
        <v>180</v>
      </c>
    </row>
    <row r="372" spans="1:83" x14ac:dyDescent="0.2">
      <c r="A372" s="3">
        <v>5924</v>
      </c>
      <c r="B372" s="4" t="s">
        <v>401</v>
      </c>
      <c r="C372" s="5">
        <v>1102</v>
      </c>
      <c r="D372" s="6">
        <v>768</v>
      </c>
      <c r="E372" s="123">
        <f t="shared" si="5"/>
        <v>0.69691470054446458</v>
      </c>
      <c r="F372" s="249">
        <v>407</v>
      </c>
      <c r="G372" s="250">
        <v>6</v>
      </c>
      <c r="H372" s="250">
        <v>9</v>
      </c>
      <c r="I372" s="250">
        <v>340</v>
      </c>
      <c r="J372" s="250">
        <v>0</v>
      </c>
      <c r="K372" s="251">
        <v>1</v>
      </c>
      <c r="L372" s="251">
        <v>0</v>
      </c>
      <c r="M372" s="250">
        <v>0</v>
      </c>
      <c r="N372" s="250">
        <v>0</v>
      </c>
      <c r="O372" s="252">
        <v>0</v>
      </c>
      <c r="P372" s="280">
        <v>339</v>
      </c>
      <c r="Q372" s="281">
        <v>30</v>
      </c>
      <c r="R372" s="281">
        <v>0</v>
      </c>
      <c r="S372" s="280">
        <v>380</v>
      </c>
      <c r="T372" s="282"/>
      <c r="U372" s="296"/>
      <c r="V372" s="297"/>
      <c r="W372" s="305">
        <v>364</v>
      </c>
      <c r="X372" s="306">
        <v>381</v>
      </c>
      <c r="Y372" s="290"/>
      <c r="Z372" s="291"/>
      <c r="AA372" s="290"/>
      <c r="AB372" s="292"/>
      <c r="AC372" s="303">
        <v>462</v>
      </c>
      <c r="AD372" s="307">
        <v>12</v>
      </c>
      <c r="AE372" s="293"/>
      <c r="AF372" s="294"/>
      <c r="AG372" s="301"/>
      <c r="AH372" s="288"/>
      <c r="AI372" s="285"/>
      <c r="AJ372" s="287"/>
      <c r="AK372" s="343">
        <v>334</v>
      </c>
      <c r="AL372" s="289">
        <v>45</v>
      </c>
      <c r="AM372" s="284">
        <v>363</v>
      </c>
      <c r="AN372" s="282">
        <v>410</v>
      </c>
      <c r="AO372" s="295">
        <v>325</v>
      </c>
      <c r="AP372" s="282">
        <v>419</v>
      </c>
      <c r="AQ372" s="284">
        <v>330</v>
      </c>
      <c r="AR372" s="282">
        <v>318</v>
      </c>
      <c r="AS372" s="295">
        <v>407</v>
      </c>
      <c r="AT372" s="282">
        <v>361</v>
      </c>
      <c r="AU372" s="284">
        <v>371</v>
      </c>
      <c r="AV372" s="282">
        <v>380</v>
      </c>
      <c r="AW372" s="295">
        <v>347</v>
      </c>
      <c r="AX372" s="282">
        <v>341</v>
      </c>
      <c r="AY372" s="284">
        <v>384</v>
      </c>
      <c r="AZ372" s="298">
        <v>459</v>
      </c>
      <c r="BA372" s="284">
        <v>563</v>
      </c>
      <c r="BB372" s="282">
        <v>295</v>
      </c>
      <c r="BC372" s="295">
        <v>353</v>
      </c>
      <c r="BD372" s="282">
        <v>382</v>
      </c>
      <c r="BE372" s="284">
        <v>273</v>
      </c>
      <c r="BF372" s="282">
        <v>355</v>
      </c>
      <c r="BG372" s="295">
        <v>297</v>
      </c>
      <c r="BH372" s="305">
        <v>309</v>
      </c>
      <c r="BI372" s="306">
        <v>347</v>
      </c>
      <c r="BJ372" s="282">
        <v>298</v>
      </c>
      <c r="BK372" s="295">
        <v>357</v>
      </c>
      <c r="BL372" s="282">
        <v>268</v>
      </c>
      <c r="BM372" s="284">
        <v>385</v>
      </c>
      <c r="BN372" s="282">
        <v>369</v>
      </c>
      <c r="BO372" s="295">
        <v>282</v>
      </c>
      <c r="BP372" s="282">
        <v>291</v>
      </c>
      <c r="BQ372" s="284">
        <v>361</v>
      </c>
      <c r="BR372" s="282">
        <v>281</v>
      </c>
      <c r="BS372" s="295">
        <v>380</v>
      </c>
      <c r="BT372" s="282">
        <v>253</v>
      </c>
      <c r="BU372" s="284">
        <v>395</v>
      </c>
      <c r="BV372" s="282">
        <v>387</v>
      </c>
      <c r="BW372" s="295">
        <v>268</v>
      </c>
      <c r="BX372" s="282">
        <v>259</v>
      </c>
      <c r="BY372" s="284">
        <v>388</v>
      </c>
      <c r="BZ372" s="282">
        <v>278</v>
      </c>
      <c r="CA372" s="295">
        <v>399</v>
      </c>
      <c r="CB372" s="282">
        <v>358</v>
      </c>
      <c r="CC372" s="284">
        <v>298</v>
      </c>
      <c r="CD372" s="282">
        <v>276</v>
      </c>
      <c r="CE372" s="344">
        <v>381</v>
      </c>
    </row>
    <row r="373" spans="1:83" x14ac:dyDescent="0.2">
      <c r="A373" s="3">
        <v>5925</v>
      </c>
      <c r="B373" s="4" t="s">
        <v>402</v>
      </c>
      <c r="C373" s="5">
        <v>1271</v>
      </c>
      <c r="D373" s="6">
        <v>911</v>
      </c>
      <c r="E373" s="123">
        <f t="shared" si="5"/>
        <v>0.71675845790715975</v>
      </c>
      <c r="F373" s="249">
        <v>514</v>
      </c>
      <c r="G373" s="250">
        <v>2</v>
      </c>
      <c r="H373" s="250">
        <v>10</v>
      </c>
      <c r="I373" s="250">
        <v>381</v>
      </c>
      <c r="J373" s="250">
        <v>0</v>
      </c>
      <c r="K373" s="251">
        <v>0</v>
      </c>
      <c r="L373" s="251">
        <v>0</v>
      </c>
      <c r="M373" s="250">
        <v>0</v>
      </c>
      <c r="N373" s="250">
        <v>0</v>
      </c>
      <c r="O373" s="252">
        <v>0</v>
      </c>
      <c r="P373" s="280">
        <v>367</v>
      </c>
      <c r="Q373" s="281">
        <v>31</v>
      </c>
      <c r="R373" s="281">
        <v>0</v>
      </c>
      <c r="S373" s="280">
        <v>498</v>
      </c>
      <c r="T373" s="282"/>
      <c r="U373" s="296"/>
      <c r="V373" s="297"/>
      <c r="W373" s="305">
        <v>375</v>
      </c>
      <c r="X373" s="306">
        <v>515</v>
      </c>
      <c r="Y373" s="290"/>
      <c r="Z373" s="291"/>
      <c r="AA373" s="290"/>
      <c r="AB373" s="292"/>
      <c r="AC373" s="303">
        <v>507</v>
      </c>
      <c r="AD373" s="307">
        <v>19</v>
      </c>
      <c r="AE373" s="293"/>
      <c r="AF373" s="294"/>
      <c r="AG373" s="301"/>
      <c r="AH373" s="288"/>
      <c r="AI373" s="285"/>
      <c r="AJ373" s="287"/>
      <c r="AK373" s="343">
        <v>358</v>
      </c>
      <c r="AL373" s="289">
        <v>26</v>
      </c>
      <c r="AM373" s="284">
        <v>502</v>
      </c>
      <c r="AN373" s="282">
        <v>529</v>
      </c>
      <c r="AO373" s="295">
        <v>352</v>
      </c>
      <c r="AP373" s="282">
        <v>435</v>
      </c>
      <c r="AQ373" s="284">
        <v>451</v>
      </c>
      <c r="AR373" s="282">
        <v>343</v>
      </c>
      <c r="AS373" s="295">
        <v>536</v>
      </c>
      <c r="AT373" s="282">
        <v>396</v>
      </c>
      <c r="AU373" s="284">
        <v>484</v>
      </c>
      <c r="AV373" s="282">
        <v>486</v>
      </c>
      <c r="AW373" s="295">
        <v>384</v>
      </c>
      <c r="AX373" s="282">
        <v>467</v>
      </c>
      <c r="AY373" s="284">
        <v>405</v>
      </c>
      <c r="AZ373" s="298">
        <v>514</v>
      </c>
      <c r="BA373" s="284">
        <v>688</v>
      </c>
      <c r="BB373" s="282">
        <v>379</v>
      </c>
      <c r="BC373" s="295">
        <v>404</v>
      </c>
      <c r="BD373" s="282">
        <v>517</v>
      </c>
      <c r="BE373" s="284">
        <v>270</v>
      </c>
      <c r="BF373" s="282">
        <v>469</v>
      </c>
      <c r="BG373" s="295">
        <v>306</v>
      </c>
      <c r="BH373" s="305">
        <v>402</v>
      </c>
      <c r="BI373" s="306">
        <v>397</v>
      </c>
      <c r="BJ373" s="282">
        <v>348</v>
      </c>
      <c r="BK373" s="295">
        <v>443</v>
      </c>
      <c r="BL373" s="282">
        <v>292</v>
      </c>
      <c r="BM373" s="284">
        <v>480</v>
      </c>
      <c r="BN373" s="282">
        <v>506</v>
      </c>
      <c r="BO373" s="295">
        <v>272</v>
      </c>
      <c r="BP373" s="282">
        <v>321</v>
      </c>
      <c r="BQ373" s="284">
        <v>460</v>
      </c>
      <c r="BR373" s="282">
        <v>398</v>
      </c>
      <c r="BS373" s="295">
        <v>391</v>
      </c>
      <c r="BT373" s="282">
        <v>277</v>
      </c>
      <c r="BU373" s="284">
        <v>493</v>
      </c>
      <c r="BV373" s="282">
        <v>515</v>
      </c>
      <c r="BW373" s="295">
        <v>260</v>
      </c>
      <c r="BX373" s="282">
        <v>285</v>
      </c>
      <c r="BY373" s="284">
        <v>486</v>
      </c>
      <c r="BZ373" s="282">
        <v>395</v>
      </c>
      <c r="CA373" s="295">
        <v>411</v>
      </c>
      <c r="CB373" s="282">
        <v>495</v>
      </c>
      <c r="CC373" s="284">
        <v>283</v>
      </c>
      <c r="CD373" s="282">
        <v>378</v>
      </c>
      <c r="CE373" s="344">
        <v>405</v>
      </c>
    </row>
    <row r="374" spans="1:83" x14ac:dyDescent="0.2">
      <c r="A374" s="3">
        <v>5926</v>
      </c>
      <c r="B374" s="4" t="s">
        <v>403</v>
      </c>
      <c r="C374" s="5">
        <v>1315</v>
      </c>
      <c r="D374" s="6">
        <v>921</v>
      </c>
      <c r="E374" s="123">
        <f t="shared" si="5"/>
        <v>0.70038022813688217</v>
      </c>
      <c r="F374" s="249">
        <v>556</v>
      </c>
      <c r="G374" s="250">
        <v>6</v>
      </c>
      <c r="H374" s="250">
        <v>5</v>
      </c>
      <c r="I374" s="250">
        <v>350</v>
      </c>
      <c r="J374" s="250">
        <v>0</v>
      </c>
      <c r="K374" s="251">
        <v>0</v>
      </c>
      <c r="L374" s="251">
        <v>0</v>
      </c>
      <c r="M374" s="250">
        <v>0</v>
      </c>
      <c r="N374" s="250">
        <v>0</v>
      </c>
      <c r="O374" s="252">
        <v>0</v>
      </c>
      <c r="P374" s="280">
        <v>340</v>
      </c>
      <c r="Q374" s="281">
        <v>59</v>
      </c>
      <c r="R374" s="281">
        <v>0</v>
      </c>
      <c r="S374" s="280">
        <v>506</v>
      </c>
      <c r="T374" s="282"/>
      <c r="U374" s="296"/>
      <c r="V374" s="297"/>
      <c r="W374" s="305">
        <v>357</v>
      </c>
      <c r="X374" s="306">
        <v>541</v>
      </c>
      <c r="Y374" s="299"/>
      <c r="Z374" s="301"/>
      <c r="AA374" s="285"/>
      <c r="AB374" s="286"/>
      <c r="AC374" s="303">
        <v>524</v>
      </c>
      <c r="AD374" s="307">
        <v>23</v>
      </c>
      <c r="AE374" s="285"/>
      <c r="AF374" s="286"/>
      <c r="AG374" s="287"/>
      <c r="AH374" s="288"/>
      <c r="AI374" s="285"/>
      <c r="AJ374" s="287"/>
      <c r="AK374" s="343">
        <v>323</v>
      </c>
      <c r="AL374" s="289">
        <v>34</v>
      </c>
      <c r="AM374" s="284">
        <v>539</v>
      </c>
      <c r="AN374" s="282">
        <v>556</v>
      </c>
      <c r="AO374" s="295">
        <v>329</v>
      </c>
      <c r="AP374" s="282">
        <v>423</v>
      </c>
      <c r="AQ374" s="284">
        <v>477</v>
      </c>
      <c r="AR374" s="282">
        <v>328</v>
      </c>
      <c r="AS374" s="295">
        <v>562</v>
      </c>
      <c r="AT374" s="282">
        <v>379</v>
      </c>
      <c r="AU374" s="284">
        <v>512</v>
      </c>
      <c r="AV374" s="282">
        <v>509</v>
      </c>
      <c r="AW374" s="295">
        <v>366</v>
      </c>
      <c r="AX374" s="282">
        <v>486</v>
      </c>
      <c r="AY374" s="284">
        <v>392</v>
      </c>
      <c r="AZ374" s="298">
        <v>526</v>
      </c>
      <c r="BA374" s="284">
        <v>719</v>
      </c>
      <c r="BB374" s="282">
        <v>384</v>
      </c>
      <c r="BC374" s="295">
        <v>395</v>
      </c>
      <c r="BD374" s="282">
        <v>505</v>
      </c>
      <c r="BE374" s="284">
        <v>289</v>
      </c>
      <c r="BF374" s="282">
        <v>454</v>
      </c>
      <c r="BG374" s="295">
        <v>328</v>
      </c>
      <c r="BH374" s="305">
        <v>397</v>
      </c>
      <c r="BI374" s="306">
        <v>395</v>
      </c>
      <c r="BJ374" s="282">
        <v>337</v>
      </c>
      <c r="BK374" s="295">
        <v>449</v>
      </c>
      <c r="BL374" s="282">
        <v>305</v>
      </c>
      <c r="BM374" s="284">
        <v>470</v>
      </c>
      <c r="BN374" s="282">
        <v>450</v>
      </c>
      <c r="BO374" s="295">
        <v>330</v>
      </c>
      <c r="BP374" s="282">
        <v>332</v>
      </c>
      <c r="BQ374" s="284">
        <v>445</v>
      </c>
      <c r="BR374" s="282">
        <v>360</v>
      </c>
      <c r="BS374" s="295">
        <v>434</v>
      </c>
      <c r="BT374" s="282">
        <v>301</v>
      </c>
      <c r="BU374" s="284">
        <v>477</v>
      </c>
      <c r="BV374" s="282">
        <v>503</v>
      </c>
      <c r="BW374" s="295">
        <v>268</v>
      </c>
      <c r="BX374" s="282">
        <v>268</v>
      </c>
      <c r="BY374" s="284">
        <v>519</v>
      </c>
      <c r="BZ374" s="282">
        <v>366</v>
      </c>
      <c r="CA374" s="295">
        <v>436</v>
      </c>
      <c r="CB374" s="282">
        <v>486</v>
      </c>
      <c r="CC374" s="284">
        <v>294</v>
      </c>
      <c r="CD374" s="282">
        <v>329</v>
      </c>
      <c r="CE374" s="344">
        <v>456</v>
      </c>
    </row>
    <row r="375" spans="1:83" x14ac:dyDescent="0.2">
      <c r="A375" s="3">
        <v>5927</v>
      </c>
      <c r="B375" s="4" t="s">
        <v>404</v>
      </c>
      <c r="C375" s="5">
        <v>1195</v>
      </c>
      <c r="D375" s="6">
        <v>1035</v>
      </c>
      <c r="E375" s="123">
        <f t="shared" si="5"/>
        <v>0.86610878661087864</v>
      </c>
      <c r="F375" s="249">
        <v>276</v>
      </c>
      <c r="G375" s="250">
        <v>1</v>
      </c>
      <c r="H375" s="250">
        <v>13</v>
      </c>
      <c r="I375" s="250">
        <v>734</v>
      </c>
      <c r="J375" s="250">
        <v>0</v>
      </c>
      <c r="K375" s="251">
        <v>0</v>
      </c>
      <c r="L375" s="251">
        <v>0</v>
      </c>
      <c r="M375" s="250">
        <v>0</v>
      </c>
      <c r="N375" s="250">
        <v>0</v>
      </c>
      <c r="O375" s="252">
        <v>0</v>
      </c>
      <c r="P375" s="280">
        <v>757</v>
      </c>
      <c r="Q375" s="281">
        <v>22</v>
      </c>
      <c r="R375" s="281">
        <v>0</v>
      </c>
      <c r="S375" s="280">
        <v>235</v>
      </c>
      <c r="T375" s="282"/>
      <c r="U375" s="296"/>
      <c r="V375" s="297"/>
      <c r="W375" s="305">
        <v>786</v>
      </c>
      <c r="X375" s="306">
        <v>207</v>
      </c>
      <c r="Y375" s="299"/>
      <c r="Z375" s="301"/>
      <c r="AA375" s="285"/>
      <c r="AB375" s="286"/>
      <c r="AC375" s="303">
        <v>805</v>
      </c>
      <c r="AD375" s="307">
        <v>10</v>
      </c>
      <c r="AE375" s="285"/>
      <c r="AF375" s="286"/>
      <c r="AG375" s="287"/>
      <c r="AH375" s="288"/>
      <c r="AI375" s="285"/>
      <c r="AJ375" s="287"/>
      <c r="AK375" s="343">
        <v>778</v>
      </c>
      <c r="AL375" s="289">
        <v>23</v>
      </c>
      <c r="AM375" s="284">
        <v>190</v>
      </c>
      <c r="AN375" s="282">
        <v>290</v>
      </c>
      <c r="AO375" s="295">
        <v>695</v>
      </c>
      <c r="AP375" s="282">
        <v>836</v>
      </c>
      <c r="AQ375" s="284">
        <v>174</v>
      </c>
      <c r="AR375" s="282">
        <v>735</v>
      </c>
      <c r="AS375" s="295">
        <v>241</v>
      </c>
      <c r="AT375" s="282">
        <v>794</v>
      </c>
      <c r="AU375" s="284">
        <v>193</v>
      </c>
      <c r="AV375" s="282">
        <v>207</v>
      </c>
      <c r="AW375" s="295">
        <v>766</v>
      </c>
      <c r="AX375" s="282">
        <v>201</v>
      </c>
      <c r="AY375" s="284">
        <v>761</v>
      </c>
      <c r="AZ375" s="298">
        <v>775</v>
      </c>
      <c r="BA375" s="284">
        <v>576</v>
      </c>
      <c r="BB375" s="282">
        <v>589</v>
      </c>
      <c r="BC375" s="295">
        <v>240</v>
      </c>
      <c r="BD375" s="282">
        <v>273</v>
      </c>
      <c r="BE375" s="284">
        <v>558</v>
      </c>
      <c r="BF375" s="282">
        <v>225</v>
      </c>
      <c r="BG375" s="295">
        <v>593</v>
      </c>
      <c r="BH375" s="305">
        <v>623</v>
      </c>
      <c r="BI375" s="306">
        <v>218</v>
      </c>
      <c r="BJ375" s="282">
        <v>697</v>
      </c>
      <c r="BK375" s="295">
        <v>174</v>
      </c>
      <c r="BL375" s="282">
        <v>572</v>
      </c>
      <c r="BM375" s="284">
        <v>244</v>
      </c>
      <c r="BN375" s="282">
        <v>246</v>
      </c>
      <c r="BO375" s="295">
        <v>570</v>
      </c>
      <c r="BP375" s="282">
        <v>595</v>
      </c>
      <c r="BQ375" s="284">
        <v>221</v>
      </c>
      <c r="BR375" s="282">
        <v>192</v>
      </c>
      <c r="BS375" s="295">
        <v>677</v>
      </c>
      <c r="BT375" s="282">
        <v>589</v>
      </c>
      <c r="BU375" s="284">
        <v>229</v>
      </c>
      <c r="BV375" s="282">
        <v>241</v>
      </c>
      <c r="BW375" s="295">
        <v>592</v>
      </c>
      <c r="BX375" s="282">
        <v>594</v>
      </c>
      <c r="BY375" s="284">
        <v>217</v>
      </c>
      <c r="BZ375" s="282">
        <v>159</v>
      </c>
      <c r="CA375" s="295">
        <v>738</v>
      </c>
      <c r="CB375" s="282">
        <v>222</v>
      </c>
      <c r="CC375" s="284">
        <v>611</v>
      </c>
      <c r="CD375" s="282">
        <v>170</v>
      </c>
      <c r="CE375" s="344">
        <v>666</v>
      </c>
    </row>
    <row r="376" spans="1:83" x14ac:dyDescent="0.2">
      <c r="A376" s="3">
        <v>5928</v>
      </c>
      <c r="B376" s="4" t="s">
        <v>405</v>
      </c>
      <c r="C376" s="5">
        <v>1312</v>
      </c>
      <c r="D376" s="6">
        <v>1081</v>
      </c>
      <c r="E376" s="123">
        <f t="shared" si="5"/>
        <v>0.82393292682926833</v>
      </c>
      <c r="F376" s="249">
        <v>296</v>
      </c>
      <c r="G376" s="250">
        <v>3</v>
      </c>
      <c r="H376" s="250">
        <v>11</v>
      </c>
      <c r="I376" s="250">
        <v>765</v>
      </c>
      <c r="J376" s="250">
        <v>0</v>
      </c>
      <c r="K376" s="251">
        <v>0</v>
      </c>
      <c r="L376" s="251">
        <v>0</v>
      </c>
      <c r="M376" s="250">
        <v>0</v>
      </c>
      <c r="N376" s="250">
        <v>0</v>
      </c>
      <c r="O376" s="252">
        <v>0</v>
      </c>
      <c r="P376" s="280">
        <v>769</v>
      </c>
      <c r="Q376" s="281">
        <v>39</v>
      </c>
      <c r="R376" s="281">
        <v>0</v>
      </c>
      <c r="S376" s="280">
        <v>258</v>
      </c>
      <c r="T376" s="282"/>
      <c r="U376" s="296"/>
      <c r="V376" s="297"/>
      <c r="W376" s="305">
        <v>791</v>
      </c>
      <c r="X376" s="306">
        <v>254</v>
      </c>
      <c r="Y376" s="299"/>
      <c r="Z376" s="301"/>
      <c r="AA376" s="285"/>
      <c r="AB376" s="286"/>
      <c r="AC376" s="303">
        <v>826</v>
      </c>
      <c r="AD376" s="307">
        <v>15</v>
      </c>
      <c r="AE376" s="285"/>
      <c r="AF376" s="286"/>
      <c r="AG376" s="287"/>
      <c r="AH376" s="288"/>
      <c r="AI376" s="285"/>
      <c r="AJ376" s="287"/>
      <c r="AK376" s="343">
        <v>770</v>
      </c>
      <c r="AL376" s="289">
        <v>38</v>
      </c>
      <c r="AM376" s="284">
        <v>224</v>
      </c>
      <c r="AN376" s="282">
        <v>322</v>
      </c>
      <c r="AO376" s="295">
        <v>710</v>
      </c>
      <c r="AP376" s="282">
        <v>852</v>
      </c>
      <c r="AQ376" s="284">
        <v>204</v>
      </c>
      <c r="AR376" s="282">
        <v>733</v>
      </c>
      <c r="AS376" s="295">
        <v>281</v>
      </c>
      <c r="AT376" s="282">
        <v>817</v>
      </c>
      <c r="AU376" s="284">
        <v>215</v>
      </c>
      <c r="AV376" s="282">
        <v>238</v>
      </c>
      <c r="AW376" s="295">
        <v>773</v>
      </c>
      <c r="AX376" s="282">
        <v>250</v>
      </c>
      <c r="AY376" s="284">
        <v>751</v>
      </c>
      <c r="AZ376" s="298">
        <v>806</v>
      </c>
      <c r="BA376" s="284">
        <v>623</v>
      </c>
      <c r="BB376" s="282">
        <v>607</v>
      </c>
      <c r="BC376" s="295">
        <v>278</v>
      </c>
      <c r="BD376" s="282">
        <v>293</v>
      </c>
      <c r="BE376" s="284">
        <v>584</v>
      </c>
      <c r="BF376" s="282">
        <v>252</v>
      </c>
      <c r="BG376" s="295">
        <v>626</v>
      </c>
      <c r="BH376" s="305">
        <v>635</v>
      </c>
      <c r="BI376" s="306">
        <v>258</v>
      </c>
      <c r="BJ376" s="282">
        <v>702</v>
      </c>
      <c r="BK376" s="295">
        <v>210</v>
      </c>
      <c r="BL376" s="282">
        <v>599</v>
      </c>
      <c r="BM376" s="284">
        <v>273</v>
      </c>
      <c r="BN376" s="282">
        <v>237</v>
      </c>
      <c r="BO376" s="295">
        <v>624</v>
      </c>
      <c r="BP376" s="282">
        <v>619</v>
      </c>
      <c r="BQ376" s="284">
        <v>246</v>
      </c>
      <c r="BR376" s="282">
        <v>188</v>
      </c>
      <c r="BS376" s="295">
        <v>718</v>
      </c>
      <c r="BT376" s="282">
        <v>586</v>
      </c>
      <c r="BU376" s="284">
        <v>268</v>
      </c>
      <c r="BV376" s="282">
        <v>254</v>
      </c>
      <c r="BW376" s="295">
        <v>616</v>
      </c>
      <c r="BX376" s="282">
        <v>575</v>
      </c>
      <c r="BY376" s="284">
        <v>288</v>
      </c>
      <c r="BZ376" s="282">
        <v>169</v>
      </c>
      <c r="CA376" s="295">
        <v>765</v>
      </c>
      <c r="CB376" s="282">
        <v>256</v>
      </c>
      <c r="CC376" s="284">
        <v>619</v>
      </c>
      <c r="CD376" s="282">
        <v>168</v>
      </c>
      <c r="CE376" s="344">
        <v>725</v>
      </c>
    </row>
    <row r="377" spans="1:83" x14ac:dyDescent="0.2">
      <c r="A377" s="3">
        <v>5929</v>
      </c>
      <c r="B377" s="4" t="s">
        <v>406</v>
      </c>
      <c r="C377" s="5">
        <v>1103</v>
      </c>
      <c r="D377" s="6">
        <v>635</v>
      </c>
      <c r="E377" s="123">
        <f t="shared" si="5"/>
        <v>0.57570262919310966</v>
      </c>
      <c r="F377" s="249">
        <v>331</v>
      </c>
      <c r="G377" s="250">
        <v>1</v>
      </c>
      <c r="H377" s="250">
        <v>5</v>
      </c>
      <c r="I377" s="250">
        <v>292</v>
      </c>
      <c r="J377" s="250">
        <v>0</v>
      </c>
      <c r="K377" s="251">
        <v>0</v>
      </c>
      <c r="L377" s="251">
        <v>0</v>
      </c>
      <c r="M377" s="250">
        <v>0</v>
      </c>
      <c r="N377" s="250">
        <v>0</v>
      </c>
      <c r="O377" s="252">
        <v>0</v>
      </c>
      <c r="P377" s="280">
        <v>281</v>
      </c>
      <c r="Q377" s="281">
        <v>22</v>
      </c>
      <c r="R377" s="281">
        <v>0</v>
      </c>
      <c r="S377" s="280">
        <v>313</v>
      </c>
      <c r="T377" s="282"/>
      <c r="U377" s="296"/>
      <c r="V377" s="297"/>
      <c r="W377" s="305">
        <v>285</v>
      </c>
      <c r="X377" s="306">
        <v>326</v>
      </c>
      <c r="Y377" s="299"/>
      <c r="Z377" s="301"/>
      <c r="AA377" s="285"/>
      <c r="AB377" s="286"/>
      <c r="AC377" s="303">
        <v>381</v>
      </c>
      <c r="AD377" s="307">
        <v>10</v>
      </c>
      <c r="AE377" s="285"/>
      <c r="AF377" s="286"/>
      <c r="AG377" s="287"/>
      <c r="AH377" s="288"/>
      <c r="AI377" s="285"/>
      <c r="AJ377" s="287"/>
      <c r="AK377" s="343">
        <v>273</v>
      </c>
      <c r="AL377" s="289">
        <v>25</v>
      </c>
      <c r="AM377" s="284">
        <v>307</v>
      </c>
      <c r="AN377" s="282">
        <v>339</v>
      </c>
      <c r="AO377" s="295">
        <v>260</v>
      </c>
      <c r="AP377" s="282">
        <v>330</v>
      </c>
      <c r="AQ377" s="284">
        <v>284</v>
      </c>
      <c r="AR377" s="282">
        <v>269</v>
      </c>
      <c r="AS377" s="295">
        <v>326</v>
      </c>
      <c r="AT377" s="282">
        <v>290</v>
      </c>
      <c r="AU377" s="284">
        <v>311</v>
      </c>
      <c r="AV377" s="282">
        <v>309</v>
      </c>
      <c r="AW377" s="295">
        <v>283</v>
      </c>
      <c r="AX377" s="282">
        <v>300</v>
      </c>
      <c r="AY377" s="284">
        <v>291</v>
      </c>
      <c r="AZ377" s="298">
        <v>389</v>
      </c>
      <c r="BA377" s="284">
        <v>461</v>
      </c>
      <c r="BB377" s="282">
        <v>294</v>
      </c>
      <c r="BC377" s="295">
        <v>224</v>
      </c>
      <c r="BD377" s="282">
        <v>304</v>
      </c>
      <c r="BE377" s="284">
        <v>208</v>
      </c>
      <c r="BF377" s="282">
        <v>282</v>
      </c>
      <c r="BG377" s="295">
        <v>222</v>
      </c>
      <c r="BH377" s="305">
        <v>282</v>
      </c>
      <c r="BI377" s="306">
        <v>237</v>
      </c>
      <c r="BJ377" s="282">
        <v>239</v>
      </c>
      <c r="BK377" s="295">
        <v>275</v>
      </c>
      <c r="BL377" s="282">
        <v>221</v>
      </c>
      <c r="BM377" s="284">
        <v>284</v>
      </c>
      <c r="BN377" s="282">
        <v>291</v>
      </c>
      <c r="BO377" s="295">
        <v>212</v>
      </c>
      <c r="BP377" s="282">
        <v>244</v>
      </c>
      <c r="BQ377" s="284">
        <v>260</v>
      </c>
      <c r="BR377" s="282">
        <v>224</v>
      </c>
      <c r="BS377" s="295">
        <v>293</v>
      </c>
      <c r="BT377" s="282">
        <v>231</v>
      </c>
      <c r="BU377" s="284">
        <v>273</v>
      </c>
      <c r="BV377" s="282">
        <v>308</v>
      </c>
      <c r="BW377" s="295">
        <v>200</v>
      </c>
      <c r="BX377" s="282">
        <v>226</v>
      </c>
      <c r="BY377" s="284">
        <v>281</v>
      </c>
      <c r="BZ377" s="282">
        <v>216</v>
      </c>
      <c r="CA377" s="295">
        <v>307</v>
      </c>
      <c r="CB377" s="282">
        <v>288</v>
      </c>
      <c r="CC377" s="284">
        <v>219</v>
      </c>
      <c r="CD377" s="282">
        <v>218</v>
      </c>
      <c r="CE377" s="344">
        <v>301</v>
      </c>
    </row>
    <row r="378" spans="1:83" x14ac:dyDescent="0.2">
      <c r="A378" s="3">
        <v>5930</v>
      </c>
      <c r="B378" s="4" t="s">
        <v>407</v>
      </c>
      <c r="C378" s="5">
        <v>959</v>
      </c>
      <c r="D378" s="6">
        <v>683</v>
      </c>
      <c r="E378" s="123">
        <f t="shared" si="5"/>
        <v>0.71220020855057353</v>
      </c>
      <c r="F378" s="249">
        <v>567</v>
      </c>
      <c r="G378" s="250">
        <v>8</v>
      </c>
      <c r="H378" s="250">
        <v>3</v>
      </c>
      <c r="I378" s="250">
        <v>98</v>
      </c>
      <c r="J378" s="250">
        <v>0</v>
      </c>
      <c r="K378" s="251">
        <v>0</v>
      </c>
      <c r="L378" s="251">
        <v>0</v>
      </c>
      <c r="M378" s="250">
        <v>0</v>
      </c>
      <c r="N378" s="250">
        <v>0</v>
      </c>
      <c r="O378" s="252">
        <v>0</v>
      </c>
      <c r="P378" s="280">
        <v>99</v>
      </c>
      <c r="Q378" s="281">
        <v>35</v>
      </c>
      <c r="R378" s="281">
        <v>0</v>
      </c>
      <c r="S378" s="280">
        <v>532</v>
      </c>
      <c r="T378" s="282"/>
      <c r="U378" s="296"/>
      <c r="V378" s="297"/>
      <c r="W378" s="305">
        <v>112</v>
      </c>
      <c r="X378" s="306">
        <v>551</v>
      </c>
      <c r="Y378" s="299"/>
      <c r="Z378" s="301"/>
      <c r="AA378" s="285"/>
      <c r="AB378" s="286"/>
      <c r="AC378" s="303">
        <v>250</v>
      </c>
      <c r="AD378" s="307">
        <v>17</v>
      </c>
      <c r="AE378" s="285"/>
      <c r="AF378" s="286"/>
      <c r="AG378" s="287"/>
      <c r="AH378" s="288"/>
      <c r="AI378" s="285"/>
      <c r="AJ378" s="287"/>
      <c r="AK378" s="343">
        <v>97</v>
      </c>
      <c r="AL378" s="289">
        <v>21</v>
      </c>
      <c r="AM378" s="284">
        <v>542</v>
      </c>
      <c r="AN378" s="282">
        <v>543</v>
      </c>
      <c r="AO378" s="295">
        <v>105</v>
      </c>
      <c r="AP378" s="282">
        <v>150</v>
      </c>
      <c r="AQ378" s="284">
        <v>518</v>
      </c>
      <c r="AR378" s="282">
        <v>96</v>
      </c>
      <c r="AS378" s="295">
        <v>563</v>
      </c>
      <c r="AT378" s="282">
        <v>110</v>
      </c>
      <c r="AU378" s="284">
        <v>541</v>
      </c>
      <c r="AV378" s="282">
        <v>540</v>
      </c>
      <c r="AW378" s="295">
        <v>113</v>
      </c>
      <c r="AX378" s="282">
        <v>480</v>
      </c>
      <c r="AY378" s="284">
        <v>176</v>
      </c>
      <c r="AZ378" s="298">
        <v>268</v>
      </c>
      <c r="BA378" s="284">
        <v>601</v>
      </c>
      <c r="BB378" s="282">
        <v>186</v>
      </c>
      <c r="BC378" s="295">
        <v>405</v>
      </c>
      <c r="BD378" s="282">
        <v>478</v>
      </c>
      <c r="BE378" s="284">
        <v>120</v>
      </c>
      <c r="BF378" s="282">
        <v>443</v>
      </c>
      <c r="BG378" s="295">
        <v>156</v>
      </c>
      <c r="BH378" s="305">
        <v>272</v>
      </c>
      <c r="BI378" s="306">
        <v>343</v>
      </c>
      <c r="BJ378" s="282">
        <v>147</v>
      </c>
      <c r="BK378" s="295">
        <v>452</v>
      </c>
      <c r="BL378" s="282">
        <v>159</v>
      </c>
      <c r="BM378" s="284">
        <v>441</v>
      </c>
      <c r="BN378" s="282">
        <v>439</v>
      </c>
      <c r="BO378" s="295">
        <v>155</v>
      </c>
      <c r="BP378" s="282">
        <v>134</v>
      </c>
      <c r="BQ378" s="284">
        <v>464</v>
      </c>
      <c r="BR378" s="282">
        <v>396</v>
      </c>
      <c r="BS378" s="295">
        <v>202</v>
      </c>
      <c r="BT378" s="282">
        <v>158</v>
      </c>
      <c r="BU378" s="284">
        <v>446</v>
      </c>
      <c r="BV378" s="282">
        <v>495</v>
      </c>
      <c r="BW378" s="295">
        <v>105</v>
      </c>
      <c r="BX378" s="282">
        <v>135</v>
      </c>
      <c r="BY378" s="284">
        <v>470</v>
      </c>
      <c r="BZ378" s="282">
        <v>429</v>
      </c>
      <c r="CA378" s="295">
        <v>186</v>
      </c>
      <c r="CB378" s="282">
        <v>460</v>
      </c>
      <c r="CC378" s="284">
        <v>142</v>
      </c>
      <c r="CD378" s="282">
        <v>408</v>
      </c>
      <c r="CE378" s="344">
        <v>189</v>
      </c>
    </row>
    <row r="379" spans="1:83" x14ac:dyDescent="0.2">
      <c r="A379" s="3">
        <v>5931</v>
      </c>
      <c r="B379" s="4" t="s">
        <v>408</v>
      </c>
      <c r="C379" s="5">
        <v>1229</v>
      </c>
      <c r="D379" s="6">
        <v>948</v>
      </c>
      <c r="E379" s="123">
        <f t="shared" si="5"/>
        <v>0.77135882831570379</v>
      </c>
      <c r="F379" s="249">
        <v>411</v>
      </c>
      <c r="G379" s="250">
        <v>2</v>
      </c>
      <c r="H379" s="250">
        <v>14</v>
      </c>
      <c r="I379" s="250">
        <v>515</v>
      </c>
      <c r="J379" s="250">
        <v>0</v>
      </c>
      <c r="K379" s="251">
        <v>0</v>
      </c>
      <c r="L379" s="251">
        <v>0</v>
      </c>
      <c r="M379" s="250">
        <v>0</v>
      </c>
      <c r="N379" s="250">
        <v>0</v>
      </c>
      <c r="O379" s="252">
        <v>0</v>
      </c>
      <c r="P379" s="280">
        <v>499</v>
      </c>
      <c r="Q379" s="281">
        <v>38</v>
      </c>
      <c r="R379" s="281">
        <v>0</v>
      </c>
      <c r="S379" s="280">
        <v>387</v>
      </c>
      <c r="T379" s="282"/>
      <c r="U379" s="296"/>
      <c r="V379" s="297"/>
      <c r="W379" s="305">
        <v>508</v>
      </c>
      <c r="X379" s="306">
        <v>404</v>
      </c>
      <c r="Y379" s="290"/>
      <c r="Z379" s="291"/>
      <c r="AA379" s="290"/>
      <c r="AB379" s="292"/>
      <c r="AC379" s="303">
        <v>620</v>
      </c>
      <c r="AD379" s="307">
        <v>11</v>
      </c>
      <c r="AE379" s="293"/>
      <c r="AF379" s="294"/>
      <c r="AG379" s="301"/>
      <c r="AH379" s="288"/>
      <c r="AI379" s="285"/>
      <c r="AJ379" s="287"/>
      <c r="AK379" s="343">
        <v>500</v>
      </c>
      <c r="AL379" s="289">
        <v>25</v>
      </c>
      <c r="AM379" s="284">
        <v>383</v>
      </c>
      <c r="AN379" s="282">
        <v>430</v>
      </c>
      <c r="AO379" s="295">
        <v>475</v>
      </c>
      <c r="AP379" s="282">
        <v>587</v>
      </c>
      <c r="AQ379" s="284">
        <v>337</v>
      </c>
      <c r="AR379" s="282">
        <v>483</v>
      </c>
      <c r="AS379" s="295">
        <v>416</v>
      </c>
      <c r="AT379" s="282">
        <v>516</v>
      </c>
      <c r="AU379" s="284">
        <v>384</v>
      </c>
      <c r="AV379" s="282">
        <v>380</v>
      </c>
      <c r="AW379" s="295">
        <v>513</v>
      </c>
      <c r="AX379" s="282">
        <v>363</v>
      </c>
      <c r="AY379" s="284">
        <v>522</v>
      </c>
      <c r="AZ379" s="298">
        <v>628</v>
      </c>
      <c r="BA379" s="284">
        <v>640</v>
      </c>
      <c r="BB379" s="282">
        <v>453</v>
      </c>
      <c r="BC379" s="295">
        <v>326</v>
      </c>
      <c r="BD379" s="282">
        <v>413</v>
      </c>
      <c r="BE379" s="284">
        <v>377</v>
      </c>
      <c r="BF379" s="282">
        <v>398</v>
      </c>
      <c r="BG379" s="295">
        <v>381</v>
      </c>
      <c r="BH379" s="305">
        <v>465</v>
      </c>
      <c r="BI379" s="306">
        <v>334</v>
      </c>
      <c r="BJ379" s="282">
        <v>450</v>
      </c>
      <c r="BK379" s="295">
        <v>347</v>
      </c>
      <c r="BL379" s="282">
        <v>383</v>
      </c>
      <c r="BM379" s="284">
        <v>396</v>
      </c>
      <c r="BN379" s="282">
        <v>401</v>
      </c>
      <c r="BO379" s="295">
        <v>381</v>
      </c>
      <c r="BP379" s="282">
        <v>430</v>
      </c>
      <c r="BQ379" s="284">
        <v>347</v>
      </c>
      <c r="BR379" s="282">
        <v>303</v>
      </c>
      <c r="BS379" s="295">
        <v>494</v>
      </c>
      <c r="BT379" s="282">
        <v>391</v>
      </c>
      <c r="BU379" s="284">
        <v>387</v>
      </c>
      <c r="BV379" s="282">
        <v>409</v>
      </c>
      <c r="BW379" s="295">
        <v>376</v>
      </c>
      <c r="BX379" s="282">
        <v>402</v>
      </c>
      <c r="BY379" s="284">
        <v>381</v>
      </c>
      <c r="BZ379" s="282">
        <v>290</v>
      </c>
      <c r="CA379" s="295">
        <v>518</v>
      </c>
      <c r="CB379" s="282">
        <v>390</v>
      </c>
      <c r="CC379" s="284">
        <v>395</v>
      </c>
      <c r="CD379" s="282">
        <v>299</v>
      </c>
      <c r="CE379" s="344">
        <v>481</v>
      </c>
    </row>
    <row r="380" spans="1:83" x14ac:dyDescent="0.2">
      <c r="A380" s="3">
        <v>5932</v>
      </c>
      <c r="B380" s="4" t="s">
        <v>409</v>
      </c>
      <c r="C380" s="5">
        <v>496</v>
      </c>
      <c r="D380" s="6">
        <v>348</v>
      </c>
      <c r="E380" s="123">
        <f t="shared" si="5"/>
        <v>0.70161290322580649</v>
      </c>
      <c r="F380" s="249">
        <v>161</v>
      </c>
      <c r="G380" s="250">
        <v>1</v>
      </c>
      <c r="H380" s="250">
        <v>4</v>
      </c>
      <c r="I380" s="250">
        <v>178</v>
      </c>
      <c r="J380" s="250">
        <v>0</v>
      </c>
      <c r="K380" s="251">
        <v>0</v>
      </c>
      <c r="L380" s="251">
        <v>0</v>
      </c>
      <c r="M380" s="250">
        <v>0</v>
      </c>
      <c r="N380" s="250">
        <v>0</v>
      </c>
      <c r="O380" s="252">
        <v>0</v>
      </c>
      <c r="P380" s="295">
        <v>177</v>
      </c>
      <c r="Q380" s="289">
        <v>13</v>
      </c>
      <c r="R380" s="289">
        <v>0</v>
      </c>
      <c r="S380" s="295">
        <v>149</v>
      </c>
      <c r="T380" s="282"/>
      <c r="U380" s="296"/>
      <c r="V380" s="297"/>
      <c r="W380" s="305">
        <v>185</v>
      </c>
      <c r="X380" s="306">
        <v>147</v>
      </c>
      <c r="Y380" s="290"/>
      <c r="Z380" s="291"/>
      <c r="AA380" s="290"/>
      <c r="AB380" s="292"/>
      <c r="AC380" s="303">
        <v>226</v>
      </c>
      <c r="AD380" s="307">
        <v>3</v>
      </c>
      <c r="AE380" s="285"/>
      <c r="AF380" s="286"/>
      <c r="AG380" s="287"/>
      <c r="AH380" s="288"/>
      <c r="AI380" s="285"/>
      <c r="AJ380" s="287"/>
      <c r="AK380" s="343">
        <v>185</v>
      </c>
      <c r="AL380" s="289">
        <v>9</v>
      </c>
      <c r="AM380" s="284">
        <v>139</v>
      </c>
      <c r="AN380" s="282">
        <v>162</v>
      </c>
      <c r="AO380" s="295">
        <v>165</v>
      </c>
      <c r="AP380" s="282">
        <v>212</v>
      </c>
      <c r="AQ380" s="284">
        <v>119</v>
      </c>
      <c r="AR380" s="282">
        <v>167</v>
      </c>
      <c r="AS380" s="295">
        <v>159</v>
      </c>
      <c r="AT380" s="282">
        <v>197</v>
      </c>
      <c r="AU380" s="284">
        <v>133</v>
      </c>
      <c r="AV380" s="282">
        <v>134</v>
      </c>
      <c r="AW380" s="295">
        <v>189</v>
      </c>
      <c r="AX380" s="282">
        <v>134</v>
      </c>
      <c r="AY380" s="284">
        <v>189</v>
      </c>
      <c r="AZ380" s="298">
        <v>227</v>
      </c>
      <c r="BA380" s="284">
        <v>241</v>
      </c>
      <c r="BB380" s="282">
        <v>160</v>
      </c>
      <c r="BC380" s="295">
        <v>133</v>
      </c>
      <c r="BD380" s="282">
        <v>145</v>
      </c>
      <c r="BE380" s="284">
        <v>140</v>
      </c>
      <c r="BF380" s="282">
        <v>117</v>
      </c>
      <c r="BG380" s="295">
        <v>167</v>
      </c>
      <c r="BH380" s="305">
        <v>162</v>
      </c>
      <c r="BI380" s="306">
        <v>128</v>
      </c>
      <c r="BJ380" s="282">
        <v>178</v>
      </c>
      <c r="BK380" s="295">
        <v>110</v>
      </c>
      <c r="BL380" s="282">
        <v>151</v>
      </c>
      <c r="BM380" s="284">
        <v>126</v>
      </c>
      <c r="BN380" s="282">
        <v>120</v>
      </c>
      <c r="BO380" s="295">
        <v>157</v>
      </c>
      <c r="BP380" s="282">
        <v>156</v>
      </c>
      <c r="BQ380" s="284">
        <v>122</v>
      </c>
      <c r="BR380" s="282">
        <v>99</v>
      </c>
      <c r="BS380" s="295">
        <v>180</v>
      </c>
      <c r="BT380" s="282">
        <v>145</v>
      </c>
      <c r="BU380" s="284">
        <v>130</v>
      </c>
      <c r="BV380" s="282">
        <v>137</v>
      </c>
      <c r="BW380" s="295">
        <v>142</v>
      </c>
      <c r="BX380" s="282">
        <v>138</v>
      </c>
      <c r="BY380" s="284">
        <v>137</v>
      </c>
      <c r="BZ380" s="282">
        <v>104</v>
      </c>
      <c r="CA380" s="295">
        <v>196</v>
      </c>
      <c r="CB380" s="282">
        <v>118</v>
      </c>
      <c r="CC380" s="284">
        <v>165</v>
      </c>
      <c r="CD380" s="282">
        <v>94</v>
      </c>
      <c r="CE380" s="344">
        <v>193</v>
      </c>
    </row>
    <row r="381" spans="1:83" x14ac:dyDescent="0.2">
      <c r="A381" s="3">
        <v>5933</v>
      </c>
      <c r="B381" s="4" t="s">
        <v>410</v>
      </c>
      <c r="C381" s="5">
        <v>1186</v>
      </c>
      <c r="D381" s="6">
        <v>871</v>
      </c>
      <c r="E381" s="123">
        <f t="shared" si="5"/>
        <v>0.73440134907251264</v>
      </c>
      <c r="F381" s="249">
        <v>444</v>
      </c>
      <c r="G381" s="250">
        <v>2</v>
      </c>
      <c r="H381" s="250">
        <v>7</v>
      </c>
      <c r="I381" s="250">
        <v>414</v>
      </c>
      <c r="J381" s="250">
        <v>0</v>
      </c>
      <c r="K381" s="251">
        <v>0</v>
      </c>
      <c r="L381" s="251">
        <v>0</v>
      </c>
      <c r="M381" s="250">
        <v>0</v>
      </c>
      <c r="N381" s="250">
        <v>0</v>
      </c>
      <c r="O381" s="252">
        <v>0</v>
      </c>
      <c r="P381" s="295">
        <v>404</v>
      </c>
      <c r="Q381" s="289">
        <v>34</v>
      </c>
      <c r="R381" s="289">
        <v>0</v>
      </c>
      <c r="S381" s="295">
        <v>414</v>
      </c>
      <c r="T381" s="282"/>
      <c r="U381" s="296"/>
      <c r="V381" s="297"/>
      <c r="W381" s="305">
        <v>426</v>
      </c>
      <c r="X381" s="306">
        <v>424</v>
      </c>
      <c r="Y381" s="290"/>
      <c r="Z381" s="291"/>
      <c r="AA381" s="290"/>
      <c r="AB381" s="292"/>
      <c r="AC381" s="303">
        <v>554</v>
      </c>
      <c r="AD381" s="307">
        <v>15</v>
      </c>
      <c r="AE381" s="285"/>
      <c r="AF381" s="286"/>
      <c r="AG381" s="287"/>
      <c r="AH381" s="288"/>
      <c r="AI381" s="285"/>
      <c r="AJ381" s="287"/>
      <c r="AK381" s="343">
        <v>400</v>
      </c>
      <c r="AL381" s="289">
        <v>33</v>
      </c>
      <c r="AM381" s="284">
        <v>418</v>
      </c>
      <c r="AN381" s="282">
        <v>463</v>
      </c>
      <c r="AO381" s="295">
        <v>373</v>
      </c>
      <c r="AP381" s="282">
        <v>482</v>
      </c>
      <c r="AQ381" s="284">
        <v>379</v>
      </c>
      <c r="AR381" s="282">
        <v>386</v>
      </c>
      <c r="AS381" s="295">
        <v>454</v>
      </c>
      <c r="AT381" s="282">
        <v>428</v>
      </c>
      <c r="AU381" s="284">
        <v>418</v>
      </c>
      <c r="AV381" s="282">
        <v>407</v>
      </c>
      <c r="AW381" s="295">
        <v>427</v>
      </c>
      <c r="AX381" s="282">
        <v>397</v>
      </c>
      <c r="AY381" s="284">
        <v>441</v>
      </c>
      <c r="AZ381" s="298">
        <v>555</v>
      </c>
      <c r="BA381" s="284">
        <v>643</v>
      </c>
      <c r="BB381" s="282">
        <v>416</v>
      </c>
      <c r="BC381" s="295">
        <v>339</v>
      </c>
      <c r="BD381" s="282">
        <v>441</v>
      </c>
      <c r="BE381" s="284">
        <v>328</v>
      </c>
      <c r="BF381" s="282">
        <v>409</v>
      </c>
      <c r="BG381" s="295">
        <v>359</v>
      </c>
      <c r="BH381" s="305">
        <v>446</v>
      </c>
      <c r="BI381" s="306">
        <v>331</v>
      </c>
      <c r="BJ381" s="282">
        <v>401</v>
      </c>
      <c r="BK381" s="295">
        <v>367</v>
      </c>
      <c r="BL381" s="282">
        <v>368</v>
      </c>
      <c r="BM381" s="284">
        <v>393</v>
      </c>
      <c r="BN381" s="282">
        <v>406</v>
      </c>
      <c r="BO381" s="295">
        <v>348</v>
      </c>
      <c r="BP381" s="282">
        <v>372</v>
      </c>
      <c r="BQ381" s="284">
        <v>387</v>
      </c>
      <c r="BR381" s="282">
        <v>333</v>
      </c>
      <c r="BS381" s="295">
        <v>446</v>
      </c>
      <c r="BT381" s="282">
        <v>349</v>
      </c>
      <c r="BU381" s="284">
        <v>411</v>
      </c>
      <c r="BV381" s="282">
        <v>417</v>
      </c>
      <c r="BW381" s="295">
        <v>347</v>
      </c>
      <c r="BX381" s="282">
        <v>353</v>
      </c>
      <c r="BY381" s="284">
        <v>404</v>
      </c>
      <c r="BZ381" s="282">
        <v>314</v>
      </c>
      <c r="CA381" s="295">
        <v>469</v>
      </c>
      <c r="CB381" s="282">
        <v>406</v>
      </c>
      <c r="CC381" s="284">
        <v>361</v>
      </c>
      <c r="CD381" s="282">
        <v>322</v>
      </c>
      <c r="CE381" s="344">
        <v>445</v>
      </c>
    </row>
    <row r="382" spans="1:83" x14ac:dyDescent="0.2">
      <c r="A382" s="3">
        <v>5934</v>
      </c>
      <c r="B382" s="4" t="s">
        <v>411</v>
      </c>
      <c r="C382" s="5">
        <v>1059</v>
      </c>
      <c r="D382" s="6">
        <v>650</v>
      </c>
      <c r="E382" s="123">
        <f t="shared" si="5"/>
        <v>0.6137865911237016</v>
      </c>
      <c r="F382" s="249">
        <v>352</v>
      </c>
      <c r="G382" s="250">
        <v>7</v>
      </c>
      <c r="H382" s="250">
        <v>5</v>
      </c>
      <c r="I382" s="250">
        <v>281</v>
      </c>
      <c r="J382" s="250">
        <v>0</v>
      </c>
      <c r="K382" s="251">
        <v>0</v>
      </c>
      <c r="L382" s="251">
        <v>0</v>
      </c>
      <c r="M382" s="250">
        <v>0</v>
      </c>
      <c r="N382" s="250">
        <v>0</v>
      </c>
      <c r="O382" s="252">
        <v>0</v>
      </c>
      <c r="P382" s="295">
        <v>279</v>
      </c>
      <c r="Q382" s="289">
        <v>37</v>
      </c>
      <c r="R382" s="289">
        <v>0</v>
      </c>
      <c r="S382" s="295">
        <v>319</v>
      </c>
      <c r="T382" s="282"/>
      <c r="U382" s="296"/>
      <c r="V382" s="297"/>
      <c r="W382" s="305">
        <v>287</v>
      </c>
      <c r="X382" s="306">
        <v>334</v>
      </c>
      <c r="Y382" s="290"/>
      <c r="Z382" s="291"/>
      <c r="AA382" s="290"/>
      <c r="AB382" s="292"/>
      <c r="AC382" s="303">
        <v>382</v>
      </c>
      <c r="AD382" s="307">
        <v>10</v>
      </c>
      <c r="AE382" s="299"/>
      <c r="AF382" s="297"/>
      <c r="AG382" s="287"/>
      <c r="AH382" s="288"/>
      <c r="AI382" s="285"/>
      <c r="AJ382" s="287"/>
      <c r="AK382" s="343">
        <v>266</v>
      </c>
      <c r="AL382" s="289">
        <v>20</v>
      </c>
      <c r="AM382" s="284">
        <v>336</v>
      </c>
      <c r="AN382" s="282">
        <v>349</v>
      </c>
      <c r="AO382" s="295">
        <v>267</v>
      </c>
      <c r="AP382" s="282">
        <v>344</v>
      </c>
      <c r="AQ382" s="284">
        <v>287</v>
      </c>
      <c r="AR382" s="282">
        <v>259</v>
      </c>
      <c r="AS382" s="295">
        <v>354</v>
      </c>
      <c r="AT382" s="282">
        <v>285</v>
      </c>
      <c r="AU382" s="284">
        <v>328</v>
      </c>
      <c r="AV382" s="282">
        <v>326</v>
      </c>
      <c r="AW382" s="295">
        <v>286</v>
      </c>
      <c r="AX382" s="282">
        <v>314</v>
      </c>
      <c r="AY382" s="284">
        <v>297</v>
      </c>
      <c r="AZ382" s="298">
        <v>379</v>
      </c>
      <c r="BA382" s="284">
        <v>484</v>
      </c>
      <c r="BB382" s="282">
        <v>255</v>
      </c>
      <c r="BC382" s="295">
        <v>279</v>
      </c>
      <c r="BD382" s="282">
        <v>325</v>
      </c>
      <c r="BE382" s="284">
        <v>212</v>
      </c>
      <c r="BF382" s="282">
        <v>297</v>
      </c>
      <c r="BG382" s="295">
        <v>231</v>
      </c>
      <c r="BH382" s="305">
        <v>276</v>
      </c>
      <c r="BI382" s="306">
        <v>259</v>
      </c>
      <c r="BJ382" s="282">
        <v>240</v>
      </c>
      <c r="BK382" s="295">
        <v>295</v>
      </c>
      <c r="BL382" s="282">
        <v>215</v>
      </c>
      <c r="BM382" s="284">
        <v>306</v>
      </c>
      <c r="BN382" s="282">
        <v>297</v>
      </c>
      <c r="BO382" s="295">
        <v>224</v>
      </c>
      <c r="BP382" s="282">
        <v>232</v>
      </c>
      <c r="BQ382" s="284">
        <v>292</v>
      </c>
      <c r="BR382" s="282">
        <v>237</v>
      </c>
      <c r="BS382" s="295">
        <v>304</v>
      </c>
      <c r="BT382" s="282">
        <v>207</v>
      </c>
      <c r="BU382" s="284">
        <v>315</v>
      </c>
      <c r="BV382" s="282">
        <v>330</v>
      </c>
      <c r="BW382" s="295">
        <v>192</v>
      </c>
      <c r="BX382" s="282">
        <v>189</v>
      </c>
      <c r="BY382" s="284">
        <v>334</v>
      </c>
      <c r="BZ382" s="282">
        <v>231</v>
      </c>
      <c r="CA382" s="295">
        <v>320</v>
      </c>
      <c r="CB382" s="282">
        <v>311</v>
      </c>
      <c r="CC382" s="284">
        <v>217</v>
      </c>
      <c r="CD382" s="282">
        <v>231</v>
      </c>
      <c r="CE382" s="344">
        <v>302</v>
      </c>
    </row>
    <row r="383" spans="1:83" x14ac:dyDescent="0.2">
      <c r="A383" s="3">
        <v>5935</v>
      </c>
      <c r="B383" s="4" t="s">
        <v>412</v>
      </c>
      <c r="C383" s="5">
        <v>486</v>
      </c>
      <c r="D383" s="6">
        <v>393</v>
      </c>
      <c r="E383" s="123">
        <f t="shared" si="5"/>
        <v>0.80864197530864201</v>
      </c>
      <c r="F383" s="249">
        <v>163</v>
      </c>
      <c r="G383" s="250">
        <v>0</v>
      </c>
      <c r="H383" s="250">
        <v>4</v>
      </c>
      <c r="I383" s="250">
        <v>222</v>
      </c>
      <c r="J383" s="250">
        <v>0</v>
      </c>
      <c r="K383" s="251">
        <v>0</v>
      </c>
      <c r="L383" s="251">
        <v>0</v>
      </c>
      <c r="M383" s="250">
        <v>0</v>
      </c>
      <c r="N383" s="250">
        <v>0</v>
      </c>
      <c r="O383" s="252">
        <v>0</v>
      </c>
      <c r="P383" s="295">
        <v>223</v>
      </c>
      <c r="Q383" s="289">
        <v>11</v>
      </c>
      <c r="R383" s="289">
        <v>0</v>
      </c>
      <c r="S383" s="295">
        <v>144</v>
      </c>
      <c r="T383" s="282"/>
      <c r="U383" s="296"/>
      <c r="V383" s="297"/>
      <c r="W383" s="305">
        <v>225</v>
      </c>
      <c r="X383" s="306">
        <v>154</v>
      </c>
      <c r="Y383" s="290"/>
      <c r="Z383" s="291"/>
      <c r="AA383" s="290"/>
      <c r="AB383" s="292"/>
      <c r="AC383" s="303">
        <v>265</v>
      </c>
      <c r="AD383" s="307">
        <v>7</v>
      </c>
      <c r="AE383" s="299"/>
      <c r="AF383" s="297"/>
      <c r="AG383" s="287"/>
      <c r="AH383" s="288"/>
      <c r="AI383" s="285"/>
      <c r="AJ383" s="287"/>
      <c r="AK383" s="343">
        <v>216</v>
      </c>
      <c r="AL383" s="289">
        <v>14</v>
      </c>
      <c r="AM383" s="284">
        <v>143</v>
      </c>
      <c r="AN383" s="282">
        <v>158</v>
      </c>
      <c r="AO383" s="295">
        <v>213</v>
      </c>
      <c r="AP383" s="282">
        <v>250</v>
      </c>
      <c r="AQ383" s="284">
        <v>130</v>
      </c>
      <c r="AR383" s="282">
        <v>213</v>
      </c>
      <c r="AS383" s="295">
        <v>152</v>
      </c>
      <c r="AT383" s="282">
        <v>229</v>
      </c>
      <c r="AU383" s="284">
        <v>145</v>
      </c>
      <c r="AV383" s="282">
        <v>135</v>
      </c>
      <c r="AW383" s="295">
        <v>223</v>
      </c>
      <c r="AX383" s="282">
        <v>130</v>
      </c>
      <c r="AY383" s="284">
        <v>232</v>
      </c>
      <c r="AZ383" s="298">
        <v>267</v>
      </c>
      <c r="BA383" s="284">
        <v>245</v>
      </c>
      <c r="BB383" s="282">
        <v>205</v>
      </c>
      <c r="BC383" s="295">
        <v>125</v>
      </c>
      <c r="BD383" s="282">
        <v>157</v>
      </c>
      <c r="BE383" s="284">
        <v>173</v>
      </c>
      <c r="BF383" s="282">
        <v>137</v>
      </c>
      <c r="BG383" s="295">
        <v>188</v>
      </c>
      <c r="BH383" s="305">
        <v>221</v>
      </c>
      <c r="BI383" s="306">
        <v>112</v>
      </c>
      <c r="BJ383" s="282">
        <v>189</v>
      </c>
      <c r="BK383" s="295">
        <v>144</v>
      </c>
      <c r="BL383" s="282">
        <v>176</v>
      </c>
      <c r="BM383" s="284">
        <v>149</v>
      </c>
      <c r="BN383" s="282">
        <v>153</v>
      </c>
      <c r="BO383" s="295">
        <v>172</v>
      </c>
      <c r="BP383" s="282">
        <v>184</v>
      </c>
      <c r="BQ383" s="284">
        <v>141</v>
      </c>
      <c r="BR383" s="282">
        <v>130</v>
      </c>
      <c r="BS383" s="295">
        <v>199</v>
      </c>
      <c r="BT383" s="282">
        <v>177</v>
      </c>
      <c r="BU383" s="284">
        <v>145</v>
      </c>
      <c r="BV383" s="282">
        <v>155</v>
      </c>
      <c r="BW383" s="295">
        <v>168</v>
      </c>
      <c r="BX383" s="282">
        <v>175</v>
      </c>
      <c r="BY383" s="284">
        <v>149</v>
      </c>
      <c r="BZ383" s="282">
        <v>118</v>
      </c>
      <c r="CA383" s="295">
        <v>218</v>
      </c>
      <c r="CB383" s="282">
        <v>151</v>
      </c>
      <c r="CC383" s="284">
        <v>175</v>
      </c>
      <c r="CD383" s="282">
        <v>121</v>
      </c>
      <c r="CE383" s="344">
        <v>205</v>
      </c>
    </row>
    <row r="384" spans="1:83" x14ac:dyDescent="0.2">
      <c r="A384" s="3">
        <v>5936</v>
      </c>
      <c r="B384" s="4" t="s">
        <v>413</v>
      </c>
      <c r="C384" s="5">
        <v>1292</v>
      </c>
      <c r="D384" s="6">
        <v>968</v>
      </c>
      <c r="E384" s="123">
        <f t="shared" si="5"/>
        <v>0.74922600619195046</v>
      </c>
      <c r="F384" s="249">
        <v>440</v>
      </c>
      <c r="G384" s="250">
        <v>4</v>
      </c>
      <c r="H384" s="250">
        <v>12</v>
      </c>
      <c r="I384" s="250">
        <v>509</v>
      </c>
      <c r="J384" s="250">
        <v>0</v>
      </c>
      <c r="K384" s="251">
        <v>0</v>
      </c>
      <c r="L384" s="251">
        <v>0</v>
      </c>
      <c r="M384" s="250">
        <v>0</v>
      </c>
      <c r="N384" s="250">
        <v>0</v>
      </c>
      <c r="O384" s="252">
        <v>0</v>
      </c>
      <c r="P384" s="295">
        <v>490</v>
      </c>
      <c r="Q384" s="289">
        <v>48</v>
      </c>
      <c r="R384" s="289">
        <v>0</v>
      </c>
      <c r="S384" s="295">
        <v>406</v>
      </c>
      <c r="T384" s="282"/>
      <c r="U384" s="296"/>
      <c r="V384" s="297"/>
      <c r="W384" s="305">
        <v>522</v>
      </c>
      <c r="X384" s="306">
        <v>400</v>
      </c>
      <c r="Y384" s="290"/>
      <c r="Z384" s="291"/>
      <c r="AA384" s="290"/>
      <c r="AB384" s="292"/>
      <c r="AC384" s="303">
        <v>637</v>
      </c>
      <c r="AD384" s="307">
        <v>18</v>
      </c>
      <c r="AE384" s="299"/>
      <c r="AF384" s="297"/>
      <c r="AG384" s="287"/>
      <c r="AH384" s="288"/>
      <c r="AI384" s="285"/>
      <c r="AJ384" s="287"/>
      <c r="AK384" s="343">
        <v>481</v>
      </c>
      <c r="AL384" s="289">
        <v>54</v>
      </c>
      <c r="AM384" s="284">
        <v>386</v>
      </c>
      <c r="AN384" s="282">
        <v>443</v>
      </c>
      <c r="AO384" s="295">
        <v>473</v>
      </c>
      <c r="AP384" s="282">
        <v>591</v>
      </c>
      <c r="AQ384" s="284">
        <v>351</v>
      </c>
      <c r="AR384" s="282">
        <v>473</v>
      </c>
      <c r="AS384" s="295">
        <v>437</v>
      </c>
      <c r="AT384" s="282">
        <v>528</v>
      </c>
      <c r="AU384" s="284">
        <v>381</v>
      </c>
      <c r="AV384" s="282">
        <v>370</v>
      </c>
      <c r="AW384" s="295">
        <v>523</v>
      </c>
      <c r="AX384" s="282">
        <v>377</v>
      </c>
      <c r="AY384" s="284">
        <v>513</v>
      </c>
      <c r="AZ384" s="298">
        <v>643</v>
      </c>
      <c r="BA384" s="284">
        <v>654</v>
      </c>
      <c r="BB384" s="282">
        <v>444</v>
      </c>
      <c r="BC384" s="295">
        <v>361</v>
      </c>
      <c r="BD384" s="282">
        <v>401</v>
      </c>
      <c r="BE384" s="284">
        <v>397</v>
      </c>
      <c r="BF384" s="282">
        <v>353</v>
      </c>
      <c r="BG384" s="295">
        <v>445</v>
      </c>
      <c r="BH384" s="305">
        <v>463</v>
      </c>
      <c r="BI384" s="306">
        <v>351</v>
      </c>
      <c r="BJ384" s="282">
        <v>439</v>
      </c>
      <c r="BK384" s="295">
        <v>370</v>
      </c>
      <c r="BL384" s="282">
        <v>388</v>
      </c>
      <c r="BM384" s="284">
        <v>407</v>
      </c>
      <c r="BN384" s="282">
        <v>369</v>
      </c>
      <c r="BO384" s="295">
        <v>424</v>
      </c>
      <c r="BP384" s="282">
        <v>415</v>
      </c>
      <c r="BQ384" s="284">
        <v>381</v>
      </c>
      <c r="BR384" s="282">
        <v>311</v>
      </c>
      <c r="BS384" s="295">
        <v>498</v>
      </c>
      <c r="BT384" s="282">
        <v>393</v>
      </c>
      <c r="BU384" s="284">
        <v>396</v>
      </c>
      <c r="BV384" s="282">
        <v>392</v>
      </c>
      <c r="BW384" s="295">
        <v>404</v>
      </c>
      <c r="BX384" s="282">
        <v>383</v>
      </c>
      <c r="BY384" s="284">
        <v>415</v>
      </c>
      <c r="BZ384" s="282">
        <v>288</v>
      </c>
      <c r="CA384" s="295">
        <v>542</v>
      </c>
      <c r="CB384" s="282">
        <v>375</v>
      </c>
      <c r="CC384" s="284">
        <v>420</v>
      </c>
      <c r="CD384" s="282">
        <v>293</v>
      </c>
      <c r="CE384" s="344">
        <v>508</v>
      </c>
    </row>
    <row r="385" spans="1:83" x14ac:dyDescent="0.2">
      <c r="A385" s="3">
        <v>5937</v>
      </c>
      <c r="B385" s="4" t="s">
        <v>414</v>
      </c>
      <c r="C385" s="5">
        <v>1378</v>
      </c>
      <c r="D385" s="6">
        <v>1011</v>
      </c>
      <c r="E385" s="123">
        <f t="shared" si="5"/>
        <v>0.73367198838896952</v>
      </c>
      <c r="F385" s="249">
        <v>688</v>
      </c>
      <c r="G385" s="250">
        <v>4</v>
      </c>
      <c r="H385" s="250">
        <v>14</v>
      </c>
      <c r="I385" s="250">
        <v>295</v>
      </c>
      <c r="J385" s="250">
        <v>0</v>
      </c>
      <c r="K385" s="251">
        <v>0</v>
      </c>
      <c r="L385" s="251">
        <v>0</v>
      </c>
      <c r="M385" s="250">
        <v>0</v>
      </c>
      <c r="N385" s="250">
        <v>0</v>
      </c>
      <c r="O385" s="252">
        <v>0</v>
      </c>
      <c r="P385" s="295">
        <v>306</v>
      </c>
      <c r="Q385" s="289">
        <v>36</v>
      </c>
      <c r="R385" s="289">
        <v>0</v>
      </c>
      <c r="S385" s="295">
        <v>640</v>
      </c>
      <c r="T385" s="282"/>
      <c r="U385" s="296"/>
      <c r="V385" s="297"/>
      <c r="W385" s="305">
        <v>328</v>
      </c>
      <c r="X385" s="306">
        <v>640</v>
      </c>
      <c r="Y385" s="290"/>
      <c r="Z385" s="291"/>
      <c r="AA385" s="290"/>
      <c r="AB385" s="292"/>
      <c r="AC385" s="303">
        <v>512</v>
      </c>
      <c r="AD385" s="307">
        <v>19</v>
      </c>
      <c r="AE385" s="299"/>
      <c r="AF385" s="297"/>
      <c r="AG385" s="287"/>
      <c r="AH385" s="288"/>
      <c r="AI385" s="285"/>
      <c r="AJ385" s="287"/>
      <c r="AK385" s="343">
        <v>297</v>
      </c>
      <c r="AL385" s="289">
        <v>29</v>
      </c>
      <c r="AM385" s="284">
        <v>654</v>
      </c>
      <c r="AN385" s="282">
        <v>675</v>
      </c>
      <c r="AO385" s="295">
        <v>290</v>
      </c>
      <c r="AP385" s="282">
        <v>397</v>
      </c>
      <c r="AQ385" s="284">
        <v>590</v>
      </c>
      <c r="AR385" s="282">
        <v>287</v>
      </c>
      <c r="AS385" s="295">
        <v>680</v>
      </c>
      <c r="AT385" s="282">
        <v>337</v>
      </c>
      <c r="AU385" s="284">
        <v>629</v>
      </c>
      <c r="AV385" s="282">
        <v>615</v>
      </c>
      <c r="AW385" s="295">
        <v>333</v>
      </c>
      <c r="AX385" s="282">
        <v>593</v>
      </c>
      <c r="AY385" s="284">
        <v>359</v>
      </c>
      <c r="AZ385" s="298">
        <v>529</v>
      </c>
      <c r="BA385" s="284">
        <v>791</v>
      </c>
      <c r="BB385" s="282">
        <v>400</v>
      </c>
      <c r="BC385" s="295">
        <v>457</v>
      </c>
      <c r="BD385" s="282">
        <v>583</v>
      </c>
      <c r="BE385" s="284">
        <v>279</v>
      </c>
      <c r="BF385" s="282">
        <v>576</v>
      </c>
      <c r="BG385" s="295">
        <v>273</v>
      </c>
      <c r="BH385" s="305">
        <v>448</v>
      </c>
      <c r="BI385" s="306">
        <v>426</v>
      </c>
      <c r="BJ385" s="282">
        <v>339</v>
      </c>
      <c r="BK385" s="295">
        <v>517</v>
      </c>
      <c r="BL385" s="282">
        <v>307</v>
      </c>
      <c r="BM385" s="284">
        <v>528</v>
      </c>
      <c r="BN385" s="282">
        <v>551</v>
      </c>
      <c r="BO385" s="295">
        <v>287</v>
      </c>
      <c r="BP385" s="282">
        <v>334</v>
      </c>
      <c r="BQ385" s="284">
        <v>510</v>
      </c>
      <c r="BR385" s="282">
        <v>468</v>
      </c>
      <c r="BS385" s="295">
        <v>394</v>
      </c>
      <c r="BT385" s="282">
        <v>326</v>
      </c>
      <c r="BU385" s="284">
        <v>512</v>
      </c>
      <c r="BV385" s="282">
        <v>586</v>
      </c>
      <c r="BW385" s="295">
        <v>250</v>
      </c>
      <c r="BX385" s="282">
        <v>292</v>
      </c>
      <c r="BY385" s="284">
        <v>558</v>
      </c>
      <c r="BZ385" s="282">
        <v>472</v>
      </c>
      <c r="CA385" s="295">
        <v>398</v>
      </c>
      <c r="CB385" s="282">
        <v>578</v>
      </c>
      <c r="CC385" s="284">
        <v>268</v>
      </c>
      <c r="CD385" s="282">
        <v>450</v>
      </c>
      <c r="CE385" s="344">
        <v>395</v>
      </c>
    </row>
    <row r="386" spans="1:83" x14ac:dyDescent="0.2">
      <c r="A386" s="3">
        <v>5938</v>
      </c>
      <c r="B386" s="4" t="s">
        <v>415</v>
      </c>
      <c r="C386" s="5">
        <v>718</v>
      </c>
      <c r="D386" s="6">
        <v>540</v>
      </c>
      <c r="E386" s="123">
        <f t="shared" si="5"/>
        <v>0.75208913649025066</v>
      </c>
      <c r="F386" s="249">
        <v>278</v>
      </c>
      <c r="G386" s="250">
        <v>3</v>
      </c>
      <c r="H386" s="250">
        <v>5</v>
      </c>
      <c r="I386" s="250">
        <v>252</v>
      </c>
      <c r="J386" s="250">
        <v>0</v>
      </c>
      <c r="K386" s="251">
        <v>0</v>
      </c>
      <c r="L386" s="251">
        <v>0</v>
      </c>
      <c r="M386" s="250">
        <v>0</v>
      </c>
      <c r="N386" s="250">
        <v>0</v>
      </c>
      <c r="O386" s="252">
        <v>0</v>
      </c>
      <c r="P386" s="295">
        <v>240</v>
      </c>
      <c r="Q386" s="289">
        <v>21</v>
      </c>
      <c r="R386" s="289">
        <v>0</v>
      </c>
      <c r="S386" s="295">
        <v>273</v>
      </c>
      <c r="T386" s="282"/>
      <c r="U386" s="296"/>
      <c r="V386" s="297"/>
      <c r="W386" s="305">
        <v>262</v>
      </c>
      <c r="X386" s="306">
        <v>260</v>
      </c>
      <c r="Y386" s="290"/>
      <c r="Z386" s="291"/>
      <c r="AA386" s="290"/>
      <c r="AB386" s="292"/>
      <c r="AC386" s="303">
        <v>314</v>
      </c>
      <c r="AD386" s="307">
        <v>10</v>
      </c>
      <c r="AE386" s="299"/>
      <c r="AF386" s="297"/>
      <c r="AG386" s="287"/>
      <c r="AH386" s="288"/>
      <c r="AI386" s="285"/>
      <c r="AJ386" s="287"/>
      <c r="AK386" s="343">
        <v>232</v>
      </c>
      <c r="AL386" s="289">
        <v>16</v>
      </c>
      <c r="AM386" s="284">
        <v>270</v>
      </c>
      <c r="AN386" s="282">
        <v>280</v>
      </c>
      <c r="AO386" s="295">
        <v>227</v>
      </c>
      <c r="AP386" s="282">
        <v>292</v>
      </c>
      <c r="AQ386" s="284">
        <v>235</v>
      </c>
      <c r="AR386" s="282">
        <v>228</v>
      </c>
      <c r="AS386" s="295">
        <v>284</v>
      </c>
      <c r="AT386" s="282">
        <v>252</v>
      </c>
      <c r="AU386" s="284">
        <v>266</v>
      </c>
      <c r="AV386" s="282">
        <v>260</v>
      </c>
      <c r="AW386" s="295">
        <v>252</v>
      </c>
      <c r="AX386" s="282">
        <v>248</v>
      </c>
      <c r="AY386" s="284">
        <v>267</v>
      </c>
      <c r="AZ386" s="298">
        <v>310</v>
      </c>
      <c r="BA386" s="284">
        <v>393</v>
      </c>
      <c r="BB386" s="282">
        <v>221</v>
      </c>
      <c r="BC386" s="295">
        <v>230</v>
      </c>
      <c r="BD386" s="282">
        <v>258</v>
      </c>
      <c r="BE386" s="284">
        <v>191</v>
      </c>
      <c r="BF386" s="282">
        <v>242</v>
      </c>
      <c r="BG386" s="295">
        <v>197</v>
      </c>
      <c r="BH386" s="305">
        <v>232</v>
      </c>
      <c r="BI386" s="306">
        <v>218</v>
      </c>
      <c r="BJ386" s="282">
        <v>228</v>
      </c>
      <c r="BK386" s="295">
        <v>227</v>
      </c>
      <c r="BL386" s="282">
        <v>189</v>
      </c>
      <c r="BM386" s="284">
        <v>252</v>
      </c>
      <c r="BN386" s="282">
        <v>255</v>
      </c>
      <c r="BO386" s="295">
        <v>181</v>
      </c>
      <c r="BP386" s="282">
        <v>206</v>
      </c>
      <c r="BQ386" s="284">
        <v>235</v>
      </c>
      <c r="BR386" s="282">
        <v>193</v>
      </c>
      <c r="BS386" s="295">
        <v>263</v>
      </c>
      <c r="BT386" s="282">
        <v>178</v>
      </c>
      <c r="BU386" s="284">
        <v>254</v>
      </c>
      <c r="BV386" s="282">
        <v>260</v>
      </c>
      <c r="BW386" s="295">
        <v>180</v>
      </c>
      <c r="BX386" s="282">
        <v>189</v>
      </c>
      <c r="BY386" s="284">
        <v>251</v>
      </c>
      <c r="BZ386" s="282">
        <v>193</v>
      </c>
      <c r="CA386" s="295">
        <v>272</v>
      </c>
      <c r="CB386" s="282">
        <v>254</v>
      </c>
      <c r="CC386" s="284">
        <v>189</v>
      </c>
      <c r="CD386" s="282">
        <v>187</v>
      </c>
      <c r="CE386" s="344">
        <v>261</v>
      </c>
    </row>
    <row r="387" spans="1:83" x14ac:dyDescent="0.2">
      <c r="A387" s="3">
        <v>6201</v>
      </c>
      <c r="B387" s="4" t="s">
        <v>416</v>
      </c>
      <c r="C387" s="5">
        <v>166</v>
      </c>
      <c r="D387" s="6">
        <v>138</v>
      </c>
      <c r="E387" s="123">
        <f t="shared" si="5"/>
        <v>0.83132530120481929</v>
      </c>
      <c r="F387" s="249">
        <v>91</v>
      </c>
      <c r="G387" s="250">
        <v>1</v>
      </c>
      <c r="H387" s="250">
        <v>1</v>
      </c>
      <c r="I387" s="250">
        <v>42</v>
      </c>
      <c r="J387" s="250">
        <v>0</v>
      </c>
      <c r="K387" s="251">
        <v>0</v>
      </c>
      <c r="L387" s="251">
        <v>0</v>
      </c>
      <c r="M387" s="250">
        <v>0</v>
      </c>
      <c r="N387" s="250">
        <v>0</v>
      </c>
      <c r="O387" s="252">
        <v>0</v>
      </c>
      <c r="P387" s="295"/>
      <c r="Q387" s="289"/>
      <c r="R387" s="289"/>
      <c r="S387" s="295"/>
      <c r="T387" s="282">
        <v>80</v>
      </c>
      <c r="U387" s="289">
        <v>0</v>
      </c>
      <c r="V387" s="284">
        <v>56</v>
      </c>
      <c r="W387" s="299"/>
      <c r="X387" s="297"/>
      <c r="Y387" s="290"/>
      <c r="Z387" s="291"/>
      <c r="AA387" s="290"/>
      <c r="AB387" s="292"/>
      <c r="AC387" s="290"/>
      <c r="AD387" s="309"/>
      <c r="AE387" s="299"/>
      <c r="AF387" s="297"/>
      <c r="AG387" s="295">
        <v>101</v>
      </c>
      <c r="AH387" s="288"/>
      <c r="AI387" s="285"/>
      <c r="AJ387" s="287"/>
      <c r="AK387" s="343">
        <v>45</v>
      </c>
      <c r="AL387" s="289">
        <v>6</v>
      </c>
      <c r="AM387" s="284">
        <v>84</v>
      </c>
      <c r="AN387" s="282">
        <v>90</v>
      </c>
      <c r="AO387" s="295">
        <v>45</v>
      </c>
      <c r="AP387" s="282">
        <v>58</v>
      </c>
      <c r="AQ387" s="284">
        <v>79</v>
      </c>
      <c r="AR387" s="282">
        <v>46</v>
      </c>
      <c r="AS387" s="295">
        <v>88</v>
      </c>
      <c r="AT387" s="282">
        <v>49</v>
      </c>
      <c r="AU387" s="284">
        <v>84</v>
      </c>
      <c r="AV387" s="282">
        <v>80</v>
      </c>
      <c r="AW387" s="295">
        <v>50</v>
      </c>
      <c r="AX387" s="282">
        <v>74</v>
      </c>
      <c r="AY387" s="284">
        <v>58</v>
      </c>
      <c r="AZ387" s="298">
        <v>78</v>
      </c>
      <c r="BA387" s="284">
        <v>107</v>
      </c>
      <c r="BB387" s="282">
        <v>50</v>
      </c>
      <c r="BC387" s="295">
        <v>67</v>
      </c>
      <c r="BD387" s="282">
        <v>71</v>
      </c>
      <c r="BE387" s="284">
        <v>41</v>
      </c>
      <c r="BF387" s="282">
        <v>76</v>
      </c>
      <c r="BG387" s="295">
        <v>40</v>
      </c>
      <c r="BH387" s="305">
        <v>53</v>
      </c>
      <c r="BI387" s="306">
        <v>67</v>
      </c>
      <c r="BJ387" s="282">
        <v>49</v>
      </c>
      <c r="BK387" s="295">
        <v>68</v>
      </c>
      <c r="BL387" s="282">
        <v>40</v>
      </c>
      <c r="BM387" s="284">
        <v>74</v>
      </c>
      <c r="BN387" s="282">
        <v>72</v>
      </c>
      <c r="BO387" s="295">
        <v>41</v>
      </c>
      <c r="BP387" s="282">
        <v>42</v>
      </c>
      <c r="BQ387" s="284">
        <v>73</v>
      </c>
      <c r="BR387" s="282">
        <v>69</v>
      </c>
      <c r="BS387" s="295">
        <v>45</v>
      </c>
      <c r="BT387" s="282">
        <v>41</v>
      </c>
      <c r="BU387" s="284">
        <v>71</v>
      </c>
      <c r="BV387" s="282">
        <v>75</v>
      </c>
      <c r="BW387" s="295">
        <v>38</v>
      </c>
      <c r="BX387" s="282">
        <v>39</v>
      </c>
      <c r="BY387" s="284">
        <v>74</v>
      </c>
      <c r="BZ387" s="282">
        <v>74</v>
      </c>
      <c r="CA387" s="295">
        <v>45</v>
      </c>
      <c r="CB387" s="282">
        <v>74</v>
      </c>
      <c r="CC387" s="284">
        <v>41</v>
      </c>
      <c r="CD387" s="282">
        <v>69</v>
      </c>
      <c r="CE387" s="344">
        <v>43</v>
      </c>
    </row>
    <row r="388" spans="1:83" x14ac:dyDescent="0.2">
      <c r="A388" s="3">
        <v>6202</v>
      </c>
      <c r="B388" s="4" t="s">
        <v>417</v>
      </c>
      <c r="C388" s="5">
        <v>399</v>
      </c>
      <c r="D388" s="6">
        <v>304</v>
      </c>
      <c r="E388" s="123">
        <f t="shared" si="5"/>
        <v>0.76190476190476186</v>
      </c>
      <c r="F388" s="249">
        <v>186</v>
      </c>
      <c r="G388" s="250">
        <v>0</v>
      </c>
      <c r="H388" s="250">
        <v>11</v>
      </c>
      <c r="I388" s="250">
        <v>100</v>
      </c>
      <c r="J388" s="250">
        <v>0</v>
      </c>
      <c r="K388" s="251">
        <v>2</v>
      </c>
      <c r="L388" s="251">
        <v>0</v>
      </c>
      <c r="M388" s="250">
        <v>0</v>
      </c>
      <c r="N388" s="250">
        <v>0</v>
      </c>
      <c r="O388" s="252">
        <v>0</v>
      </c>
      <c r="P388" s="295"/>
      <c r="Q388" s="289"/>
      <c r="R388" s="289"/>
      <c r="S388" s="295"/>
      <c r="T388" s="282">
        <v>161</v>
      </c>
      <c r="U388" s="289">
        <v>0</v>
      </c>
      <c r="V388" s="284">
        <v>132</v>
      </c>
      <c r="W388" s="299"/>
      <c r="X388" s="297"/>
      <c r="Y388" s="290"/>
      <c r="Z388" s="291"/>
      <c r="AA388" s="290"/>
      <c r="AB388" s="292"/>
      <c r="AC388" s="290"/>
      <c r="AD388" s="309"/>
      <c r="AE388" s="299"/>
      <c r="AF388" s="297"/>
      <c r="AG388" s="295">
        <v>208</v>
      </c>
      <c r="AH388" s="288"/>
      <c r="AI388" s="285"/>
      <c r="AJ388" s="287"/>
      <c r="AK388" s="343">
        <v>116</v>
      </c>
      <c r="AL388" s="289">
        <v>12</v>
      </c>
      <c r="AM388" s="284">
        <v>161</v>
      </c>
      <c r="AN388" s="282">
        <v>183</v>
      </c>
      <c r="AO388" s="295">
        <v>107</v>
      </c>
      <c r="AP388" s="282">
        <v>135</v>
      </c>
      <c r="AQ388" s="284">
        <v>163</v>
      </c>
      <c r="AR388" s="282">
        <v>103</v>
      </c>
      <c r="AS388" s="295">
        <v>189</v>
      </c>
      <c r="AT388" s="282">
        <v>122</v>
      </c>
      <c r="AU388" s="284">
        <v>170</v>
      </c>
      <c r="AV388" s="282">
        <v>175</v>
      </c>
      <c r="AW388" s="295">
        <v>110</v>
      </c>
      <c r="AX388" s="282">
        <v>167</v>
      </c>
      <c r="AY388" s="284">
        <v>121</v>
      </c>
      <c r="AZ388" s="298">
        <v>183</v>
      </c>
      <c r="BA388" s="284">
        <v>220</v>
      </c>
      <c r="BB388" s="282">
        <v>109</v>
      </c>
      <c r="BC388" s="295">
        <v>160</v>
      </c>
      <c r="BD388" s="282">
        <v>164</v>
      </c>
      <c r="BE388" s="284">
        <v>103</v>
      </c>
      <c r="BF388" s="282">
        <v>163</v>
      </c>
      <c r="BG388" s="295">
        <v>98</v>
      </c>
      <c r="BH388" s="305">
        <v>119</v>
      </c>
      <c r="BI388" s="306">
        <v>149</v>
      </c>
      <c r="BJ388" s="282">
        <v>109</v>
      </c>
      <c r="BK388" s="295">
        <v>158</v>
      </c>
      <c r="BL388" s="282">
        <v>97</v>
      </c>
      <c r="BM388" s="284">
        <v>166</v>
      </c>
      <c r="BN388" s="282">
        <v>150</v>
      </c>
      <c r="BO388" s="295">
        <v>112</v>
      </c>
      <c r="BP388" s="282">
        <v>108</v>
      </c>
      <c r="BQ388" s="284">
        <v>152</v>
      </c>
      <c r="BR388" s="282">
        <v>136</v>
      </c>
      <c r="BS388" s="295">
        <v>125</v>
      </c>
      <c r="BT388" s="282">
        <v>103</v>
      </c>
      <c r="BU388" s="284">
        <v>159</v>
      </c>
      <c r="BV388" s="282">
        <v>157</v>
      </c>
      <c r="BW388" s="295">
        <v>101</v>
      </c>
      <c r="BX388" s="282">
        <v>104</v>
      </c>
      <c r="BY388" s="284">
        <v>159</v>
      </c>
      <c r="BZ388" s="282">
        <v>147</v>
      </c>
      <c r="CA388" s="295">
        <v>125</v>
      </c>
      <c r="CB388" s="282">
        <v>161</v>
      </c>
      <c r="CC388" s="284">
        <v>103</v>
      </c>
      <c r="CD388" s="282">
        <v>143</v>
      </c>
      <c r="CE388" s="344">
        <v>121</v>
      </c>
    </row>
    <row r="389" spans="1:83" x14ac:dyDescent="0.2">
      <c r="A389" s="3">
        <v>6203</v>
      </c>
      <c r="B389" s="4" t="s">
        <v>418</v>
      </c>
      <c r="C389" s="5">
        <v>420</v>
      </c>
      <c r="D389" s="6">
        <v>370</v>
      </c>
      <c r="E389" s="123">
        <f t="shared" si="5"/>
        <v>0.88095238095238093</v>
      </c>
      <c r="F389" s="249">
        <v>286</v>
      </c>
      <c r="G389" s="250">
        <v>0</v>
      </c>
      <c r="H389" s="250">
        <v>2</v>
      </c>
      <c r="I389" s="250">
        <v>77</v>
      </c>
      <c r="J389" s="250">
        <v>0</v>
      </c>
      <c r="K389" s="251">
        <v>0</v>
      </c>
      <c r="L389" s="251">
        <v>0</v>
      </c>
      <c r="M389" s="250">
        <v>0</v>
      </c>
      <c r="N389" s="250">
        <v>0</v>
      </c>
      <c r="O389" s="252">
        <v>0</v>
      </c>
      <c r="P389" s="295"/>
      <c r="Q389" s="289"/>
      <c r="R389" s="289"/>
      <c r="S389" s="295"/>
      <c r="T389" s="282">
        <v>251</v>
      </c>
      <c r="U389" s="289">
        <v>0</v>
      </c>
      <c r="V389" s="284">
        <v>107</v>
      </c>
      <c r="W389" s="299"/>
      <c r="X389" s="297"/>
      <c r="Y389" s="290"/>
      <c r="Z389" s="291"/>
      <c r="AA389" s="290"/>
      <c r="AB389" s="292"/>
      <c r="AC389" s="290"/>
      <c r="AD389" s="291"/>
      <c r="AE389" s="299"/>
      <c r="AF389" s="297"/>
      <c r="AG389" s="295">
        <v>286</v>
      </c>
      <c r="AH389" s="288"/>
      <c r="AI389" s="285"/>
      <c r="AJ389" s="287"/>
      <c r="AK389" s="343">
        <v>102</v>
      </c>
      <c r="AL389" s="289">
        <v>13</v>
      </c>
      <c r="AM389" s="284">
        <v>235</v>
      </c>
      <c r="AN389" s="282">
        <v>267</v>
      </c>
      <c r="AO389" s="295">
        <v>83</v>
      </c>
      <c r="AP389" s="282">
        <v>133</v>
      </c>
      <c r="AQ389" s="284">
        <v>224</v>
      </c>
      <c r="AR389" s="282">
        <v>84</v>
      </c>
      <c r="AS389" s="295">
        <v>272</v>
      </c>
      <c r="AT389" s="282">
        <v>107</v>
      </c>
      <c r="AU389" s="284">
        <v>242</v>
      </c>
      <c r="AV389" s="282">
        <v>231</v>
      </c>
      <c r="AW389" s="295">
        <v>118</v>
      </c>
      <c r="AX389" s="282">
        <v>235</v>
      </c>
      <c r="AY389" s="284">
        <v>112</v>
      </c>
      <c r="AZ389" s="298">
        <v>178</v>
      </c>
      <c r="BA389" s="284">
        <v>296</v>
      </c>
      <c r="BB389" s="282">
        <v>93</v>
      </c>
      <c r="BC389" s="295">
        <v>221</v>
      </c>
      <c r="BD389" s="282">
        <v>239</v>
      </c>
      <c r="BE389" s="284">
        <v>76</v>
      </c>
      <c r="BF389" s="282">
        <v>228</v>
      </c>
      <c r="BG389" s="295">
        <v>82</v>
      </c>
      <c r="BH389" s="305">
        <v>109</v>
      </c>
      <c r="BI389" s="306">
        <v>213</v>
      </c>
      <c r="BJ389" s="282">
        <v>101</v>
      </c>
      <c r="BK389" s="295">
        <v>217</v>
      </c>
      <c r="BL389" s="282">
        <v>82</v>
      </c>
      <c r="BM389" s="284">
        <v>228</v>
      </c>
      <c r="BN389" s="282">
        <v>240</v>
      </c>
      <c r="BO389" s="295">
        <v>71</v>
      </c>
      <c r="BP389" s="282">
        <v>82</v>
      </c>
      <c r="BQ389" s="284">
        <v>230</v>
      </c>
      <c r="BR389" s="282">
        <v>232</v>
      </c>
      <c r="BS389" s="295">
        <v>95</v>
      </c>
      <c r="BT389" s="282">
        <v>75</v>
      </c>
      <c r="BU389" s="284">
        <v>234</v>
      </c>
      <c r="BV389" s="282">
        <v>235</v>
      </c>
      <c r="BW389" s="295">
        <v>86</v>
      </c>
      <c r="BX389" s="282">
        <v>85</v>
      </c>
      <c r="BY389" s="284">
        <v>221</v>
      </c>
      <c r="BZ389" s="282">
        <v>216</v>
      </c>
      <c r="CA389" s="295">
        <v>110</v>
      </c>
      <c r="CB389" s="282">
        <v>225</v>
      </c>
      <c r="CC389" s="284">
        <v>86</v>
      </c>
      <c r="CD389" s="282">
        <v>224</v>
      </c>
      <c r="CE389" s="344">
        <v>87</v>
      </c>
    </row>
    <row r="390" spans="1:83" x14ac:dyDescent="0.2">
      <c r="A390" s="3">
        <v>6204</v>
      </c>
      <c r="B390" s="4" t="s">
        <v>419</v>
      </c>
      <c r="C390" s="5">
        <v>633</v>
      </c>
      <c r="D390" s="6">
        <v>443</v>
      </c>
      <c r="E390" s="123">
        <f t="shared" si="5"/>
        <v>0.69984202211690361</v>
      </c>
      <c r="F390" s="249">
        <v>374</v>
      </c>
      <c r="G390" s="250">
        <v>3</v>
      </c>
      <c r="H390" s="250">
        <v>5</v>
      </c>
      <c r="I390" s="250">
        <v>55</v>
      </c>
      <c r="J390" s="250">
        <v>0</v>
      </c>
      <c r="K390" s="251">
        <v>1</v>
      </c>
      <c r="L390" s="251">
        <v>0</v>
      </c>
      <c r="M390" s="250">
        <v>0</v>
      </c>
      <c r="N390" s="250">
        <v>0</v>
      </c>
      <c r="O390" s="252">
        <v>0</v>
      </c>
      <c r="P390" s="295"/>
      <c r="Q390" s="289"/>
      <c r="R390" s="289"/>
      <c r="S390" s="295"/>
      <c r="T390" s="282">
        <v>349</v>
      </c>
      <c r="U390" s="289">
        <v>0</v>
      </c>
      <c r="V390" s="284">
        <v>81</v>
      </c>
      <c r="W390" s="299"/>
      <c r="X390" s="297"/>
      <c r="Y390" s="290"/>
      <c r="Z390" s="291"/>
      <c r="AA390" s="290"/>
      <c r="AB390" s="292"/>
      <c r="AC390" s="290"/>
      <c r="AD390" s="291"/>
      <c r="AE390" s="299"/>
      <c r="AF390" s="297"/>
      <c r="AG390" s="295">
        <v>382</v>
      </c>
      <c r="AH390" s="288"/>
      <c r="AI390" s="285"/>
      <c r="AJ390" s="287"/>
      <c r="AK390" s="343">
        <v>64</v>
      </c>
      <c r="AL390" s="289">
        <v>28</v>
      </c>
      <c r="AM390" s="284">
        <v>338</v>
      </c>
      <c r="AN390" s="282">
        <v>357</v>
      </c>
      <c r="AO390" s="295">
        <v>66</v>
      </c>
      <c r="AP390" s="282">
        <v>85</v>
      </c>
      <c r="AQ390" s="284">
        <v>340</v>
      </c>
      <c r="AR390" s="282">
        <v>69</v>
      </c>
      <c r="AS390" s="295">
        <v>353</v>
      </c>
      <c r="AT390" s="282">
        <v>69</v>
      </c>
      <c r="AU390" s="284">
        <v>359</v>
      </c>
      <c r="AV390" s="282">
        <v>330</v>
      </c>
      <c r="AW390" s="295">
        <v>78</v>
      </c>
      <c r="AX390" s="282">
        <v>311</v>
      </c>
      <c r="AY390" s="284">
        <v>107</v>
      </c>
      <c r="AZ390" s="298">
        <v>212</v>
      </c>
      <c r="BA390" s="284">
        <v>381</v>
      </c>
      <c r="BB390" s="282">
        <v>120</v>
      </c>
      <c r="BC390" s="295">
        <v>275</v>
      </c>
      <c r="BD390" s="282">
        <v>318</v>
      </c>
      <c r="BE390" s="284">
        <v>73</v>
      </c>
      <c r="BF390" s="282">
        <v>307</v>
      </c>
      <c r="BG390" s="295">
        <v>81</v>
      </c>
      <c r="BH390" s="305">
        <v>139</v>
      </c>
      <c r="BI390" s="306">
        <v>255</v>
      </c>
      <c r="BJ390" s="282">
        <v>81</v>
      </c>
      <c r="BK390" s="295">
        <v>307</v>
      </c>
      <c r="BL390" s="282">
        <v>76</v>
      </c>
      <c r="BM390" s="284">
        <v>309</v>
      </c>
      <c r="BN390" s="282">
        <v>302</v>
      </c>
      <c r="BO390" s="295">
        <v>84</v>
      </c>
      <c r="BP390" s="282">
        <v>87</v>
      </c>
      <c r="BQ390" s="284">
        <v>308</v>
      </c>
      <c r="BR390" s="282">
        <v>287</v>
      </c>
      <c r="BS390" s="295">
        <v>95</v>
      </c>
      <c r="BT390" s="282">
        <v>84</v>
      </c>
      <c r="BU390" s="284">
        <v>301</v>
      </c>
      <c r="BV390" s="282">
        <v>318</v>
      </c>
      <c r="BW390" s="295">
        <v>66</v>
      </c>
      <c r="BX390" s="282">
        <v>82</v>
      </c>
      <c r="BY390" s="284">
        <v>302</v>
      </c>
      <c r="BZ390" s="282">
        <v>288</v>
      </c>
      <c r="CA390" s="295">
        <v>97</v>
      </c>
      <c r="CB390" s="282">
        <v>311</v>
      </c>
      <c r="CC390" s="284">
        <v>72</v>
      </c>
      <c r="CD390" s="282">
        <v>278</v>
      </c>
      <c r="CE390" s="344">
        <v>107</v>
      </c>
    </row>
    <row r="391" spans="1:83" x14ac:dyDescent="0.2">
      <c r="A391" s="3">
        <v>6205</v>
      </c>
      <c r="B391" s="4" t="s">
        <v>420</v>
      </c>
      <c r="C391" s="5">
        <v>349</v>
      </c>
      <c r="D391" s="6">
        <v>263</v>
      </c>
      <c r="E391" s="123">
        <f t="shared" si="5"/>
        <v>0.75358166189111753</v>
      </c>
      <c r="F391" s="249">
        <v>168</v>
      </c>
      <c r="G391" s="250">
        <v>0</v>
      </c>
      <c r="H391" s="250">
        <v>3</v>
      </c>
      <c r="I391" s="250">
        <v>87</v>
      </c>
      <c r="J391" s="250">
        <v>0</v>
      </c>
      <c r="K391" s="251">
        <v>0</v>
      </c>
      <c r="L391" s="251">
        <v>0</v>
      </c>
      <c r="M391" s="250">
        <v>0</v>
      </c>
      <c r="N391" s="250">
        <v>0</v>
      </c>
      <c r="O391" s="252">
        <v>0</v>
      </c>
      <c r="P391" s="295"/>
      <c r="Q391" s="289"/>
      <c r="R391" s="289"/>
      <c r="S391" s="295"/>
      <c r="T391" s="282">
        <v>151</v>
      </c>
      <c r="U391" s="289">
        <v>0</v>
      </c>
      <c r="V391" s="284">
        <v>105</v>
      </c>
      <c r="W391" s="299"/>
      <c r="X391" s="297"/>
      <c r="Y391" s="290"/>
      <c r="Z391" s="291"/>
      <c r="AA391" s="290"/>
      <c r="AB391" s="292"/>
      <c r="AC391" s="290"/>
      <c r="AD391" s="291"/>
      <c r="AE391" s="299"/>
      <c r="AF391" s="297"/>
      <c r="AG391" s="295">
        <v>176</v>
      </c>
      <c r="AH391" s="288"/>
      <c r="AI391" s="285"/>
      <c r="AJ391" s="287"/>
      <c r="AK391" s="343">
        <v>101</v>
      </c>
      <c r="AL391" s="289">
        <v>9</v>
      </c>
      <c r="AM391" s="284">
        <v>145</v>
      </c>
      <c r="AN391" s="282">
        <v>165</v>
      </c>
      <c r="AO391" s="295">
        <v>90</v>
      </c>
      <c r="AP391" s="282">
        <v>115</v>
      </c>
      <c r="AQ391" s="284">
        <v>136</v>
      </c>
      <c r="AR391" s="282">
        <v>100</v>
      </c>
      <c r="AS391" s="295">
        <v>157</v>
      </c>
      <c r="AT391" s="282">
        <v>103</v>
      </c>
      <c r="AU391" s="284">
        <v>153</v>
      </c>
      <c r="AV391" s="282">
        <v>145</v>
      </c>
      <c r="AW391" s="295">
        <v>111</v>
      </c>
      <c r="AX391" s="282">
        <v>137</v>
      </c>
      <c r="AY391" s="284">
        <v>120</v>
      </c>
      <c r="AZ391" s="298">
        <v>155</v>
      </c>
      <c r="BA391" s="284">
        <v>198</v>
      </c>
      <c r="BB391" s="282">
        <v>107</v>
      </c>
      <c r="BC391" s="295">
        <v>129</v>
      </c>
      <c r="BD391" s="282">
        <v>152</v>
      </c>
      <c r="BE391" s="284">
        <v>84</v>
      </c>
      <c r="BF391" s="282">
        <v>147</v>
      </c>
      <c r="BG391" s="295">
        <v>87</v>
      </c>
      <c r="BH391" s="305">
        <v>140</v>
      </c>
      <c r="BI391" s="306">
        <v>96</v>
      </c>
      <c r="BJ391" s="282">
        <v>100</v>
      </c>
      <c r="BK391" s="295">
        <v>134</v>
      </c>
      <c r="BL391" s="282">
        <v>96</v>
      </c>
      <c r="BM391" s="284">
        <v>129</v>
      </c>
      <c r="BN391" s="282">
        <v>142</v>
      </c>
      <c r="BO391" s="295">
        <v>85</v>
      </c>
      <c r="BP391" s="282">
        <v>89</v>
      </c>
      <c r="BQ391" s="284">
        <v>140</v>
      </c>
      <c r="BR391" s="282">
        <v>120</v>
      </c>
      <c r="BS391" s="295">
        <v>109</v>
      </c>
      <c r="BT391" s="282">
        <v>101</v>
      </c>
      <c r="BU391" s="284">
        <v>124</v>
      </c>
      <c r="BV391" s="282">
        <v>141</v>
      </c>
      <c r="BW391" s="295">
        <v>88</v>
      </c>
      <c r="BX391" s="282">
        <v>97</v>
      </c>
      <c r="BY391" s="284">
        <v>129</v>
      </c>
      <c r="BZ391" s="282">
        <v>123</v>
      </c>
      <c r="CA391" s="295">
        <v>113</v>
      </c>
      <c r="CB391" s="282">
        <v>142</v>
      </c>
      <c r="CC391" s="284">
        <v>84</v>
      </c>
      <c r="CD391" s="282">
        <v>125</v>
      </c>
      <c r="CE391" s="344">
        <v>101</v>
      </c>
    </row>
    <row r="392" spans="1:83" x14ac:dyDescent="0.2">
      <c r="A392" s="3">
        <v>6206</v>
      </c>
      <c r="B392" s="4" t="s">
        <v>421</v>
      </c>
      <c r="C392" s="5">
        <v>627</v>
      </c>
      <c r="D392" s="6">
        <v>489</v>
      </c>
      <c r="E392" s="123">
        <f t="shared" si="5"/>
        <v>0.77990430622009566</v>
      </c>
      <c r="F392" s="249">
        <v>287</v>
      </c>
      <c r="G392" s="250">
        <v>0</v>
      </c>
      <c r="H392" s="250">
        <v>5</v>
      </c>
      <c r="I392" s="250">
        <v>189</v>
      </c>
      <c r="J392" s="250">
        <v>0</v>
      </c>
      <c r="K392" s="251">
        <v>0</v>
      </c>
      <c r="L392" s="251">
        <v>0</v>
      </c>
      <c r="M392" s="250">
        <v>0</v>
      </c>
      <c r="N392" s="250">
        <v>0</v>
      </c>
      <c r="O392" s="252">
        <v>0</v>
      </c>
      <c r="P392" s="295"/>
      <c r="Q392" s="289"/>
      <c r="R392" s="289"/>
      <c r="S392" s="295"/>
      <c r="T392" s="282">
        <v>262</v>
      </c>
      <c r="U392" s="289">
        <v>0</v>
      </c>
      <c r="V392" s="284">
        <v>212</v>
      </c>
      <c r="W392" s="299"/>
      <c r="X392" s="297"/>
      <c r="Y392" s="290"/>
      <c r="Z392" s="291"/>
      <c r="AA392" s="290"/>
      <c r="AB392" s="292"/>
      <c r="AC392" s="290"/>
      <c r="AD392" s="291"/>
      <c r="AE392" s="299"/>
      <c r="AF392" s="297"/>
      <c r="AG392" s="295">
        <v>321</v>
      </c>
      <c r="AH392" s="288"/>
      <c r="AI392" s="285"/>
      <c r="AJ392" s="287"/>
      <c r="AK392" s="343">
        <v>191</v>
      </c>
      <c r="AL392" s="289">
        <v>29</v>
      </c>
      <c r="AM392" s="284">
        <v>248</v>
      </c>
      <c r="AN392" s="282">
        <v>275</v>
      </c>
      <c r="AO392" s="295">
        <v>192</v>
      </c>
      <c r="AP392" s="282">
        <v>246</v>
      </c>
      <c r="AQ392" s="284">
        <v>229</v>
      </c>
      <c r="AR392" s="282">
        <v>190</v>
      </c>
      <c r="AS392" s="295">
        <v>278</v>
      </c>
      <c r="AT392" s="282">
        <v>208</v>
      </c>
      <c r="AU392" s="284">
        <v>261</v>
      </c>
      <c r="AV392" s="282">
        <v>268</v>
      </c>
      <c r="AW392" s="295">
        <v>191</v>
      </c>
      <c r="AX392" s="282">
        <v>271</v>
      </c>
      <c r="AY392" s="284">
        <v>192</v>
      </c>
      <c r="AZ392" s="298">
        <v>290</v>
      </c>
      <c r="BA392" s="284">
        <v>342</v>
      </c>
      <c r="BB392" s="282">
        <v>189</v>
      </c>
      <c r="BC392" s="295">
        <v>226</v>
      </c>
      <c r="BD392" s="282">
        <v>249</v>
      </c>
      <c r="BE392" s="284">
        <v>160</v>
      </c>
      <c r="BF392" s="282">
        <v>246</v>
      </c>
      <c r="BG392" s="295">
        <v>160</v>
      </c>
      <c r="BH392" s="305">
        <v>184</v>
      </c>
      <c r="BI392" s="306">
        <v>226</v>
      </c>
      <c r="BJ392" s="282">
        <v>197</v>
      </c>
      <c r="BK392" s="295">
        <v>214</v>
      </c>
      <c r="BL392" s="282">
        <v>169</v>
      </c>
      <c r="BM392" s="284">
        <v>234</v>
      </c>
      <c r="BN392" s="282">
        <v>237</v>
      </c>
      <c r="BO392" s="295">
        <v>170</v>
      </c>
      <c r="BP392" s="282">
        <v>172</v>
      </c>
      <c r="BQ392" s="284">
        <v>232</v>
      </c>
      <c r="BR392" s="282">
        <v>211</v>
      </c>
      <c r="BS392" s="295">
        <v>195</v>
      </c>
      <c r="BT392" s="282">
        <v>176</v>
      </c>
      <c r="BU392" s="284">
        <v>228</v>
      </c>
      <c r="BV392" s="282">
        <v>248</v>
      </c>
      <c r="BW392" s="295">
        <v>157</v>
      </c>
      <c r="BX392" s="282">
        <v>170</v>
      </c>
      <c r="BY392" s="284">
        <v>232</v>
      </c>
      <c r="BZ392" s="282">
        <v>214</v>
      </c>
      <c r="CA392" s="295">
        <v>200</v>
      </c>
      <c r="CB392" s="282">
        <v>233</v>
      </c>
      <c r="CC392" s="284">
        <v>178</v>
      </c>
      <c r="CD392" s="282">
        <v>221</v>
      </c>
      <c r="CE392" s="344">
        <v>188</v>
      </c>
    </row>
    <row r="393" spans="1:83" x14ac:dyDescent="0.2">
      <c r="A393" s="3">
        <v>6207</v>
      </c>
      <c r="B393" s="4" t="s">
        <v>422</v>
      </c>
      <c r="C393" s="5">
        <v>789</v>
      </c>
      <c r="D393" s="6">
        <v>606</v>
      </c>
      <c r="E393" s="123">
        <f t="shared" si="5"/>
        <v>0.76806083650190116</v>
      </c>
      <c r="F393" s="249">
        <v>361</v>
      </c>
      <c r="G393" s="250">
        <v>1</v>
      </c>
      <c r="H393" s="250">
        <v>10</v>
      </c>
      <c r="I393" s="250">
        <v>230</v>
      </c>
      <c r="J393" s="250">
        <v>0</v>
      </c>
      <c r="K393" s="251">
        <v>0</v>
      </c>
      <c r="L393" s="251">
        <v>0</v>
      </c>
      <c r="M393" s="250">
        <v>0</v>
      </c>
      <c r="N393" s="250">
        <v>0</v>
      </c>
      <c r="O393" s="252">
        <v>0</v>
      </c>
      <c r="P393" s="295"/>
      <c r="Q393" s="289"/>
      <c r="R393" s="289"/>
      <c r="S393" s="295"/>
      <c r="T393" s="282">
        <v>308</v>
      </c>
      <c r="U393" s="289">
        <v>0</v>
      </c>
      <c r="V393" s="284">
        <v>282</v>
      </c>
      <c r="W393" s="299"/>
      <c r="X393" s="297"/>
      <c r="Y393" s="272">
        <v>332</v>
      </c>
      <c r="Z393" s="277">
        <v>259</v>
      </c>
      <c r="AA393" s="290"/>
      <c r="AB393" s="292"/>
      <c r="AC393" s="290"/>
      <c r="AD393" s="291"/>
      <c r="AE393" s="299"/>
      <c r="AF393" s="297"/>
      <c r="AG393" s="287"/>
      <c r="AH393" s="288"/>
      <c r="AI393" s="285"/>
      <c r="AJ393" s="287"/>
      <c r="AK393" s="343">
        <v>279</v>
      </c>
      <c r="AL393" s="289">
        <v>27</v>
      </c>
      <c r="AM393" s="284">
        <v>277</v>
      </c>
      <c r="AN393" s="282">
        <v>340</v>
      </c>
      <c r="AO393" s="295">
        <v>233</v>
      </c>
      <c r="AP393" s="282">
        <v>309</v>
      </c>
      <c r="AQ393" s="284">
        <v>275</v>
      </c>
      <c r="AR393" s="282">
        <v>255</v>
      </c>
      <c r="AS393" s="295">
        <v>326</v>
      </c>
      <c r="AT393" s="282">
        <v>281</v>
      </c>
      <c r="AU393" s="284">
        <v>300</v>
      </c>
      <c r="AV393" s="282">
        <v>310</v>
      </c>
      <c r="AW393" s="295">
        <v>253</v>
      </c>
      <c r="AX393" s="282">
        <v>302</v>
      </c>
      <c r="AY393" s="284">
        <v>263</v>
      </c>
      <c r="AZ393" s="298">
        <v>374</v>
      </c>
      <c r="BA393" s="284">
        <v>436</v>
      </c>
      <c r="BB393" s="282">
        <v>245</v>
      </c>
      <c r="BC393" s="295">
        <v>261</v>
      </c>
      <c r="BD393" s="282">
        <v>305</v>
      </c>
      <c r="BE393" s="284">
        <v>188</v>
      </c>
      <c r="BF393" s="282">
        <v>296</v>
      </c>
      <c r="BG393" s="295">
        <v>206</v>
      </c>
      <c r="BH393" s="305">
        <v>215</v>
      </c>
      <c r="BI393" s="306">
        <v>284</v>
      </c>
      <c r="BJ393" s="282">
        <v>213</v>
      </c>
      <c r="BK393" s="295">
        <v>286</v>
      </c>
      <c r="BL393" s="282">
        <v>201</v>
      </c>
      <c r="BM393" s="284">
        <v>294</v>
      </c>
      <c r="BN393" s="282">
        <v>280</v>
      </c>
      <c r="BO393" s="295">
        <v>217</v>
      </c>
      <c r="BP393" s="282">
        <v>212</v>
      </c>
      <c r="BQ393" s="284">
        <v>274</v>
      </c>
      <c r="BR393" s="282">
        <v>278</v>
      </c>
      <c r="BS393" s="295">
        <v>223</v>
      </c>
      <c r="BT393" s="282">
        <v>209</v>
      </c>
      <c r="BU393" s="284">
        <v>278</v>
      </c>
      <c r="BV393" s="282">
        <v>286</v>
      </c>
      <c r="BW393" s="295">
        <v>222</v>
      </c>
      <c r="BX393" s="282">
        <v>204</v>
      </c>
      <c r="BY393" s="284">
        <v>284</v>
      </c>
      <c r="BZ393" s="282">
        <v>263</v>
      </c>
      <c r="CA393" s="295">
        <v>245</v>
      </c>
      <c r="CB393" s="282">
        <v>293</v>
      </c>
      <c r="CC393" s="284">
        <v>206</v>
      </c>
      <c r="CD393" s="282">
        <v>254</v>
      </c>
      <c r="CE393" s="344">
        <v>243</v>
      </c>
    </row>
    <row r="394" spans="1:83" x14ac:dyDescent="0.2">
      <c r="A394" s="3">
        <v>6208</v>
      </c>
      <c r="B394" s="4" t="s">
        <v>423</v>
      </c>
      <c r="C394" s="5">
        <v>2</v>
      </c>
      <c r="D394" s="6">
        <v>2</v>
      </c>
      <c r="E394" s="123">
        <f t="shared" si="5"/>
        <v>1</v>
      </c>
      <c r="F394" s="249">
        <v>2</v>
      </c>
      <c r="G394" s="250">
        <v>0</v>
      </c>
      <c r="H394" s="250">
        <v>0</v>
      </c>
      <c r="I394" s="250">
        <v>0</v>
      </c>
      <c r="J394" s="250">
        <v>0</v>
      </c>
      <c r="K394" s="251">
        <v>0</v>
      </c>
      <c r="L394" s="251">
        <v>0</v>
      </c>
      <c r="M394" s="250">
        <v>0</v>
      </c>
      <c r="N394" s="250">
        <v>0</v>
      </c>
      <c r="O394" s="252">
        <v>0</v>
      </c>
      <c r="P394" s="295"/>
      <c r="Q394" s="289"/>
      <c r="R394" s="289"/>
      <c r="S394" s="295"/>
      <c r="T394" s="282">
        <v>2</v>
      </c>
      <c r="U394" s="289">
        <v>0</v>
      </c>
      <c r="V394" s="284">
        <v>0</v>
      </c>
      <c r="W394" s="299"/>
      <c r="X394" s="297"/>
      <c r="Y394" s="272">
        <v>2</v>
      </c>
      <c r="Z394" s="277">
        <v>0</v>
      </c>
      <c r="AA394" s="290"/>
      <c r="AB394" s="292"/>
      <c r="AC394" s="290"/>
      <c r="AD394" s="291"/>
      <c r="AE394" s="299"/>
      <c r="AF394" s="297"/>
      <c r="AG394" s="287"/>
      <c r="AH394" s="288"/>
      <c r="AI394" s="285"/>
      <c r="AJ394" s="287"/>
      <c r="AK394" s="343">
        <v>0</v>
      </c>
      <c r="AL394" s="289">
        <v>0</v>
      </c>
      <c r="AM394" s="284">
        <v>2</v>
      </c>
      <c r="AN394" s="282">
        <v>2</v>
      </c>
      <c r="AO394" s="295">
        <v>0</v>
      </c>
      <c r="AP394" s="282">
        <v>0</v>
      </c>
      <c r="AQ394" s="284">
        <v>2</v>
      </c>
      <c r="AR394" s="282">
        <v>0</v>
      </c>
      <c r="AS394" s="295">
        <v>2</v>
      </c>
      <c r="AT394" s="282">
        <v>0</v>
      </c>
      <c r="AU394" s="284">
        <v>2</v>
      </c>
      <c r="AV394" s="282">
        <v>1</v>
      </c>
      <c r="AW394" s="295">
        <v>1</v>
      </c>
      <c r="AX394" s="282">
        <v>2</v>
      </c>
      <c r="AY394" s="284">
        <v>0</v>
      </c>
      <c r="AZ394" s="298">
        <v>0</v>
      </c>
      <c r="BA394" s="284">
        <v>2</v>
      </c>
      <c r="BB394" s="282">
        <v>0</v>
      </c>
      <c r="BC394" s="295">
        <v>2</v>
      </c>
      <c r="BD394" s="282">
        <v>1</v>
      </c>
      <c r="BE394" s="284">
        <v>1</v>
      </c>
      <c r="BF394" s="282">
        <v>2</v>
      </c>
      <c r="BG394" s="295">
        <v>0</v>
      </c>
      <c r="BH394" s="305">
        <v>1</v>
      </c>
      <c r="BI394" s="306">
        <v>1</v>
      </c>
      <c r="BJ394" s="282">
        <v>0</v>
      </c>
      <c r="BK394" s="295">
        <v>2</v>
      </c>
      <c r="BL394" s="282">
        <v>0</v>
      </c>
      <c r="BM394" s="284">
        <v>2</v>
      </c>
      <c r="BN394" s="282">
        <v>1</v>
      </c>
      <c r="BO394" s="295">
        <v>1</v>
      </c>
      <c r="BP394" s="282">
        <v>1</v>
      </c>
      <c r="BQ394" s="284">
        <v>1</v>
      </c>
      <c r="BR394" s="282">
        <v>2</v>
      </c>
      <c r="BS394" s="295">
        <v>0</v>
      </c>
      <c r="BT394" s="282">
        <v>1</v>
      </c>
      <c r="BU394" s="284">
        <v>1</v>
      </c>
      <c r="BV394" s="282">
        <v>2</v>
      </c>
      <c r="BW394" s="295">
        <v>0</v>
      </c>
      <c r="BX394" s="282">
        <v>1</v>
      </c>
      <c r="BY394" s="284">
        <v>1</v>
      </c>
      <c r="BZ394" s="282">
        <v>2</v>
      </c>
      <c r="CA394" s="295">
        <v>0</v>
      </c>
      <c r="CB394" s="282">
        <v>2</v>
      </c>
      <c r="CC394" s="284">
        <v>0</v>
      </c>
      <c r="CD394" s="282">
        <v>1</v>
      </c>
      <c r="CE394" s="344">
        <v>1</v>
      </c>
    </row>
    <row r="395" spans="1:83" x14ac:dyDescent="0.2">
      <c r="A395" s="3">
        <v>6209</v>
      </c>
      <c r="B395" s="4" t="s">
        <v>424</v>
      </c>
      <c r="C395" s="5">
        <v>11</v>
      </c>
      <c r="D395" s="6">
        <v>10</v>
      </c>
      <c r="E395" s="123">
        <f t="shared" si="5"/>
        <v>0.90909090909090906</v>
      </c>
      <c r="F395" s="249">
        <v>3</v>
      </c>
      <c r="G395" s="250">
        <v>0</v>
      </c>
      <c r="H395" s="250">
        <v>0</v>
      </c>
      <c r="I395" s="250">
        <v>7</v>
      </c>
      <c r="J395" s="250">
        <v>0</v>
      </c>
      <c r="K395" s="251">
        <v>0</v>
      </c>
      <c r="L395" s="251">
        <v>0</v>
      </c>
      <c r="M395" s="250">
        <v>0</v>
      </c>
      <c r="N395" s="250">
        <v>0</v>
      </c>
      <c r="O395" s="252">
        <v>0</v>
      </c>
      <c r="P395" s="295"/>
      <c r="Q395" s="289"/>
      <c r="R395" s="289"/>
      <c r="S395" s="295"/>
      <c r="T395" s="282">
        <v>2</v>
      </c>
      <c r="U395" s="289">
        <v>0</v>
      </c>
      <c r="V395" s="284">
        <v>8</v>
      </c>
      <c r="W395" s="299"/>
      <c r="X395" s="297"/>
      <c r="Y395" s="272">
        <v>3</v>
      </c>
      <c r="Z395" s="277">
        <v>7</v>
      </c>
      <c r="AA395" s="290"/>
      <c r="AB395" s="292"/>
      <c r="AC395" s="290"/>
      <c r="AD395" s="291"/>
      <c r="AE395" s="299"/>
      <c r="AF395" s="297"/>
      <c r="AG395" s="287"/>
      <c r="AH395" s="288"/>
      <c r="AI395" s="285"/>
      <c r="AJ395" s="287"/>
      <c r="AK395" s="343">
        <v>8</v>
      </c>
      <c r="AL395" s="289">
        <v>0</v>
      </c>
      <c r="AM395" s="284">
        <v>2</v>
      </c>
      <c r="AN395" s="282">
        <v>2</v>
      </c>
      <c r="AO395" s="295">
        <v>8</v>
      </c>
      <c r="AP395" s="282">
        <v>8</v>
      </c>
      <c r="AQ395" s="284">
        <v>2</v>
      </c>
      <c r="AR395" s="282">
        <v>7</v>
      </c>
      <c r="AS395" s="295">
        <v>3</v>
      </c>
      <c r="AT395" s="282">
        <v>7</v>
      </c>
      <c r="AU395" s="284">
        <v>3</v>
      </c>
      <c r="AV395" s="282">
        <v>2</v>
      </c>
      <c r="AW395" s="295">
        <v>8</v>
      </c>
      <c r="AX395" s="282">
        <v>4</v>
      </c>
      <c r="AY395" s="284">
        <v>6</v>
      </c>
      <c r="AZ395" s="298">
        <v>9</v>
      </c>
      <c r="BA395" s="284">
        <v>8</v>
      </c>
      <c r="BB395" s="282">
        <v>8</v>
      </c>
      <c r="BC395" s="295">
        <v>1</v>
      </c>
      <c r="BD395" s="282">
        <v>3</v>
      </c>
      <c r="BE395" s="284">
        <v>5</v>
      </c>
      <c r="BF395" s="282">
        <v>3</v>
      </c>
      <c r="BG395" s="295">
        <v>6</v>
      </c>
      <c r="BH395" s="305">
        <v>7</v>
      </c>
      <c r="BI395" s="306">
        <v>2</v>
      </c>
      <c r="BJ395" s="282">
        <v>9</v>
      </c>
      <c r="BK395" s="295">
        <v>1</v>
      </c>
      <c r="BL395" s="282">
        <v>7</v>
      </c>
      <c r="BM395" s="284">
        <v>2</v>
      </c>
      <c r="BN395" s="282">
        <v>3</v>
      </c>
      <c r="BO395" s="295">
        <v>6</v>
      </c>
      <c r="BP395" s="282">
        <v>6</v>
      </c>
      <c r="BQ395" s="284">
        <v>3</v>
      </c>
      <c r="BR395" s="282">
        <v>2</v>
      </c>
      <c r="BS395" s="295">
        <v>7</v>
      </c>
      <c r="BT395" s="282">
        <v>7</v>
      </c>
      <c r="BU395" s="284">
        <v>2</v>
      </c>
      <c r="BV395" s="282">
        <v>3</v>
      </c>
      <c r="BW395" s="295">
        <v>6</v>
      </c>
      <c r="BX395" s="282">
        <v>6</v>
      </c>
      <c r="BY395" s="284">
        <v>3</v>
      </c>
      <c r="BZ395" s="282">
        <v>2</v>
      </c>
      <c r="CA395" s="295">
        <v>7</v>
      </c>
      <c r="CB395" s="282">
        <v>4</v>
      </c>
      <c r="CC395" s="284">
        <v>5</v>
      </c>
      <c r="CD395" s="282">
        <v>3</v>
      </c>
      <c r="CE395" s="344">
        <v>6</v>
      </c>
    </row>
    <row r="396" spans="1:83" x14ac:dyDescent="0.2">
      <c r="A396" s="3">
        <v>6210</v>
      </c>
      <c r="B396" s="4" t="s">
        <v>425</v>
      </c>
      <c r="C396" s="5">
        <v>4</v>
      </c>
      <c r="D396" s="6">
        <v>2</v>
      </c>
      <c r="E396" s="123">
        <f t="shared" si="5"/>
        <v>0.5</v>
      </c>
      <c r="F396" s="249">
        <v>2</v>
      </c>
      <c r="G396" s="250">
        <v>0</v>
      </c>
      <c r="H396" s="250">
        <v>0</v>
      </c>
      <c r="I396" s="250">
        <v>0</v>
      </c>
      <c r="J396" s="250">
        <v>0</v>
      </c>
      <c r="K396" s="251">
        <v>0</v>
      </c>
      <c r="L396" s="251">
        <v>0</v>
      </c>
      <c r="M396" s="250">
        <v>0</v>
      </c>
      <c r="N396" s="250">
        <v>0</v>
      </c>
      <c r="O396" s="252">
        <v>0</v>
      </c>
      <c r="P396" s="295"/>
      <c r="Q396" s="289"/>
      <c r="R396" s="289"/>
      <c r="S396" s="295"/>
      <c r="T396" s="282">
        <v>2</v>
      </c>
      <c r="U396" s="289">
        <v>0</v>
      </c>
      <c r="V396" s="284">
        <v>0</v>
      </c>
      <c r="W396" s="299"/>
      <c r="X396" s="297"/>
      <c r="Y396" s="272">
        <v>2</v>
      </c>
      <c r="Z396" s="277">
        <v>0</v>
      </c>
      <c r="AA396" s="290"/>
      <c r="AB396" s="292"/>
      <c r="AC396" s="290"/>
      <c r="AD396" s="291"/>
      <c r="AE396" s="299"/>
      <c r="AF396" s="297"/>
      <c r="AG396" s="287"/>
      <c r="AH396" s="288"/>
      <c r="AI396" s="285"/>
      <c r="AJ396" s="287"/>
      <c r="AK396" s="343">
        <v>0</v>
      </c>
      <c r="AL396" s="289">
        <v>0</v>
      </c>
      <c r="AM396" s="284">
        <v>2</v>
      </c>
      <c r="AN396" s="282">
        <v>2</v>
      </c>
      <c r="AO396" s="295">
        <v>0</v>
      </c>
      <c r="AP396" s="282">
        <v>0</v>
      </c>
      <c r="AQ396" s="284">
        <v>2</v>
      </c>
      <c r="AR396" s="282">
        <v>0</v>
      </c>
      <c r="AS396" s="295">
        <v>2</v>
      </c>
      <c r="AT396" s="282">
        <v>0</v>
      </c>
      <c r="AU396" s="284">
        <v>2</v>
      </c>
      <c r="AV396" s="282">
        <v>2</v>
      </c>
      <c r="AW396" s="295">
        <v>0</v>
      </c>
      <c r="AX396" s="282">
        <v>2</v>
      </c>
      <c r="AY396" s="284">
        <v>0</v>
      </c>
      <c r="AZ396" s="298">
        <v>0</v>
      </c>
      <c r="BA396" s="284">
        <v>2</v>
      </c>
      <c r="BB396" s="282">
        <v>1</v>
      </c>
      <c r="BC396" s="295">
        <v>1</v>
      </c>
      <c r="BD396" s="282">
        <v>2</v>
      </c>
      <c r="BE396" s="284">
        <v>0</v>
      </c>
      <c r="BF396" s="282">
        <v>1</v>
      </c>
      <c r="BG396" s="295">
        <v>1</v>
      </c>
      <c r="BH396" s="305">
        <v>0</v>
      </c>
      <c r="BI396" s="306">
        <v>1</v>
      </c>
      <c r="BJ396" s="282">
        <v>0</v>
      </c>
      <c r="BK396" s="295">
        <v>1</v>
      </c>
      <c r="BL396" s="282">
        <v>0</v>
      </c>
      <c r="BM396" s="284">
        <v>1</v>
      </c>
      <c r="BN396" s="282">
        <v>1</v>
      </c>
      <c r="BO396" s="295">
        <v>0</v>
      </c>
      <c r="BP396" s="282">
        <v>0</v>
      </c>
      <c r="BQ396" s="284">
        <v>1</v>
      </c>
      <c r="BR396" s="282">
        <v>1</v>
      </c>
      <c r="BS396" s="295">
        <v>0</v>
      </c>
      <c r="BT396" s="282">
        <v>0</v>
      </c>
      <c r="BU396" s="284">
        <v>1</v>
      </c>
      <c r="BV396" s="282">
        <v>1</v>
      </c>
      <c r="BW396" s="295">
        <v>0</v>
      </c>
      <c r="BX396" s="282">
        <v>0</v>
      </c>
      <c r="BY396" s="284">
        <v>1</v>
      </c>
      <c r="BZ396" s="282">
        <v>1</v>
      </c>
      <c r="CA396" s="295">
        <v>0</v>
      </c>
      <c r="CB396" s="282">
        <v>1</v>
      </c>
      <c r="CC396" s="284">
        <v>0</v>
      </c>
      <c r="CD396" s="282">
        <v>1</v>
      </c>
      <c r="CE396" s="344">
        <v>0</v>
      </c>
    </row>
    <row r="397" spans="1:83" x14ac:dyDescent="0.2">
      <c r="A397" s="3">
        <v>6211</v>
      </c>
      <c r="B397" s="4" t="s">
        <v>426</v>
      </c>
      <c r="C397" s="5">
        <v>12</v>
      </c>
      <c r="D397" s="6">
        <v>9</v>
      </c>
      <c r="E397" s="123">
        <f t="shared" si="5"/>
        <v>0.75</v>
      </c>
      <c r="F397" s="249">
        <v>3</v>
      </c>
      <c r="G397" s="250">
        <v>0</v>
      </c>
      <c r="H397" s="250">
        <v>0</v>
      </c>
      <c r="I397" s="250">
        <v>6</v>
      </c>
      <c r="J397" s="250">
        <v>0</v>
      </c>
      <c r="K397" s="251">
        <v>0</v>
      </c>
      <c r="L397" s="251">
        <v>0</v>
      </c>
      <c r="M397" s="250">
        <v>0</v>
      </c>
      <c r="N397" s="250">
        <v>0</v>
      </c>
      <c r="O397" s="252">
        <v>0</v>
      </c>
      <c r="P397" s="295"/>
      <c r="Q397" s="289"/>
      <c r="R397" s="289"/>
      <c r="S397" s="295"/>
      <c r="T397" s="282">
        <v>2</v>
      </c>
      <c r="U397" s="289">
        <v>0</v>
      </c>
      <c r="V397" s="284">
        <v>7</v>
      </c>
      <c r="W397" s="299"/>
      <c r="X397" s="297"/>
      <c r="Y397" s="272">
        <v>2</v>
      </c>
      <c r="Z397" s="277">
        <v>6</v>
      </c>
      <c r="AA397" s="290"/>
      <c r="AB397" s="292"/>
      <c r="AC397" s="290"/>
      <c r="AD397" s="291"/>
      <c r="AE397" s="299"/>
      <c r="AF397" s="297"/>
      <c r="AG397" s="287"/>
      <c r="AH397" s="288"/>
      <c r="AI397" s="285"/>
      <c r="AJ397" s="287"/>
      <c r="AK397" s="343">
        <v>7</v>
      </c>
      <c r="AL397" s="289">
        <v>1</v>
      </c>
      <c r="AM397" s="284">
        <v>1</v>
      </c>
      <c r="AN397" s="282">
        <v>3</v>
      </c>
      <c r="AO397" s="295">
        <v>6</v>
      </c>
      <c r="AP397" s="282">
        <v>7</v>
      </c>
      <c r="AQ397" s="284">
        <v>2</v>
      </c>
      <c r="AR397" s="282">
        <v>6</v>
      </c>
      <c r="AS397" s="295">
        <v>3</v>
      </c>
      <c r="AT397" s="282">
        <v>7</v>
      </c>
      <c r="AU397" s="284">
        <v>2</v>
      </c>
      <c r="AV397" s="282">
        <v>3</v>
      </c>
      <c r="AW397" s="295">
        <v>6</v>
      </c>
      <c r="AX397" s="282">
        <v>2</v>
      </c>
      <c r="AY397" s="284">
        <v>7</v>
      </c>
      <c r="AZ397" s="298">
        <v>7</v>
      </c>
      <c r="BA397" s="284">
        <v>4</v>
      </c>
      <c r="BB397" s="282">
        <v>6</v>
      </c>
      <c r="BC397" s="295">
        <v>1</v>
      </c>
      <c r="BD397" s="282">
        <v>5</v>
      </c>
      <c r="BE397" s="284">
        <v>4</v>
      </c>
      <c r="BF397" s="282">
        <v>4</v>
      </c>
      <c r="BG397" s="295">
        <v>4</v>
      </c>
      <c r="BH397" s="305">
        <v>1</v>
      </c>
      <c r="BI397" s="306">
        <v>5</v>
      </c>
      <c r="BJ397" s="282">
        <v>4</v>
      </c>
      <c r="BK397" s="295">
        <v>2</v>
      </c>
      <c r="BL397" s="282">
        <v>2</v>
      </c>
      <c r="BM397" s="284">
        <v>4</v>
      </c>
      <c r="BN397" s="282">
        <v>2</v>
      </c>
      <c r="BO397" s="295">
        <v>4</v>
      </c>
      <c r="BP397" s="282">
        <v>4</v>
      </c>
      <c r="BQ397" s="284">
        <v>2</v>
      </c>
      <c r="BR397" s="282">
        <v>2</v>
      </c>
      <c r="BS397" s="295">
        <v>4</v>
      </c>
      <c r="BT397" s="282">
        <v>2</v>
      </c>
      <c r="BU397" s="284">
        <v>4</v>
      </c>
      <c r="BV397" s="282">
        <v>5</v>
      </c>
      <c r="BW397" s="295">
        <v>1</v>
      </c>
      <c r="BX397" s="282">
        <v>3</v>
      </c>
      <c r="BY397" s="284">
        <v>3</v>
      </c>
      <c r="BZ397" s="282">
        <v>3</v>
      </c>
      <c r="CA397" s="295">
        <v>4</v>
      </c>
      <c r="CB397" s="282">
        <v>3</v>
      </c>
      <c r="CC397" s="284">
        <v>3</v>
      </c>
      <c r="CD397" s="282">
        <v>1</v>
      </c>
      <c r="CE397" s="344">
        <v>5</v>
      </c>
    </row>
    <row r="398" spans="1:83" x14ac:dyDescent="0.2">
      <c r="A398" s="3">
        <v>6212</v>
      </c>
      <c r="B398" s="4" t="s">
        <v>427</v>
      </c>
      <c r="C398" s="5">
        <v>93</v>
      </c>
      <c r="D398" s="6">
        <v>61</v>
      </c>
      <c r="E398" s="123">
        <f t="shared" si="5"/>
        <v>0.65591397849462363</v>
      </c>
      <c r="F398" s="249">
        <v>37</v>
      </c>
      <c r="G398" s="250">
        <v>0</v>
      </c>
      <c r="H398" s="250">
        <v>1</v>
      </c>
      <c r="I398" s="250">
        <v>20</v>
      </c>
      <c r="J398" s="250">
        <v>0</v>
      </c>
      <c r="K398" s="251">
        <v>0</v>
      </c>
      <c r="L398" s="251">
        <v>0</v>
      </c>
      <c r="M398" s="250">
        <v>0</v>
      </c>
      <c r="N398" s="250">
        <v>0</v>
      </c>
      <c r="O398" s="252">
        <v>0</v>
      </c>
      <c r="P398" s="295"/>
      <c r="Q398" s="289"/>
      <c r="R398" s="289"/>
      <c r="S398" s="295"/>
      <c r="T398" s="282">
        <v>32</v>
      </c>
      <c r="U398" s="289">
        <v>0</v>
      </c>
      <c r="V398" s="284">
        <v>28</v>
      </c>
      <c r="W398" s="299"/>
      <c r="X398" s="297"/>
      <c r="Y398" s="290"/>
      <c r="Z398" s="291"/>
      <c r="AA398" s="290"/>
      <c r="AB398" s="292"/>
      <c r="AC398" s="290"/>
      <c r="AD398" s="291"/>
      <c r="AE398" s="299"/>
      <c r="AF398" s="297"/>
      <c r="AG398" s="295">
        <v>47</v>
      </c>
      <c r="AH398" s="288"/>
      <c r="AI398" s="285"/>
      <c r="AJ398" s="287"/>
      <c r="AK398" s="343">
        <v>20</v>
      </c>
      <c r="AL398" s="289">
        <v>9</v>
      </c>
      <c r="AM398" s="284">
        <v>30</v>
      </c>
      <c r="AN398" s="282">
        <v>35</v>
      </c>
      <c r="AO398" s="295">
        <v>24</v>
      </c>
      <c r="AP398" s="282">
        <v>26</v>
      </c>
      <c r="AQ398" s="284">
        <v>33</v>
      </c>
      <c r="AR398" s="282">
        <v>25</v>
      </c>
      <c r="AS398" s="295">
        <v>34</v>
      </c>
      <c r="AT398" s="282">
        <v>25</v>
      </c>
      <c r="AU398" s="284">
        <v>35</v>
      </c>
      <c r="AV398" s="282">
        <v>32</v>
      </c>
      <c r="AW398" s="295">
        <v>24</v>
      </c>
      <c r="AX398" s="282">
        <v>27</v>
      </c>
      <c r="AY398" s="284">
        <v>31</v>
      </c>
      <c r="AZ398" s="298">
        <v>38</v>
      </c>
      <c r="BA398" s="284">
        <v>49</v>
      </c>
      <c r="BB398" s="282">
        <v>24</v>
      </c>
      <c r="BC398" s="295">
        <v>27</v>
      </c>
      <c r="BD398" s="282">
        <v>34</v>
      </c>
      <c r="BE398" s="284">
        <v>15</v>
      </c>
      <c r="BF398" s="282">
        <v>38</v>
      </c>
      <c r="BG398" s="295">
        <v>14</v>
      </c>
      <c r="BH398" s="305">
        <v>25</v>
      </c>
      <c r="BI398" s="306">
        <v>26</v>
      </c>
      <c r="BJ398" s="282">
        <v>18</v>
      </c>
      <c r="BK398" s="295">
        <v>34</v>
      </c>
      <c r="BL398" s="282">
        <v>15</v>
      </c>
      <c r="BM398" s="284">
        <v>34</v>
      </c>
      <c r="BN398" s="282">
        <v>32</v>
      </c>
      <c r="BO398" s="295">
        <v>17</v>
      </c>
      <c r="BP398" s="282">
        <v>19</v>
      </c>
      <c r="BQ398" s="284">
        <v>31</v>
      </c>
      <c r="BR398" s="282">
        <v>26</v>
      </c>
      <c r="BS398" s="295">
        <v>22</v>
      </c>
      <c r="BT398" s="282">
        <v>15</v>
      </c>
      <c r="BU398" s="284">
        <v>35</v>
      </c>
      <c r="BV398" s="282">
        <v>33</v>
      </c>
      <c r="BW398" s="295">
        <v>19</v>
      </c>
      <c r="BX398" s="282">
        <v>14</v>
      </c>
      <c r="BY398" s="284">
        <v>36</v>
      </c>
      <c r="BZ398" s="282">
        <v>25</v>
      </c>
      <c r="CA398" s="295">
        <v>28</v>
      </c>
      <c r="CB398" s="282">
        <v>34</v>
      </c>
      <c r="CC398" s="284">
        <v>19</v>
      </c>
      <c r="CD398" s="282">
        <v>27</v>
      </c>
      <c r="CE398" s="344">
        <v>23</v>
      </c>
    </row>
    <row r="399" spans="1:83" x14ac:dyDescent="0.2">
      <c r="A399" s="3">
        <v>6401</v>
      </c>
      <c r="B399" s="4" t="s">
        <v>428</v>
      </c>
      <c r="C399" s="5">
        <v>1290</v>
      </c>
      <c r="D399" s="6">
        <v>1050</v>
      </c>
      <c r="E399" s="123">
        <f t="shared" si="5"/>
        <v>0.81395348837209303</v>
      </c>
      <c r="F399" s="249">
        <v>227</v>
      </c>
      <c r="G399" s="250">
        <v>4</v>
      </c>
      <c r="H399" s="250">
        <v>13</v>
      </c>
      <c r="I399" s="250">
        <v>801</v>
      </c>
      <c r="J399" s="250">
        <v>0</v>
      </c>
      <c r="K399" s="251">
        <v>0</v>
      </c>
      <c r="L399" s="251">
        <v>0</v>
      </c>
      <c r="M399" s="250">
        <v>0</v>
      </c>
      <c r="N399" s="250">
        <v>0</v>
      </c>
      <c r="O399" s="252">
        <v>0</v>
      </c>
      <c r="P399" s="295">
        <v>791</v>
      </c>
      <c r="Q399" s="289">
        <v>46</v>
      </c>
      <c r="R399" s="289">
        <v>0</v>
      </c>
      <c r="S399" s="295">
        <v>196</v>
      </c>
      <c r="T399" s="282"/>
      <c r="U399" s="296"/>
      <c r="V399" s="297"/>
      <c r="W399" s="305">
        <v>819</v>
      </c>
      <c r="X399" s="306">
        <v>190</v>
      </c>
      <c r="Y399" s="290"/>
      <c r="Z399" s="291"/>
      <c r="AA399" s="290"/>
      <c r="AB399" s="292"/>
      <c r="AC399" s="303">
        <v>858</v>
      </c>
      <c r="AD399" s="307">
        <v>7</v>
      </c>
      <c r="AE399" s="299"/>
      <c r="AF399" s="297"/>
      <c r="AG399" s="287"/>
      <c r="AH399" s="288"/>
      <c r="AI399" s="285"/>
      <c r="AJ399" s="287"/>
      <c r="AK399" s="343">
        <v>801</v>
      </c>
      <c r="AL399" s="289">
        <v>29</v>
      </c>
      <c r="AM399" s="284">
        <v>175</v>
      </c>
      <c r="AN399" s="282">
        <v>234</v>
      </c>
      <c r="AO399" s="295">
        <v>758</v>
      </c>
      <c r="AP399" s="282">
        <v>891</v>
      </c>
      <c r="AQ399" s="284">
        <v>129</v>
      </c>
      <c r="AR399" s="282">
        <v>754</v>
      </c>
      <c r="AS399" s="295">
        <v>221</v>
      </c>
      <c r="AT399" s="282">
        <v>828</v>
      </c>
      <c r="AU399" s="284">
        <v>166</v>
      </c>
      <c r="AV399" s="282">
        <v>192</v>
      </c>
      <c r="AW399" s="295">
        <v>789</v>
      </c>
      <c r="AX399" s="282">
        <v>179</v>
      </c>
      <c r="AY399" s="284">
        <v>789</v>
      </c>
      <c r="AZ399" s="298">
        <v>818</v>
      </c>
      <c r="BA399" s="284">
        <v>574</v>
      </c>
      <c r="BB399" s="282">
        <v>568</v>
      </c>
      <c r="BC399" s="295">
        <v>244</v>
      </c>
      <c r="BD399" s="282">
        <v>329</v>
      </c>
      <c r="BE399" s="284">
        <v>486</v>
      </c>
      <c r="BF399" s="282">
        <v>232</v>
      </c>
      <c r="BG399" s="295">
        <v>567</v>
      </c>
      <c r="BH399" s="305">
        <v>562</v>
      </c>
      <c r="BI399" s="306">
        <v>247</v>
      </c>
      <c r="BJ399" s="282">
        <v>668</v>
      </c>
      <c r="BK399" s="295">
        <v>175</v>
      </c>
      <c r="BL399" s="282">
        <v>521</v>
      </c>
      <c r="BM399" s="284">
        <v>270</v>
      </c>
      <c r="BN399" s="282">
        <v>277</v>
      </c>
      <c r="BO399" s="295">
        <v>514</v>
      </c>
      <c r="BP399" s="282">
        <v>526</v>
      </c>
      <c r="BQ399" s="284">
        <v>259</v>
      </c>
      <c r="BR399" s="282">
        <v>154</v>
      </c>
      <c r="BS399" s="295">
        <v>672</v>
      </c>
      <c r="BT399" s="282">
        <v>497</v>
      </c>
      <c r="BU399" s="284">
        <v>281</v>
      </c>
      <c r="BV399" s="282">
        <v>279</v>
      </c>
      <c r="BW399" s="295">
        <v>515</v>
      </c>
      <c r="BX399" s="282">
        <v>507</v>
      </c>
      <c r="BY399" s="284">
        <v>275</v>
      </c>
      <c r="BZ399" s="282">
        <v>113</v>
      </c>
      <c r="CA399" s="295">
        <v>750</v>
      </c>
      <c r="CB399" s="282">
        <v>259</v>
      </c>
      <c r="CC399" s="284">
        <v>542</v>
      </c>
      <c r="CD399" s="282">
        <v>150</v>
      </c>
      <c r="CE399" s="344">
        <v>725</v>
      </c>
    </row>
    <row r="400" spans="1:83" x14ac:dyDescent="0.2">
      <c r="A400" s="3">
        <v>6402</v>
      </c>
      <c r="B400" s="4" t="s">
        <v>429</v>
      </c>
      <c r="C400" s="5">
        <v>1287</v>
      </c>
      <c r="D400" s="6">
        <v>1045</v>
      </c>
      <c r="E400" s="123">
        <f t="shared" si="5"/>
        <v>0.81196581196581197</v>
      </c>
      <c r="F400" s="249">
        <v>189</v>
      </c>
      <c r="G400" s="250">
        <v>1</v>
      </c>
      <c r="H400" s="250">
        <v>10</v>
      </c>
      <c r="I400" s="250">
        <v>840</v>
      </c>
      <c r="J400" s="250">
        <v>0</v>
      </c>
      <c r="K400" s="251">
        <v>0</v>
      </c>
      <c r="L400" s="251">
        <v>0</v>
      </c>
      <c r="M400" s="250">
        <v>0</v>
      </c>
      <c r="N400" s="250">
        <v>0</v>
      </c>
      <c r="O400" s="252">
        <v>0</v>
      </c>
      <c r="P400" s="295">
        <v>814</v>
      </c>
      <c r="Q400" s="289">
        <v>39</v>
      </c>
      <c r="R400" s="289">
        <v>0</v>
      </c>
      <c r="S400" s="295">
        <v>172</v>
      </c>
      <c r="T400" s="282"/>
      <c r="U400" s="296"/>
      <c r="V400" s="297"/>
      <c r="W400" s="305">
        <v>831</v>
      </c>
      <c r="X400" s="306">
        <v>181</v>
      </c>
      <c r="Y400" s="290"/>
      <c r="Z400" s="291"/>
      <c r="AA400" s="290"/>
      <c r="AB400" s="292"/>
      <c r="AC400" s="303">
        <v>877</v>
      </c>
      <c r="AD400" s="307">
        <v>11</v>
      </c>
      <c r="AE400" s="299"/>
      <c r="AF400" s="297"/>
      <c r="AG400" s="287"/>
      <c r="AH400" s="288"/>
      <c r="AI400" s="285"/>
      <c r="AJ400" s="287"/>
      <c r="AK400" s="343">
        <v>818</v>
      </c>
      <c r="AL400" s="289">
        <v>40</v>
      </c>
      <c r="AM400" s="284">
        <v>143</v>
      </c>
      <c r="AN400" s="282">
        <v>214</v>
      </c>
      <c r="AO400" s="295">
        <v>774</v>
      </c>
      <c r="AP400" s="282">
        <v>894</v>
      </c>
      <c r="AQ400" s="284">
        <v>129</v>
      </c>
      <c r="AR400" s="282">
        <v>760</v>
      </c>
      <c r="AS400" s="295">
        <v>214</v>
      </c>
      <c r="AT400" s="282">
        <v>850</v>
      </c>
      <c r="AU400" s="284">
        <v>151</v>
      </c>
      <c r="AV400" s="282">
        <v>155</v>
      </c>
      <c r="AW400" s="295">
        <v>825</v>
      </c>
      <c r="AX400" s="282">
        <v>173</v>
      </c>
      <c r="AY400" s="284">
        <v>797</v>
      </c>
      <c r="AZ400" s="298">
        <v>831</v>
      </c>
      <c r="BA400" s="284">
        <v>558</v>
      </c>
      <c r="BB400" s="282">
        <v>552</v>
      </c>
      <c r="BC400" s="295">
        <v>271</v>
      </c>
      <c r="BD400" s="282">
        <v>245</v>
      </c>
      <c r="BE400" s="284">
        <v>576</v>
      </c>
      <c r="BF400" s="282">
        <v>204</v>
      </c>
      <c r="BG400" s="295">
        <v>607</v>
      </c>
      <c r="BH400" s="305">
        <v>595</v>
      </c>
      <c r="BI400" s="306">
        <v>228</v>
      </c>
      <c r="BJ400" s="282">
        <v>678</v>
      </c>
      <c r="BK400" s="295">
        <v>180</v>
      </c>
      <c r="BL400" s="282">
        <v>558</v>
      </c>
      <c r="BM400" s="284">
        <v>253</v>
      </c>
      <c r="BN400" s="282">
        <v>207</v>
      </c>
      <c r="BO400" s="295">
        <v>601</v>
      </c>
      <c r="BP400" s="282">
        <v>543</v>
      </c>
      <c r="BQ400" s="284">
        <v>261</v>
      </c>
      <c r="BR400" s="282">
        <v>160</v>
      </c>
      <c r="BS400" s="295">
        <v>705</v>
      </c>
      <c r="BT400" s="282">
        <v>546</v>
      </c>
      <c r="BU400" s="284">
        <v>260</v>
      </c>
      <c r="BV400" s="282">
        <v>239</v>
      </c>
      <c r="BW400" s="295">
        <v>580</v>
      </c>
      <c r="BX400" s="282">
        <v>538</v>
      </c>
      <c r="BY400" s="284">
        <v>261</v>
      </c>
      <c r="BZ400" s="282">
        <v>123</v>
      </c>
      <c r="CA400" s="295">
        <v>760</v>
      </c>
      <c r="CB400" s="282">
        <v>216</v>
      </c>
      <c r="CC400" s="284">
        <v>602</v>
      </c>
      <c r="CD400" s="282">
        <v>123</v>
      </c>
      <c r="CE400" s="344">
        <v>802</v>
      </c>
    </row>
    <row r="401" spans="1:83" x14ac:dyDescent="0.2">
      <c r="A401" s="3">
        <v>6501</v>
      </c>
      <c r="B401" s="4" t="s">
        <v>430</v>
      </c>
      <c r="C401" s="5">
        <v>1245</v>
      </c>
      <c r="D401" s="6">
        <v>837</v>
      </c>
      <c r="E401" s="123">
        <f t="shared" si="5"/>
        <v>0.67228915662650601</v>
      </c>
      <c r="F401" s="249">
        <v>313</v>
      </c>
      <c r="G401" s="250">
        <v>4</v>
      </c>
      <c r="H401" s="250">
        <v>10</v>
      </c>
      <c r="I401" s="250">
        <v>508</v>
      </c>
      <c r="J401" s="250">
        <v>0</v>
      </c>
      <c r="K401" s="251">
        <v>0</v>
      </c>
      <c r="L401" s="251">
        <v>0</v>
      </c>
      <c r="M401" s="250">
        <v>0</v>
      </c>
      <c r="N401" s="250">
        <v>0</v>
      </c>
      <c r="O401" s="252">
        <v>0</v>
      </c>
      <c r="P401" s="295">
        <v>484</v>
      </c>
      <c r="Q401" s="289">
        <v>37</v>
      </c>
      <c r="R401" s="289">
        <v>0</v>
      </c>
      <c r="S401" s="295">
        <v>298</v>
      </c>
      <c r="T401" s="282"/>
      <c r="U401" s="296"/>
      <c r="V401" s="297"/>
      <c r="W401" s="305">
        <v>498</v>
      </c>
      <c r="X401" s="306">
        <v>307</v>
      </c>
      <c r="Y401" s="290"/>
      <c r="Z401" s="291"/>
      <c r="AA401" s="290"/>
      <c r="AB401" s="292"/>
      <c r="AC401" s="290"/>
      <c r="AD401" s="291"/>
      <c r="AE401" s="305">
        <v>251</v>
      </c>
      <c r="AF401" s="306">
        <v>521</v>
      </c>
      <c r="AG401" s="300"/>
      <c r="AH401" s="302"/>
      <c r="AI401" s="293"/>
      <c r="AJ401" s="301"/>
      <c r="AK401" s="343">
        <v>490</v>
      </c>
      <c r="AL401" s="289">
        <v>41</v>
      </c>
      <c r="AM401" s="284">
        <v>278</v>
      </c>
      <c r="AN401" s="282">
        <v>349</v>
      </c>
      <c r="AO401" s="295">
        <v>457</v>
      </c>
      <c r="AP401" s="282">
        <v>578</v>
      </c>
      <c r="AQ401" s="284">
        <v>245</v>
      </c>
      <c r="AR401" s="282">
        <v>469</v>
      </c>
      <c r="AS401" s="295">
        <v>318</v>
      </c>
      <c r="AT401" s="282">
        <v>514</v>
      </c>
      <c r="AU401" s="284">
        <v>280</v>
      </c>
      <c r="AV401" s="282">
        <v>292</v>
      </c>
      <c r="AW401" s="295">
        <v>496</v>
      </c>
      <c r="AX401" s="282">
        <v>290</v>
      </c>
      <c r="AY401" s="284">
        <v>494</v>
      </c>
      <c r="AZ401" s="298">
        <v>619</v>
      </c>
      <c r="BA401" s="284">
        <v>540</v>
      </c>
      <c r="BB401" s="282">
        <v>391</v>
      </c>
      <c r="BC401" s="295">
        <v>312</v>
      </c>
      <c r="BD401" s="282">
        <v>366</v>
      </c>
      <c r="BE401" s="284">
        <v>329</v>
      </c>
      <c r="BF401" s="282">
        <v>318</v>
      </c>
      <c r="BG401" s="295">
        <v>382</v>
      </c>
      <c r="BH401" s="305">
        <v>408</v>
      </c>
      <c r="BI401" s="306">
        <v>296</v>
      </c>
      <c r="BJ401" s="282">
        <v>487</v>
      </c>
      <c r="BK401" s="295">
        <v>237</v>
      </c>
      <c r="BL401" s="282">
        <v>366</v>
      </c>
      <c r="BM401" s="284">
        <v>329</v>
      </c>
      <c r="BN401" s="282">
        <v>315</v>
      </c>
      <c r="BO401" s="295">
        <v>380</v>
      </c>
      <c r="BP401" s="282">
        <v>388</v>
      </c>
      <c r="BQ401" s="284">
        <v>299</v>
      </c>
      <c r="BR401" s="282">
        <v>252</v>
      </c>
      <c r="BS401" s="295">
        <v>454</v>
      </c>
      <c r="BT401" s="282">
        <v>363</v>
      </c>
      <c r="BU401" s="284">
        <v>318</v>
      </c>
      <c r="BV401" s="282">
        <v>341</v>
      </c>
      <c r="BW401" s="295">
        <v>349</v>
      </c>
      <c r="BX401" s="282">
        <v>391</v>
      </c>
      <c r="BY401" s="284">
        <v>300</v>
      </c>
      <c r="BZ401" s="282">
        <v>226</v>
      </c>
      <c r="CA401" s="295">
        <v>504</v>
      </c>
      <c r="CB401" s="282">
        <v>326</v>
      </c>
      <c r="CC401" s="284">
        <v>375</v>
      </c>
      <c r="CD401" s="282">
        <v>246</v>
      </c>
      <c r="CE401" s="344">
        <v>478</v>
      </c>
    </row>
    <row r="402" spans="1:83" x14ac:dyDescent="0.2">
      <c r="A402" s="3">
        <v>6502</v>
      </c>
      <c r="B402" s="4" t="s">
        <v>431</v>
      </c>
      <c r="C402" s="5">
        <v>1167</v>
      </c>
      <c r="D402" s="6">
        <v>783</v>
      </c>
      <c r="E402" s="123">
        <f t="shared" si="5"/>
        <v>0.6709511568123393</v>
      </c>
      <c r="F402" s="249">
        <v>306</v>
      </c>
      <c r="G402" s="250">
        <v>1</v>
      </c>
      <c r="H402" s="250">
        <v>8</v>
      </c>
      <c r="I402" s="250">
        <v>462</v>
      </c>
      <c r="J402" s="250">
        <v>0</v>
      </c>
      <c r="K402" s="251">
        <v>0</v>
      </c>
      <c r="L402" s="251">
        <v>0</v>
      </c>
      <c r="M402" s="250">
        <v>0</v>
      </c>
      <c r="N402" s="250">
        <v>0</v>
      </c>
      <c r="O402" s="252">
        <v>0</v>
      </c>
      <c r="P402" s="295">
        <v>450</v>
      </c>
      <c r="Q402" s="289">
        <v>32</v>
      </c>
      <c r="R402" s="289">
        <v>0</v>
      </c>
      <c r="S402" s="295">
        <v>286</v>
      </c>
      <c r="T402" s="282"/>
      <c r="U402" s="296"/>
      <c r="V402" s="297"/>
      <c r="W402" s="305">
        <v>448</v>
      </c>
      <c r="X402" s="306">
        <v>300</v>
      </c>
      <c r="Y402" s="290"/>
      <c r="Z402" s="291"/>
      <c r="AA402" s="299"/>
      <c r="AB402" s="297"/>
      <c r="AC402" s="285"/>
      <c r="AD402" s="287"/>
      <c r="AE402" s="305">
        <v>249</v>
      </c>
      <c r="AF402" s="306">
        <v>464</v>
      </c>
      <c r="AG402" s="287"/>
      <c r="AH402" s="288"/>
      <c r="AI402" s="285"/>
      <c r="AJ402" s="287"/>
      <c r="AK402" s="343">
        <v>443</v>
      </c>
      <c r="AL402" s="289">
        <v>44</v>
      </c>
      <c r="AM402" s="284">
        <v>260</v>
      </c>
      <c r="AN402" s="282">
        <v>331</v>
      </c>
      <c r="AO402" s="295">
        <v>419</v>
      </c>
      <c r="AP402" s="282">
        <v>536</v>
      </c>
      <c r="AQ402" s="284">
        <v>228</v>
      </c>
      <c r="AR402" s="282">
        <v>426</v>
      </c>
      <c r="AS402" s="295">
        <v>317</v>
      </c>
      <c r="AT402" s="282">
        <v>489</v>
      </c>
      <c r="AU402" s="284">
        <v>263</v>
      </c>
      <c r="AV402" s="282">
        <v>269</v>
      </c>
      <c r="AW402" s="295">
        <v>473</v>
      </c>
      <c r="AX402" s="282">
        <v>280</v>
      </c>
      <c r="AY402" s="284">
        <v>461</v>
      </c>
      <c r="AZ402" s="298">
        <v>556</v>
      </c>
      <c r="BA402" s="284">
        <v>535</v>
      </c>
      <c r="BB402" s="282">
        <v>375</v>
      </c>
      <c r="BC402" s="295">
        <v>296</v>
      </c>
      <c r="BD402" s="282">
        <v>335</v>
      </c>
      <c r="BE402" s="284">
        <v>331</v>
      </c>
      <c r="BF402" s="282">
        <v>270</v>
      </c>
      <c r="BG402" s="295">
        <v>392</v>
      </c>
      <c r="BH402" s="305">
        <v>407</v>
      </c>
      <c r="BI402" s="306">
        <v>261</v>
      </c>
      <c r="BJ402" s="282">
        <v>442</v>
      </c>
      <c r="BK402" s="295">
        <v>238</v>
      </c>
      <c r="BL402" s="282">
        <v>371</v>
      </c>
      <c r="BM402" s="284">
        <v>282</v>
      </c>
      <c r="BN402" s="282">
        <v>258</v>
      </c>
      <c r="BO402" s="295">
        <v>398</v>
      </c>
      <c r="BP402" s="282">
        <v>386</v>
      </c>
      <c r="BQ402" s="284">
        <v>264</v>
      </c>
      <c r="BR402" s="282">
        <v>218</v>
      </c>
      <c r="BS402" s="295">
        <v>456</v>
      </c>
      <c r="BT402" s="282">
        <v>364</v>
      </c>
      <c r="BU402" s="284">
        <v>291</v>
      </c>
      <c r="BV402" s="282">
        <v>320</v>
      </c>
      <c r="BW402" s="295">
        <v>340</v>
      </c>
      <c r="BX402" s="282">
        <v>361</v>
      </c>
      <c r="BY402" s="284">
        <v>295</v>
      </c>
      <c r="BZ402" s="282">
        <v>206</v>
      </c>
      <c r="CA402" s="295">
        <v>488</v>
      </c>
      <c r="CB402" s="282">
        <v>267</v>
      </c>
      <c r="CC402" s="284">
        <v>400</v>
      </c>
      <c r="CD402" s="282">
        <v>205</v>
      </c>
      <c r="CE402" s="344">
        <v>482</v>
      </c>
    </row>
    <row r="403" spans="1:83" x14ac:dyDescent="0.2">
      <c r="A403" s="3">
        <v>6503</v>
      </c>
      <c r="B403" s="4" t="s">
        <v>432</v>
      </c>
      <c r="C403" s="5">
        <v>1145</v>
      </c>
      <c r="D403" s="6">
        <v>953</v>
      </c>
      <c r="E403" s="123">
        <f t="shared" si="5"/>
        <v>0.83231441048034938</v>
      </c>
      <c r="F403" s="249">
        <v>296</v>
      </c>
      <c r="G403" s="250">
        <v>1</v>
      </c>
      <c r="H403" s="250">
        <v>16</v>
      </c>
      <c r="I403" s="250">
        <v>635</v>
      </c>
      <c r="J403" s="250">
        <v>0</v>
      </c>
      <c r="K403" s="251">
        <v>0</v>
      </c>
      <c r="L403" s="251">
        <v>0</v>
      </c>
      <c r="M403" s="250">
        <v>0</v>
      </c>
      <c r="N403" s="250">
        <v>0</v>
      </c>
      <c r="O403" s="252">
        <v>0</v>
      </c>
      <c r="P403" s="295">
        <v>661</v>
      </c>
      <c r="Q403" s="289">
        <v>33</v>
      </c>
      <c r="R403" s="289">
        <v>0</v>
      </c>
      <c r="S403" s="295">
        <v>251</v>
      </c>
      <c r="T403" s="282"/>
      <c r="U403" s="296"/>
      <c r="V403" s="297"/>
      <c r="W403" s="305">
        <v>681</v>
      </c>
      <c r="X403" s="306">
        <v>239</v>
      </c>
      <c r="Y403" s="290"/>
      <c r="Z403" s="291"/>
      <c r="AA403" s="299"/>
      <c r="AB403" s="297"/>
      <c r="AC403" s="285"/>
      <c r="AD403" s="287"/>
      <c r="AE403" s="305">
        <v>188</v>
      </c>
      <c r="AF403" s="306">
        <v>700</v>
      </c>
      <c r="AG403" s="287"/>
      <c r="AH403" s="288"/>
      <c r="AI403" s="285"/>
      <c r="AJ403" s="287"/>
      <c r="AK403" s="343">
        <v>651</v>
      </c>
      <c r="AL403" s="289">
        <v>34</v>
      </c>
      <c r="AM403" s="284">
        <v>220</v>
      </c>
      <c r="AN403" s="282">
        <v>334</v>
      </c>
      <c r="AO403" s="295">
        <v>582</v>
      </c>
      <c r="AP403" s="282">
        <v>754</v>
      </c>
      <c r="AQ403" s="284">
        <v>174</v>
      </c>
      <c r="AR403" s="282">
        <v>617</v>
      </c>
      <c r="AS403" s="295">
        <v>285</v>
      </c>
      <c r="AT403" s="282">
        <v>733</v>
      </c>
      <c r="AU403" s="284">
        <v>192</v>
      </c>
      <c r="AV403" s="282">
        <v>227</v>
      </c>
      <c r="AW403" s="295">
        <v>678</v>
      </c>
      <c r="AX403" s="282">
        <v>238</v>
      </c>
      <c r="AY403" s="284">
        <v>654</v>
      </c>
      <c r="AZ403" s="298">
        <v>702</v>
      </c>
      <c r="BA403" s="284">
        <v>589</v>
      </c>
      <c r="BB403" s="282">
        <v>538</v>
      </c>
      <c r="BC403" s="295">
        <v>253</v>
      </c>
      <c r="BD403" s="282">
        <v>308</v>
      </c>
      <c r="BE403" s="284">
        <v>477</v>
      </c>
      <c r="BF403" s="282">
        <v>251</v>
      </c>
      <c r="BG403" s="295">
        <v>524</v>
      </c>
      <c r="BH403" s="305">
        <v>570</v>
      </c>
      <c r="BI403" s="306">
        <v>224</v>
      </c>
      <c r="BJ403" s="282">
        <v>673</v>
      </c>
      <c r="BK403" s="295">
        <v>156</v>
      </c>
      <c r="BL403" s="282">
        <v>511</v>
      </c>
      <c r="BM403" s="284">
        <v>258</v>
      </c>
      <c r="BN403" s="282">
        <v>254</v>
      </c>
      <c r="BO403" s="295">
        <v>514</v>
      </c>
      <c r="BP403" s="282">
        <v>520</v>
      </c>
      <c r="BQ403" s="284">
        <v>231</v>
      </c>
      <c r="BR403" s="282">
        <v>188</v>
      </c>
      <c r="BS403" s="295">
        <v>608</v>
      </c>
      <c r="BT403" s="282">
        <v>523</v>
      </c>
      <c r="BU403" s="284">
        <v>250</v>
      </c>
      <c r="BV403" s="282">
        <v>275</v>
      </c>
      <c r="BW403" s="295">
        <v>491</v>
      </c>
      <c r="BX403" s="282">
        <v>508</v>
      </c>
      <c r="BY403" s="284">
        <v>241</v>
      </c>
      <c r="BZ403" s="282">
        <v>156</v>
      </c>
      <c r="CA403" s="295">
        <v>679</v>
      </c>
      <c r="CB403" s="282">
        <v>241</v>
      </c>
      <c r="CC403" s="284">
        <v>540</v>
      </c>
      <c r="CD403" s="282">
        <v>178</v>
      </c>
      <c r="CE403" s="344">
        <v>645</v>
      </c>
    </row>
    <row r="404" spans="1:83" x14ac:dyDescent="0.2">
      <c r="A404" s="3">
        <v>6504</v>
      </c>
      <c r="B404" s="4" t="s">
        <v>433</v>
      </c>
      <c r="C404" s="5">
        <v>965</v>
      </c>
      <c r="D404" s="6">
        <v>723</v>
      </c>
      <c r="E404" s="123">
        <f t="shared" si="5"/>
        <v>0.74922279792746116</v>
      </c>
      <c r="F404" s="249">
        <v>218</v>
      </c>
      <c r="G404" s="250">
        <v>0</v>
      </c>
      <c r="H404" s="250">
        <v>7</v>
      </c>
      <c r="I404" s="250">
        <v>495</v>
      </c>
      <c r="J404" s="250">
        <v>0</v>
      </c>
      <c r="K404" s="251">
        <v>0</v>
      </c>
      <c r="L404" s="251">
        <v>0</v>
      </c>
      <c r="M404" s="250">
        <v>0</v>
      </c>
      <c r="N404" s="250">
        <v>0</v>
      </c>
      <c r="O404" s="252">
        <v>0</v>
      </c>
      <c r="P404" s="295">
        <v>496</v>
      </c>
      <c r="Q404" s="289">
        <v>21</v>
      </c>
      <c r="R404" s="289">
        <v>0</v>
      </c>
      <c r="S404" s="295">
        <v>194</v>
      </c>
      <c r="T404" s="282"/>
      <c r="U404" s="296"/>
      <c r="V404" s="297"/>
      <c r="W404" s="305">
        <v>502</v>
      </c>
      <c r="X404" s="306">
        <v>191</v>
      </c>
      <c r="Y404" s="290"/>
      <c r="Z404" s="291"/>
      <c r="AA404" s="299"/>
      <c r="AB404" s="297"/>
      <c r="AC404" s="285"/>
      <c r="AD404" s="287"/>
      <c r="AE404" s="305">
        <v>153</v>
      </c>
      <c r="AF404" s="306">
        <v>519</v>
      </c>
      <c r="AG404" s="287"/>
      <c r="AH404" s="288"/>
      <c r="AI404" s="285"/>
      <c r="AJ404" s="287"/>
      <c r="AK404" s="343">
        <v>486</v>
      </c>
      <c r="AL404" s="289">
        <v>38</v>
      </c>
      <c r="AM404" s="284">
        <v>170</v>
      </c>
      <c r="AN404" s="282">
        <v>259</v>
      </c>
      <c r="AO404" s="295">
        <v>442</v>
      </c>
      <c r="AP404" s="282">
        <v>575</v>
      </c>
      <c r="AQ404" s="284">
        <v>133</v>
      </c>
      <c r="AR404" s="282">
        <v>447</v>
      </c>
      <c r="AS404" s="295">
        <v>237</v>
      </c>
      <c r="AT404" s="282">
        <v>515</v>
      </c>
      <c r="AU404" s="284">
        <v>184</v>
      </c>
      <c r="AV404" s="282">
        <v>174</v>
      </c>
      <c r="AW404" s="295">
        <v>515</v>
      </c>
      <c r="AX404" s="282">
        <v>192</v>
      </c>
      <c r="AY404" s="284">
        <v>488</v>
      </c>
      <c r="AZ404" s="298">
        <v>552</v>
      </c>
      <c r="BA404" s="284">
        <v>481</v>
      </c>
      <c r="BB404" s="282">
        <v>339</v>
      </c>
      <c r="BC404" s="295">
        <v>273</v>
      </c>
      <c r="BD404" s="282">
        <v>256</v>
      </c>
      <c r="BE404" s="284">
        <v>349</v>
      </c>
      <c r="BF404" s="282">
        <v>202</v>
      </c>
      <c r="BG404" s="295">
        <v>397</v>
      </c>
      <c r="BH404" s="305">
        <v>407</v>
      </c>
      <c r="BI404" s="306">
        <v>200</v>
      </c>
      <c r="BJ404" s="282">
        <v>478</v>
      </c>
      <c r="BK404" s="295">
        <v>151</v>
      </c>
      <c r="BL404" s="282">
        <v>362</v>
      </c>
      <c r="BM404" s="284">
        <v>228</v>
      </c>
      <c r="BN404" s="282">
        <v>206</v>
      </c>
      <c r="BO404" s="295">
        <v>384</v>
      </c>
      <c r="BP404" s="282">
        <v>361</v>
      </c>
      <c r="BQ404" s="284">
        <v>222</v>
      </c>
      <c r="BR404" s="282">
        <v>132</v>
      </c>
      <c r="BS404" s="295">
        <v>476</v>
      </c>
      <c r="BT404" s="282">
        <v>345</v>
      </c>
      <c r="BU404" s="284">
        <v>243</v>
      </c>
      <c r="BV404" s="282">
        <v>219</v>
      </c>
      <c r="BW404" s="295">
        <v>373</v>
      </c>
      <c r="BX404" s="282">
        <v>346</v>
      </c>
      <c r="BY404" s="284">
        <v>243</v>
      </c>
      <c r="BZ404" s="282">
        <v>123</v>
      </c>
      <c r="CA404" s="295">
        <v>525</v>
      </c>
      <c r="CB404" s="282">
        <v>196</v>
      </c>
      <c r="CC404" s="284">
        <v>402</v>
      </c>
      <c r="CD404" s="282">
        <v>129</v>
      </c>
      <c r="CE404" s="344">
        <v>490</v>
      </c>
    </row>
    <row r="405" spans="1:83" x14ac:dyDescent="0.2">
      <c r="A405" s="3">
        <v>6505</v>
      </c>
      <c r="B405" s="4" t="s">
        <v>434</v>
      </c>
      <c r="C405" s="5">
        <v>1014</v>
      </c>
      <c r="D405" s="6">
        <v>866</v>
      </c>
      <c r="E405" s="123">
        <f t="shared" si="5"/>
        <v>0.854043392504931</v>
      </c>
      <c r="F405" s="249">
        <v>188</v>
      </c>
      <c r="G405" s="250">
        <v>2</v>
      </c>
      <c r="H405" s="250">
        <v>10</v>
      </c>
      <c r="I405" s="250">
        <v>657</v>
      </c>
      <c r="J405" s="250">
        <v>0</v>
      </c>
      <c r="K405" s="251">
        <v>0</v>
      </c>
      <c r="L405" s="251">
        <v>0</v>
      </c>
      <c r="M405" s="250">
        <v>0</v>
      </c>
      <c r="N405" s="250">
        <v>0</v>
      </c>
      <c r="O405" s="252">
        <v>0</v>
      </c>
      <c r="P405" s="280">
        <v>680</v>
      </c>
      <c r="Q405" s="281">
        <v>19</v>
      </c>
      <c r="R405" s="281">
        <v>0</v>
      </c>
      <c r="S405" s="280">
        <v>159</v>
      </c>
      <c r="T405" s="282"/>
      <c r="U405" s="296"/>
      <c r="V405" s="297"/>
      <c r="W405" s="305">
        <v>681</v>
      </c>
      <c r="X405" s="306">
        <v>153</v>
      </c>
      <c r="Y405" s="299"/>
      <c r="Z405" s="301"/>
      <c r="AA405" s="285"/>
      <c r="AB405" s="286"/>
      <c r="AC405" s="285"/>
      <c r="AD405" s="287"/>
      <c r="AE405" s="305">
        <v>133</v>
      </c>
      <c r="AF405" s="306">
        <v>697</v>
      </c>
      <c r="AG405" s="287"/>
      <c r="AH405" s="288"/>
      <c r="AI405" s="285"/>
      <c r="AJ405" s="287"/>
      <c r="AK405" s="343">
        <v>659</v>
      </c>
      <c r="AL405" s="289">
        <v>41</v>
      </c>
      <c r="AM405" s="284">
        <v>138</v>
      </c>
      <c r="AN405" s="282">
        <v>240</v>
      </c>
      <c r="AO405" s="295">
        <v>599</v>
      </c>
      <c r="AP405" s="282">
        <v>739</v>
      </c>
      <c r="AQ405" s="284">
        <v>105</v>
      </c>
      <c r="AR405" s="282">
        <v>658</v>
      </c>
      <c r="AS405" s="295">
        <v>175</v>
      </c>
      <c r="AT405" s="282">
        <v>718</v>
      </c>
      <c r="AU405" s="284">
        <v>126</v>
      </c>
      <c r="AV405" s="282">
        <v>157</v>
      </c>
      <c r="AW405" s="295">
        <v>672</v>
      </c>
      <c r="AX405" s="282">
        <v>162</v>
      </c>
      <c r="AY405" s="284">
        <v>659</v>
      </c>
      <c r="AZ405" s="298">
        <v>701</v>
      </c>
      <c r="BA405" s="284">
        <v>499</v>
      </c>
      <c r="BB405" s="282">
        <v>578</v>
      </c>
      <c r="BC405" s="295">
        <v>163</v>
      </c>
      <c r="BD405" s="282">
        <v>199</v>
      </c>
      <c r="BE405" s="284">
        <v>533</v>
      </c>
      <c r="BF405" s="282">
        <v>173</v>
      </c>
      <c r="BG405" s="295">
        <v>551</v>
      </c>
      <c r="BH405" s="305">
        <v>588</v>
      </c>
      <c r="BI405" s="306">
        <v>154</v>
      </c>
      <c r="BJ405" s="282">
        <v>679</v>
      </c>
      <c r="BK405" s="295">
        <v>104</v>
      </c>
      <c r="BL405" s="282">
        <v>550</v>
      </c>
      <c r="BM405" s="284">
        <v>187</v>
      </c>
      <c r="BN405" s="282">
        <v>172</v>
      </c>
      <c r="BO405" s="295">
        <v>550</v>
      </c>
      <c r="BP405" s="282">
        <v>559</v>
      </c>
      <c r="BQ405" s="284">
        <v>160</v>
      </c>
      <c r="BR405" s="282">
        <v>127</v>
      </c>
      <c r="BS405" s="295">
        <v>627</v>
      </c>
      <c r="BT405" s="282">
        <v>574</v>
      </c>
      <c r="BU405" s="284">
        <v>154</v>
      </c>
      <c r="BV405" s="282">
        <v>176</v>
      </c>
      <c r="BW405" s="295">
        <v>556</v>
      </c>
      <c r="BX405" s="282">
        <v>549</v>
      </c>
      <c r="BY405" s="284">
        <v>170</v>
      </c>
      <c r="BZ405" s="282">
        <v>106</v>
      </c>
      <c r="CA405" s="295">
        <v>684</v>
      </c>
      <c r="CB405" s="282">
        <v>168</v>
      </c>
      <c r="CC405" s="284">
        <v>580</v>
      </c>
      <c r="CD405" s="282">
        <v>114</v>
      </c>
      <c r="CE405" s="344">
        <v>646</v>
      </c>
    </row>
    <row r="406" spans="1:83" x14ac:dyDescent="0.2">
      <c r="A406" s="3">
        <v>6506</v>
      </c>
      <c r="B406" s="4" t="s">
        <v>435</v>
      </c>
      <c r="C406" s="5">
        <v>1464</v>
      </c>
      <c r="D406" s="6">
        <v>1160</v>
      </c>
      <c r="E406" s="123">
        <f t="shared" ref="E406:E469" si="6">SUM(D406/C406)</f>
        <v>0.79234972677595628</v>
      </c>
      <c r="F406" s="249">
        <v>398</v>
      </c>
      <c r="G406" s="250">
        <v>3</v>
      </c>
      <c r="H406" s="250">
        <v>21</v>
      </c>
      <c r="I406" s="250">
        <v>730</v>
      </c>
      <c r="J406" s="250">
        <v>0</v>
      </c>
      <c r="K406" s="251">
        <v>0</v>
      </c>
      <c r="L406" s="251">
        <v>0</v>
      </c>
      <c r="M406" s="250">
        <v>0</v>
      </c>
      <c r="N406" s="250">
        <v>0</v>
      </c>
      <c r="O406" s="252">
        <v>0</v>
      </c>
      <c r="P406" s="295">
        <v>753</v>
      </c>
      <c r="Q406" s="289">
        <v>36</v>
      </c>
      <c r="R406" s="289">
        <v>0</v>
      </c>
      <c r="S406" s="295">
        <v>346</v>
      </c>
      <c r="T406" s="282"/>
      <c r="U406" s="296"/>
      <c r="V406" s="297"/>
      <c r="W406" s="305">
        <v>754</v>
      </c>
      <c r="X406" s="306">
        <v>343</v>
      </c>
      <c r="Y406" s="290"/>
      <c r="Z406" s="291"/>
      <c r="AA406" s="299"/>
      <c r="AB406" s="297"/>
      <c r="AC406" s="285"/>
      <c r="AD406" s="287"/>
      <c r="AE406" s="305">
        <v>277</v>
      </c>
      <c r="AF406" s="306">
        <v>790</v>
      </c>
      <c r="AG406" s="287"/>
      <c r="AH406" s="288"/>
      <c r="AI406" s="285"/>
      <c r="AJ406" s="287"/>
      <c r="AK406" s="343">
        <v>738</v>
      </c>
      <c r="AL406" s="289">
        <v>58</v>
      </c>
      <c r="AM406" s="284">
        <v>312</v>
      </c>
      <c r="AN406" s="282">
        <v>423</v>
      </c>
      <c r="AO406" s="295">
        <v>681</v>
      </c>
      <c r="AP406" s="282">
        <v>854</v>
      </c>
      <c r="AQ406" s="284">
        <v>269</v>
      </c>
      <c r="AR406" s="282">
        <v>702</v>
      </c>
      <c r="AS406" s="295">
        <v>405</v>
      </c>
      <c r="AT406" s="282">
        <v>803</v>
      </c>
      <c r="AU406" s="284">
        <v>313</v>
      </c>
      <c r="AV406" s="282">
        <v>318</v>
      </c>
      <c r="AW406" s="295">
        <v>771</v>
      </c>
      <c r="AX406" s="282">
        <v>348</v>
      </c>
      <c r="AY406" s="284">
        <v>738</v>
      </c>
      <c r="AZ406" s="298">
        <v>837</v>
      </c>
      <c r="BA406" s="284">
        <v>718</v>
      </c>
      <c r="BB406" s="282">
        <v>531</v>
      </c>
      <c r="BC406" s="295">
        <v>394</v>
      </c>
      <c r="BD406" s="282">
        <v>425</v>
      </c>
      <c r="BE406" s="284">
        <v>502</v>
      </c>
      <c r="BF406" s="282">
        <v>335</v>
      </c>
      <c r="BG406" s="295">
        <v>570</v>
      </c>
      <c r="BH406" s="305">
        <v>564</v>
      </c>
      <c r="BI406" s="306">
        <v>368</v>
      </c>
      <c r="BJ406" s="282">
        <v>713</v>
      </c>
      <c r="BK406" s="295">
        <v>264</v>
      </c>
      <c r="BL406" s="282">
        <v>535</v>
      </c>
      <c r="BM406" s="284">
        <v>364</v>
      </c>
      <c r="BN406" s="282">
        <v>336</v>
      </c>
      <c r="BO406" s="295">
        <v>571</v>
      </c>
      <c r="BP406" s="282">
        <v>533</v>
      </c>
      <c r="BQ406" s="284">
        <v>359</v>
      </c>
      <c r="BR406" s="282">
        <v>239</v>
      </c>
      <c r="BS406" s="295">
        <v>702</v>
      </c>
      <c r="BT406" s="282">
        <v>517</v>
      </c>
      <c r="BU406" s="284">
        <v>376</v>
      </c>
      <c r="BV406" s="282">
        <v>369</v>
      </c>
      <c r="BW406" s="295">
        <v>528</v>
      </c>
      <c r="BX406" s="282">
        <v>517</v>
      </c>
      <c r="BY406" s="284">
        <v>369</v>
      </c>
      <c r="BZ406" s="282">
        <v>213</v>
      </c>
      <c r="CA406" s="295">
        <v>789</v>
      </c>
      <c r="CB406" s="282">
        <v>328</v>
      </c>
      <c r="CC406" s="284">
        <v>580</v>
      </c>
      <c r="CD406" s="282">
        <v>235</v>
      </c>
      <c r="CE406" s="344">
        <v>719</v>
      </c>
    </row>
    <row r="407" spans="1:83" x14ac:dyDescent="0.2">
      <c r="A407" s="3">
        <v>6507</v>
      </c>
      <c r="B407" s="4" t="s">
        <v>436</v>
      </c>
      <c r="C407" s="5">
        <v>1129</v>
      </c>
      <c r="D407" s="6">
        <v>942</v>
      </c>
      <c r="E407" s="123">
        <f t="shared" si="6"/>
        <v>0.83436669619131976</v>
      </c>
      <c r="F407" s="249">
        <v>226</v>
      </c>
      <c r="G407" s="250">
        <v>2</v>
      </c>
      <c r="H407" s="250">
        <v>14</v>
      </c>
      <c r="I407" s="250">
        <v>694</v>
      </c>
      <c r="J407" s="250">
        <v>0</v>
      </c>
      <c r="K407" s="251">
        <v>0</v>
      </c>
      <c r="L407" s="251">
        <v>0</v>
      </c>
      <c r="M407" s="250">
        <v>0</v>
      </c>
      <c r="N407" s="250">
        <v>0</v>
      </c>
      <c r="O407" s="252">
        <v>0</v>
      </c>
      <c r="P407" s="295">
        <v>700</v>
      </c>
      <c r="Q407" s="289">
        <v>23</v>
      </c>
      <c r="R407" s="289">
        <v>0</v>
      </c>
      <c r="S407" s="295">
        <v>198</v>
      </c>
      <c r="T407" s="282"/>
      <c r="U407" s="296"/>
      <c r="V407" s="297"/>
      <c r="W407" s="305">
        <v>699</v>
      </c>
      <c r="X407" s="306">
        <v>194</v>
      </c>
      <c r="Y407" s="290"/>
      <c r="Z407" s="291"/>
      <c r="AA407" s="299"/>
      <c r="AB407" s="297"/>
      <c r="AC407" s="285"/>
      <c r="AD407" s="287"/>
      <c r="AE407" s="305">
        <v>161</v>
      </c>
      <c r="AF407" s="306">
        <v>722</v>
      </c>
      <c r="AG407" s="287"/>
      <c r="AH407" s="288"/>
      <c r="AI407" s="285"/>
      <c r="AJ407" s="287"/>
      <c r="AK407" s="343">
        <v>691</v>
      </c>
      <c r="AL407" s="289">
        <v>49</v>
      </c>
      <c r="AM407" s="284">
        <v>163</v>
      </c>
      <c r="AN407" s="282">
        <v>266</v>
      </c>
      <c r="AO407" s="295">
        <v>633</v>
      </c>
      <c r="AP407" s="282">
        <v>773</v>
      </c>
      <c r="AQ407" s="284">
        <v>142</v>
      </c>
      <c r="AR407" s="282">
        <v>674</v>
      </c>
      <c r="AS407" s="295">
        <v>211</v>
      </c>
      <c r="AT407" s="282">
        <v>751</v>
      </c>
      <c r="AU407" s="284">
        <v>154</v>
      </c>
      <c r="AV407" s="282">
        <v>172</v>
      </c>
      <c r="AW407" s="295">
        <v>714</v>
      </c>
      <c r="AX407" s="282">
        <v>181</v>
      </c>
      <c r="AY407" s="284">
        <v>697</v>
      </c>
      <c r="AZ407" s="298">
        <v>732</v>
      </c>
      <c r="BA407" s="284">
        <v>529</v>
      </c>
      <c r="BB407" s="282">
        <v>559</v>
      </c>
      <c r="BC407" s="295">
        <v>218</v>
      </c>
      <c r="BD407" s="282">
        <v>266</v>
      </c>
      <c r="BE407" s="284">
        <v>495</v>
      </c>
      <c r="BF407" s="282">
        <v>205</v>
      </c>
      <c r="BG407" s="295">
        <v>567</v>
      </c>
      <c r="BH407" s="305">
        <v>603</v>
      </c>
      <c r="BI407" s="306">
        <v>176</v>
      </c>
      <c r="BJ407" s="282">
        <v>706</v>
      </c>
      <c r="BK407" s="295">
        <v>123</v>
      </c>
      <c r="BL407" s="282">
        <v>547</v>
      </c>
      <c r="BM407" s="284">
        <v>216</v>
      </c>
      <c r="BN407" s="282">
        <v>193</v>
      </c>
      <c r="BO407" s="295">
        <v>569</v>
      </c>
      <c r="BP407" s="282">
        <v>542</v>
      </c>
      <c r="BQ407" s="284">
        <v>204</v>
      </c>
      <c r="BR407" s="282">
        <v>141</v>
      </c>
      <c r="BS407" s="295">
        <v>654</v>
      </c>
      <c r="BT407" s="282">
        <v>544</v>
      </c>
      <c r="BU407" s="284">
        <v>203</v>
      </c>
      <c r="BV407" s="282">
        <v>235</v>
      </c>
      <c r="BW407" s="295">
        <v>519</v>
      </c>
      <c r="BX407" s="282">
        <v>528</v>
      </c>
      <c r="BY407" s="284">
        <v>211</v>
      </c>
      <c r="BZ407" s="282">
        <v>125</v>
      </c>
      <c r="CA407" s="295">
        <v>704</v>
      </c>
      <c r="CB407" s="282">
        <v>200</v>
      </c>
      <c r="CC407" s="284">
        <v>577</v>
      </c>
      <c r="CD407" s="282">
        <v>146</v>
      </c>
      <c r="CE407" s="344">
        <v>658</v>
      </c>
    </row>
    <row r="408" spans="1:83" x14ac:dyDescent="0.2">
      <c r="A408" s="3">
        <v>6508</v>
      </c>
      <c r="B408" s="4" t="s">
        <v>437</v>
      </c>
      <c r="C408" s="5">
        <v>1327</v>
      </c>
      <c r="D408" s="6">
        <v>1067</v>
      </c>
      <c r="E408" s="123">
        <f t="shared" si="6"/>
        <v>0.80406932931424269</v>
      </c>
      <c r="F408" s="249">
        <v>303</v>
      </c>
      <c r="G408" s="250">
        <v>2</v>
      </c>
      <c r="H408" s="250">
        <v>21</v>
      </c>
      <c r="I408" s="250">
        <v>736</v>
      </c>
      <c r="J408" s="250">
        <v>0</v>
      </c>
      <c r="K408" s="251">
        <v>0</v>
      </c>
      <c r="L408" s="251">
        <v>0</v>
      </c>
      <c r="M408" s="250">
        <v>0</v>
      </c>
      <c r="N408" s="250">
        <v>0</v>
      </c>
      <c r="O408" s="252">
        <v>0</v>
      </c>
      <c r="P408" s="280">
        <v>724</v>
      </c>
      <c r="Q408" s="281">
        <v>46</v>
      </c>
      <c r="R408" s="281">
        <v>0</v>
      </c>
      <c r="S408" s="280">
        <v>278</v>
      </c>
      <c r="T408" s="282"/>
      <c r="U408" s="296"/>
      <c r="V408" s="297"/>
      <c r="W408" s="305">
        <v>739</v>
      </c>
      <c r="X408" s="306">
        <v>285</v>
      </c>
      <c r="Y408" s="290"/>
      <c r="Z408" s="291"/>
      <c r="AA408" s="290"/>
      <c r="AB408" s="292"/>
      <c r="AC408" s="290"/>
      <c r="AD408" s="291"/>
      <c r="AE408" s="305">
        <v>243</v>
      </c>
      <c r="AF408" s="306">
        <v>762</v>
      </c>
      <c r="AG408" s="300"/>
      <c r="AH408" s="302"/>
      <c r="AI408" s="293"/>
      <c r="AJ408" s="301"/>
      <c r="AK408" s="343">
        <v>712</v>
      </c>
      <c r="AL408" s="289">
        <v>70</v>
      </c>
      <c r="AM408" s="284">
        <v>233</v>
      </c>
      <c r="AN408" s="282">
        <v>349</v>
      </c>
      <c r="AO408" s="295">
        <v>675</v>
      </c>
      <c r="AP408" s="282">
        <v>822</v>
      </c>
      <c r="AQ408" s="284">
        <v>219</v>
      </c>
      <c r="AR408" s="282">
        <v>692</v>
      </c>
      <c r="AS408" s="295">
        <v>320</v>
      </c>
      <c r="AT408" s="282">
        <v>790</v>
      </c>
      <c r="AU408" s="284">
        <v>239</v>
      </c>
      <c r="AV408" s="282">
        <v>270</v>
      </c>
      <c r="AW408" s="295">
        <v>736</v>
      </c>
      <c r="AX408" s="282">
        <v>284</v>
      </c>
      <c r="AY408" s="284">
        <v>719</v>
      </c>
      <c r="AZ408" s="298">
        <v>850</v>
      </c>
      <c r="BA408" s="284">
        <v>693</v>
      </c>
      <c r="BB408" s="282">
        <v>538</v>
      </c>
      <c r="BC408" s="295">
        <v>360</v>
      </c>
      <c r="BD408" s="282">
        <v>347</v>
      </c>
      <c r="BE408" s="284">
        <v>546</v>
      </c>
      <c r="BF408" s="282">
        <v>272</v>
      </c>
      <c r="BG408" s="295">
        <v>610</v>
      </c>
      <c r="BH408" s="305">
        <v>564</v>
      </c>
      <c r="BI408" s="306">
        <v>327</v>
      </c>
      <c r="BJ408" s="282">
        <v>715</v>
      </c>
      <c r="BK408" s="295">
        <v>221</v>
      </c>
      <c r="BL408" s="282">
        <v>556</v>
      </c>
      <c r="BM408" s="284">
        <v>312</v>
      </c>
      <c r="BN408" s="282">
        <v>269</v>
      </c>
      <c r="BO408" s="295">
        <v>604</v>
      </c>
      <c r="BP408" s="282">
        <v>542</v>
      </c>
      <c r="BQ408" s="284">
        <v>316</v>
      </c>
      <c r="BR408" s="282">
        <v>205</v>
      </c>
      <c r="BS408" s="295">
        <v>702</v>
      </c>
      <c r="BT408" s="282">
        <v>527</v>
      </c>
      <c r="BU408" s="284">
        <v>341</v>
      </c>
      <c r="BV408" s="282">
        <v>324</v>
      </c>
      <c r="BW408" s="295">
        <v>551</v>
      </c>
      <c r="BX408" s="282">
        <v>506</v>
      </c>
      <c r="BY408" s="284">
        <v>356</v>
      </c>
      <c r="BZ408" s="282">
        <v>177</v>
      </c>
      <c r="CA408" s="295">
        <v>762</v>
      </c>
      <c r="CB408" s="282">
        <v>277</v>
      </c>
      <c r="CC408" s="284">
        <v>605</v>
      </c>
      <c r="CD408" s="282">
        <v>193</v>
      </c>
      <c r="CE408" s="344">
        <v>746</v>
      </c>
    </row>
    <row r="409" spans="1:83" x14ac:dyDescent="0.2">
      <c r="A409" s="3">
        <v>6509</v>
      </c>
      <c r="B409" s="4" t="s">
        <v>438</v>
      </c>
      <c r="C409" s="5">
        <v>637</v>
      </c>
      <c r="D409" s="6">
        <v>504</v>
      </c>
      <c r="E409" s="123">
        <f t="shared" si="6"/>
        <v>0.79120879120879117</v>
      </c>
      <c r="F409" s="249">
        <v>166</v>
      </c>
      <c r="G409" s="250">
        <v>1</v>
      </c>
      <c r="H409" s="250">
        <v>11</v>
      </c>
      <c r="I409" s="250">
        <v>325</v>
      </c>
      <c r="J409" s="250">
        <v>0</v>
      </c>
      <c r="K409" s="251">
        <v>0</v>
      </c>
      <c r="L409" s="251">
        <v>0</v>
      </c>
      <c r="M409" s="250">
        <v>0</v>
      </c>
      <c r="N409" s="250">
        <v>0</v>
      </c>
      <c r="O409" s="252">
        <v>0</v>
      </c>
      <c r="P409" s="280">
        <v>330</v>
      </c>
      <c r="Q409" s="281">
        <v>21</v>
      </c>
      <c r="R409" s="281">
        <v>0</v>
      </c>
      <c r="S409" s="280">
        <v>143</v>
      </c>
      <c r="T409" s="282"/>
      <c r="U409" s="296"/>
      <c r="V409" s="297"/>
      <c r="W409" s="305">
        <v>331</v>
      </c>
      <c r="X409" s="306">
        <v>146</v>
      </c>
      <c r="Y409" s="290"/>
      <c r="Z409" s="291"/>
      <c r="AA409" s="290"/>
      <c r="AB409" s="292"/>
      <c r="AC409" s="290"/>
      <c r="AD409" s="291"/>
      <c r="AE409" s="305">
        <v>114</v>
      </c>
      <c r="AF409" s="306">
        <v>348</v>
      </c>
      <c r="AG409" s="300"/>
      <c r="AH409" s="302"/>
      <c r="AI409" s="293"/>
      <c r="AJ409" s="301"/>
      <c r="AK409" s="343">
        <v>319</v>
      </c>
      <c r="AL409" s="289">
        <v>22</v>
      </c>
      <c r="AM409" s="284">
        <v>134</v>
      </c>
      <c r="AN409" s="282">
        <v>189</v>
      </c>
      <c r="AO409" s="295">
        <v>289</v>
      </c>
      <c r="AP409" s="282">
        <v>386</v>
      </c>
      <c r="AQ409" s="284">
        <v>103</v>
      </c>
      <c r="AR409" s="282">
        <v>316</v>
      </c>
      <c r="AS409" s="295">
        <v>155</v>
      </c>
      <c r="AT409" s="282">
        <v>364</v>
      </c>
      <c r="AU409" s="284">
        <v>122</v>
      </c>
      <c r="AV409" s="282">
        <v>131</v>
      </c>
      <c r="AW409" s="295">
        <v>336</v>
      </c>
      <c r="AX409" s="282">
        <v>148</v>
      </c>
      <c r="AY409" s="284">
        <v>319</v>
      </c>
      <c r="AZ409" s="298">
        <v>388</v>
      </c>
      <c r="BA409" s="284">
        <v>322</v>
      </c>
      <c r="BB409" s="282">
        <v>247</v>
      </c>
      <c r="BC409" s="295">
        <v>154</v>
      </c>
      <c r="BD409" s="282">
        <v>171</v>
      </c>
      <c r="BE409" s="284">
        <v>224</v>
      </c>
      <c r="BF409" s="282">
        <v>141</v>
      </c>
      <c r="BG409" s="295">
        <v>250</v>
      </c>
      <c r="BH409" s="305">
        <v>277</v>
      </c>
      <c r="BI409" s="306">
        <v>131</v>
      </c>
      <c r="BJ409" s="282">
        <v>320</v>
      </c>
      <c r="BK409" s="295">
        <v>103</v>
      </c>
      <c r="BL409" s="282">
        <v>245</v>
      </c>
      <c r="BM409" s="284">
        <v>155</v>
      </c>
      <c r="BN409" s="282">
        <v>137</v>
      </c>
      <c r="BO409" s="295">
        <v>261</v>
      </c>
      <c r="BP409" s="282">
        <v>248</v>
      </c>
      <c r="BQ409" s="284">
        <v>143</v>
      </c>
      <c r="BR409" s="282">
        <v>103</v>
      </c>
      <c r="BS409" s="295">
        <v>309</v>
      </c>
      <c r="BT409" s="282">
        <v>253</v>
      </c>
      <c r="BU409" s="284">
        <v>144</v>
      </c>
      <c r="BV409" s="282">
        <v>145</v>
      </c>
      <c r="BW409" s="295">
        <v>250</v>
      </c>
      <c r="BX409" s="282">
        <v>249</v>
      </c>
      <c r="BY409" s="284">
        <v>146</v>
      </c>
      <c r="BZ409" s="282">
        <v>84</v>
      </c>
      <c r="CA409" s="295">
        <v>347</v>
      </c>
      <c r="CB409" s="282">
        <v>142</v>
      </c>
      <c r="CC409" s="284">
        <v>265</v>
      </c>
      <c r="CD409" s="282">
        <v>102</v>
      </c>
      <c r="CE409" s="344">
        <v>326</v>
      </c>
    </row>
    <row r="410" spans="1:83" x14ac:dyDescent="0.2">
      <c r="A410" s="3">
        <v>6510</v>
      </c>
      <c r="B410" s="4" t="s">
        <v>439</v>
      </c>
      <c r="C410" s="5">
        <v>1400</v>
      </c>
      <c r="D410" s="6">
        <v>1059</v>
      </c>
      <c r="E410" s="123">
        <f t="shared" si="6"/>
        <v>0.75642857142857145</v>
      </c>
      <c r="F410" s="249">
        <v>374</v>
      </c>
      <c r="G410" s="250">
        <v>5</v>
      </c>
      <c r="H410" s="250">
        <v>10</v>
      </c>
      <c r="I410" s="250">
        <v>666</v>
      </c>
      <c r="J410" s="250">
        <v>0</v>
      </c>
      <c r="K410" s="251">
        <v>0</v>
      </c>
      <c r="L410" s="251">
        <v>0</v>
      </c>
      <c r="M410" s="250">
        <v>0</v>
      </c>
      <c r="N410" s="250">
        <v>0</v>
      </c>
      <c r="O410" s="252">
        <v>0</v>
      </c>
      <c r="P410" s="295">
        <v>648</v>
      </c>
      <c r="Q410" s="289">
        <v>42</v>
      </c>
      <c r="R410" s="289">
        <v>0</v>
      </c>
      <c r="S410" s="295">
        <v>347</v>
      </c>
      <c r="T410" s="282"/>
      <c r="U410" s="296"/>
      <c r="V410" s="297"/>
      <c r="W410" s="305">
        <v>668</v>
      </c>
      <c r="X410" s="306">
        <v>356</v>
      </c>
      <c r="Y410" s="290"/>
      <c r="Z410" s="291"/>
      <c r="AA410" s="290"/>
      <c r="AB410" s="292"/>
      <c r="AC410" s="290"/>
      <c r="AD410" s="291"/>
      <c r="AE410" s="305">
        <v>265</v>
      </c>
      <c r="AF410" s="306">
        <v>722</v>
      </c>
      <c r="AG410" s="287"/>
      <c r="AH410" s="288"/>
      <c r="AI410" s="285"/>
      <c r="AJ410" s="287"/>
      <c r="AK410" s="343">
        <v>670</v>
      </c>
      <c r="AL410" s="289">
        <v>52</v>
      </c>
      <c r="AM410" s="284">
        <v>300</v>
      </c>
      <c r="AN410" s="282">
        <v>391</v>
      </c>
      <c r="AO410" s="295">
        <v>626</v>
      </c>
      <c r="AP410" s="282">
        <v>777</v>
      </c>
      <c r="AQ410" s="284">
        <v>257</v>
      </c>
      <c r="AR410" s="282">
        <v>623</v>
      </c>
      <c r="AS410" s="295">
        <v>377</v>
      </c>
      <c r="AT410" s="282">
        <v>713</v>
      </c>
      <c r="AU410" s="284">
        <v>298</v>
      </c>
      <c r="AV410" s="282">
        <v>306</v>
      </c>
      <c r="AW410" s="295">
        <v>684</v>
      </c>
      <c r="AX410" s="282">
        <v>323</v>
      </c>
      <c r="AY410" s="284">
        <v>664</v>
      </c>
      <c r="AZ410" s="298">
        <v>788</v>
      </c>
      <c r="BA410" s="284">
        <v>654</v>
      </c>
      <c r="BB410" s="282">
        <v>531</v>
      </c>
      <c r="BC410" s="295">
        <v>344</v>
      </c>
      <c r="BD410" s="282">
        <v>383</v>
      </c>
      <c r="BE410" s="284">
        <v>487</v>
      </c>
      <c r="BF410" s="282">
        <v>283</v>
      </c>
      <c r="BG410" s="295">
        <v>582</v>
      </c>
      <c r="BH410" s="305">
        <v>580</v>
      </c>
      <c r="BI410" s="306">
        <v>304</v>
      </c>
      <c r="BJ410" s="282">
        <v>668</v>
      </c>
      <c r="BK410" s="295">
        <v>238</v>
      </c>
      <c r="BL410" s="282">
        <v>520</v>
      </c>
      <c r="BM410" s="284">
        <v>332</v>
      </c>
      <c r="BN410" s="282">
        <v>307</v>
      </c>
      <c r="BO410" s="295">
        <v>547</v>
      </c>
      <c r="BP410" s="282">
        <v>537</v>
      </c>
      <c r="BQ410" s="284">
        <v>305</v>
      </c>
      <c r="BR410" s="282">
        <v>215</v>
      </c>
      <c r="BS410" s="295">
        <v>671</v>
      </c>
      <c r="BT410" s="282">
        <v>521</v>
      </c>
      <c r="BU410" s="284">
        <v>333</v>
      </c>
      <c r="BV410" s="282">
        <v>336</v>
      </c>
      <c r="BW410" s="295">
        <v>525</v>
      </c>
      <c r="BX410" s="282">
        <v>497</v>
      </c>
      <c r="BY410" s="284">
        <v>353</v>
      </c>
      <c r="BZ410" s="282">
        <v>208</v>
      </c>
      <c r="CA410" s="295">
        <v>709</v>
      </c>
      <c r="CB410" s="282">
        <v>298</v>
      </c>
      <c r="CC410" s="284">
        <v>569</v>
      </c>
      <c r="CD410" s="282">
        <v>200</v>
      </c>
      <c r="CE410" s="344">
        <v>700</v>
      </c>
    </row>
    <row r="411" spans="1:83" x14ac:dyDescent="0.2">
      <c r="A411" s="3">
        <v>6511</v>
      </c>
      <c r="B411" s="4" t="s">
        <v>440</v>
      </c>
      <c r="C411" s="5">
        <v>804</v>
      </c>
      <c r="D411" s="6">
        <v>676</v>
      </c>
      <c r="E411" s="123">
        <f t="shared" si="6"/>
        <v>0.84079601990049746</v>
      </c>
      <c r="F411" s="249">
        <v>210</v>
      </c>
      <c r="G411" s="250">
        <v>4</v>
      </c>
      <c r="H411" s="250">
        <v>11</v>
      </c>
      <c r="I411" s="250">
        <v>440</v>
      </c>
      <c r="J411" s="250">
        <v>0</v>
      </c>
      <c r="K411" s="251">
        <v>0</v>
      </c>
      <c r="L411" s="251">
        <v>0</v>
      </c>
      <c r="M411" s="250">
        <v>0</v>
      </c>
      <c r="N411" s="250">
        <v>0</v>
      </c>
      <c r="O411" s="252">
        <v>0</v>
      </c>
      <c r="P411" s="295">
        <v>442</v>
      </c>
      <c r="Q411" s="289">
        <v>23</v>
      </c>
      <c r="R411" s="289">
        <v>0</v>
      </c>
      <c r="S411" s="295">
        <v>204</v>
      </c>
      <c r="T411" s="282"/>
      <c r="U411" s="296"/>
      <c r="V411" s="297"/>
      <c r="W411" s="305">
        <v>454</v>
      </c>
      <c r="X411" s="306">
        <v>199</v>
      </c>
      <c r="Y411" s="290"/>
      <c r="Z411" s="291"/>
      <c r="AA411" s="290"/>
      <c r="AB411" s="292"/>
      <c r="AC411" s="290"/>
      <c r="AD411" s="291"/>
      <c r="AE411" s="305">
        <v>156</v>
      </c>
      <c r="AF411" s="306">
        <v>482</v>
      </c>
      <c r="AG411" s="287"/>
      <c r="AH411" s="288"/>
      <c r="AI411" s="285"/>
      <c r="AJ411" s="287"/>
      <c r="AK411" s="343">
        <v>441</v>
      </c>
      <c r="AL411" s="289">
        <v>50</v>
      </c>
      <c r="AM411" s="284">
        <v>155</v>
      </c>
      <c r="AN411" s="282">
        <v>242</v>
      </c>
      <c r="AO411" s="295">
        <v>407</v>
      </c>
      <c r="AP411" s="282">
        <v>534</v>
      </c>
      <c r="AQ411" s="284">
        <v>127</v>
      </c>
      <c r="AR411" s="282">
        <v>427</v>
      </c>
      <c r="AS411" s="295">
        <v>216</v>
      </c>
      <c r="AT411" s="282">
        <v>490</v>
      </c>
      <c r="AU411" s="284">
        <v>163</v>
      </c>
      <c r="AV411" s="282">
        <v>179</v>
      </c>
      <c r="AW411" s="295">
        <v>463</v>
      </c>
      <c r="AX411" s="282">
        <v>177</v>
      </c>
      <c r="AY411" s="284">
        <v>454</v>
      </c>
      <c r="AZ411" s="298">
        <v>529</v>
      </c>
      <c r="BA411" s="284">
        <v>437</v>
      </c>
      <c r="BB411" s="282">
        <v>389</v>
      </c>
      <c r="BC411" s="295">
        <v>197</v>
      </c>
      <c r="BD411" s="282">
        <v>253</v>
      </c>
      <c r="BE411" s="284">
        <v>326</v>
      </c>
      <c r="BF411" s="282">
        <v>208</v>
      </c>
      <c r="BG411" s="295">
        <v>373</v>
      </c>
      <c r="BH411" s="305">
        <v>426</v>
      </c>
      <c r="BI411" s="306">
        <v>163</v>
      </c>
      <c r="BJ411" s="282">
        <v>484</v>
      </c>
      <c r="BK411" s="295">
        <v>129</v>
      </c>
      <c r="BL411" s="282">
        <v>376</v>
      </c>
      <c r="BM411" s="284">
        <v>211</v>
      </c>
      <c r="BN411" s="282">
        <v>216</v>
      </c>
      <c r="BO411" s="295">
        <v>368</v>
      </c>
      <c r="BP411" s="282">
        <v>381</v>
      </c>
      <c r="BQ411" s="284">
        <v>194</v>
      </c>
      <c r="BR411" s="282">
        <v>146</v>
      </c>
      <c r="BS411" s="295">
        <v>453</v>
      </c>
      <c r="BT411" s="282">
        <v>381</v>
      </c>
      <c r="BU411" s="284">
        <v>200</v>
      </c>
      <c r="BV411" s="282">
        <v>228</v>
      </c>
      <c r="BW411" s="295">
        <v>348</v>
      </c>
      <c r="BX411" s="282">
        <v>358</v>
      </c>
      <c r="BY411" s="284">
        <v>218</v>
      </c>
      <c r="BZ411" s="282">
        <v>132</v>
      </c>
      <c r="CA411" s="295">
        <v>483</v>
      </c>
      <c r="CB411" s="282">
        <v>221</v>
      </c>
      <c r="CC411" s="284">
        <v>371</v>
      </c>
      <c r="CD411" s="282">
        <v>152</v>
      </c>
      <c r="CE411" s="344">
        <v>455</v>
      </c>
    </row>
    <row r="412" spans="1:83" x14ac:dyDescent="0.2">
      <c r="A412" s="3">
        <v>6512</v>
      </c>
      <c r="B412" s="4" t="s">
        <v>441</v>
      </c>
      <c r="C412" s="5">
        <v>813</v>
      </c>
      <c r="D412" s="6">
        <v>693</v>
      </c>
      <c r="E412" s="123">
        <f t="shared" si="6"/>
        <v>0.85239852398523985</v>
      </c>
      <c r="F412" s="249">
        <v>203</v>
      </c>
      <c r="G412" s="250">
        <v>2</v>
      </c>
      <c r="H412" s="250">
        <v>12</v>
      </c>
      <c r="I412" s="250">
        <v>469</v>
      </c>
      <c r="J412" s="250">
        <v>0</v>
      </c>
      <c r="K412" s="251">
        <v>1</v>
      </c>
      <c r="L412" s="251">
        <v>0</v>
      </c>
      <c r="M412" s="250">
        <v>0</v>
      </c>
      <c r="N412" s="250">
        <v>0</v>
      </c>
      <c r="O412" s="252">
        <v>0</v>
      </c>
      <c r="P412" s="295">
        <v>492</v>
      </c>
      <c r="Q412" s="289">
        <v>22</v>
      </c>
      <c r="R412" s="289">
        <v>0</v>
      </c>
      <c r="S412" s="295">
        <v>169</v>
      </c>
      <c r="T412" s="282"/>
      <c r="U412" s="296"/>
      <c r="V412" s="297"/>
      <c r="W412" s="305">
        <v>487</v>
      </c>
      <c r="X412" s="306">
        <v>174</v>
      </c>
      <c r="Y412" s="290"/>
      <c r="Z412" s="291"/>
      <c r="AA412" s="290"/>
      <c r="AB412" s="292"/>
      <c r="AC412" s="290"/>
      <c r="AD412" s="291"/>
      <c r="AE412" s="305">
        <v>139</v>
      </c>
      <c r="AF412" s="306">
        <v>509</v>
      </c>
      <c r="AG412" s="287"/>
      <c r="AH412" s="288"/>
      <c r="AI412" s="285"/>
      <c r="AJ412" s="287"/>
      <c r="AK412" s="343">
        <v>486</v>
      </c>
      <c r="AL412" s="289">
        <v>27</v>
      </c>
      <c r="AM412" s="284">
        <v>144</v>
      </c>
      <c r="AN412" s="282">
        <v>239</v>
      </c>
      <c r="AO412" s="295">
        <v>421</v>
      </c>
      <c r="AP412" s="282">
        <v>566</v>
      </c>
      <c r="AQ412" s="284">
        <v>107</v>
      </c>
      <c r="AR412" s="282">
        <v>472</v>
      </c>
      <c r="AS412" s="295">
        <v>181</v>
      </c>
      <c r="AT412" s="282">
        <v>543</v>
      </c>
      <c r="AU412" s="284">
        <v>128</v>
      </c>
      <c r="AV412" s="282">
        <v>157</v>
      </c>
      <c r="AW412" s="295">
        <v>493</v>
      </c>
      <c r="AX412" s="282">
        <v>169</v>
      </c>
      <c r="AY412" s="284">
        <v>480</v>
      </c>
      <c r="AZ412" s="298">
        <v>537</v>
      </c>
      <c r="BA412" s="284">
        <v>429</v>
      </c>
      <c r="BB412" s="282">
        <v>367</v>
      </c>
      <c r="BC412" s="295">
        <v>211</v>
      </c>
      <c r="BD412" s="282">
        <v>224</v>
      </c>
      <c r="BE412" s="284">
        <v>346</v>
      </c>
      <c r="BF412" s="282">
        <v>150</v>
      </c>
      <c r="BG412" s="295">
        <v>420</v>
      </c>
      <c r="BH412" s="305">
        <v>412</v>
      </c>
      <c r="BI412" s="306">
        <v>172</v>
      </c>
      <c r="BJ412" s="282">
        <v>493</v>
      </c>
      <c r="BK412" s="295">
        <v>116</v>
      </c>
      <c r="BL412" s="282">
        <v>381</v>
      </c>
      <c r="BM412" s="284">
        <v>189</v>
      </c>
      <c r="BN412" s="282">
        <v>158</v>
      </c>
      <c r="BO412" s="295">
        <v>417</v>
      </c>
      <c r="BP412" s="282">
        <v>360</v>
      </c>
      <c r="BQ412" s="284">
        <v>198</v>
      </c>
      <c r="BR412" s="282">
        <v>143</v>
      </c>
      <c r="BS412" s="295">
        <v>443</v>
      </c>
      <c r="BT412" s="282">
        <v>384</v>
      </c>
      <c r="BU412" s="284">
        <v>186</v>
      </c>
      <c r="BV412" s="282">
        <v>183</v>
      </c>
      <c r="BW412" s="295">
        <v>388</v>
      </c>
      <c r="BX412" s="282">
        <v>355</v>
      </c>
      <c r="BY412" s="284">
        <v>198</v>
      </c>
      <c r="BZ412" s="282">
        <v>113</v>
      </c>
      <c r="CA412" s="295">
        <v>501</v>
      </c>
      <c r="CB412" s="282">
        <v>165</v>
      </c>
      <c r="CC412" s="284">
        <v>416</v>
      </c>
      <c r="CD412" s="282">
        <v>118</v>
      </c>
      <c r="CE412" s="344">
        <v>485</v>
      </c>
    </row>
    <row r="413" spans="1:83" x14ac:dyDescent="0.2">
      <c r="A413" s="3">
        <v>6513</v>
      </c>
      <c r="B413" s="4" t="s">
        <v>442</v>
      </c>
      <c r="C413" s="5">
        <v>1057</v>
      </c>
      <c r="D413" s="6">
        <v>818</v>
      </c>
      <c r="E413" s="123">
        <f t="shared" si="6"/>
        <v>0.77388836329233679</v>
      </c>
      <c r="F413" s="249">
        <v>256</v>
      </c>
      <c r="G413" s="250">
        <v>0</v>
      </c>
      <c r="H413" s="250">
        <v>7</v>
      </c>
      <c r="I413" s="250">
        <v>547</v>
      </c>
      <c r="J413" s="250">
        <v>0</v>
      </c>
      <c r="K413" s="251">
        <v>0</v>
      </c>
      <c r="L413" s="251">
        <v>0</v>
      </c>
      <c r="M413" s="250">
        <v>0</v>
      </c>
      <c r="N413" s="250">
        <v>0</v>
      </c>
      <c r="O413" s="252">
        <v>0</v>
      </c>
      <c r="P413" s="295">
        <v>556</v>
      </c>
      <c r="Q413" s="289">
        <v>27</v>
      </c>
      <c r="R413" s="289">
        <v>0</v>
      </c>
      <c r="S413" s="295">
        <v>229</v>
      </c>
      <c r="T413" s="282"/>
      <c r="U413" s="296"/>
      <c r="V413" s="297"/>
      <c r="W413" s="305">
        <v>550</v>
      </c>
      <c r="X413" s="306">
        <v>246</v>
      </c>
      <c r="Y413" s="290"/>
      <c r="Z413" s="291"/>
      <c r="AA413" s="290"/>
      <c r="AB413" s="292"/>
      <c r="AC413" s="290"/>
      <c r="AD413" s="291"/>
      <c r="AE413" s="305">
        <v>188</v>
      </c>
      <c r="AF413" s="306">
        <v>579</v>
      </c>
      <c r="AG413" s="287"/>
      <c r="AH413" s="288"/>
      <c r="AI413" s="285"/>
      <c r="AJ413" s="287"/>
      <c r="AK413" s="343">
        <v>553</v>
      </c>
      <c r="AL413" s="289">
        <v>26</v>
      </c>
      <c r="AM413" s="284">
        <v>208</v>
      </c>
      <c r="AN413" s="282">
        <v>289</v>
      </c>
      <c r="AO413" s="295">
        <v>493</v>
      </c>
      <c r="AP413" s="282">
        <v>618</v>
      </c>
      <c r="AQ413" s="284">
        <v>181</v>
      </c>
      <c r="AR413" s="282">
        <v>511</v>
      </c>
      <c r="AS413" s="295">
        <v>263</v>
      </c>
      <c r="AT413" s="282">
        <v>582</v>
      </c>
      <c r="AU413" s="284">
        <v>206</v>
      </c>
      <c r="AV413" s="282">
        <v>216</v>
      </c>
      <c r="AW413" s="295">
        <v>563</v>
      </c>
      <c r="AX413" s="282">
        <v>234</v>
      </c>
      <c r="AY413" s="284">
        <v>538</v>
      </c>
      <c r="AZ413" s="298">
        <v>626</v>
      </c>
      <c r="BA413" s="284">
        <v>506</v>
      </c>
      <c r="BB413" s="282">
        <v>437</v>
      </c>
      <c r="BC413" s="295">
        <v>240</v>
      </c>
      <c r="BD413" s="282">
        <v>319</v>
      </c>
      <c r="BE413" s="284">
        <v>357</v>
      </c>
      <c r="BF413" s="282">
        <v>255</v>
      </c>
      <c r="BG413" s="295">
        <v>423</v>
      </c>
      <c r="BH413" s="305">
        <v>471</v>
      </c>
      <c r="BI413" s="306">
        <v>230</v>
      </c>
      <c r="BJ413" s="282">
        <v>536</v>
      </c>
      <c r="BK413" s="295">
        <v>183</v>
      </c>
      <c r="BL413" s="282">
        <v>430</v>
      </c>
      <c r="BM413" s="284">
        <v>243</v>
      </c>
      <c r="BN413" s="282">
        <v>268</v>
      </c>
      <c r="BO413" s="295">
        <v>411</v>
      </c>
      <c r="BP413" s="282">
        <v>423</v>
      </c>
      <c r="BQ413" s="284">
        <v>245</v>
      </c>
      <c r="BR413" s="282">
        <v>170</v>
      </c>
      <c r="BS413" s="295">
        <v>533</v>
      </c>
      <c r="BT413" s="282">
        <v>431</v>
      </c>
      <c r="BU413" s="284">
        <v>243</v>
      </c>
      <c r="BV413" s="282">
        <v>263</v>
      </c>
      <c r="BW413" s="295">
        <v>416</v>
      </c>
      <c r="BX413" s="282">
        <v>424</v>
      </c>
      <c r="BY413" s="284">
        <v>256</v>
      </c>
      <c r="BZ413" s="282">
        <v>164</v>
      </c>
      <c r="CA413" s="295">
        <v>564</v>
      </c>
      <c r="CB413" s="282">
        <v>241</v>
      </c>
      <c r="CC413" s="284">
        <v>449</v>
      </c>
      <c r="CD413" s="282">
        <v>187</v>
      </c>
      <c r="CE413" s="344">
        <v>522</v>
      </c>
    </row>
    <row r="414" spans="1:83" x14ac:dyDescent="0.2">
      <c r="A414" s="3">
        <v>6514</v>
      </c>
      <c r="B414" s="4" t="s">
        <v>443</v>
      </c>
      <c r="C414" s="5">
        <v>600</v>
      </c>
      <c r="D414" s="6">
        <v>467</v>
      </c>
      <c r="E414" s="123">
        <f t="shared" si="6"/>
        <v>0.77833333333333332</v>
      </c>
      <c r="F414" s="249">
        <v>161</v>
      </c>
      <c r="G414" s="250">
        <v>3</v>
      </c>
      <c r="H414" s="250">
        <v>13</v>
      </c>
      <c r="I414" s="250">
        <v>282</v>
      </c>
      <c r="J414" s="250">
        <v>0</v>
      </c>
      <c r="K414" s="251">
        <v>0</v>
      </c>
      <c r="L414" s="251">
        <v>0</v>
      </c>
      <c r="M414" s="250">
        <v>0</v>
      </c>
      <c r="N414" s="250">
        <v>0</v>
      </c>
      <c r="O414" s="252">
        <v>0</v>
      </c>
      <c r="P414" s="295">
        <v>286</v>
      </c>
      <c r="Q414" s="289">
        <v>31</v>
      </c>
      <c r="R414" s="289">
        <v>0</v>
      </c>
      <c r="S414" s="295">
        <v>142</v>
      </c>
      <c r="T414" s="282"/>
      <c r="U414" s="296"/>
      <c r="V414" s="297"/>
      <c r="W414" s="305">
        <v>281</v>
      </c>
      <c r="X414" s="306">
        <v>164</v>
      </c>
      <c r="Y414" s="290"/>
      <c r="Z414" s="291"/>
      <c r="AA414" s="290"/>
      <c r="AB414" s="292"/>
      <c r="AC414" s="290"/>
      <c r="AD414" s="291"/>
      <c r="AE414" s="305">
        <v>140</v>
      </c>
      <c r="AF414" s="306">
        <v>292</v>
      </c>
      <c r="AG414" s="287"/>
      <c r="AH414" s="288"/>
      <c r="AI414" s="285"/>
      <c r="AJ414" s="287"/>
      <c r="AK414" s="343">
        <v>274</v>
      </c>
      <c r="AL414" s="289">
        <v>29</v>
      </c>
      <c r="AM414" s="284">
        <v>143</v>
      </c>
      <c r="AN414" s="282">
        <v>178</v>
      </c>
      <c r="AO414" s="295">
        <v>265</v>
      </c>
      <c r="AP414" s="282">
        <v>331</v>
      </c>
      <c r="AQ414" s="284">
        <v>121</v>
      </c>
      <c r="AR414" s="282">
        <v>273</v>
      </c>
      <c r="AS414" s="295">
        <v>168</v>
      </c>
      <c r="AT414" s="282">
        <v>312</v>
      </c>
      <c r="AU414" s="284">
        <v>143</v>
      </c>
      <c r="AV414" s="282">
        <v>157</v>
      </c>
      <c r="AW414" s="295">
        <v>287</v>
      </c>
      <c r="AX414" s="282">
        <v>152</v>
      </c>
      <c r="AY414" s="284">
        <v>285</v>
      </c>
      <c r="AZ414" s="298">
        <v>354</v>
      </c>
      <c r="BA414" s="284">
        <v>323</v>
      </c>
      <c r="BB414" s="282">
        <v>212</v>
      </c>
      <c r="BC414" s="295">
        <v>184</v>
      </c>
      <c r="BD414" s="282">
        <v>185</v>
      </c>
      <c r="BE414" s="284">
        <v>208</v>
      </c>
      <c r="BF414" s="282">
        <v>158</v>
      </c>
      <c r="BG414" s="295">
        <v>238</v>
      </c>
      <c r="BH414" s="305">
        <v>237</v>
      </c>
      <c r="BI414" s="306">
        <v>160</v>
      </c>
      <c r="BJ414" s="282">
        <v>292</v>
      </c>
      <c r="BK414" s="295">
        <v>119</v>
      </c>
      <c r="BL414" s="282">
        <v>220</v>
      </c>
      <c r="BM414" s="284">
        <v>170</v>
      </c>
      <c r="BN414" s="282">
        <v>143</v>
      </c>
      <c r="BO414" s="295">
        <v>251</v>
      </c>
      <c r="BP414" s="282">
        <v>234</v>
      </c>
      <c r="BQ414" s="284">
        <v>157</v>
      </c>
      <c r="BR414" s="282">
        <v>115</v>
      </c>
      <c r="BS414" s="295">
        <v>284</v>
      </c>
      <c r="BT414" s="282">
        <v>221</v>
      </c>
      <c r="BU414" s="284">
        <v>173</v>
      </c>
      <c r="BV414" s="282">
        <v>175</v>
      </c>
      <c r="BW414" s="295">
        <v>214</v>
      </c>
      <c r="BX414" s="282">
        <v>208</v>
      </c>
      <c r="BY414" s="284">
        <v>180</v>
      </c>
      <c r="BZ414" s="282">
        <v>112</v>
      </c>
      <c r="CA414" s="295">
        <v>307</v>
      </c>
      <c r="CB414" s="282">
        <v>158</v>
      </c>
      <c r="CC414" s="284">
        <v>244</v>
      </c>
      <c r="CD414" s="282">
        <v>111</v>
      </c>
      <c r="CE414" s="344">
        <v>303</v>
      </c>
    </row>
    <row r="415" spans="1:83" x14ac:dyDescent="0.2">
      <c r="A415" s="3">
        <v>6515</v>
      </c>
      <c r="B415" s="4" t="s">
        <v>444</v>
      </c>
      <c r="C415" s="5">
        <v>1238</v>
      </c>
      <c r="D415" s="6">
        <v>1012</v>
      </c>
      <c r="E415" s="123">
        <f t="shared" si="6"/>
        <v>0.81744749596122779</v>
      </c>
      <c r="F415" s="249">
        <v>313</v>
      </c>
      <c r="G415" s="250">
        <v>2</v>
      </c>
      <c r="H415" s="250">
        <v>10</v>
      </c>
      <c r="I415" s="250">
        <v>678</v>
      </c>
      <c r="J415" s="250">
        <v>0</v>
      </c>
      <c r="K415" s="251">
        <v>2</v>
      </c>
      <c r="L415" s="251">
        <v>0</v>
      </c>
      <c r="M415" s="250">
        <v>0</v>
      </c>
      <c r="N415" s="250">
        <v>0</v>
      </c>
      <c r="O415" s="252">
        <v>0</v>
      </c>
      <c r="P415" s="295">
        <v>684</v>
      </c>
      <c r="Q415" s="289">
        <v>36</v>
      </c>
      <c r="R415" s="289">
        <v>0</v>
      </c>
      <c r="S415" s="295">
        <v>281</v>
      </c>
      <c r="T415" s="282"/>
      <c r="U415" s="296"/>
      <c r="V415" s="297"/>
      <c r="W415" s="305">
        <v>670</v>
      </c>
      <c r="X415" s="306">
        <v>295</v>
      </c>
      <c r="Y415" s="290"/>
      <c r="Z415" s="291"/>
      <c r="AA415" s="290"/>
      <c r="AB415" s="292"/>
      <c r="AC415" s="290"/>
      <c r="AD415" s="291"/>
      <c r="AE415" s="305">
        <v>230</v>
      </c>
      <c r="AF415" s="306">
        <v>720</v>
      </c>
      <c r="AG415" s="287"/>
      <c r="AH415" s="288"/>
      <c r="AI415" s="285"/>
      <c r="AJ415" s="287"/>
      <c r="AK415" s="343">
        <v>673</v>
      </c>
      <c r="AL415" s="289">
        <v>51</v>
      </c>
      <c r="AM415" s="284">
        <v>238</v>
      </c>
      <c r="AN415" s="282">
        <v>357</v>
      </c>
      <c r="AO415" s="295">
        <v>617</v>
      </c>
      <c r="AP415" s="282">
        <v>794</v>
      </c>
      <c r="AQ415" s="284">
        <v>190</v>
      </c>
      <c r="AR415" s="282">
        <v>663</v>
      </c>
      <c r="AS415" s="295">
        <v>295</v>
      </c>
      <c r="AT415" s="282">
        <v>750</v>
      </c>
      <c r="AU415" s="284">
        <v>219</v>
      </c>
      <c r="AV415" s="282">
        <v>262</v>
      </c>
      <c r="AW415" s="295">
        <v>686</v>
      </c>
      <c r="AX415" s="282">
        <v>281</v>
      </c>
      <c r="AY415" s="284">
        <v>663</v>
      </c>
      <c r="AZ415" s="298">
        <v>772</v>
      </c>
      <c r="BA415" s="284">
        <v>641</v>
      </c>
      <c r="BB415" s="282">
        <v>540</v>
      </c>
      <c r="BC415" s="295">
        <v>284</v>
      </c>
      <c r="BD415" s="282">
        <v>371</v>
      </c>
      <c r="BE415" s="284">
        <v>463</v>
      </c>
      <c r="BF415" s="282">
        <v>303</v>
      </c>
      <c r="BG415" s="295">
        <v>522</v>
      </c>
      <c r="BH415" s="305">
        <v>565</v>
      </c>
      <c r="BI415" s="306">
        <v>274</v>
      </c>
      <c r="BJ415" s="282">
        <v>674</v>
      </c>
      <c r="BK415" s="295">
        <v>203</v>
      </c>
      <c r="BL415" s="282">
        <v>516</v>
      </c>
      <c r="BM415" s="284">
        <v>300</v>
      </c>
      <c r="BN415" s="282">
        <v>301</v>
      </c>
      <c r="BO415" s="295">
        <v>517</v>
      </c>
      <c r="BP415" s="282">
        <v>525</v>
      </c>
      <c r="BQ415" s="284">
        <v>285</v>
      </c>
      <c r="BR415" s="282">
        <v>223</v>
      </c>
      <c r="BS415" s="295">
        <v>628</v>
      </c>
      <c r="BT415" s="282">
        <v>533</v>
      </c>
      <c r="BU415" s="284">
        <v>273</v>
      </c>
      <c r="BV415" s="282">
        <v>298</v>
      </c>
      <c r="BW415" s="295">
        <v>512</v>
      </c>
      <c r="BX415" s="282">
        <v>503</v>
      </c>
      <c r="BY415" s="284">
        <v>305</v>
      </c>
      <c r="BZ415" s="282">
        <v>192</v>
      </c>
      <c r="CA415" s="295">
        <v>701</v>
      </c>
      <c r="CB415" s="282">
        <v>293</v>
      </c>
      <c r="CC415" s="284">
        <v>539</v>
      </c>
      <c r="CD415" s="282">
        <v>199</v>
      </c>
      <c r="CE415" s="344">
        <v>669</v>
      </c>
    </row>
    <row r="416" spans="1:83" x14ac:dyDescent="0.2">
      <c r="A416" s="3">
        <v>6516</v>
      </c>
      <c r="B416" s="4" t="s">
        <v>445</v>
      </c>
      <c r="C416" s="5">
        <v>1037</v>
      </c>
      <c r="D416" s="6">
        <v>836</v>
      </c>
      <c r="E416" s="123">
        <f t="shared" si="6"/>
        <v>0.80617164898746385</v>
      </c>
      <c r="F416" s="249">
        <v>232</v>
      </c>
      <c r="G416" s="250">
        <v>1</v>
      </c>
      <c r="H416" s="250">
        <v>8</v>
      </c>
      <c r="I416" s="250">
        <v>583</v>
      </c>
      <c r="J416" s="250">
        <v>0</v>
      </c>
      <c r="K416" s="251">
        <v>0</v>
      </c>
      <c r="L416" s="251">
        <v>0</v>
      </c>
      <c r="M416" s="250">
        <v>0</v>
      </c>
      <c r="N416" s="250">
        <v>0</v>
      </c>
      <c r="O416" s="252">
        <v>0</v>
      </c>
      <c r="P416" s="295">
        <v>583</v>
      </c>
      <c r="Q416" s="289">
        <v>18</v>
      </c>
      <c r="R416" s="289">
        <v>0</v>
      </c>
      <c r="S416" s="295">
        <v>214</v>
      </c>
      <c r="T416" s="282"/>
      <c r="U416" s="296"/>
      <c r="V416" s="297"/>
      <c r="W416" s="305">
        <v>595</v>
      </c>
      <c r="X416" s="306">
        <v>202</v>
      </c>
      <c r="Y416" s="290"/>
      <c r="Z416" s="291"/>
      <c r="AA416" s="290"/>
      <c r="AB416" s="292"/>
      <c r="AC416" s="290"/>
      <c r="AD416" s="291"/>
      <c r="AE416" s="305">
        <v>176</v>
      </c>
      <c r="AF416" s="306">
        <v>603</v>
      </c>
      <c r="AG416" s="287"/>
      <c r="AH416" s="288"/>
      <c r="AI416" s="285"/>
      <c r="AJ416" s="287"/>
      <c r="AK416" s="343">
        <v>587</v>
      </c>
      <c r="AL416" s="289">
        <v>38</v>
      </c>
      <c r="AM416" s="284">
        <v>177</v>
      </c>
      <c r="AN416" s="282">
        <v>266</v>
      </c>
      <c r="AO416" s="295">
        <v>532</v>
      </c>
      <c r="AP416" s="282">
        <v>661</v>
      </c>
      <c r="AQ416" s="284">
        <v>154</v>
      </c>
      <c r="AR416" s="282">
        <v>554</v>
      </c>
      <c r="AS416" s="295">
        <v>237</v>
      </c>
      <c r="AT416" s="282">
        <v>614</v>
      </c>
      <c r="AU416" s="284">
        <v>189</v>
      </c>
      <c r="AV416" s="282">
        <v>189</v>
      </c>
      <c r="AW416" s="295">
        <v>605</v>
      </c>
      <c r="AX416" s="282">
        <v>203</v>
      </c>
      <c r="AY416" s="284">
        <v>583</v>
      </c>
      <c r="AZ416" s="298">
        <v>655</v>
      </c>
      <c r="BA416" s="284">
        <v>531</v>
      </c>
      <c r="BB416" s="282">
        <v>447</v>
      </c>
      <c r="BC416" s="295">
        <v>243</v>
      </c>
      <c r="BD416" s="282">
        <v>264</v>
      </c>
      <c r="BE416" s="284">
        <v>420</v>
      </c>
      <c r="BF416" s="282">
        <v>198</v>
      </c>
      <c r="BG416" s="295">
        <v>493</v>
      </c>
      <c r="BH416" s="305">
        <v>460</v>
      </c>
      <c r="BI416" s="306">
        <v>237</v>
      </c>
      <c r="BJ416" s="282">
        <v>554</v>
      </c>
      <c r="BK416" s="295">
        <v>170</v>
      </c>
      <c r="BL416" s="282">
        <v>434</v>
      </c>
      <c r="BM416" s="284">
        <v>247</v>
      </c>
      <c r="BN416" s="282">
        <v>209</v>
      </c>
      <c r="BO416" s="295">
        <v>475</v>
      </c>
      <c r="BP416" s="282">
        <v>424</v>
      </c>
      <c r="BQ416" s="284">
        <v>240</v>
      </c>
      <c r="BR416" s="282">
        <v>167</v>
      </c>
      <c r="BS416" s="295">
        <v>536</v>
      </c>
      <c r="BT416" s="282">
        <v>431</v>
      </c>
      <c r="BU416" s="284">
        <v>234</v>
      </c>
      <c r="BV416" s="282">
        <v>241</v>
      </c>
      <c r="BW416" s="295">
        <v>430</v>
      </c>
      <c r="BX416" s="282">
        <v>419</v>
      </c>
      <c r="BY416" s="284">
        <v>246</v>
      </c>
      <c r="BZ416" s="282">
        <v>142</v>
      </c>
      <c r="CA416" s="295">
        <v>586</v>
      </c>
      <c r="CB416" s="282">
        <v>203</v>
      </c>
      <c r="CC416" s="284">
        <v>483</v>
      </c>
      <c r="CD416" s="282">
        <v>144</v>
      </c>
      <c r="CE416" s="344">
        <v>564</v>
      </c>
    </row>
    <row r="417" spans="1:83" x14ac:dyDescent="0.2">
      <c r="A417" s="3">
        <v>6517</v>
      </c>
      <c r="B417" s="4" t="s">
        <v>446</v>
      </c>
      <c r="C417" s="5">
        <v>1201</v>
      </c>
      <c r="D417" s="6">
        <v>1055</v>
      </c>
      <c r="E417" s="123">
        <f t="shared" si="6"/>
        <v>0.87843463780183184</v>
      </c>
      <c r="F417" s="249">
        <v>292</v>
      </c>
      <c r="G417" s="250">
        <v>2</v>
      </c>
      <c r="H417" s="250">
        <v>7</v>
      </c>
      <c r="I417" s="250">
        <v>745</v>
      </c>
      <c r="J417" s="250">
        <v>0</v>
      </c>
      <c r="K417" s="251">
        <v>2</v>
      </c>
      <c r="L417" s="251">
        <v>0</v>
      </c>
      <c r="M417" s="250">
        <v>0</v>
      </c>
      <c r="N417" s="250">
        <v>0</v>
      </c>
      <c r="O417" s="252">
        <v>0</v>
      </c>
      <c r="P417" s="295">
        <v>775</v>
      </c>
      <c r="Q417" s="289">
        <v>27</v>
      </c>
      <c r="R417" s="289">
        <v>0</v>
      </c>
      <c r="S417" s="295">
        <v>243</v>
      </c>
      <c r="T417" s="282"/>
      <c r="U417" s="296"/>
      <c r="V417" s="297"/>
      <c r="W417" s="305">
        <v>789</v>
      </c>
      <c r="X417" s="306">
        <v>218</v>
      </c>
      <c r="Y417" s="290"/>
      <c r="Z417" s="291"/>
      <c r="AA417" s="290"/>
      <c r="AB417" s="292"/>
      <c r="AC417" s="290"/>
      <c r="AD417" s="291"/>
      <c r="AE417" s="305">
        <v>180</v>
      </c>
      <c r="AF417" s="306">
        <v>830</v>
      </c>
      <c r="AG417" s="287"/>
      <c r="AH417" s="288"/>
      <c r="AI417" s="285"/>
      <c r="AJ417" s="287"/>
      <c r="AK417" s="343">
        <v>785</v>
      </c>
      <c r="AL417" s="289">
        <v>57</v>
      </c>
      <c r="AM417" s="284">
        <v>174</v>
      </c>
      <c r="AN417" s="282">
        <v>337</v>
      </c>
      <c r="AO417" s="295">
        <v>684</v>
      </c>
      <c r="AP417" s="282">
        <v>885</v>
      </c>
      <c r="AQ417" s="284">
        <v>153</v>
      </c>
      <c r="AR417" s="282">
        <v>754</v>
      </c>
      <c r="AS417" s="295">
        <v>257</v>
      </c>
      <c r="AT417" s="282">
        <v>859</v>
      </c>
      <c r="AU417" s="284">
        <v>167</v>
      </c>
      <c r="AV417" s="282">
        <v>211</v>
      </c>
      <c r="AW417" s="295">
        <v>795</v>
      </c>
      <c r="AX417" s="282">
        <v>220</v>
      </c>
      <c r="AY417" s="284">
        <v>771</v>
      </c>
      <c r="AZ417" s="298">
        <v>847</v>
      </c>
      <c r="BA417" s="284">
        <v>646</v>
      </c>
      <c r="BB417" s="282">
        <v>635</v>
      </c>
      <c r="BC417" s="295">
        <v>256</v>
      </c>
      <c r="BD417" s="282">
        <v>302</v>
      </c>
      <c r="BE417" s="284">
        <v>583</v>
      </c>
      <c r="BF417" s="282">
        <v>233</v>
      </c>
      <c r="BG417" s="295">
        <v>654</v>
      </c>
      <c r="BH417" s="305">
        <v>702</v>
      </c>
      <c r="BI417" s="306">
        <v>208</v>
      </c>
      <c r="BJ417" s="282">
        <v>817</v>
      </c>
      <c r="BK417" s="295">
        <v>148</v>
      </c>
      <c r="BL417" s="282">
        <v>621</v>
      </c>
      <c r="BM417" s="284">
        <v>270</v>
      </c>
      <c r="BN417" s="282">
        <v>252</v>
      </c>
      <c r="BO417" s="295">
        <v>646</v>
      </c>
      <c r="BP417" s="282">
        <v>636</v>
      </c>
      <c r="BQ417" s="284">
        <v>239</v>
      </c>
      <c r="BR417" s="282">
        <v>186</v>
      </c>
      <c r="BS417" s="295">
        <v>744</v>
      </c>
      <c r="BT417" s="282">
        <v>651</v>
      </c>
      <c r="BU417" s="284">
        <v>241</v>
      </c>
      <c r="BV417" s="282">
        <v>262</v>
      </c>
      <c r="BW417" s="295">
        <v>633</v>
      </c>
      <c r="BX417" s="282">
        <v>616</v>
      </c>
      <c r="BY417" s="284">
        <v>254</v>
      </c>
      <c r="BZ417" s="282">
        <v>164</v>
      </c>
      <c r="CA417" s="295">
        <v>794</v>
      </c>
      <c r="CB417" s="282">
        <v>242</v>
      </c>
      <c r="CC417" s="284">
        <v>661</v>
      </c>
      <c r="CD417" s="282">
        <v>174</v>
      </c>
      <c r="CE417" s="344">
        <v>759</v>
      </c>
    </row>
    <row r="418" spans="1:83" x14ac:dyDescent="0.2">
      <c r="A418" s="3">
        <v>6518</v>
      </c>
      <c r="B418" s="4" t="s">
        <v>447</v>
      </c>
      <c r="C418" s="5">
        <v>991</v>
      </c>
      <c r="D418" s="6">
        <v>783</v>
      </c>
      <c r="E418" s="123">
        <f t="shared" si="6"/>
        <v>0.7901109989909183</v>
      </c>
      <c r="F418" s="249">
        <v>304</v>
      </c>
      <c r="G418" s="250">
        <v>1</v>
      </c>
      <c r="H418" s="250">
        <v>5</v>
      </c>
      <c r="I418" s="250">
        <v>459</v>
      </c>
      <c r="J418" s="250">
        <v>0</v>
      </c>
      <c r="K418" s="251">
        <v>0</v>
      </c>
      <c r="L418" s="251">
        <v>0</v>
      </c>
      <c r="M418" s="250">
        <v>0</v>
      </c>
      <c r="N418" s="250">
        <v>0</v>
      </c>
      <c r="O418" s="252">
        <v>0</v>
      </c>
      <c r="P418" s="295">
        <v>457</v>
      </c>
      <c r="Q418" s="289">
        <v>35</v>
      </c>
      <c r="R418" s="289">
        <v>0</v>
      </c>
      <c r="S418" s="295">
        <v>263</v>
      </c>
      <c r="T418" s="282"/>
      <c r="U418" s="296"/>
      <c r="V418" s="297"/>
      <c r="W418" s="305">
        <v>463</v>
      </c>
      <c r="X418" s="306">
        <v>260</v>
      </c>
      <c r="Y418" s="290"/>
      <c r="Z418" s="291"/>
      <c r="AA418" s="290"/>
      <c r="AB418" s="292"/>
      <c r="AC418" s="290"/>
      <c r="AD418" s="291"/>
      <c r="AE418" s="305">
        <v>211</v>
      </c>
      <c r="AF418" s="306">
        <v>489</v>
      </c>
      <c r="AG418" s="287"/>
      <c r="AH418" s="288"/>
      <c r="AI418" s="285"/>
      <c r="AJ418" s="287"/>
      <c r="AK418" s="343">
        <v>441</v>
      </c>
      <c r="AL418" s="289">
        <v>39</v>
      </c>
      <c r="AM418" s="284">
        <v>243</v>
      </c>
      <c r="AN418" s="282">
        <v>340</v>
      </c>
      <c r="AO418" s="295">
        <v>394</v>
      </c>
      <c r="AP418" s="282">
        <v>548</v>
      </c>
      <c r="AQ418" s="284">
        <v>193</v>
      </c>
      <c r="AR418" s="282">
        <v>428</v>
      </c>
      <c r="AS418" s="295">
        <v>289</v>
      </c>
      <c r="AT418" s="282">
        <v>480</v>
      </c>
      <c r="AU418" s="284">
        <v>242</v>
      </c>
      <c r="AV418" s="282">
        <v>252</v>
      </c>
      <c r="AW418" s="295">
        <v>463</v>
      </c>
      <c r="AX418" s="282">
        <v>251</v>
      </c>
      <c r="AY418" s="284">
        <v>461</v>
      </c>
      <c r="AZ418" s="298">
        <v>558</v>
      </c>
      <c r="BA418" s="284">
        <v>490</v>
      </c>
      <c r="BB418" s="282">
        <v>359</v>
      </c>
      <c r="BC418" s="295">
        <v>262</v>
      </c>
      <c r="BD418" s="282">
        <v>297</v>
      </c>
      <c r="BE418" s="284">
        <v>306</v>
      </c>
      <c r="BF418" s="282">
        <v>252</v>
      </c>
      <c r="BG418" s="295">
        <v>350</v>
      </c>
      <c r="BH418" s="305">
        <v>412</v>
      </c>
      <c r="BI418" s="306">
        <v>212</v>
      </c>
      <c r="BJ418" s="282">
        <v>470</v>
      </c>
      <c r="BK418" s="295">
        <v>174</v>
      </c>
      <c r="BL418" s="282">
        <v>317</v>
      </c>
      <c r="BM418" s="284">
        <v>282</v>
      </c>
      <c r="BN418" s="282">
        <v>253</v>
      </c>
      <c r="BO418" s="295">
        <v>350</v>
      </c>
      <c r="BP418" s="282">
        <v>323</v>
      </c>
      <c r="BQ418" s="284">
        <v>261</v>
      </c>
      <c r="BR418" s="282">
        <v>192</v>
      </c>
      <c r="BS418" s="295">
        <v>441</v>
      </c>
      <c r="BT418" s="282">
        <v>333</v>
      </c>
      <c r="BU418" s="284">
        <v>257</v>
      </c>
      <c r="BV418" s="282">
        <v>265</v>
      </c>
      <c r="BW418" s="295">
        <v>341</v>
      </c>
      <c r="BX418" s="282">
        <v>296</v>
      </c>
      <c r="BY418" s="284">
        <v>293</v>
      </c>
      <c r="BZ418" s="282">
        <v>180</v>
      </c>
      <c r="CA418" s="295">
        <v>471</v>
      </c>
      <c r="CB418" s="282">
        <v>219</v>
      </c>
      <c r="CC418" s="284">
        <v>396</v>
      </c>
      <c r="CD418" s="282">
        <v>188</v>
      </c>
      <c r="CE418" s="344">
        <v>451</v>
      </c>
    </row>
    <row r="419" spans="1:83" x14ac:dyDescent="0.2">
      <c r="A419" s="3">
        <v>6519</v>
      </c>
      <c r="B419" s="4" t="s">
        <v>448</v>
      </c>
      <c r="C419" s="5">
        <v>1157</v>
      </c>
      <c r="D419" s="6">
        <v>941</v>
      </c>
      <c r="E419" s="123">
        <f t="shared" si="6"/>
        <v>0.81331028522039761</v>
      </c>
      <c r="F419" s="249">
        <v>286</v>
      </c>
      <c r="G419" s="250">
        <v>2</v>
      </c>
      <c r="H419" s="250">
        <v>6</v>
      </c>
      <c r="I419" s="250">
        <v>644</v>
      </c>
      <c r="J419" s="250">
        <v>0</v>
      </c>
      <c r="K419" s="251">
        <v>0</v>
      </c>
      <c r="L419" s="251">
        <v>0</v>
      </c>
      <c r="M419" s="250">
        <v>0</v>
      </c>
      <c r="N419" s="250">
        <v>0</v>
      </c>
      <c r="O419" s="252">
        <v>0</v>
      </c>
      <c r="P419" s="295">
        <v>642</v>
      </c>
      <c r="Q419" s="289">
        <v>32</v>
      </c>
      <c r="R419" s="289">
        <v>0</v>
      </c>
      <c r="S419" s="295">
        <v>252</v>
      </c>
      <c r="T419" s="282"/>
      <c r="U419" s="296"/>
      <c r="V419" s="297"/>
      <c r="W419" s="305">
        <v>650</v>
      </c>
      <c r="X419" s="306">
        <v>248</v>
      </c>
      <c r="Y419" s="290"/>
      <c r="Z419" s="291"/>
      <c r="AA419" s="290"/>
      <c r="AB419" s="292"/>
      <c r="AC419" s="290"/>
      <c r="AD419" s="291"/>
      <c r="AE419" s="305">
        <v>194</v>
      </c>
      <c r="AF419" s="306">
        <v>673</v>
      </c>
      <c r="AG419" s="287"/>
      <c r="AH419" s="288"/>
      <c r="AI419" s="285"/>
      <c r="AJ419" s="287"/>
      <c r="AK419" s="343">
        <v>641</v>
      </c>
      <c r="AL419" s="289">
        <v>42</v>
      </c>
      <c r="AM419" s="284">
        <v>216</v>
      </c>
      <c r="AN419" s="282">
        <v>323</v>
      </c>
      <c r="AO419" s="295">
        <v>576</v>
      </c>
      <c r="AP419" s="282">
        <v>719</v>
      </c>
      <c r="AQ419" s="284">
        <v>193</v>
      </c>
      <c r="AR419" s="282">
        <v>591</v>
      </c>
      <c r="AS419" s="295">
        <v>289</v>
      </c>
      <c r="AT419" s="282">
        <v>687</v>
      </c>
      <c r="AU419" s="284">
        <v>206</v>
      </c>
      <c r="AV419" s="282">
        <v>228</v>
      </c>
      <c r="AW419" s="295">
        <v>658</v>
      </c>
      <c r="AX419" s="282">
        <v>233</v>
      </c>
      <c r="AY419" s="284">
        <v>645</v>
      </c>
      <c r="AZ419" s="298">
        <v>716</v>
      </c>
      <c r="BA419" s="284">
        <v>592</v>
      </c>
      <c r="BB419" s="282">
        <v>498</v>
      </c>
      <c r="BC419" s="295">
        <v>271</v>
      </c>
      <c r="BD419" s="282">
        <v>327</v>
      </c>
      <c r="BE419" s="284">
        <v>445</v>
      </c>
      <c r="BF419" s="282">
        <v>251</v>
      </c>
      <c r="BG419" s="295">
        <v>512</v>
      </c>
      <c r="BH419" s="305">
        <v>523</v>
      </c>
      <c r="BI419" s="306">
        <v>258</v>
      </c>
      <c r="BJ419" s="282">
        <v>644</v>
      </c>
      <c r="BK419" s="295">
        <v>172</v>
      </c>
      <c r="BL419" s="282">
        <v>492</v>
      </c>
      <c r="BM419" s="284">
        <v>273</v>
      </c>
      <c r="BN419" s="282">
        <v>253</v>
      </c>
      <c r="BO419" s="295">
        <v>517</v>
      </c>
      <c r="BP419" s="282">
        <v>504</v>
      </c>
      <c r="BQ419" s="284">
        <v>256</v>
      </c>
      <c r="BR419" s="282">
        <v>204</v>
      </c>
      <c r="BS419" s="295">
        <v>605</v>
      </c>
      <c r="BT419" s="282">
        <v>493</v>
      </c>
      <c r="BU419" s="284">
        <v>269</v>
      </c>
      <c r="BV419" s="282">
        <v>285</v>
      </c>
      <c r="BW419" s="295">
        <v>479</v>
      </c>
      <c r="BX419" s="282">
        <v>500</v>
      </c>
      <c r="BY419" s="284">
        <v>260</v>
      </c>
      <c r="BZ419" s="282">
        <v>165</v>
      </c>
      <c r="CA419" s="295">
        <v>662</v>
      </c>
      <c r="CB419" s="282">
        <v>261</v>
      </c>
      <c r="CC419" s="284">
        <v>515</v>
      </c>
      <c r="CD419" s="282">
        <v>207</v>
      </c>
      <c r="CE419" s="344">
        <v>606</v>
      </c>
    </row>
    <row r="420" spans="1:83" x14ac:dyDescent="0.2">
      <c r="A420" s="3">
        <v>6701</v>
      </c>
      <c r="B420" s="4" t="s">
        <v>449</v>
      </c>
      <c r="C420" s="5">
        <v>1207</v>
      </c>
      <c r="D420" s="6">
        <v>598</v>
      </c>
      <c r="E420" s="123">
        <f t="shared" si="6"/>
        <v>0.49544324772162385</v>
      </c>
      <c r="F420" s="249">
        <v>247</v>
      </c>
      <c r="G420" s="250">
        <v>4</v>
      </c>
      <c r="H420" s="250">
        <v>9</v>
      </c>
      <c r="I420" s="250">
        <v>329</v>
      </c>
      <c r="J420" s="250">
        <v>0</v>
      </c>
      <c r="K420" s="251">
        <v>0</v>
      </c>
      <c r="L420" s="251">
        <v>0</v>
      </c>
      <c r="M420" s="250">
        <v>0</v>
      </c>
      <c r="N420" s="250">
        <v>0</v>
      </c>
      <c r="O420" s="252">
        <v>0</v>
      </c>
      <c r="P420" s="295">
        <v>314</v>
      </c>
      <c r="Q420" s="289">
        <v>32</v>
      </c>
      <c r="R420" s="289">
        <v>0</v>
      </c>
      <c r="S420" s="295">
        <v>236</v>
      </c>
      <c r="T420" s="282"/>
      <c r="U420" s="296"/>
      <c r="V420" s="297"/>
      <c r="W420" s="299"/>
      <c r="X420" s="297"/>
      <c r="Y420" s="290"/>
      <c r="Z420" s="291"/>
      <c r="AA420" s="290"/>
      <c r="AB420" s="292"/>
      <c r="AC420" s="290"/>
      <c r="AD420" s="291"/>
      <c r="AE420" s="299"/>
      <c r="AF420" s="297"/>
      <c r="AG420" s="287"/>
      <c r="AH420" s="288"/>
      <c r="AI420" s="303">
        <v>244</v>
      </c>
      <c r="AJ420" s="295">
        <v>326</v>
      </c>
      <c r="AK420" s="343">
        <v>309</v>
      </c>
      <c r="AL420" s="289">
        <v>31</v>
      </c>
      <c r="AM420" s="284">
        <v>243</v>
      </c>
      <c r="AN420" s="282">
        <v>265</v>
      </c>
      <c r="AO420" s="295">
        <v>310</v>
      </c>
      <c r="AP420" s="282">
        <v>354</v>
      </c>
      <c r="AQ420" s="284">
        <v>225</v>
      </c>
      <c r="AR420" s="282">
        <v>300</v>
      </c>
      <c r="AS420" s="295">
        <v>277</v>
      </c>
      <c r="AT420" s="282">
        <v>324</v>
      </c>
      <c r="AU420" s="284">
        <v>254</v>
      </c>
      <c r="AV420" s="282">
        <v>231</v>
      </c>
      <c r="AW420" s="295">
        <v>344</v>
      </c>
      <c r="AX420" s="282">
        <v>229</v>
      </c>
      <c r="AY420" s="284">
        <v>345</v>
      </c>
      <c r="AZ420" s="298">
        <v>409</v>
      </c>
      <c r="BA420" s="284">
        <v>407</v>
      </c>
      <c r="BB420" s="282">
        <v>277</v>
      </c>
      <c r="BC420" s="295">
        <v>250</v>
      </c>
      <c r="BD420" s="282">
        <v>291</v>
      </c>
      <c r="BE420" s="284">
        <v>224</v>
      </c>
      <c r="BF420" s="282">
        <v>241</v>
      </c>
      <c r="BG420" s="295">
        <v>270</v>
      </c>
      <c r="BH420" s="305">
        <v>285</v>
      </c>
      <c r="BI420" s="306">
        <v>239</v>
      </c>
      <c r="BJ420" s="282">
        <v>267</v>
      </c>
      <c r="BK420" s="295">
        <v>247</v>
      </c>
      <c r="BL420" s="282">
        <v>237</v>
      </c>
      <c r="BM420" s="284">
        <v>264</v>
      </c>
      <c r="BN420" s="282">
        <v>252</v>
      </c>
      <c r="BO420" s="295">
        <v>251</v>
      </c>
      <c r="BP420" s="282">
        <v>242</v>
      </c>
      <c r="BQ420" s="284">
        <v>264</v>
      </c>
      <c r="BR420" s="282">
        <v>188</v>
      </c>
      <c r="BS420" s="295">
        <v>330</v>
      </c>
      <c r="BT420" s="282">
        <v>230</v>
      </c>
      <c r="BU420" s="284">
        <v>272</v>
      </c>
      <c r="BV420" s="282">
        <v>288</v>
      </c>
      <c r="BW420" s="295">
        <v>219</v>
      </c>
      <c r="BX420" s="282">
        <v>235</v>
      </c>
      <c r="BY420" s="284">
        <v>271</v>
      </c>
      <c r="BZ420" s="282">
        <v>180</v>
      </c>
      <c r="CA420" s="295">
        <v>347</v>
      </c>
      <c r="CB420" s="282">
        <v>259</v>
      </c>
      <c r="CC420" s="284">
        <v>256</v>
      </c>
      <c r="CD420" s="282">
        <v>185</v>
      </c>
      <c r="CE420" s="344">
        <v>322</v>
      </c>
    </row>
    <row r="421" spans="1:83" x14ac:dyDescent="0.2">
      <c r="A421" s="3">
        <v>6801</v>
      </c>
      <c r="B421" s="4" t="s">
        <v>450</v>
      </c>
      <c r="C421" s="5">
        <v>1141</v>
      </c>
      <c r="D421" s="6">
        <v>989</v>
      </c>
      <c r="E421" s="123">
        <f t="shared" si="6"/>
        <v>0.86678352322524099</v>
      </c>
      <c r="F421" s="249">
        <v>480</v>
      </c>
      <c r="G421" s="250">
        <v>0</v>
      </c>
      <c r="H421" s="250">
        <v>11</v>
      </c>
      <c r="I421" s="250">
        <v>494</v>
      </c>
      <c r="J421" s="250">
        <v>0</v>
      </c>
      <c r="K421" s="251">
        <v>0</v>
      </c>
      <c r="L421" s="251">
        <v>0</v>
      </c>
      <c r="M421" s="250">
        <v>0</v>
      </c>
      <c r="N421" s="250">
        <v>0</v>
      </c>
      <c r="O421" s="252">
        <v>0</v>
      </c>
      <c r="P421" s="295">
        <v>518</v>
      </c>
      <c r="Q421" s="289">
        <v>24</v>
      </c>
      <c r="R421" s="289">
        <v>0</v>
      </c>
      <c r="S421" s="295">
        <v>434</v>
      </c>
      <c r="T421" s="282"/>
      <c r="U421" s="296"/>
      <c r="V421" s="297"/>
      <c r="W421" s="305">
        <v>540</v>
      </c>
      <c r="X421" s="306">
        <v>420</v>
      </c>
      <c r="Y421" s="290"/>
      <c r="Z421" s="291"/>
      <c r="AA421" s="282">
        <v>423</v>
      </c>
      <c r="AB421" s="284">
        <v>551</v>
      </c>
      <c r="AC421" s="290"/>
      <c r="AD421" s="291"/>
      <c r="AE421" s="299"/>
      <c r="AF421" s="297"/>
      <c r="AG421" s="287"/>
      <c r="AH421" s="288"/>
      <c r="AI421" s="285"/>
      <c r="AJ421" s="287"/>
      <c r="AK421" s="343">
        <v>528</v>
      </c>
      <c r="AL421" s="289">
        <v>35</v>
      </c>
      <c r="AM421" s="284">
        <v>402</v>
      </c>
      <c r="AN421" s="282">
        <v>471</v>
      </c>
      <c r="AO421" s="295">
        <v>492</v>
      </c>
      <c r="AP421" s="282">
        <v>622</v>
      </c>
      <c r="AQ421" s="284">
        <v>351</v>
      </c>
      <c r="AR421" s="282">
        <v>493</v>
      </c>
      <c r="AS421" s="295">
        <v>457</v>
      </c>
      <c r="AT421" s="282">
        <v>548</v>
      </c>
      <c r="AU421" s="284">
        <v>409</v>
      </c>
      <c r="AV421" s="282">
        <v>391</v>
      </c>
      <c r="AW421" s="295">
        <v>556</v>
      </c>
      <c r="AX421" s="282">
        <v>405</v>
      </c>
      <c r="AY421" s="284">
        <v>545</v>
      </c>
      <c r="AZ421" s="298">
        <v>667</v>
      </c>
      <c r="BA421" s="284">
        <v>656</v>
      </c>
      <c r="BB421" s="282">
        <v>494</v>
      </c>
      <c r="BC421" s="295">
        <v>378</v>
      </c>
      <c r="BD421" s="282">
        <v>440</v>
      </c>
      <c r="BE421" s="284">
        <v>436</v>
      </c>
      <c r="BF421" s="282">
        <v>403</v>
      </c>
      <c r="BG421" s="295">
        <v>463</v>
      </c>
      <c r="BH421" s="305">
        <v>506</v>
      </c>
      <c r="BI421" s="306">
        <v>364</v>
      </c>
      <c r="BJ421" s="282">
        <v>509</v>
      </c>
      <c r="BK421" s="295">
        <v>373</v>
      </c>
      <c r="BL421" s="282">
        <v>425</v>
      </c>
      <c r="BM421" s="284">
        <v>426</v>
      </c>
      <c r="BN421" s="282">
        <v>409</v>
      </c>
      <c r="BO421" s="295">
        <v>445</v>
      </c>
      <c r="BP421" s="282">
        <v>502</v>
      </c>
      <c r="BQ421" s="284">
        <v>366</v>
      </c>
      <c r="BR421" s="282">
        <v>366</v>
      </c>
      <c r="BS421" s="295">
        <v>513</v>
      </c>
      <c r="BT421" s="282">
        <v>460</v>
      </c>
      <c r="BU421" s="284">
        <v>391</v>
      </c>
      <c r="BV421" s="282">
        <v>409</v>
      </c>
      <c r="BW421" s="295">
        <v>450</v>
      </c>
      <c r="BX421" s="282">
        <v>452</v>
      </c>
      <c r="BY421" s="284">
        <v>399</v>
      </c>
      <c r="BZ421" s="282">
        <v>408</v>
      </c>
      <c r="CA421" s="295">
        <v>499</v>
      </c>
      <c r="CB421" s="282">
        <v>420</v>
      </c>
      <c r="CC421" s="284">
        <v>443</v>
      </c>
      <c r="CD421" s="282">
        <v>364</v>
      </c>
      <c r="CE421" s="344">
        <v>505</v>
      </c>
    </row>
    <row r="422" spans="1:83" x14ac:dyDescent="0.2">
      <c r="A422" s="3">
        <v>6802</v>
      </c>
      <c r="B422" s="4" t="s">
        <v>451</v>
      </c>
      <c r="C422" s="5">
        <v>932</v>
      </c>
      <c r="D422" s="6">
        <v>814</v>
      </c>
      <c r="E422" s="123">
        <f t="shared" si="6"/>
        <v>0.87339055793991416</v>
      </c>
      <c r="F422" s="249">
        <v>301</v>
      </c>
      <c r="G422" s="250">
        <v>2</v>
      </c>
      <c r="H422" s="250">
        <v>12</v>
      </c>
      <c r="I422" s="250">
        <v>488</v>
      </c>
      <c r="J422" s="250">
        <v>0</v>
      </c>
      <c r="K422" s="251">
        <v>1</v>
      </c>
      <c r="L422" s="251">
        <v>0</v>
      </c>
      <c r="M422" s="250">
        <v>0</v>
      </c>
      <c r="N422" s="250">
        <v>0</v>
      </c>
      <c r="O422" s="252">
        <v>0</v>
      </c>
      <c r="P422" s="295">
        <v>495</v>
      </c>
      <c r="Q422" s="289">
        <v>34</v>
      </c>
      <c r="R422" s="289">
        <v>0</v>
      </c>
      <c r="S422" s="295">
        <v>266</v>
      </c>
      <c r="T422" s="282"/>
      <c r="U422" s="296"/>
      <c r="V422" s="297"/>
      <c r="W422" s="305">
        <v>528</v>
      </c>
      <c r="X422" s="306">
        <v>253</v>
      </c>
      <c r="Y422" s="290"/>
      <c r="Z422" s="291"/>
      <c r="AA422" s="282">
        <v>262</v>
      </c>
      <c r="AB422" s="284">
        <v>525</v>
      </c>
      <c r="AC422" s="290"/>
      <c r="AD422" s="291"/>
      <c r="AE422" s="299"/>
      <c r="AF422" s="297"/>
      <c r="AG422" s="287"/>
      <c r="AH422" s="288"/>
      <c r="AI422" s="285"/>
      <c r="AJ422" s="287"/>
      <c r="AK422" s="343">
        <v>510</v>
      </c>
      <c r="AL422" s="289">
        <v>35</v>
      </c>
      <c r="AM422" s="284">
        <v>232</v>
      </c>
      <c r="AN422" s="282">
        <v>284</v>
      </c>
      <c r="AO422" s="295">
        <v>484</v>
      </c>
      <c r="AP422" s="282">
        <v>587</v>
      </c>
      <c r="AQ422" s="284">
        <v>201</v>
      </c>
      <c r="AR422" s="282">
        <v>481</v>
      </c>
      <c r="AS422" s="295">
        <v>280</v>
      </c>
      <c r="AT422" s="282">
        <v>511</v>
      </c>
      <c r="AU422" s="284">
        <v>248</v>
      </c>
      <c r="AV422" s="282">
        <v>233</v>
      </c>
      <c r="AW422" s="295">
        <v>520</v>
      </c>
      <c r="AX422" s="282">
        <v>234</v>
      </c>
      <c r="AY422" s="284">
        <v>522</v>
      </c>
      <c r="AZ422" s="298">
        <v>597</v>
      </c>
      <c r="BA422" s="284">
        <v>495</v>
      </c>
      <c r="BB422" s="282">
        <v>457</v>
      </c>
      <c r="BC422" s="295">
        <v>231</v>
      </c>
      <c r="BD422" s="282">
        <v>259</v>
      </c>
      <c r="BE422" s="284">
        <v>423</v>
      </c>
      <c r="BF422" s="282">
        <v>241</v>
      </c>
      <c r="BG422" s="295">
        <v>428</v>
      </c>
      <c r="BH422" s="305">
        <v>452</v>
      </c>
      <c r="BI422" s="306">
        <v>225</v>
      </c>
      <c r="BJ422" s="282">
        <v>479</v>
      </c>
      <c r="BK422" s="295">
        <v>206</v>
      </c>
      <c r="BL422" s="282">
        <v>396</v>
      </c>
      <c r="BM422" s="284">
        <v>252</v>
      </c>
      <c r="BN422" s="282">
        <v>233</v>
      </c>
      <c r="BO422" s="295">
        <v>416</v>
      </c>
      <c r="BP422" s="282">
        <v>449</v>
      </c>
      <c r="BQ422" s="284">
        <v>215</v>
      </c>
      <c r="BR422" s="282">
        <v>183</v>
      </c>
      <c r="BS422" s="295">
        <v>494</v>
      </c>
      <c r="BT422" s="282">
        <v>414</v>
      </c>
      <c r="BU422" s="284">
        <v>240</v>
      </c>
      <c r="BV422" s="282">
        <v>226</v>
      </c>
      <c r="BW422" s="295">
        <v>432</v>
      </c>
      <c r="BX422" s="282">
        <v>391</v>
      </c>
      <c r="BY422" s="284">
        <v>262</v>
      </c>
      <c r="BZ422" s="282">
        <v>205</v>
      </c>
      <c r="CA422" s="295">
        <v>500</v>
      </c>
      <c r="CB422" s="282">
        <v>247</v>
      </c>
      <c r="CC422" s="284">
        <v>421</v>
      </c>
      <c r="CD422" s="282">
        <v>200</v>
      </c>
      <c r="CE422" s="344">
        <v>486</v>
      </c>
    </row>
    <row r="423" spans="1:83" x14ac:dyDescent="0.2">
      <c r="A423" s="3">
        <v>6803</v>
      </c>
      <c r="B423" s="4" t="s">
        <v>452</v>
      </c>
      <c r="C423" s="5">
        <v>243</v>
      </c>
      <c r="D423" s="6">
        <v>200</v>
      </c>
      <c r="E423" s="123">
        <f t="shared" si="6"/>
        <v>0.82304526748971196</v>
      </c>
      <c r="F423" s="249">
        <v>112</v>
      </c>
      <c r="G423" s="250">
        <v>1</v>
      </c>
      <c r="H423" s="250">
        <v>4</v>
      </c>
      <c r="I423" s="250">
        <v>83</v>
      </c>
      <c r="J423" s="250">
        <v>0</v>
      </c>
      <c r="K423" s="251">
        <v>0</v>
      </c>
      <c r="L423" s="251">
        <v>0</v>
      </c>
      <c r="M423" s="250">
        <v>0</v>
      </c>
      <c r="N423" s="250">
        <v>0</v>
      </c>
      <c r="O423" s="252">
        <v>0</v>
      </c>
      <c r="P423" s="295">
        <v>93</v>
      </c>
      <c r="Q423" s="289">
        <v>7</v>
      </c>
      <c r="R423" s="289">
        <v>0</v>
      </c>
      <c r="S423" s="295">
        <v>96</v>
      </c>
      <c r="T423" s="282"/>
      <c r="U423" s="296"/>
      <c r="V423" s="297"/>
      <c r="W423" s="305">
        <v>101</v>
      </c>
      <c r="X423" s="306">
        <v>89</v>
      </c>
      <c r="Y423" s="290"/>
      <c r="Z423" s="291"/>
      <c r="AA423" s="282">
        <v>94</v>
      </c>
      <c r="AB423" s="284">
        <v>101</v>
      </c>
      <c r="AC423" s="290"/>
      <c r="AD423" s="291"/>
      <c r="AE423" s="299"/>
      <c r="AF423" s="297"/>
      <c r="AG423" s="287"/>
      <c r="AH423" s="288"/>
      <c r="AI423" s="285"/>
      <c r="AJ423" s="287"/>
      <c r="AK423" s="343">
        <v>99</v>
      </c>
      <c r="AL423" s="289">
        <v>3</v>
      </c>
      <c r="AM423" s="284">
        <v>90</v>
      </c>
      <c r="AN423" s="282">
        <v>104</v>
      </c>
      <c r="AO423" s="295">
        <v>85</v>
      </c>
      <c r="AP423" s="282">
        <v>111</v>
      </c>
      <c r="AQ423" s="284">
        <v>81</v>
      </c>
      <c r="AR423" s="282">
        <v>74</v>
      </c>
      <c r="AS423" s="295">
        <v>109</v>
      </c>
      <c r="AT423" s="282">
        <v>91</v>
      </c>
      <c r="AU423" s="284">
        <v>95</v>
      </c>
      <c r="AV423" s="282">
        <v>87</v>
      </c>
      <c r="AW423" s="295">
        <v>94</v>
      </c>
      <c r="AX423" s="282">
        <v>90</v>
      </c>
      <c r="AY423" s="284">
        <v>92</v>
      </c>
      <c r="AZ423" s="298">
        <v>117</v>
      </c>
      <c r="BA423" s="284">
        <v>137</v>
      </c>
      <c r="BB423" s="282">
        <v>84</v>
      </c>
      <c r="BC423" s="295">
        <v>81</v>
      </c>
      <c r="BD423" s="282">
        <v>96</v>
      </c>
      <c r="BE423" s="284">
        <v>68</v>
      </c>
      <c r="BF423" s="282">
        <v>90</v>
      </c>
      <c r="BG423" s="295">
        <v>72</v>
      </c>
      <c r="BH423" s="305">
        <v>79</v>
      </c>
      <c r="BI423" s="306">
        <v>85</v>
      </c>
      <c r="BJ423" s="282">
        <v>82</v>
      </c>
      <c r="BK423" s="295">
        <v>82</v>
      </c>
      <c r="BL423" s="282">
        <v>65</v>
      </c>
      <c r="BM423" s="284">
        <v>92</v>
      </c>
      <c r="BN423" s="282">
        <v>91</v>
      </c>
      <c r="BO423" s="295">
        <v>67</v>
      </c>
      <c r="BP423" s="282">
        <v>83</v>
      </c>
      <c r="BQ423" s="284">
        <v>79</v>
      </c>
      <c r="BR423" s="282">
        <v>79</v>
      </c>
      <c r="BS423" s="295">
        <v>84</v>
      </c>
      <c r="BT423" s="282">
        <v>69</v>
      </c>
      <c r="BU423" s="284">
        <v>88</v>
      </c>
      <c r="BV423" s="282">
        <v>88</v>
      </c>
      <c r="BW423" s="295">
        <v>70</v>
      </c>
      <c r="BX423" s="282">
        <v>76</v>
      </c>
      <c r="BY423" s="284">
        <v>78</v>
      </c>
      <c r="BZ423" s="282">
        <v>96</v>
      </c>
      <c r="CA423" s="295">
        <v>74</v>
      </c>
      <c r="CB423" s="282">
        <v>94</v>
      </c>
      <c r="CC423" s="284">
        <v>70</v>
      </c>
      <c r="CD423" s="282">
        <v>79</v>
      </c>
      <c r="CE423" s="344">
        <v>82</v>
      </c>
    </row>
    <row r="424" spans="1:83" x14ac:dyDescent="0.2">
      <c r="A424" s="3">
        <v>6901</v>
      </c>
      <c r="B424" s="4" t="s">
        <v>453</v>
      </c>
      <c r="C424" s="5">
        <v>1301</v>
      </c>
      <c r="D424" s="6">
        <v>1031</v>
      </c>
      <c r="E424" s="123">
        <f t="shared" si="6"/>
        <v>0.79246733282090698</v>
      </c>
      <c r="F424" s="249">
        <v>490</v>
      </c>
      <c r="G424" s="250">
        <v>3</v>
      </c>
      <c r="H424" s="250">
        <v>14</v>
      </c>
      <c r="I424" s="250">
        <v>512</v>
      </c>
      <c r="J424" s="250">
        <v>0</v>
      </c>
      <c r="K424" s="251">
        <v>4</v>
      </c>
      <c r="L424" s="251">
        <v>0</v>
      </c>
      <c r="M424" s="250">
        <v>0</v>
      </c>
      <c r="N424" s="250">
        <v>0</v>
      </c>
      <c r="O424" s="252">
        <v>0</v>
      </c>
      <c r="P424" s="295"/>
      <c r="Q424" s="289"/>
      <c r="R424" s="289"/>
      <c r="S424" s="295"/>
      <c r="T424" s="282">
        <v>427</v>
      </c>
      <c r="U424" s="289">
        <v>2</v>
      </c>
      <c r="V424" s="284">
        <v>561</v>
      </c>
      <c r="W424" s="299"/>
      <c r="X424" s="297"/>
      <c r="Y424" s="272">
        <v>458</v>
      </c>
      <c r="Z424" s="277">
        <v>543</v>
      </c>
      <c r="AA424" s="290"/>
      <c r="AB424" s="292"/>
      <c r="AC424" s="290"/>
      <c r="AD424" s="291"/>
      <c r="AE424" s="299"/>
      <c r="AF424" s="297"/>
      <c r="AG424" s="287"/>
      <c r="AH424" s="288"/>
      <c r="AI424" s="285"/>
      <c r="AJ424" s="287"/>
      <c r="AK424" s="343">
        <v>544</v>
      </c>
      <c r="AL424" s="289">
        <v>46</v>
      </c>
      <c r="AM424" s="284">
        <v>404</v>
      </c>
      <c r="AN424" s="282">
        <v>488</v>
      </c>
      <c r="AO424" s="295">
        <v>494</v>
      </c>
      <c r="AP424" s="282">
        <v>614</v>
      </c>
      <c r="AQ424" s="284">
        <v>389</v>
      </c>
      <c r="AR424" s="282">
        <v>505</v>
      </c>
      <c r="AS424" s="295">
        <v>480</v>
      </c>
      <c r="AT424" s="282">
        <v>549</v>
      </c>
      <c r="AU424" s="284">
        <v>441</v>
      </c>
      <c r="AV424" s="282">
        <v>423</v>
      </c>
      <c r="AW424" s="295">
        <v>536</v>
      </c>
      <c r="AX424" s="282">
        <v>437</v>
      </c>
      <c r="AY424" s="284">
        <v>521</v>
      </c>
      <c r="AZ424" s="298">
        <v>696</v>
      </c>
      <c r="BA424" s="284">
        <v>704</v>
      </c>
      <c r="BB424" s="282">
        <v>475</v>
      </c>
      <c r="BC424" s="295">
        <v>397</v>
      </c>
      <c r="BD424" s="282">
        <v>475</v>
      </c>
      <c r="BE424" s="284">
        <v>392</v>
      </c>
      <c r="BF424" s="282">
        <v>418</v>
      </c>
      <c r="BG424" s="295">
        <v>447</v>
      </c>
      <c r="BH424" s="305">
        <v>454</v>
      </c>
      <c r="BI424" s="306">
        <v>411</v>
      </c>
      <c r="BJ424" s="282">
        <v>451</v>
      </c>
      <c r="BK424" s="295">
        <v>410</v>
      </c>
      <c r="BL424" s="282">
        <v>408</v>
      </c>
      <c r="BM424" s="284">
        <v>441</v>
      </c>
      <c r="BN424" s="282">
        <v>416</v>
      </c>
      <c r="BO424" s="295">
        <v>440</v>
      </c>
      <c r="BP424" s="282">
        <v>424</v>
      </c>
      <c r="BQ424" s="284">
        <v>421</v>
      </c>
      <c r="BR424" s="282">
        <v>359</v>
      </c>
      <c r="BS424" s="295">
        <v>512</v>
      </c>
      <c r="BT424" s="282">
        <v>404</v>
      </c>
      <c r="BU424" s="284">
        <v>439</v>
      </c>
      <c r="BV424" s="282">
        <v>437</v>
      </c>
      <c r="BW424" s="295">
        <v>424</v>
      </c>
      <c r="BX424" s="282">
        <v>419</v>
      </c>
      <c r="BY424" s="284">
        <v>424</v>
      </c>
      <c r="BZ424" s="282">
        <v>331</v>
      </c>
      <c r="CA424" s="295">
        <v>549</v>
      </c>
      <c r="CB424" s="282">
        <v>434</v>
      </c>
      <c r="CC424" s="284">
        <v>420</v>
      </c>
      <c r="CD424" s="282">
        <v>361</v>
      </c>
      <c r="CE424" s="344">
        <v>492</v>
      </c>
    </row>
    <row r="425" spans="1:83" x14ac:dyDescent="0.2">
      <c r="A425" s="3">
        <v>7001</v>
      </c>
      <c r="B425" s="4" t="s">
        <v>454</v>
      </c>
      <c r="C425" s="5">
        <v>1012</v>
      </c>
      <c r="D425" s="6">
        <v>857</v>
      </c>
      <c r="E425" s="123">
        <f t="shared" si="6"/>
        <v>0.84683794466403162</v>
      </c>
      <c r="F425" s="249">
        <v>439</v>
      </c>
      <c r="G425" s="250">
        <v>3</v>
      </c>
      <c r="H425" s="250">
        <v>8</v>
      </c>
      <c r="I425" s="250">
        <v>397</v>
      </c>
      <c r="J425" s="250">
        <v>0</v>
      </c>
      <c r="K425" s="251">
        <v>0</v>
      </c>
      <c r="L425" s="251">
        <v>0</v>
      </c>
      <c r="M425" s="250">
        <v>0</v>
      </c>
      <c r="N425" s="250">
        <v>0</v>
      </c>
      <c r="O425" s="252">
        <v>0</v>
      </c>
      <c r="P425" s="295">
        <v>407</v>
      </c>
      <c r="Q425" s="289">
        <v>26</v>
      </c>
      <c r="R425" s="289">
        <v>0</v>
      </c>
      <c r="S425" s="295">
        <v>409</v>
      </c>
      <c r="T425" s="282"/>
      <c r="U425" s="296"/>
      <c r="V425" s="297"/>
      <c r="W425" s="305">
        <v>439</v>
      </c>
      <c r="X425" s="306">
        <v>392</v>
      </c>
      <c r="Y425" s="290"/>
      <c r="Z425" s="291"/>
      <c r="AA425" s="282">
        <v>386</v>
      </c>
      <c r="AB425" s="284">
        <v>455</v>
      </c>
      <c r="AC425" s="290"/>
      <c r="AD425" s="291"/>
      <c r="AE425" s="299"/>
      <c r="AF425" s="297"/>
      <c r="AG425" s="287"/>
      <c r="AH425" s="288"/>
      <c r="AI425" s="285"/>
      <c r="AJ425" s="287"/>
      <c r="AK425" s="343">
        <v>442</v>
      </c>
      <c r="AL425" s="289">
        <v>28</v>
      </c>
      <c r="AM425" s="284">
        <v>366</v>
      </c>
      <c r="AN425" s="282">
        <v>435</v>
      </c>
      <c r="AO425" s="295">
        <v>394</v>
      </c>
      <c r="AP425" s="282">
        <v>509</v>
      </c>
      <c r="AQ425" s="284">
        <v>332</v>
      </c>
      <c r="AR425" s="282">
        <v>404</v>
      </c>
      <c r="AS425" s="295">
        <v>421</v>
      </c>
      <c r="AT425" s="282">
        <v>443</v>
      </c>
      <c r="AU425" s="284">
        <v>386</v>
      </c>
      <c r="AV425" s="282">
        <v>372</v>
      </c>
      <c r="AW425" s="295">
        <v>451</v>
      </c>
      <c r="AX425" s="282">
        <v>379</v>
      </c>
      <c r="AY425" s="284">
        <v>445</v>
      </c>
      <c r="AZ425" s="298">
        <v>559</v>
      </c>
      <c r="BA425" s="284">
        <v>568</v>
      </c>
      <c r="BB425" s="282">
        <v>423</v>
      </c>
      <c r="BC425" s="295">
        <v>323</v>
      </c>
      <c r="BD425" s="282">
        <v>371</v>
      </c>
      <c r="BE425" s="284">
        <v>367</v>
      </c>
      <c r="BF425" s="282">
        <v>387</v>
      </c>
      <c r="BG425" s="295">
        <v>357</v>
      </c>
      <c r="BH425" s="305">
        <v>426</v>
      </c>
      <c r="BI425" s="306">
        <v>319</v>
      </c>
      <c r="BJ425" s="282">
        <v>428</v>
      </c>
      <c r="BK425" s="295">
        <v>322</v>
      </c>
      <c r="BL425" s="282">
        <v>364</v>
      </c>
      <c r="BM425" s="284">
        <v>367</v>
      </c>
      <c r="BN425" s="282">
        <v>357</v>
      </c>
      <c r="BO425" s="295">
        <v>366</v>
      </c>
      <c r="BP425" s="282">
        <v>476</v>
      </c>
      <c r="BQ425" s="284">
        <v>284</v>
      </c>
      <c r="BR425" s="282">
        <v>328</v>
      </c>
      <c r="BS425" s="295">
        <v>427</v>
      </c>
      <c r="BT425" s="282">
        <v>360</v>
      </c>
      <c r="BU425" s="284">
        <v>369</v>
      </c>
      <c r="BV425" s="282">
        <v>370</v>
      </c>
      <c r="BW425" s="295">
        <v>368</v>
      </c>
      <c r="BX425" s="282">
        <v>375</v>
      </c>
      <c r="BY425" s="284">
        <v>360</v>
      </c>
      <c r="BZ425" s="282">
        <v>335</v>
      </c>
      <c r="CA425" s="295">
        <v>430</v>
      </c>
      <c r="CB425" s="282">
        <v>371</v>
      </c>
      <c r="CC425" s="284">
        <v>372</v>
      </c>
      <c r="CD425" s="282">
        <v>301</v>
      </c>
      <c r="CE425" s="344">
        <v>426</v>
      </c>
    </row>
    <row r="426" spans="1:83" x14ac:dyDescent="0.2">
      <c r="A426" s="3">
        <v>7002</v>
      </c>
      <c r="B426" s="4" t="s">
        <v>455</v>
      </c>
      <c r="C426" s="5">
        <v>1097</v>
      </c>
      <c r="D426" s="6">
        <v>935</v>
      </c>
      <c r="E426" s="123">
        <f t="shared" si="6"/>
        <v>0.85232452142206017</v>
      </c>
      <c r="F426" s="249">
        <v>508</v>
      </c>
      <c r="G426" s="250">
        <v>0</v>
      </c>
      <c r="H426" s="250">
        <v>8</v>
      </c>
      <c r="I426" s="250">
        <v>410</v>
      </c>
      <c r="J426" s="250">
        <v>0</v>
      </c>
      <c r="K426" s="251">
        <v>0</v>
      </c>
      <c r="L426" s="251">
        <v>0</v>
      </c>
      <c r="M426" s="250">
        <v>0</v>
      </c>
      <c r="N426" s="250">
        <v>0</v>
      </c>
      <c r="O426" s="252">
        <v>0</v>
      </c>
      <c r="P426" s="295">
        <v>424</v>
      </c>
      <c r="Q426" s="289">
        <v>23</v>
      </c>
      <c r="R426" s="289">
        <v>0</v>
      </c>
      <c r="S426" s="295">
        <v>472</v>
      </c>
      <c r="T426" s="282"/>
      <c r="U426" s="296"/>
      <c r="V426" s="297"/>
      <c r="W426" s="305">
        <v>442</v>
      </c>
      <c r="X426" s="306">
        <v>459</v>
      </c>
      <c r="Y426" s="290"/>
      <c r="Z426" s="291"/>
      <c r="AA426" s="282">
        <v>437</v>
      </c>
      <c r="AB426" s="284">
        <v>476</v>
      </c>
      <c r="AC426" s="290"/>
      <c r="AD426" s="291"/>
      <c r="AE426" s="299"/>
      <c r="AF426" s="297"/>
      <c r="AG426" s="287"/>
      <c r="AH426" s="288"/>
      <c r="AI426" s="285"/>
      <c r="AJ426" s="287"/>
      <c r="AK426" s="343">
        <v>453</v>
      </c>
      <c r="AL426" s="289">
        <v>29</v>
      </c>
      <c r="AM426" s="284">
        <v>421</v>
      </c>
      <c r="AN426" s="282">
        <v>477</v>
      </c>
      <c r="AO426" s="295">
        <v>426</v>
      </c>
      <c r="AP426" s="282">
        <v>495</v>
      </c>
      <c r="AQ426" s="284">
        <v>418</v>
      </c>
      <c r="AR426" s="282">
        <v>412</v>
      </c>
      <c r="AS426" s="295">
        <v>483</v>
      </c>
      <c r="AT426" s="282">
        <v>449</v>
      </c>
      <c r="AU426" s="284">
        <v>445</v>
      </c>
      <c r="AV426" s="282">
        <v>432</v>
      </c>
      <c r="AW426" s="295">
        <v>451</v>
      </c>
      <c r="AX426" s="282">
        <v>432</v>
      </c>
      <c r="AY426" s="284">
        <v>454</v>
      </c>
      <c r="AZ426" s="298">
        <v>604</v>
      </c>
      <c r="BA426" s="284">
        <v>633</v>
      </c>
      <c r="BB426" s="282">
        <v>412</v>
      </c>
      <c r="BC426" s="295">
        <v>403</v>
      </c>
      <c r="BD426" s="282">
        <v>437</v>
      </c>
      <c r="BE426" s="284">
        <v>382</v>
      </c>
      <c r="BF426" s="282">
        <v>416</v>
      </c>
      <c r="BG426" s="295">
        <v>395</v>
      </c>
      <c r="BH426" s="305">
        <v>439</v>
      </c>
      <c r="BI426" s="306">
        <v>368</v>
      </c>
      <c r="BJ426" s="282">
        <v>420</v>
      </c>
      <c r="BK426" s="295">
        <v>388</v>
      </c>
      <c r="BL426" s="282">
        <v>369</v>
      </c>
      <c r="BM426" s="284">
        <v>422</v>
      </c>
      <c r="BN426" s="282">
        <v>395</v>
      </c>
      <c r="BO426" s="295">
        <v>401</v>
      </c>
      <c r="BP426" s="282">
        <v>486</v>
      </c>
      <c r="BQ426" s="284">
        <v>347</v>
      </c>
      <c r="BR426" s="282">
        <v>374</v>
      </c>
      <c r="BS426" s="295">
        <v>444</v>
      </c>
      <c r="BT426" s="282">
        <v>386</v>
      </c>
      <c r="BU426" s="284">
        <v>408</v>
      </c>
      <c r="BV426" s="282">
        <v>429</v>
      </c>
      <c r="BW426" s="295">
        <v>375</v>
      </c>
      <c r="BX426" s="282">
        <v>385</v>
      </c>
      <c r="BY426" s="284">
        <v>411</v>
      </c>
      <c r="BZ426" s="282">
        <v>378</v>
      </c>
      <c r="CA426" s="295">
        <v>448</v>
      </c>
      <c r="CB426" s="282">
        <v>432</v>
      </c>
      <c r="CC426" s="284">
        <v>378</v>
      </c>
      <c r="CD426" s="282">
        <v>352</v>
      </c>
      <c r="CE426" s="344">
        <v>444</v>
      </c>
    </row>
    <row r="427" spans="1:83" x14ac:dyDescent="0.2">
      <c r="A427" s="3">
        <v>7101</v>
      </c>
      <c r="B427" s="4" t="s">
        <v>456</v>
      </c>
      <c r="C427" s="5">
        <v>1442</v>
      </c>
      <c r="D427" s="6">
        <v>1015</v>
      </c>
      <c r="E427" s="123">
        <f t="shared" si="6"/>
        <v>0.70388349514563109</v>
      </c>
      <c r="F427" s="249">
        <v>763</v>
      </c>
      <c r="G427" s="250">
        <v>5</v>
      </c>
      <c r="H427" s="250">
        <v>5</v>
      </c>
      <c r="I427" s="250">
        <v>229</v>
      </c>
      <c r="J427" s="250">
        <v>0</v>
      </c>
      <c r="K427" s="251">
        <v>0</v>
      </c>
      <c r="L427" s="251">
        <v>0</v>
      </c>
      <c r="M427" s="250">
        <v>0</v>
      </c>
      <c r="N427" s="250">
        <v>0</v>
      </c>
      <c r="O427" s="252">
        <v>0</v>
      </c>
      <c r="P427" s="295"/>
      <c r="Q427" s="289"/>
      <c r="R427" s="289"/>
      <c r="S427" s="295"/>
      <c r="T427" s="282">
        <v>735</v>
      </c>
      <c r="U427" s="289">
        <v>0</v>
      </c>
      <c r="V427" s="284">
        <v>246</v>
      </c>
      <c r="W427" s="299"/>
      <c r="X427" s="297"/>
      <c r="Y427" s="290"/>
      <c r="Z427" s="291"/>
      <c r="AA427" s="290"/>
      <c r="AB427" s="292"/>
      <c r="AC427" s="290"/>
      <c r="AD427" s="291"/>
      <c r="AE427" s="299"/>
      <c r="AF427" s="297"/>
      <c r="AG427" s="287"/>
      <c r="AH427" s="288"/>
      <c r="AI427" s="303">
        <v>754</v>
      </c>
      <c r="AJ427" s="295">
        <v>229</v>
      </c>
      <c r="AK427" s="343">
        <v>216</v>
      </c>
      <c r="AL427" s="289">
        <v>40</v>
      </c>
      <c r="AM427" s="284">
        <v>735</v>
      </c>
      <c r="AN427" s="282">
        <v>767</v>
      </c>
      <c r="AO427" s="295">
        <v>206</v>
      </c>
      <c r="AP427" s="282">
        <v>289</v>
      </c>
      <c r="AQ427" s="284">
        <v>687</v>
      </c>
      <c r="AR427" s="282">
        <v>209</v>
      </c>
      <c r="AS427" s="295">
        <v>768</v>
      </c>
      <c r="AT427" s="282">
        <v>230</v>
      </c>
      <c r="AU427" s="284">
        <v>747</v>
      </c>
      <c r="AV427" s="282">
        <v>729</v>
      </c>
      <c r="AW427" s="295">
        <v>234</v>
      </c>
      <c r="AX427" s="282">
        <v>646</v>
      </c>
      <c r="AY427" s="284">
        <v>328</v>
      </c>
      <c r="AZ427" s="298">
        <v>442</v>
      </c>
      <c r="BA427" s="284">
        <v>822</v>
      </c>
      <c r="BB427" s="282">
        <v>312</v>
      </c>
      <c r="BC427" s="295">
        <v>574</v>
      </c>
      <c r="BD427" s="282">
        <v>660</v>
      </c>
      <c r="BE427" s="284">
        <v>230</v>
      </c>
      <c r="BF427" s="282">
        <v>665</v>
      </c>
      <c r="BG427" s="295">
        <v>220</v>
      </c>
      <c r="BH427" s="305">
        <v>403</v>
      </c>
      <c r="BI427" s="306">
        <v>501</v>
      </c>
      <c r="BJ427" s="282">
        <v>248</v>
      </c>
      <c r="BK427" s="295">
        <v>636</v>
      </c>
      <c r="BL427" s="282">
        <v>244</v>
      </c>
      <c r="BM427" s="284">
        <v>639</v>
      </c>
      <c r="BN427" s="282">
        <v>658</v>
      </c>
      <c r="BO427" s="295">
        <v>220</v>
      </c>
      <c r="BP427" s="282">
        <v>231</v>
      </c>
      <c r="BQ427" s="284">
        <v>664</v>
      </c>
      <c r="BR427" s="282">
        <v>605</v>
      </c>
      <c r="BS427" s="295">
        <v>276</v>
      </c>
      <c r="BT427" s="282">
        <v>245</v>
      </c>
      <c r="BU427" s="284">
        <v>642</v>
      </c>
      <c r="BV427" s="282">
        <v>688</v>
      </c>
      <c r="BW427" s="295">
        <v>194</v>
      </c>
      <c r="BX427" s="282">
        <v>242</v>
      </c>
      <c r="BY427" s="284">
        <v>646</v>
      </c>
      <c r="BZ427" s="282">
        <v>615</v>
      </c>
      <c r="CA427" s="295">
        <v>287</v>
      </c>
      <c r="CB427" s="282">
        <v>668</v>
      </c>
      <c r="CC427" s="284">
        <v>220</v>
      </c>
      <c r="CD427" s="282">
        <v>609</v>
      </c>
      <c r="CE427" s="344">
        <v>276</v>
      </c>
    </row>
    <row r="428" spans="1:83" x14ac:dyDescent="0.2">
      <c r="A428" s="3">
        <v>7102</v>
      </c>
      <c r="B428" s="4" t="s">
        <v>457</v>
      </c>
      <c r="C428" s="5">
        <v>1285</v>
      </c>
      <c r="D428" s="6">
        <v>916</v>
      </c>
      <c r="E428" s="123">
        <f t="shared" si="6"/>
        <v>0.71284046692607006</v>
      </c>
      <c r="F428" s="249">
        <v>795</v>
      </c>
      <c r="G428" s="250">
        <v>4</v>
      </c>
      <c r="H428" s="250">
        <v>6</v>
      </c>
      <c r="I428" s="250">
        <v>100</v>
      </c>
      <c r="J428" s="250">
        <v>0</v>
      </c>
      <c r="K428" s="251">
        <v>0</v>
      </c>
      <c r="L428" s="251">
        <v>0</v>
      </c>
      <c r="M428" s="250">
        <v>0</v>
      </c>
      <c r="N428" s="250">
        <v>0</v>
      </c>
      <c r="O428" s="252">
        <v>0</v>
      </c>
      <c r="P428" s="295"/>
      <c r="Q428" s="289"/>
      <c r="R428" s="289"/>
      <c r="S428" s="295"/>
      <c r="T428" s="282">
        <v>766</v>
      </c>
      <c r="U428" s="289">
        <v>0</v>
      </c>
      <c r="V428" s="284">
        <v>113</v>
      </c>
      <c r="W428" s="299"/>
      <c r="X428" s="297"/>
      <c r="Y428" s="290"/>
      <c r="Z428" s="291"/>
      <c r="AA428" s="290"/>
      <c r="AB428" s="292"/>
      <c r="AC428" s="290"/>
      <c r="AD428" s="291"/>
      <c r="AE428" s="299"/>
      <c r="AF428" s="297"/>
      <c r="AG428" s="287"/>
      <c r="AH428" s="288"/>
      <c r="AI428" s="303">
        <v>785</v>
      </c>
      <c r="AJ428" s="295">
        <v>108</v>
      </c>
      <c r="AK428" s="343">
        <v>92</v>
      </c>
      <c r="AL428" s="289">
        <v>33</v>
      </c>
      <c r="AM428" s="284">
        <v>773</v>
      </c>
      <c r="AN428" s="282">
        <v>785</v>
      </c>
      <c r="AO428" s="295">
        <v>97</v>
      </c>
      <c r="AP428" s="282">
        <v>151</v>
      </c>
      <c r="AQ428" s="284">
        <v>747</v>
      </c>
      <c r="AR428" s="282">
        <v>100</v>
      </c>
      <c r="AS428" s="295">
        <v>797</v>
      </c>
      <c r="AT428" s="282">
        <v>127</v>
      </c>
      <c r="AU428" s="284">
        <v>759</v>
      </c>
      <c r="AV428" s="282">
        <v>746</v>
      </c>
      <c r="AW428" s="295">
        <v>132</v>
      </c>
      <c r="AX428" s="282">
        <v>677</v>
      </c>
      <c r="AY428" s="284">
        <v>205</v>
      </c>
      <c r="AZ428" s="298">
        <v>325</v>
      </c>
      <c r="BA428" s="284">
        <v>815</v>
      </c>
      <c r="BB428" s="282">
        <v>229</v>
      </c>
      <c r="BC428" s="295">
        <v>587</v>
      </c>
      <c r="BD428" s="282">
        <v>691</v>
      </c>
      <c r="BE428" s="284">
        <v>120</v>
      </c>
      <c r="BF428" s="282">
        <v>676</v>
      </c>
      <c r="BG428" s="295">
        <v>132</v>
      </c>
      <c r="BH428" s="305">
        <v>332</v>
      </c>
      <c r="BI428" s="306">
        <v>505</v>
      </c>
      <c r="BJ428" s="282">
        <v>170</v>
      </c>
      <c r="BK428" s="295">
        <v>644</v>
      </c>
      <c r="BL428" s="282">
        <v>160</v>
      </c>
      <c r="BM428" s="284">
        <v>647</v>
      </c>
      <c r="BN428" s="282">
        <v>666</v>
      </c>
      <c r="BO428" s="295">
        <v>145</v>
      </c>
      <c r="BP428" s="282">
        <v>170</v>
      </c>
      <c r="BQ428" s="284">
        <v>661</v>
      </c>
      <c r="BR428" s="282">
        <v>621</v>
      </c>
      <c r="BS428" s="295">
        <v>197</v>
      </c>
      <c r="BT428" s="282">
        <v>172</v>
      </c>
      <c r="BU428" s="284">
        <v>652</v>
      </c>
      <c r="BV428" s="282">
        <v>700</v>
      </c>
      <c r="BW428" s="295">
        <v>117</v>
      </c>
      <c r="BX428" s="282">
        <v>156</v>
      </c>
      <c r="BY428" s="284">
        <v>663</v>
      </c>
      <c r="BZ428" s="282">
        <v>643</v>
      </c>
      <c r="CA428" s="295">
        <v>198</v>
      </c>
      <c r="CB428" s="282">
        <v>680</v>
      </c>
      <c r="CC428" s="284">
        <v>140</v>
      </c>
      <c r="CD428" s="282">
        <v>587</v>
      </c>
      <c r="CE428" s="344">
        <v>226</v>
      </c>
    </row>
    <row r="429" spans="1:83" x14ac:dyDescent="0.2">
      <c r="A429" s="3">
        <v>7301</v>
      </c>
      <c r="B429" s="4" t="s">
        <v>458</v>
      </c>
      <c r="C429" s="5">
        <v>1160</v>
      </c>
      <c r="D429" s="6">
        <v>956</v>
      </c>
      <c r="E429" s="123">
        <f t="shared" si="6"/>
        <v>0.82413793103448274</v>
      </c>
      <c r="F429" s="249">
        <v>304</v>
      </c>
      <c r="G429" s="250">
        <v>1</v>
      </c>
      <c r="H429" s="250">
        <v>13</v>
      </c>
      <c r="I429" s="250">
        <v>633</v>
      </c>
      <c r="J429" s="250">
        <v>0</v>
      </c>
      <c r="K429" s="251">
        <v>0</v>
      </c>
      <c r="L429" s="251">
        <v>0</v>
      </c>
      <c r="M429" s="250">
        <v>0</v>
      </c>
      <c r="N429" s="250">
        <v>0</v>
      </c>
      <c r="O429" s="252">
        <v>0</v>
      </c>
      <c r="P429" s="295">
        <v>649</v>
      </c>
      <c r="Q429" s="289">
        <v>32</v>
      </c>
      <c r="R429" s="289">
        <v>0</v>
      </c>
      <c r="S429" s="295">
        <v>262</v>
      </c>
      <c r="T429" s="282"/>
      <c r="U429" s="296"/>
      <c r="V429" s="297"/>
      <c r="W429" s="305">
        <v>645</v>
      </c>
      <c r="X429" s="306">
        <v>269</v>
      </c>
      <c r="Y429" s="290"/>
      <c r="Z429" s="291"/>
      <c r="AA429" s="290"/>
      <c r="AB429" s="292"/>
      <c r="AC429" s="290"/>
      <c r="AD429" s="291"/>
      <c r="AE429" s="305">
        <v>217</v>
      </c>
      <c r="AF429" s="306">
        <v>673</v>
      </c>
      <c r="AG429" s="287"/>
      <c r="AH429" s="288"/>
      <c r="AI429" s="285"/>
      <c r="AJ429" s="287"/>
      <c r="AK429" s="343">
        <v>637</v>
      </c>
      <c r="AL429" s="289">
        <v>37</v>
      </c>
      <c r="AM429" s="284">
        <v>234</v>
      </c>
      <c r="AN429" s="282">
        <v>341</v>
      </c>
      <c r="AO429" s="295">
        <v>569</v>
      </c>
      <c r="AP429" s="282">
        <v>736</v>
      </c>
      <c r="AQ429" s="284">
        <v>191</v>
      </c>
      <c r="AR429" s="282">
        <v>599</v>
      </c>
      <c r="AS429" s="295">
        <v>298</v>
      </c>
      <c r="AT429" s="282">
        <v>702</v>
      </c>
      <c r="AU429" s="284">
        <v>220</v>
      </c>
      <c r="AV429" s="282">
        <v>235</v>
      </c>
      <c r="AW429" s="295">
        <v>655</v>
      </c>
      <c r="AX429" s="282">
        <v>265</v>
      </c>
      <c r="AY429" s="284">
        <v>621</v>
      </c>
      <c r="AZ429" s="298">
        <v>715</v>
      </c>
      <c r="BA429" s="284">
        <v>597</v>
      </c>
      <c r="BB429" s="282">
        <v>489</v>
      </c>
      <c r="BC429" s="295">
        <v>274</v>
      </c>
      <c r="BD429" s="282">
        <v>325</v>
      </c>
      <c r="BE429" s="284">
        <v>443</v>
      </c>
      <c r="BF429" s="282">
        <v>260</v>
      </c>
      <c r="BG429" s="295">
        <v>499</v>
      </c>
      <c r="BH429" s="305">
        <v>523</v>
      </c>
      <c r="BI429" s="306">
        <v>256</v>
      </c>
      <c r="BJ429" s="282">
        <v>627</v>
      </c>
      <c r="BK429" s="295">
        <v>193</v>
      </c>
      <c r="BL429" s="282">
        <v>490</v>
      </c>
      <c r="BM429" s="284">
        <v>281</v>
      </c>
      <c r="BN429" s="282">
        <v>272</v>
      </c>
      <c r="BO429" s="295">
        <v>492</v>
      </c>
      <c r="BP429" s="282">
        <v>503</v>
      </c>
      <c r="BQ429" s="284">
        <v>258</v>
      </c>
      <c r="BR429" s="282">
        <v>196</v>
      </c>
      <c r="BS429" s="295">
        <v>602</v>
      </c>
      <c r="BT429" s="282">
        <v>489</v>
      </c>
      <c r="BU429" s="284">
        <v>270</v>
      </c>
      <c r="BV429" s="282">
        <v>284</v>
      </c>
      <c r="BW429" s="295">
        <v>485</v>
      </c>
      <c r="BX429" s="282">
        <v>483</v>
      </c>
      <c r="BY429" s="284">
        <v>276</v>
      </c>
      <c r="BZ429" s="282">
        <v>176</v>
      </c>
      <c r="CA429" s="295">
        <v>652</v>
      </c>
      <c r="CB429" s="282">
        <v>264</v>
      </c>
      <c r="CC429" s="284">
        <v>499</v>
      </c>
      <c r="CD429" s="282">
        <v>211</v>
      </c>
      <c r="CE429" s="344">
        <v>566</v>
      </c>
    </row>
    <row r="430" spans="1:83" x14ac:dyDescent="0.2">
      <c r="A430" s="3">
        <v>7302</v>
      </c>
      <c r="B430" s="4" t="s">
        <v>459</v>
      </c>
      <c r="C430" s="5">
        <v>1192</v>
      </c>
      <c r="D430" s="6">
        <v>958</v>
      </c>
      <c r="E430" s="123">
        <f t="shared" si="6"/>
        <v>0.80369127516778527</v>
      </c>
      <c r="F430" s="249">
        <v>402</v>
      </c>
      <c r="G430" s="250">
        <v>3</v>
      </c>
      <c r="H430" s="250">
        <v>9</v>
      </c>
      <c r="I430" s="250">
        <v>537</v>
      </c>
      <c r="J430" s="250">
        <v>0</v>
      </c>
      <c r="K430" s="251">
        <v>0</v>
      </c>
      <c r="L430" s="251">
        <v>0</v>
      </c>
      <c r="M430" s="250">
        <v>0</v>
      </c>
      <c r="N430" s="250">
        <v>0</v>
      </c>
      <c r="O430" s="252">
        <v>0</v>
      </c>
      <c r="P430" s="295">
        <v>550</v>
      </c>
      <c r="Q430" s="289">
        <v>35</v>
      </c>
      <c r="R430" s="289">
        <v>0</v>
      </c>
      <c r="S430" s="295">
        <v>363</v>
      </c>
      <c r="T430" s="282"/>
      <c r="U430" s="296"/>
      <c r="V430" s="297"/>
      <c r="W430" s="305">
        <v>565</v>
      </c>
      <c r="X430" s="306">
        <v>360</v>
      </c>
      <c r="Y430" s="290"/>
      <c r="Z430" s="291"/>
      <c r="AA430" s="290"/>
      <c r="AB430" s="292"/>
      <c r="AC430" s="290"/>
      <c r="AD430" s="291"/>
      <c r="AE430" s="305">
        <v>304</v>
      </c>
      <c r="AF430" s="306">
        <v>583</v>
      </c>
      <c r="AG430" s="287"/>
      <c r="AH430" s="288"/>
      <c r="AI430" s="285"/>
      <c r="AJ430" s="287"/>
      <c r="AK430" s="343">
        <v>537</v>
      </c>
      <c r="AL430" s="289">
        <v>52</v>
      </c>
      <c r="AM430" s="284">
        <v>336</v>
      </c>
      <c r="AN430" s="282">
        <v>413</v>
      </c>
      <c r="AO430" s="295">
        <v>505</v>
      </c>
      <c r="AP430" s="282">
        <v>627</v>
      </c>
      <c r="AQ430" s="284">
        <v>311</v>
      </c>
      <c r="AR430" s="282">
        <v>522</v>
      </c>
      <c r="AS430" s="295">
        <v>399</v>
      </c>
      <c r="AT430" s="282">
        <v>583</v>
      </c>
      <c r="AU430" s="284">
        <v>335</v>
      </c>
      <c r="AV430" s="282">
        <v>347</v>
      </c>
      <c r="AW430" s="295">
        <v>552</v>
      </c>
      <c r="AX430" s="282">
        <v>348</v>
      </c>
      <c r="AY430" s="284">
        <v>557</v>
      </c>
      <c r="AZ430" s="298">
        <v>677</v>
      </c>
      <c r="BA430" s="284">
        <v>650</v>
      </c>
      <c r="BB430" s="282">
        <v>437</v>
      </c>
      <c r="BC430" s="295">
        <v>378</v>
      </c>
      <c r="BD430" s="282">
        <v>409</v>
      </c>
      <c r="BE430" s="284">
        <v>406</v>
      </c>
      <c r="BF430" s="282">
        <v>347</v>
      </c>
      <c r="BG430" s="295">
        <v>453</v>
      </c>
      <c r="BH430" s="305">
        <v>475</v>
      </c>
      <c r="BI430" s="306">
        <v>339</v>
      </c>
      <c r="BJ430" s="282">
        <v>555</v>
      </c>
      <c r="BK430" s="295">
        <v>291</v>
      </c>
      <c r="BL430" s="282">
        <v>438</v>
      </c>
      <c r="BM430" s="284">
        <v>367</v>
      </c>
      <c r="BN430" s="282">
        <v>350</v>
      </c>
      <c r="BO430" s="295">
        <v>454</v>
      </c>
      <c r="BP430" s="282">
        <v>449</v>
      </c>
      <c r="BQ430" s="284">
        <v>351</v>
      </c>
      <c r="BR430" s="282">
        <v>299</v>
      </c>
      <c r="BS430" s="295">
        <v>525</v>
      </c>
      <c r="BT430" s="282">
        <v>443</v>
      </c>
      <c r="BU430" s="284">
        <v>358</v>
      </c>
      <c r="BV430" s="282">
        <v>369</v>
      </c>
      <c r="BW430" s="295">
        <v>438</v>
      </c>
      <c r="BX430" s="282">
        <v>414</v>
      </c>
      <c r="BY430" s="284">
        <v>376</v>
      </c>
      <c r="BZ430" s="282">
        <v>272</v>
      </c>
      <c r="CA430" s="295">
        <v>581</v>
      </c>
      <c r="CB430" s="282">
        <v>356</v>
      </c>
      <c r="CC430" s="284">
        <v>446</v>
      </c>
      <c r="CD430" s="282">
        <v>269</v>
      </c>
      <c r="CE430" s="344">
        <v>541</v>
      </c>
    </row>
    <row r="431" spans="1:83" x14ac:dyDescent="0.2">
      <c r="A431" s="3">
        <v>7303</v>
      </c>
      <c r="B431" s="4" t="s">
        <v>460</v>
      </c>
      <c r="C431" s="5">
        <v>966</v>
      </c>
      <c r="D431" s="6">
        <v>779</v>
      </c>
      <c r="E431" s="123">
        <f t="shared" si="6"/>
        <v>0.80641821946169767</v>
      </c>
      <c r="F431" s="249">
        <v>377</v>
      </c>
      <c r="G431" s="250">
        <v>1</v>
      </c>
      <c r="H431" s="250">
        <v>14</v>
      </c>
      <c r="I431" s="250">
        <v>377</v>
      </c>
      <c r="J431" s="250">
        <v>0</v>
      </c>
      <c r="K431" s="251">
        <v>0</v>
      </c>
      <c r="L431" s="251">
        <v>0</v>
      </c>
      <c r="M431" s="250">
        <v>0</v>
      </c>
      <c r="N431" s="250">
        <v>0</v>
      </c>
      <c r="O431" s="252">
        <v>0</v>
      </c>
      <c r="P431" s="295">
        <v>399</v>
      </c>
      <c r="Q431" s="289">
        <v>23</v>
      </c>
      <c r="R431" s="289">
        <v>0</v>
      </c>
      <c r="S431" s="295">
        <v>339</v>
      </c>
      <c r="T431" s="282"/>
      <c r="U431" s="296"/>
      <c r="V431" s="297"/>
      <c r="W431" s="305">
        <v>415</v>
      </c>
      <c r="X431" s="306">
        <v>333</v>
      </c>
      <c r="Y431" s="290"/>
      <c r="Z431" s="291"/>
      <c r="AA431" s="290"/>
      <c r="AB431" s="292"/>
      <c r="AC431" s="290"/>
      <c r="AD431" s="291"/>
      <c r="AE431" s="305">
        <v>262</v>
      </c>
      <c r="AF431" s="306">
        <v>427</v>
      </c>
      <c r="AG431" s="287"/>
      <c r="AH431" s="288"/>
      <c r="AI431" s="285"/>
      <c r="AJ431" s="287"/>
      <c r="AK431" s="343">
        <v>390</v>
      </c>
      <c r="AL431" s="289">
        <v>39</v>
      </c>
      <c r="AM431" s="284">
        <v>315</v>
      </c>
      <c r="AN431" s="282">
        <v>377</v>
      </c>
      <c r="AO431" s="295">
        <v>364</v>
      </c>
      <c r="AP431" s="282">
        <v>467</v>
      </c>
      <c r="AQ431" s="284">
        <v>294</v>
      </c>
      <c r="AR431" s="282">
        <v>374</v>
      </c>
      <c r="AS431" s="295">
        <v>367</v>
      </c>
      <c r="AT431" s="282">
        <v>432</v>
      </c>
      <c r="AU431" s="284">
        <v>316</v>
      </c>
      <c r="AV431" s="282">
        <v>328</v>
      </c>
      <c r="AW431" s="295">
        <v>405</v>
      </c>
      <c r="AX431" s="282">
        <v>311</v>
      </c>
      <c r="AY431" s="284">
        <v>422</v>
      </c>
      <c r="AZ431" s="298">
        <v>500</v>
      </c>
      <c r="BA431" s="284">
        <v>550</v>
      </c>
      <c r="BB431" s="282">
        <v>348</v>
      </c>
      <c r="BC431" s="295">
        <v>318</v>
      </c>
      <c r="BD431" s="282">
        <v>365</v>
      </c>
      <c r="BE431" s="284">
        <v>295</v>
      </c>
      <c r="BF431" s="282">
        <v>327</v>
      </c>
      <c r="BG431" s="295">
        <v>326</v>
      </c>
      <c r="BH431" s="305">
        <v>363</v>
      </c>
      <c r="BI431" s="306">
        <v>299</v>
      </c>
      <c r="BJ431" s="282">
        <v>388</v>
      </c>
      <c r="BK431" s="295">
        <v>290</v>
      </c>
      <c r="BL431" s="282">
        <v>307</v>
      </c>
      <c r="BM431" s="284">
        <v>339</v>
      </c>
      <c r="BN431" s="282">
        <v>347</v>
      </c>
      <c r="BO431" s="295">
        <v>301</v>
      </c>
      <c r="BP431" s="282">
        <v>317</v>
      </c>
      <c r="BQ431" s="284">
        <v>329</v>
      </c>
      <c r="BR431" s="282">
        <v>291</v>
      </c>
      <c r="BS431" s="295">
        <v>380</v>
      </c>
      <c r="BT431" s="282">
        <v>318</v>
      </c>
      <c r="BU431" s="284">
        <v>330</v>
      </c>
      <c r="BV431" s="282">
        <v>349</v>
      </c>
      <c r="BW431" s="295">
        <v>302</v>
      </c>
      <c r="BX431" s="282">
        <v>304</v>
      </c>
      <c r="BY431" s="284">
        <v>343</v>
      </c>
      <c r="BZ431" s="282">
        <v>266</v>
      </c>
      <c r="CA431" s="295">
        <v>422</v>
      </c>
      <c r="CB431" s="282">
        <v>351</v>
      </c>
      <c r="CC431" s="284">
        <v>308</v>
      </c>
      <c r="CD431" s="282">
        <v>274</v>
      </c>
      <c r="CE431" s="344">
        <v>395</v>
      </c>
    </row>
    <row r="432" spans="1:83" x14ac:dyDescent="0.2">
      <c r="A432" s="3">
        <v>7304</v>
      </c>
      <c r="B432" s="4" t="s">
        <v>461</v>
      </c>
      <c r="C432" s="5">
        <v>1347</v>
      </c>
      <c r="D432" s="6">
        <v>1068</v>
      </c>
      <c r="E432" s="123">
        <f t="shared" si="6"/>
        <v>0.79287305122494434</v>
      </c>
      <c r="F432" s="249">
        <v>344</v>
      </c>
      <c r="G432" s="250">
        <v>3</v>
      </c>
      <c r="H432" s="250">
        <v>17</v>
      </c>
      <c r="I432" s="250">
        <v>697</v>
      </c>
      <c r="J432" s="250">
        <v>0</v>
      </c>
      <c r="K432" s="251">
        <v>0</v>
      </c>
      <c r="L432" s="251">
        <v>0</v>
      </c>
      <c r="M432" s="250">
        <v>0</v>
      </c>
      <c r="N432" s="250">
        <v>0</v>
      </c>
      <c r="O432" s="252">
        <v>0</v>
      </c>
      <c r="P432" s="295">
        <v>713</v>
      </c>
      <c r="Q432" s="289">
        <v>45</v>
      </c>
      <c r="R432" s="289">
        <v>0</v>
      </c>
      <c r="S432" s="295">
        <v>293</v>
      </c>
      <c r="T432" s="282"/>
      <c r="U432" s="296"/>
      <c r="V432" s="297"/>
      <c r="W432" s="305">
        <v>731</v>
      </c>
      <c r="X432" s="306">
        <v>289</v>
      </c>
      <c r="Y432" s="290"/>
      <c r="Z432" s="291"/>
      <c r="AA432" s="290"/>
      <c r="AB432" s="292"/>
      <c r="AC432" s="290"/>
      <c r="AD432" s="291"/>
      <c r="AE432" s="305">
        <v>259</v>
      </c>
      <c r="AF432" s="306">
        <v>732</v>
      </c>
      <c r="AG432" s="287"/>
      <c r="AH432" s="288"/>
      <c r="AI432" s="285"/>
      <c r="AJ432" s="287"/>
      <c r="AK432" s="343">
        <v>715</v>
      </c>
      <c r="AL432" s="289">
        <v>44</v>
      </c>
      <c r="AM432" s="284">
        <v>261</v>
      </c>
      <c r="AN432" s="282">
        <v>365</v>
      </c>
      <c r="AO432" s="295">
        <v>665</v>
      </c>
      <c r="AP432" s="282">
        <v>810</v>
      </c>
      <c r="AQ432" s="284">
        <v>235</v>
      </c>
      <c r="AR432" s="282">
        <v>663</v>
      </c>
      <c r="AS432" s="295">
        <v>344</v>
      </c>
      <c r="AT432" s="282">
        <v>748</v>
      </c>
      <c r="AU432" s="284">
        <v>274</v>
      </c>
      <c r="AV432" s="282">
        <v>270</v>
      </c>
      <c r="AW432" s="295">
        <v>726</v>
      </c>
      <c r="AX432" s="282">
        <v>292</v>
      </c>
      <c r="AY432" s="284">
        <v>704</v>
      </c>
      <c r="AZ432" s="298">
        <v>799</v>
      </c>
      <c r="BA432" s="284">
        <v>656</v>
      </c>
      <c r="BB432" s="282">
        <v>542</v>
      </c>
      <c r="BC432" s="295">
        <v>338</v>
      </c>
      <c r="BD432" s="282">
        <v>346</v>
      </c>
      <c r="BE432" s="284">
        <v>545</v>
      </c>
      <c r="BF432" s="282">
        <v>294</v>
      </c>
      <c r="BG432" s="295">
        <v>587</v>
      </c>
      <c r="BH432" s="305">
        <v>607</v>
      </c>
      <c r="BI432" s="306">
        <v>289</v>
      </c>
      <c r="BJ432" s="282">
        <v>686</v>
      </c>
      <c r="BK432" s="295">
        <v>242</v>
      </c>
      <c r="BL432" s="282">
        <v>541</v>
      </c>
      <c r="BM432" s="284">
        <v>335</v>
      </c>
      <c r="BN432" s="282">
        <v>288</v>
      </c>
      <c r="BO432" s="295">
        <v>597</v>
      </c>
      <c r="BP432" s="282">
        <v>551</v>
      </c>
      <c r="BQ432" s="284">
        <v>322</v>
      </c>
      <c r="BR432" s="282">
        <v>236</v>
      </c>
      <c r="BS432" s="295">
        <v>669</v>
      </c>
      <c r="BT432" s="282">
        <v>547</v>
      </c>
      <c r="BU432" s="284">
        <v>332</v>
      </c>
      <c r="BV432" s="282">
        <v>306</v>
      </c>
      <c r="BW432" s="295">
        <v>583</v>
      </c>
      <c r="BX432" s="282">
        <v>550</v>
      </c>
      <c r="BY432" s="284">
        <v>327</v>
      </c>
      <c r="BZ432" s="282">
        <v>193</v>
      </c>
      <c r="CA432" s="295">
        <v>745</v>
      </c>
      <c r="CB432" s="282">
        <v>301</v>
      </c>
      <c r="CC432" s="284">
        <v>590</v>
      </c>
      <c r="CD432" s="282">
        <v>227</v>
      </c>
      <c r="CE432" s="344">
        <v>700</v>
      </c>
    </row>
    <row r="433" spans="1:83" x14ac:dyDescent="0.2">
      <c r="A433" s="3">
        <v>7305</v>
      </c>
      <c r="B433" s="4" t="s">
        <v>462</v>
      </c>
      <c r="C433" s="5">
        <v>1271</v>
      </c>
      <c r="D433" s="6">
        <v>1119</v>
      </c>
      <c r="E433" s="123">
        <f t="shared" si="6"/>
        <v>0.88040912667191185</v>
      </c>
      <c r="F433" s="249">
        <v>361</v>
      </c>
      <c r="G433" s="250">
        <v>2</v>
      </c>
      <c r="H433" s="250">
        <v>17</v>
      </c>
      <c r="I433" s="250">
        <v>732</v>
      </c>
      <c r="J433" s="250">
        <v>0</v>
      </c>
      <c r="K433" s="251">
        <v>0</v>
      </c>
      <c r="L433" s="251">
        <v>0</v>
      </c>
      <c r="M433" s="250">
        <v>0</v>
      </c>
      <c r="N433" s="250">
        <v>0</v>
      </c>
      <c r="O433" s="252">
        <v>0</v>
      </c>
      <c r="P433" s="295">
        <v>786</v>
      </c>
      <c r="Q433" s="289">
        <v>25</v>
      </c>
      <c r="R433" s="289">
        <v>0</v>
      </c>
      <c r="S433" s="295">
        <v>296</v>
      </c>
      <c r="T433" s="282"/>
      <c r="U433" s="296"/>
      <c r="V433" s="297"/>
      <c r="W433" s="305">
        <v>798</v>
      </c>
      <c r="X433" s="306">
        <v>268</v>
      </c>
      <c r="Y433" s="290"/>
      <c r="Z433" s="291"/>
      <c r="AA433" s="290"/>
      <c r="AB433" s="292"/>
      <c r="AC433" s="290"/>
      <c r="AD433" s="291"/>
      <c r="AE433" s="305">
        <v>228</v>
      </c>
      <c r="AF433" s="306">
        <v>816</v>
      </c>
      <c r="AG433" s="287"/>
      <c r="AH433" s="288"/>
      <c r="AI433" s="285"/>
      <c r="AJ433" s="287"/>
      <c r="AK433" s="343">
        <v>782</v>
      </c>
      <c r="AL433" s="289">
        <v>48</v>
      </c>
      <c r="AM433" s="284">
        <v>234</v>
      </c>
      <c r="AN433" s="282">
        <v>385</v>
      </c>
      <c r="AO433" s="295">
        <v>688</v>
      </c>
      <c r="AP433" s="282">
        <v>904</v>
      </c>
      <c r="AQ433" s="284">
        <v>194</v>
      </c>
      <c r="AR433" s="282">
        <v>753</v>
      </c>
      <c r="AS433" s="295">
        <v>303</v>
      </c>
      <c r="AT433" s="282">
        <v>843</v>
      </c>
      <c r="AU433" s="284">
        <v>231</v>
      </c>
      <c r="AV433" s="282">
        <v>257</v>
      </c>
      <c r="AW433" s="295">
        <v>786</v>
      </c>
      <c r="AX433" s="282">
        <v>264</v>
      </c>
      <c r="AY433" s="284">
        <v>776</v>
      </c>
      <c r="AZ433" s="298">
        <v>858</v>
      </c>
      <c r="BA433" s="284">
        <v>696</v>
      </c>
      <c r="BB433" s="282">
        <v>659</v>
      </c>
      <c r="BC433" s="295">
        <v>264</v>
      </c>
      <c r="BD433" s="282">
        <v>339</v>
      </c>
      <c r="BE433" s="284">
        <v>571</v>
      </c>
      <c r="BF433" s="282">
        <v>272</v>
      </c>
      <c r="BG433" s="295">
        <v>661</v>
      </c>
      <c r="BH433" s="305">
        <v>688</v>
      </c>
      <c r="BI433" s="306">
        <v>258</v>
      </c>
      <c r="BJ433" s="282">
        <v>884</v>
      </c>
      <c r="BK433" s="295">
        <v>153</v>
      </c>
      <c r="BL433" s="282">
        <v>631</v>
      </c>
      <c r="BM433" s="284">
        <v>289</v>
      </c>
      <c r="BN433" s="282">
        <v>293</v>
      </c>
      <c r="BO433" s="295">
        <v>634</v>
      </c>
      <c r="BP433" s="282">
        <v>654</v>
      </c>
      <c r="BQ433" s="284">
        <v>261</v>
      </c>
      <c r="BR433" s="282">
        <v>226</v>
      </c>
      <c r="BS433" s="295">
        <v>741</v>
      </c>
      <c r="BT433" s="282">
        <v>653</v>
      </c>
      <c r="BU433" s="284">
        <v>273</v>
      </c>
      <c r="BV433" s="282">
        <v>301</v>
      </c>
      <c r="BW433" s="295">
        <v>631</v>
      </c>
      <c r="BX433" s="282">
        <v>634</v>
      </c>
      <c r="BY433" s="284">
        <v>287</v>
      </c>
      <c r="BZ433" s="282">
        <v>193</v>
      </c>
      <c r="CA433" s="295">
        <v>809</v>
      </c>
      <c r="CB433" s="282">
        <v>261</v>
      </c>
      <c r="CC433" s="284">
        <v>689</v>
      </c>
      <c r="CD433" s="282">
        <v>219</v>
      </c>
      <c r="CE433" s="344">
        <v>740</v>
      </c>
    </row>
    <row r="434" spans="1:83" x14ac:dyDescent="0.2">
      <c r="A434" s="3">
        <v>7306</v>
      </c>
      <c r="B434" s="4" t="s">
        <v>463</v>
      </c>
      <c r="C434" s="5">
        <v>1157</v>
      </c>
      <c r="D434" s="6">
        <v>929</v>
      </c>
      <c r="E434" s="123">
        <f t="shared" si="6"/>
        <v>0.80293863439930857</v>
      </c>
      <c r="F434" s="249">
        <v>252</v>
      </c>
      <c r="G434" s="250">
        <v>1</v>
      </c>
      <c r="H434" s="250">
        <v>15</v>
      </c>
      <c r="I434" s="250">
        <v>655</v>
      </c>
      <c r="J434" s="250">
        <v>0</v>
      </c>
      <c r="K434" s="251">
        <v>1</v>
      </c>
      <c r="L434" s="251">
        <v>0</v>
      </c>
      <c r="M434" s="250">
        <v>0</v>
      </c>
      <c r="N434" s="250">
        <v>0</v>
      </c>
      <c r="O434" s="252">
        <v>0</v>
      </c>
      <c r="P434" s="295">
        <v>657</v>
      </c>
      <c r="Q434" s="289">
        <v>33</v>
      </c>
      <c r="R434" s="289">
        <v>0</v>
      </c>
      <c r="S434" s="295">
        <v>223</v>
      </c>
      <c r="T434" s="282"/>
      <c r="U434" s="296"/>
      <c r="V434" s="297"/>
      <c r="W434" s="305">
        <v>664</v>
      </c>
      <c r="X434" s="306">
        <v>223</v>
      </c>
      <c r="Y434" s="290"/>
      <c r="Z434" s="291"/>
      <c r="AA434" s="290"/>
      <c r="AB434" s="292"/>
      <c r="AC434" s="290"/>
      <c r="AD434" s="291"/>
      <c r="AE434" s="305">
        <v>206</v>
      </c>
      <c r="AF434" s="306">
        <v>649</v>
      </c>
      <c r="AG434" s="287"/>
      <c r="AH434" s="288"/>
      <c r="AI434" s="285"/>
      <c r="AJ434" s="287"/>
      <c r="AK434" s="343">
        <v>646</v>
      </c>
      <c r="AL434" s="289">
        <v>35</v>
      </c>
      <c r="AM434" s="284">
        <v>200</v>
      </c>
      <c r="AN434" s="282">
        <v>268</v>
      </c>
      <c r="AO434" s="295">
        <v>618</v>
      </c>
      <c r="AP434" s="282">
        <v>749</v>
      </c>
      <c r="AQ434" s="284">
        <v>163</v>
      </c>
      <c r="AR434" s="282">
        <v>615</v>
      </c>
      <c r="AS434" s="295">
        <v>248</v>
      </c>
      <c r="AT434" s="282">
        <v>693</v>
      </c>
      <c r="AU434" s="284">
        <v>194</v>
      </c>
      <c r="AV434" s="282">
        <v>202</v>
      </c>
      <c r="AW434" s="295">
        <v>657</v>
      </c>
      <c r="AX434" s="282">
        <v>211</v>
      </c>
      <c r="AY434" s="284">
        <v>643</v>
      </c>
      <c r="AZ434" s="298">
        <v>694</v>
      </c>
      <c r="BA434" s="284">
        <v>537</v>
      </c>
      <c r="BB434" s="282">
        <v>458</v>
      </c>
      <c r="BC434" s="295">
        <v>282</v>
      </c>
      <c r="BD434" s="282">
        <v>299</v>
      </c>
      <c r="BE434" s="284">
        <v>426</v>
      </c>
      <c r="BF434" s="282">
        <v>222</v>
      </c>
      <c r="BG434" s="295">
        <v>506</v>
      </c>
      <c r="BH434" s="305">
        <v>492</v>
      </c>
      <c r="BI434" s="306">
        <v>245</v>
      </c>
      <c r="BJ434" s="282">
        <v>598</v>
      </c>
      <c r="BK434" s="295">
        <v>176</v>
      </c>
      <c r="BL434" s="282">
        <v>457</v>
      </c>
      <c r="BM434" s="284">
        <v>264</v>
      </c>
      <c r="BN434" s="282">
        <v>235</v>
      </c>
      <c r="BO434" s="295">
        <v>486</v>
      </c>
      <c r="BP434" s="282">
        <v>474</v>
      </c>
      <c r="BQ434" s="284">
        <v>240</v>
      </c>
      <c r="BR434" s="282">
        <v>168</v>
      </c>
      <c r="BS434" s="295">
        <v>580</v>
      </c>
      <c r="BT434" s="282">
        <v>463</v>
      </c>
      <c r="BU434" s="284">
        <v>251</v>
      </c>
      <c r="BV434" s="282">
        <v>266</v>
      </c>
      <c r="BW434" s="295">
        <v>458</v>
      </c>
      <c r="BX434" s="282">
        <v>447</v>
      </c>
      <c r="BY434" s="284">
        <v>271</v>
      </c>
      <c r="BZ434" s="282">
        <v>145</v>
      </c>
      <c r="CA434" s="295">
        <v>638</v>
      </c>
      <c r="CB434" s="282">
        <v>233</v>
      </c>
      <c r="CC434" s="284">
        <v>498</v>
      </c>
      <c r="CD434" s="282">
        <v>154</v>
      </c>
      <c r="CE434" s="344">
        <v>608</v>
      </c>
    </row>
    <row r="435" spans="1:83" x14ac:dyDescent="0.2">
      <c r="A435" s="3">
        <v>7307</v>
      </c>
      <c r="B435" s="4" t="s">
        <v>464</v>
      </c>
      <c r="C435" s="5">
        <v>844</v>
      </c>
      <c r="D435" s="6">
        <v>734</v>
      </c>
      <c r="E435" s="123">
        <f t="shared" si="6"/>
        <v>0.86966824644549767</v>
      </c>
      <c r="F435" s="249">
        <v>195</v>
      </c>
      <c r="G435" s="250">
        <v>2</v>
      </c>
      <c r="H435" s="250">
        <v>7</v>
      </c>
      <c r="I435" s="250">
        <v>521</v>
      </c>
      <c r="J435" s="250">
        <v>0</v>
      </c>
      <c r="K435" s="251">
        <v>0</v>
      </c>
      <c r="L435" s="251">
        <v>0</v>
      </c>
      <c r="M435" s="250">
        <v>0</v>
      </c>
      <c r="N435" s="250">
        <v>0</v>
      </c>
      <c r="O435" s="252">
        <v>0</v>
      </c>
      <c r="P435" s="295">
        <v>561</v>
      </c>
      <c r="Q435" s="289">
        <v>13</v>
      </c>
      <c r="R435" s="289">
        <v>0</v>
      </c>
      <c r="S435" s="295">
        <v>148</v>
      </c>
      <c r="T435" s="282"/>
      <c r="U435" s="296"/>
      <c r="V435" s="297"/>
      <c r="W435" s="305">
        <v>552</v>
      </c>
      <c r="X435" s="306">
        <v>150</v>
      </c>
      <c r="Y435" s="290"/>
      <c r="Z435" s="291"/>
      <c r="AA435" s="290"/>
      <c r="AB435" s="292"/>
      <c r="AC435" s="290"/>
      <c r="AD435" s="291"/>
      <c r="AE435" s="305">
        <v>111</v>
      </c>
      <c r="AF435" s="306">
        <v>582</v>
      </c>
      <c r="AG435" s="287"/>
      <c r="AH435" s="288"/>
      <c r="AI435" s="285"/>
      <c r="AJ435" s="287"/>
      <c r="AK435" s="343">
        <v>560</v>
      </c>
      <c r="AL435" s="289">
        <v>23</v>
      </c>
      <c r="AM435" s="284">
        <v>116</v>
      </c>
      <c r="AN435" s="282">
        <v>206</v>
      </c>
      <c r="AO435" s="295">
        <v>500</v>
      </c>
      <c r="AP435" s="282">
        <v>616</v>
      </c>
      <c r="AQ435" s="284">
        <v>104</v>
      </c>
      <c r="AR435" s="282">
        <v>537</v>
      </c>
      <c r="AS435" s="295">
        <v>156</v>
      </c>
      <c r="AT435" s="282">
        <v>607</v>
      </c>
      <c r="AU435" s="284">
        <v>102</v>
      </c>
      <c r="AV435" s="282">
        <v>138</v>
      </c>
      <c r="AW435" s="295">
        <v>546</v>
      </c>
      <c r="AX435" s="282">
        <v>131</v>
      </c>
      <c r="AY435" s="284">
        <v>538</v>
      </c>
      <c r="AZ435" s="298">
        <v>589</v>
      </c>
      <c r="BA435" s="284">
        <v>428</v>
      </c>
      <c r="BB435" s="282">
        <v>465</v>
      </c>
      <c r="BC435" s="295">
        <v>137</v>
      </c>
      <c r="BD435" s="282">
        <v>175</v>
      </c>
      <c r="BE435" s="284">
        <v>431</v>
      </c>
      <c r="BF435" s="282">
        <v>134</v>
      </c>
      <c r="BG435" s="295">
        <v>461</v>
      </c>
      <c r="BH435" s="305">
        <v>485</v>
      </c>
      <c r="BI435" s="306">
        <v>130</v>
      </c>
      <c r="BJ435" s="282">
        <v>564</v>
      </c>
      <c r="BK435" s="295">
        <v>90</v>
      </c>
      <c r="BL435" s="282">
        <v>453</v>
      </c>
      <c r="BM435" s="284">
        <v>153</v>
      </c>
      <c r="BN435" s="282">
        <v>136</v>
      </c>
      <c r="BO435" s="295">
        <v>468</v>
      </c>
      <c r="BP435" s="282">
        <v>460</v>
      </c>
      <c r="BQ435" s="284">
        <v>137</v>
      </c>
      <c r="BR435" s="282">
        <v>107</v>
      </c>
      <c r="BS435" s="295">
        <v>507</v>
      </c>
      <c r="BT435" s="282">
        <v>465</v>
      </c>
      <c r="BU435" s="284">
        <v>136</v>
      </c>
      <c r="BV435" s="282">
        <v>151</v>
      </c>
      <c r="BW435" s="295">
        <v>455</v>
      </c>
      <c r="BX435" s="282">
        <v>456</v>
      </c>
      <c r="BY435" s="284">
        <v>143</v>
      </c>
      <c r="BZ435" s="282">
        <v>85</v>
      </c>
      <c r="CA435" s="295">
        <v>559</v>
      </c>
      <c r="CB435" s="282">
        <v>145</v>
      </c>
      <c r="CC435" s="284">
        <v>465</v>
      </c>
      <c r="CD435" s="282">
        <v>107</v>
      </c>
      <c r="CE435" s="344">
        <v>519</v>
      </c>
    </row>
    <row r="436" spans="1:83" x14ac:dyDescent="0.2">
      <c r="A436" s="3">
        <v>7308</v>
      </c>
      <c r="B436" s="4" t="s">
        <v>465</v>
      </c>
      <c r="C436" s="5">
        <v>855</v>
      </c>
      <c r="D436" s="6">
        <v>637</v>
      </c>
      <c r="E436" s="123">
        <f t="shared" si="6"/>
        <v>0.74502923976608182</v>
      </c>
      <c r="F436" s="249">
        <v>311</v>
      </c>
      <c r="G436" s="250">
        <v>0</v>
      </c>
      <c r="H436" s="250">
        <v>12</v>
      </c>
      <c r="I436" s="250">
        <v>312</v>
      </c>
      <c r="J436" s="250">
        <v>0</v>
      </c>
      <c r="K436" s="251">
        <v>0</v>
      </c>
      <c r="L436" s="251">
        <v>0</v>
      </c>
      <c r="M436" s="250">
        <v>0</v>
      </c>
      <c r="N436" s="250">
        <v>0</v>
      </c>
      <c r="O436" s="252">
        <v>0</v>
      </c>
      <c r="P436" s="295">
        <v>317</v>
      </c>
      <c r="Q436" s="289">
        <v>22</v>
      </c>
      <c r="R436" s="289">
        <v>0</v>
      </c>
      <c r="S436" s="295">
        <v>291</v>
      </c>
      <c r="T436" s="282"/>
      <c r="U436" s="296"/>
      <c r="V436" s="297"/>
      <c r="W436" s="305">
        <v>321</v>
      </c>
      <c r="X436" s="306">
        <v>293</v>
      </c>
      <c r="Y436" s="290"/>
      <c r="Z436" s="291"/>
      <c r="AA436" s="290"/>
      <c r="AB436" s="292"/>
      <c r="AC436" s="290"/>
      <c r="AD436" s="291"/>
      <c r="AE436" s="305">
        <v>234</v>
      </c>
      <c r="AF436" s="306">
        <v>347</v>
      </c>
      <c r="AG436" s="287"/>
      <c r="AH436" s="288"/>
      <c r="AI436" s="285"/>
      <c r="AJ436" s="287"/>
      <c r="AK436" s="343">
        <v>324</v>
      </c>
      <c r="AL436" s="289">
        <v>34</v>
      </c>
      <c r="AM436" s="284">
        <v>257</v>
      </c>
      <c r="AN436" s="282">
        <v>333</v>
      </c>
      <c r="AO436" s="295">
        <v>286</v>
      </c>
      <c r="AP436" s="282">
        <v>383</v>
      </c>
      <c r="AQ436" s="284">
        <v>241</v>
      </c>
      <c r="AR436" s="282">
        <v>308</v>
      </c>
      <c r="AS436" s="295">
        <v>300</v>
      </c>
      <c r="AT436" s="282">
        <v>351</v>
      </c>
      <c r="AU436" s="284">
        <v>267</v>
      </c>
      <c r="AV436" s="282">
        <v>281</v>
      </c>
      <c r="AW436" s="295">
        <v>329</v>
      </c>
      <c r="AX436" s="282">
        <v>283</v>
      </c>
      <c r="AY436" s="284">
        <v>325</v>
      </c>
      <c r="AZ436" s="298">
        <v>405</v>
      </c>
      <c r="BA436" s="284">
        <v>442</v>
      </c>
      <c r="BB436" s="282">
        <v>265</v>
      </c>
      <c r="BC436" s="295">
        <v>269</v>
      </c>
      <c r="BD436" s="282">
        <v>300</v>
      </c>
      <c r="BE436" s="284">
        <v>245</v>
      </c>
      <c r="BF436" s="282">
        <v>277</v>
      </c>
      <c r="BG436" s="295">
        <v>276</v>
      </c>
      <c r="BH436" s="305">
        <v>290</v>
      </c>
      <c r="BI436" s="306">
        <v>273</v>
      </c>
      <c r="BJ436" s="282">
        <v>325</v>
      </c>
      <c r="BK436" s="295">
        <v>240</v>
      </c>
      <c r="BL436" s="282">
        <v>255</v>
      </c>
      <c r="BM436" s="284">
        <v>288</v>
      </c>
      <c r="BN436" s="282">
        <v>276</v>
      </c>
      <c r="BO436" s="295">
        <v>268</v>
      </c>
      <c r="BP436" s="282">
        <v>273</v>
      </c>
      <c r="BQ436" s="284">
        <v>268</v>
      </c>
      <c r="BR436" s="282">
        <v>241</v>
      </c>
      <c r="BS436" s="295">
        <v>311</v>
      </c>
      <c r="BT436" s="282">
        <v>265</v>
      </c>
      <c r="BU436" s="284">
        <v>284</v>
      </c>
      <c r="BV436" s="282">
        <v>293</v>
      </c>
      <c r="BW436" s="295">
        <v>258</v>
      </c>
      <c r="BX436" s="282">
        <v>263</v>
      </c>
      <c r="BY436" s="284">
        <v>281</v>
      </c>
      <c r="BZ436" s="282">
        <v>232</v>
      </c>
      <c r="CA436" s="295">
        <v>348</v>
      </c>
      <c r="CB436" s="282">
        <v>276</v>
      </c>
      <c r="CC436" s="284">
        <v>281</v>
      </c>
      <c r="CD436" s="282">
        <v>230</v>
      </c>
      <c r="CE436" s="344">
        <v>320</v>
      </c>
    </row>
    <row r="437" spans="1:83" x14ac:dyDescent="0.2">
      <c r="A437" s="3">
        <v>7309</v>
      </c>
      <c r="B437" s="4" t="s">
        <v>466</v>
      </c>
      <c r="C437" s="5">
        <v>1166</v>
      </c>
      <c r="D437" s="6">
        <v>874</v>
      </c>
      <c r="E437" s="123">
        <f t="shared" si="6"/>
        <v>0.74957118353344765</v>
      </c>
      <c r="F437" s="249">
        <v>293</v>
      </c>
      <c r="G437" s="250">
        <v>1</v>
      </c>
      <c r="H437" s="250">
        <v>11</v>
      </c>
      <c r="I437" s="250">
        <v>564</v>
      </c>
      <c r="J437" s="250">
        <v>0</v>
      </c>
      <c r="K437" s="251">
        <v>0</v>
      </c>
      <c r="L437" s="251">
        <v>0</v>
      </c>
      <c r="M437" s="250">
        <v>0</v>
      </c>
      <c r="N437" s="250">
        <v>0</v>
      </c>
      <c r="O437" s="252">
        <v>0</v>
      </c>
      <c r="P437" s="295">
        <v>559</v>
      </c>
      <c r="Q437" s="289">
        <v>33</v>
      </c>
      <c r="R437" s="289">
        <v>0</v>
      </c>
      <c r="S437" s="295">
        <v>266</v>
      </c>
      <c r="T437" s="282"/>
      <c r="U437" s="296"/>
      <c r="V437" s="297"/>
      <c r="W437" s="305">
        <v>572</v>
      </c>
      <c r="X437" s="306">
        <v>258</v>
      </c>
      <c r="Y437" s="290"/>
      <c r="Z437" s="291"/>
      <c r="AA437" s="290"/>
      <c r="AB437" s="292"/>
      <c r="AC437" s="290"/>
      <c r="AD437" s="291"/>
      <c r="AE437" s="305">
        <v>220</v>
      </c>
      <c r="AF437" s="306">
        <v>592</v>
      </c>
      <c r="AG437" s="287"/>
      <c r="AH437" s="288"/>
      <c r="AI437" s="285"/>
      <c r="AJ437" s="287"/>
      <c r="AK437" s="343">
        <v>566</v>
      </c>
      <c r="AL437" s="289">
        <v>27</v>
      </c>
      <c r="AM437" s="284">
        <v>244</v>
      </c>
      <c r="AN437" s="282">
        <v>312</v>
      </c>
      <c r="AO437" s="295">
        <v>529</v>
      </c>
      <c r="AP437" s="282">
        <v>653</v>
      </c>
      <c r="AQ437" s="284">
        <v>195</v>
      </c>
      <c r="AR437" s="282">
        <v>535</v>
      </c>
      <c r="AS437" s="295">
        <v>294</v>
      </c>
      <c r="AT437" s="282">
        <v>629</v>
      </c>
      <c r="AU437" s="284">
        <v>211</v>
      </c>
      <c r="AV437" s="282">
        <v>247</v>
      </c>
      <c r="AW437" s="295">
        <v>582</v>
      </c>
      <c r="AX437" s="282">
        <v>253</v>
      </c>
      <c r="AY437" s="284">
        <v>569</v>
      </c>
      <c r="AZ437" s="298">
        <v>658</v>
      </c>
      <c r="BA437" s="284">
        <v>556</v>
      </c>
      <c r="BB437" s="282">
        <v>433</v>
      </c>
      <c r="BC437" s="295">
        <v>283</v>
      </c>
      <c r="BD437" s="282">
        <v>348</v>
      </c>
      <c r="BE437" s="284">
        <v>379</v>
      </c>
      <c r="BF437" s="282">
        <v>266</v>
      </c>
      <c r="BG437" s="295">
        <v>447</v>
      </c>
      <c r="BH437" s="305">
        <v>460</v>
      </c>
      <c r="BI437" s="306">
        <v>270</v>
      </c>
      <c r="BJ437" s="282">
        <v>546</v>
      </c>
      <c r="BK437" s="295">
        <v>206</v>
      </c>
      <c r="BL437" s="282">
        <v>422</v>
      </c>
      <c r="BM437" s="284">
        <v>292</v>
      </c>
      <c r="BN437" s="282">
        <v>287</v>
      </c>
      <c r="BO437" s="295">
        <v>425</v>
      </c>
      <c r="BP437" s="282">
        <v>435</v>
      </c>
      <c r="BQ437" s="284">
        <v>268</v>
      </c>
      <c r="BR437" s="282">
        <v>215</v>
      </c>
      <c r="BS437" s="295">
        <v>528</v>
      </c>
      <c r="BT437" s="282">
        <v>440</v>
      </c>
      <c r="BU437" s="284">
        <v>271</v>
      </c>
      <c r="BV437" s="282">
        <v>299</v>
      </c>
      <c r="BW437" s="295">
        <v>423</v>
      </c>
      <c r="BX437" s="282">
        <v>419</v>
      </c>
      <c r="BY437" s="284">
        <v>280</v>
      </c>
      <c r="BZ437" s="282">
        <v>181</v>
      </c>
      <c r="CA437" s="295">
        <v>582</v>
      </c>
      <c r="CB437" s="282">
        <v>274</v>
      </c>
      <c r="CC437" s="284">
        <v>443</v>
      </c>
      <c r="CD437" s="282">
        <v>198</v>
      </c>
      <c r="CE437" s="344">
        <v>542</v>
      </c>
    </row>
    <row r="438" spans="1:83" x14ac:dyDescent="0.2">
      <c r="A438" s="3">
        <v>7310</v>
      </c>
      <c r="B438" s="4" t="s">
        <v>467</v>
      </c>
      <c r="C438" s="5">
        <v>917</v>
      </c>
      <c r="D438" s="6">
        <v>792</v>
      </c>
      <c r="E438" s="123">
        <f t="shared" si="6"/>
        <v>0.86368593238822244</v>
      </c>
      <c r="F438" s="249">
        <v>228</v>
      </c>
      <c r="G438" s="250">
        <v>1</v>
      </c>
      <c r="H438" s="250">
        <v>7</v>
      </c>
      <c r="I438" s="250">
        <v>548</v>
      </c>
      <c r="J438" s="250">
        <v>0</v>
      </c>
      <c r="K438" s="251">
        <v>0</v>
      </c>
      <c r="L438" s="251">
        <v>0</v>
      </c>
      <c r="M438" s="250">
        <v>0</v>
      </c>
      <c r="N438" s="250">
        <v>0</v>
      </c>
      <c r="O438" s="252">
        <v>0</v>
      </c>
      <c r="P438" s="295">
        <v>560</v>
      </c>
      <c r="Q438" s="289">
        <v>16</v>
      </c>
      <c r="R438" s="289">
        <v>0</v>
      </c>
      <c r="S438" s="295">
        <v>206</v>
      </c>
      <c r="T438" s="282"/>
      <c r="U438" s="296"/>
      <c r="V438" s="297"/>
      <c r="W438" s="305">
        <v>570</v>
      </c>
      <c r="X438" s="306">
        <v>198</v>
      </c>
      <c r="Y438" s="290"/>
      <c r="Z438" s="291"/>
      <c r="AA438" s="290"/>
      <c r="AB438" s="292"/>
      <c r="AC438" s="290"/>
      <c r="AD438" s="291"/>
      <c r="AE438" s="305">
        <v>183</v>
      </c>
      <c r="AF438" s="306">
        <v>574</v>
      </c>
      <c r="AG438" s="287"/>
      <c r="AH438" s="288"/>
      <c r="AI438" s="285"/>
      <c r="AJ438" s="287"/>
      <c r="AK438" s="343">
        <v>553</v>
      </c>
      <c r="AL438" s="289">
        <v>31</v>
      </c>
      <c r="AM438" s="284">
        <v>181</v>
      </c>
      <c r="AN438" s="282">
        <v>251</v>
      </c>
      <c r="AO438" s="295">
        <v>518</v>
      </c>
      <c r="AP438" s="282">
        <v>622</v>
      </c>
      <c r="AQ438" s="284">
        <v>156</v>
      </c>
      <c r="AR438" s="282">
        <v>521</v>
      </c>
      <c r="AS438" s="295">
        <v>237</v>
      </c>
      <c r="AT438" s="282">
        <v>579</v>
      </c>
      <c r="AU438" s="284">
        <v>183</v>
      </c>
      <c r="AV438" s="282">
        <v>181</v>
      </c>
      <c r="AW438" s="295">
        <v>573</v>
      </c>
      <c r="AX438" s="282">
        <v>205</v>
      </c>
      <c r="AY438" s="284">
        <v>551</v>
      </c>
      <c r="AZ438" s="298">
        <v>615</v>
      </c>
      <c r="BA438" s="284">
        <v>476</v>
      </c>
      <c r="BB438" s="282">
        <v>439</v>
      </c>
      <c r="BC438" s="295">
        <v>218</v>
      </c>
      <c r="BD438" s="282">
        <v>238</v>
      </c>
      <c r="BE438" s="284">
        <v>418</v>
      </c>
      <c r="BF438" s="282">
        <v>211</v>
      </c>
      <c r="BG438" s="295">
        <v>441</v>
      </c>
      <c r="BH438" s="305">
        <v>433</v>
      </c>
      <c r="BI438" s="306">
        <v>237</v>
      </c>
      <c r="BJ438" s="282">
        <v>528</v>
      </c>
      <c r="BK438" s="295">
        <v>165</v>
      </c>
      <c r="BL438" s="282">
        <v>430</v>
      </c>
      <c r="BM438" s="284">
        <v>227</v>
      </c>
      <c r="BN438" s="282">
        <v>195</v>
      </c>
      <c r="BO438" s="295">
        <v>457</v>
      </c>
      <c r="BP438" s="282">
        <v>432</v>
      </c>
      <c r="BQ438" s="284">
        <v>223</v>
      </c>
      <c r="BR438" s="282">
        <v>162</v>
      </c>
      <c r="BS438" s="295">
        <v>528</v>
      </c>
      <c r="BT438" s="282">
        <v>438</v>
      </c>
      <c r="BU438" s="284">
        <v>217</v>
      </c>
      <c r="BV438" s="282">
        <v>237</v>
      </c>
      <c r="BW438" s="295">
        <v>432</v>
      </c>
      <c r="BX438" s="282">
        <v>427</v>
      </c>
      <c r="BY438" s="284">
        <v>226</v>
      </c>
      <c r="BZ438" s="282">
        <v>144</v>
      </c>
      <c r="CA438" s="295">
        <v>568</v>
      </c>
      <c r="CB438" s="282">
        <v>206</v>
      </c>
      <c r="CC438" s="284">
        <v>460</v>
      </c>
      <c r="CD438" s="282">
        <v>162</v>
      </c>
      <c r="CE438" s="344">
        <v>524</v>
      </c>
    </row>
    <row r="439" spans="1:83" x14ac:dyDescent="0.2">
      <c r="A439" s="3">
        <v>7311</v>
      </c>
      <c r="B439" s="4" t="s">
        <v>468</v>
      </c>
      <c r="C439" s="5">
        <v>1163</v>
      </c>
      <c r="D439" s="6">
        <v>999</v>
      </c>
      <c r="E439" s="123">
        <f t="shared" si="6"/>
        <v>0.85898538263112645</v>
      </c>
      <c r="F439" s="249">
        <v>297</v>
      </c>
      <c r="G439" s="250">
        <v>0</v>
      </c>
      <c r="H439" s="250">
        <v>14</v>
      </c>
      <c r="I439" s="250">
        <v>675</v>
      </c>
      <c r="J439" s="250">
        <v>0</v>
      </c>
      <c r="K439" s="251">
        <v>0</v>
      </c>
      <c r="L439" s="251">
        <v>0</v>
      </c>
      <c r="M439" s="250">
        <v>0</v>
      </c>
      <c r="N439" s="250">
        <v>0</v>
      </c>
      <c r="O439" s="252">
        <v>0</v>
      </c>
      <c r="P439" s="295">
        <v>709</v>
      </c>
      <c r="Q439" s="289">
        <v>34</v>
      </c>
      <c r="R439" s="289">
        <v>0</v>
      </c>
      <c r="S439" s="295">
        <v>243</v>
      </c>
      <c r="T439" s="282"/>
      <c r="U439" s="296"/>
      <c r="V439" s="297"/>
      <c r="W439" s="305">
        <v>737</v>
      </c>
      <c r="X439" s="306">
        <v>219</v>
      </c>
      <c r="Y439" s="290"/>
      <c r="Z439" s="291"/>
      <c r="AA439" s="290"/>
      <c r="AB439" s="292"/>
      <c r="AC439" s="290"/>
      <c r="AD439" s="291"/>
      <c r="AE439" s="305">
        <v>176</v>
      </c>
      <c r="AF439" s="306">
        <v>755</v>
      </c>
      <c r="AG439" s="287"/>
      <c r="AH439" s="288"/>
      <c r="AI439" s="285"/>
      <c r="AJ439" s="287"/>
      <c r="AK439" s="343">
        <v>710</v>
      </c>
      <c r="AL439" s="289">
        <v>46</v>
      </c>
      <c r="AM439" s="284">
        <v>210</v>
      </c>
      <c r="AN439" s="282">
        <v>330</v>
      </c>
      <c r="AO439" s="295">
        <v>633</v>
      </c>
      <c r="AP439" s="282">
        <v>805</v>
      </c>
      <c r="AQ439" s="284">
        <v>170</v>
      </c>
      <c r="AR439" s="282">
        <v>675</v>
      </c>
      <c r="AS439" s="295">
        <v>267</v>
      </c>
      <c r="AT439" s="282">
        <v>758</v>
      </c>
      <c r="AU439" s="284">
        <v>202</v>
      </c>
      <c r="AV439" s="282">
        <v>209</v>
      </c>
      <c r="AW439" s="295">
        <v>737</v>
      </c>
      <c r="AX439" s="282">
        <v>237</v>
      </c>
      <c r="AY439" s="284">
        <v>700</v>
      </c>
      <c r="AZ439" s="298">
        <v>787</v>
      </c>
      <c r="BA439" s="284">
        <v>632</v>
      </c>
      <c r="BB439" s="282">
        <v>589</v>
      </c>
      <c r="BC439" s="295">
        <v>259</v>
      </c>
      <c r="BD439" s="282">
        <v>327</v>
      </c>
      <c r="BE439" s="284">
        <v>502</v>
      </c>
      <c r="BF439" s="282">
        <v>255</v>
      </c>
      <c r="BG439" s="295">
        <v>567</v>
      </c>
      <c r="BH439" s="305">
        <v>603</v>
      </c>
      <c r="BI439" s="306">
        <v>233</v>
      </c>
      <c r="BJ439" s="282">
        <v>704</v>
      </c>
      <c r="BK439" s="295">
        <v>169</v>
      </c>
      <c r="BL439" s="282">
        <v>550</v>
      </c>
      <c r="BM439" s="284">
        <v>274</v>
      </c>
      <c r="BN439" s="282">
        <v>264</v>
      </c>
      <c r="BO439" s="295">
        <v>549</v>
      </c>
      <c r="BP439" s="282">
        <v>539</v>
      </c>
      <c r="BQ439" s="284">
        <v>268</v>
      </c>
      <c r="BR439" s="282">
        <v>187</v>
      </c>
      <c r="BS439" s="295">
        <v>677</v>
      </c>
      <c r="BT439" s="282">
        <v>547</v>
      </c>
      <c r="BU439" s="284">
        <v>265</v>
      </c>
      <c r="BV439" s="282">
        <v>262</v>
      </c>
      <c r="BW439" s="295">
        <v>567</v>
      </c>
      <c r="BX439" s="282">
        <v>555</v>
      </c>
      <c r="BY439" s="284">
        <v>256</v>
      </c>
      <c r="BZ439" s="282">
        <v>148</v>
      </c>
      <c r="CA439" s="295">
        <v>750</v>
      </c>
      <c r="CB439" s="282">
        <v>244</v>
      </c>
      <c r="CC439" s="284">
        <v>586</v>
      </c>
      <c r="CD439" s="282">
        <v>194</v>
      </c>
      <c r="CE439" s="344">
        <v>657</v>
      </c>
    </row>
    <row r="440" spans="1:83" x14ac:dyDescent="0.2">
      <c r="A440" s="3">
        <v>7312</v>
      </c>
      <c r="B440" s="4" t="s">
        <v>469</v>
      </c>
      <c r="C440" s="5">
        <v>1340</v>
      </c>
      <c r="D440" s="6">
        <v>1090</v>
      </c>
      <c r="E440" s="123">
        <f t="shared" si="6"/>
        <v>0.81343283582089554</v>
      </c>
      <c r="F440" s="249">
        <v>332</v>
      </c>
      <c r="G440" s="250">
        <v>2</v>
      </c>
      <c r="H440" s="250">
        <v>6</v>
      </c>
      <c r="I440" s="250">
        <v>742</v>
      </c>
      <c r="J440" s="250">
        <v>0</v>
      </c>
      <c r="K440" s="251">
        <v>0</v>
      </c>
      <c r="L440" s="251">
        <v>0</v>
      </c>
      <c r="M440" s="250">
        <v>0</v>
      </c>
      <c r="N440" s="250">
        <v>0</v>
      </c>
      <c r="O440" s="252">
        <v>0</v>
      </c>
      <c r="P440" s="295">
        <v>737</v>
      </c>
      <c r="Q440" s="289">
        <v>44</v>
      </c>
      <c r="R440" s="289">
        <v>0</v>
      </c>
      <c r="S440" s="295">
        <v>285</v>
      </c>
      <c r="T440" s="282"/>
      <c r="U440" s="296"/>
      <c r="V440" s="297"/>
      <c r="W440" s="305">
        <v>748</v>
      </c>
      <c r="X440" s="306">
        <v>284</v>
      </c>
      <c r="Y440" s="290"/>
      <c r="Z440" s="291"/>
      <c r="AA440" s="290"/>
      <c r="AB440" s="292"/>
      <c r="AC440" s="290"/>
      <c r="AD440" s="291"/>
      <c r="AE440" s="305">
        <v>234</v>
      </c>
      <c r="AF440" s="306">
        <v>785</v>
      </c>
      <c r="AG440" s="287"/>
      <c r="AH440" s="288"/>
      <c r="AI440" s="285"/>
      <c r="AJ440" s="287"/>
      <c r="AK440" s="343">
        <v>745</v>
      </c>
      <c r="AL440" s="289">
        <v>44</v>
      </c>
      <c r="AM440" s="284">
        <v>251</v>
      </c>
      <c r="AN440" s="282">
        <v>366</v>
      </c>
      <c r="AO440" s="295">
        <v>680</v>
      </c>
      <c r="AP440" s="282">
        <v>853</v>
      </c>
      <c r="AQ440" s="284">
        <v>209</v>
      </c>
      <c r="AR440" s="282">
        <v>715</v>
      </c>
      <c r="AS440" s="295">
        <v>319</v>
      </c>
      <c r="AT440" s="282">
        <v>794</v>
      </c>
      <c r="AU440" s="284">
        <v>247</v>
      </c>
      <c r="AV440" s="282">
        <v>268</v>
      </c>
      <c r="AW440" s="295">
        <v>770</v>
      </c>
      <c r="AX440" s="282">
        <v>280</v>
      </c>
      <c r="AY440" s="284">
        <v>750</v>
      </c>
      <c r="AZ440" s="298">
        <v>846</v>
      </c>
      <c r="BA440" s="284">
        <v>719</v>
      </c>
      <c r="BB440" s="282">
        <v>594</v>
      </c>
      <c r="BC440" s="295">
        <v>321</v>
      </c>
      <c r="BD440" s="282">
        <v>332</v>
      </c>
      <c r="BE440" s="284">
        <v>575</v>
      </c>
      <c r="BF440" s="282">
        <v>281</v>
      </c>
      <c r="BG440" s="295">
        <v>615</v>
      </c>
      <c r="BH440" s="305">
        <v>617</v>
      </c>
      <c r="BI440" s="306">
        <v>306</v>
      </c>
      <c r="BJ440" s="282">
        <v>753</v>
      </c>
      <c r="BK440" s="295">
        <v>210</v>
      </c>
      <c r="BL440" s="282">
        <v>597</v>
      </c>
      <c r="BM440" s="284">
        <v>308</v>
      </c>
      <c r="BN440" s="282">
        <v>290</v>
      </c>
      <c r="BO440" s="295">
        <v>611</v>
      </c>
      <c r="BP440" s="282">
        <v>604</v>
      </c>
      <c r="BQ440" s="284">
        <v>285</v>
      </c>
      <c r="BR440" s="282">
        <v>209</v>
      </c>
      <c r="BS440" s="295">
        <v>746</v>
      </c>
      <c r="BT440" s="282">
        <v>585</v>
      </c>
      <c r="BU440" s="284">
        <v>313</v>
      </c>
      <c r="BV440" s="282">
        <v>304</v>
      </c>
      <c r="BW440" s="295">
        <v>609</v>
      </c>
      <c r="BX440" s="282">
        <v>586</v>
      </c>
      <c r="BY440" s="284">
        <v>311</v>
      </c>
      <c r="BZ440" s="282">
        <v>194</v>
      </c>
      <c r="CA440" s="295">
        <v>787</v>
      </c>
      <c r="CB440" s="282">
        <v>288</v>
      </c>
      <c r="CC440" s="284">
        <v>621</v>
      </c>
      <c r="CD440" s="282">
        <v>204</v>
      </c>
      <c r="CE440" s="344">
        <v>728</v>
      </c>
    </row>
    <row r="441" spans="1:83" x14ac:dyDescent="0.2">
      <c r="A441" s="3">
        <v>7313</v>
      </c>
      <c r="B441" s="4" t="s">
        <v>470</v>
      </c>
      <c r="C441" s="5">
        <v>754</v>
      </c>
      <c r="D441" s="6">
        <v>666</v>
      </c>
      <c r="E441" s="123">
        <f t="shared" si="6"/>
        <v>0.88328912466843501</v>
      </c>
      <c r="F441" s="249">
        <v>166</v>
      </c>
      <c r="G441" s="250">
        <v>0</v>
      </c>
      <c r="H441" s="250">
        <v>11</v>
      </c>
      <c r="I441" s="250">
        <v>486</v>
      </c>
      <c r="J441" s="250">
        <v>0</v>
      </c>
      <c r="K441" s="251">
        <v>0</v>
      </c>
      <c r="L441" s="251">
        <v>0</v>
      </c>
      <c r="M441" s="250">
        <v>0</v>
      </c>
      <c r="N441" s="250">
        <v>0</v>
      </c>
      <c r="O441" s="252">
        <v>0</v>
      </c>
      <c r="P441" s="295">
        <v>513</v>
      </c>
      <c r="Q441" s="289">
        <v>11</v>
      </c>
      <c r="R441" s="289">
        <v>0</v>
      </c>
      <c r="S441" s="295">
        <v>136</v>
      </c>
      <c r="T441" s="282"/>
      <c r="U441" s="296"/>
      <c r="V441" s="297"/>
      <c r="W441" s="305">
        <v>515</v>
      </c>
      <c r="X441" s="306">
        <v>132</v>
      </c>
      <c r="Y441" s="290"/>
      <c r="Z441" s="291"/>
      <c r="AA441" s="290"/>
      <c r="AB441" s="292"/>
      <c r="AC441" s="290"/>
      <c r="AD441" s="291"/>
      <c r="AE441" s="305">
        <v>110</v>
      </c>
      <c r="AF441" s="306">
        <v>527</v>
      </c>
      <c r="AG441" s="287"/>
      <c r="AH441" s="288"/>
      <c r="AI441" s="285"/>
      <c r="AJ441" s="287"/>
      <c r="AK441" s="343">
        <v>519</v>
      </c>
      <c r="AL441" s="289">
        <v>21</v>
      </c>
      <c r="AM441" s="284">
        <v>106</v>
      </c>
      <c r="AN441" s="282">
        <v>190</v>
      </c>
      <c r="AO441" s="295">
        <v>455</v>
      </c>
      <c r="AP441" s="282">
        <v>558</v>
      </c>
      <c r="AQ441" s="284">
        <v>98</v>
      </c>
      <c r="AR441" s="282">
        <v>481</v>
      </c>
      <c r="AS441" s="295">
        <v>146</v>
      </c>
      <c r="AT441" s="282">
        <v>538</v>
      </c>
      <c r="AU441" s="284">
        <v>114</v>
      </c>
      <c r="AV441" s="282">
        <v>117</v>
      </c>
      <c r="AW441" s="295">
        <v>519</v>
      </c>
      <c r="AX441" s="282">
        <v>125</v>
      </c>
      <c r="AY441" s="284">
        <v>505</v>
      </c>
      <c r="AZ441" s="298">
        <v>531</v>
      </c>
      <c r="BA441" s="284">
        <v>399</v>
      </c>
      <c r="BB441" s="282">
        <v>408</v>
      </c>
      <c r="BC441" s="295">
        <v>152</v>
      </c>
      <c r="BD441" s="282">
        <v>175</v>
      </c>
      <c r="BE441" s="284">
        <v>377</v>
      </c>
      <c r="BF441" s="282">
        <v>136</v>
      </c>
      <c r="BG441" s="295">
        <v>417</v>
      </c>
      <c r="BH441" s="305">
        <v>440</v>
      </c>
      <c r="BI441" s="306">
        <v>126</v>
      </c>
      <c r="BJ441" s="282">
        <v>496</v>
      </c>
      <c r="BK441" s="295">
        <v>98</v>
      </c>
      <c r="BL441" s="282">
        <v>429</v>
      </c>
      <c r="BM441" s="284">
        <v>129</v>
      </c>
      <c r="BN441" s="282">
        <v>143</v>
      </c>
      <c r="BO441" s="295">
        <v>409</v>
      </c>
      <c r="BP441" s="282">
        <v>402</v>
      </c>
      <c r="BQ441" s="284">
        <v>141</v>
      </c>
      <c r="BR441" s="282">
        <v>103</v>
      </c>
      <c r="BS441" s="295">
        <v>483</v>
      </c>
      <c r="BT441" s="282">
        <v>410</v>
      </c>
      <c r="BU441" s="284">
        <v>138</v>
      </c>
      <c r="BV441" s="282">
        <v>139</v>
      </c>
      <c r="BW441" s="295">
        <v>424</v>
      </c>
      <c r="BX441" s="282">
        <v>406</v>
      </c>
      <c r="BY441" s="284">
        <v>140</v>
      </c>
      <c r="BZ441" s="282">
        <v>104</v>
      </c>
      <c r="CA441" s="295">
        <v>493</v>
      </c>
      <c r="CB441" s="282">
        <v>138</v>
      </c>
      <c r="CC441" s="284">
        <v>424</v>
      </c>
      <c r="CD441" s="282">
        <v>123</v>
      </c>
      <c r="CE441" s="344">
        <v>462</v>
      </c>
    </row>
    <row r="442" spans="1:83" x14ac:dyDescent="0.2">
      <c r="A442" s="3">
        <v>7314</v>
      </c>
      <c r="B442" s="4" t="s">
        <v>471</v>
      </c>
      <c r="C442" s="5">
        <v>1289</v>
      </c>
      <c r="D442" s="6">
        <v>988</v>
      </c>
      <c r="E442" s="123">
        <f t="shared" si="6"/>
        <v>0.76648564778898376</v>
      </c>
      <c r="F442" s="249">
        <v>312</v>
      </c>
      <c r="G442" s="250">
        <v>3</v>
      </c>
      <c r="H442" s="250">
        <v>18</v>
      </c>
      <c r="I442" s="250">
        <v>652</v>
      </c>
      <c r="J442" s="250">
        <v>0</v>
      </c>
      <c r="K442" s="251">
        <v>0</v>
      </c>
      <c r="L442" s="251">
        <v>0</v>
      </c>
      <c r="M442" s="250">
        <v>0</v>
      </c>
      <c r="N442" s="250">
        <v>0</v>
      </c>
      <c r="O442" s="252">
        <v>0</v>
      </c>
      <c r="P442" s="295">
        <v>663</v>
      </c>
      <c r="Q442" s="289">
        <v>44</v>
      </c>
      <c r="R442" s="289">
        <v>0</v>
      </c>
      <c r="S442" s="295">
        <v>270</v>
      </c>
      <c r="T442" s="282"/>
      <c r="U442" s="296"/>
      <c r="V442" s="297"/>
      <c r="W442" s="305">
        <v>665</v>
      </c>
      <c r="X442" s="306">
        <v>278</v>
      </c>
      <c r="Y442" s="290"/>
      <c r="Z442" s="291"/>
      <c r="AA442" s="290"/>
      <c r="AB442" s="292"/>
      <c r="AC442" s="290"/>
      <c r="AD442" s="291"/>
      <c r="AE442" s="305">
        <v>259</v>
      </c>
      <c r="AF442" s="306">
        <v>666</v>
      </c>
      <c r="AG442" s="287"/>
      <c r="AH442" s="288"/>
      <c r="AI442" s="285"/>
      <c r="AJ442" s="287"/>
      <c r="AK442" s="343">
        <v>652</v>
      </c>
      <c r="AL442" s="289">
        <v>53</v>
      </c>
      <c r="AM442" s="284">
        <v>238</v>
      </c>
      <c r="AN442" s="282">
        <v>322</v>
      </c>
      <c r="AO442" s="295">
        <v>626</v>
      </c>
      <c r="AP442" s="282">
        <v>748</v>
      </c>
      <c r="AQ442" s="284">
        <v>212</v>
      </c>
      <c r="AR442" s="282">
        <v>615</v>
      </c>
      <c r="AS442" s="295">
        <v>313</v>
      </c>
      <c r="AT442" s="282">
        <v>719</v>
      </c>
      <c r="AU442" s="284">
        <v>231</v>
      </c>
      <c r="AV442" s="282">
        <v>256</v>
      </c>
      <c r="AW442" s="295">
        <v>670</v>
      </c>
      <c r="AX442" s="282">
        <v>253</v>
      </c>
      <c r="AY442" s="284">
        <v>660</v>
      </c>
      <c r="AZ442" s="298">
        <v>751</v>
      </c>
      <c r="BA442" s="284">
        <v>618</v>
      </c>
      <c r="BB442" s="282">
        <v>498</v>
      </c>
      <c r="BC442" s="295">
        <v>314</v>
      </c>
      <c r="BD442" s="282">
        <v>349</v>
      </c>
      <c r="BE442" s="284">
        <v>446</v>
      </c>
      <c r="BF442" s="282">
        <v>261</v>
      </c>
      <c r="BG442" s="295">
        <v>532</v>
      </c>
      <c r="BH442" s="305">
        <v>497</v>
      </c>
      <c r="BI442" s="306">
        <v>302</v>
      </c>
      <c r="BJ442" s="282">
        <v>629</v>
      </c>
      <c r="BK442" s="295">
        <v>211</v>
      </c>
      <c r="BL442" s="282">
        <v>482</v>
      </c>
      <c r="BM442" s="284">
        <v>306</v>
      </c>
      <c r="BN442" s="282">
        <v>267</v>
      </c>
      <c r="BO442" s="295">
        <v>513</v>
      </c>
      <c r="BP442" s="282">
        <v>483</v>
      </c>
      <c r="BQ442" s="284">
        <v>293</v>
      </c>
      <c r="BR442" s="282">
        <v>207</v>
      </c>
      <c r="BS442" s="295">
        <v>611</v>
      </c>
      <c r="BT442" s="282">
        <v>480</v>
      </c>
      <c r="BU442" s="284">
        <v>302</v>
      </c>
      <c r="BV442" s="282">
        <v>314</v>
      </c>
      <c r="BW442" s="295">
        <v>475</v>
      </c>
      <c r="BX442" s="282">
        <v>466</v>
      </c>
      <c r="BY442" s="284">
        <v>315</v>
      </c>
      <c r="BZ442" s="282">
        <v>185</v>
      </c>
      <c r="CA442" s="295">
        <v>670</v>
      </c>
      <c r="CB442" s="282">
        <v>288</v>
      </c>
      <c r="CC442" s="284">
        <v>510</v>
      </c>
      <c r="CD442" s="282">
        <v>189</v>
      </c>
      <c r="CE442" s="344">
        <v>647</v>
      </c>
    </row>
    <row r="443" spans="1:83" x14ac:dyDescent="0.2">
      <c r="A443" s="3">
        <v>7315</v>
      </c>
      <c r="B443" s="4" t="s">
        <v>472</v>
      </c>
      <c r="C443" s="5">
        <v>1302</v>
      </c>
      <c r="D443" s="6">
        <v>1007</v>
      </c>
      <c r="E443" s="123">
        <f t="shared" si="6"/>
        <v>0.77342549923195081</v>
      </c>
      <c r="F443" s="249">
        <v>442</v>
      </c>
      <c r="G443" s="250">
        <v>3</v>
      </c>
      <c r="H443" s="250">
        <v>7</v>
      </c>
      <c r="I443" s="250">
        <v>549</v>
      </c>
      <c r="J443" s="250">
        <v>0</v>
      </c>
      <c r="K443" s="251">
        <v>0</v>
      </c>
      <c r="L443" s="251">
        <v>0</v>
      </c>
      <c r="M443" s="250">
        <v>0</v>
      </c>
      <c r="N443" s="250">
        <v>0</v>
      </c>
      <c r="O443" s="252">
        <v>0</v>
      </c>
      <c r="P443" s="295">
        <v>553</v>
      </c>
      <c r="Q443" s="289">
        <v>39</v>
      </c>
      <c r="R443" s="289">
        <v>0</v>
      </c>
      <c r="S443" s="295">
        <v>389</v>
      </c>
      <c r="T443" s="282"/>
      <c r="U443" s="296"/>
      <c r="V443" s="297"/>
      <c r="W443" s="305">
        <v>580</v>
      </c>
      <c r="X443" s="306">
        <v>381</v>
      </c>
      <c r="Y443" s="290"/>
      <c r="Z443" s="291"/>
      <c r="AA443" s="290"/>
      <c r="AB443" s="292"/>
      <c r="AC443" s="290"/>
      <c r="AD443" s="291"/>
      <c r="AE443" s="305">
        <v>329</v>
      </c>
      <c r="AF443" s="306">
        <v>581</v>
      </c>
      <c r="AG443" s="287"/>
      <c r="AH443" s="288"/>
      <c r="AI443" s="285"/>
      <c r="AJ443" s="287"/>
      <c r="AK443" s="343">
        <v>552</v>
      </c>
      <c r="AL443" s="289">
        <v>37</v>
      </c>
      <c r="AM443" s="284">
        <v>372</v>
      </c>
      <c r="AN443" s="282">
        <v>423</v>
      </c>
      <c r="AO443" s="295">
        <v>534</v>
      </c>
      <c r="AP443" s="282">
        <v>650</v>
      </c>
      <c r="AQ443" s="284">
        <v>323</v>
      </c>
      <c r="AR443" s="282">
        <v>550</v>
      </c>
      <c r="AS443" s="295">
        <v>410</v>
      </c>
      <c r="AT443" s="282">
        <v>602</v>
      </c>
      <c r="AU443" s="284">
        <v>359</v>
      </c>
      <c r="AV443" s="282">
        <v>381</v>
      </c>
      <c r="AW443" s="295">
        <v>573</v>
      </c>
      <c r="AX443" s="282">
        <v>368</v>
      </c>
      <c r="AY443" s="284">
        <v>585</v>
      </c>
      <c r="AZ443" s="298">
        <v>717</v>
      </c>
      <c r="BA443" s="284">
        <v>719</v>
      </c>
      <c r="BB443" s="282">
        <v>484</v>
      </c>
      <c r="BC443" s="295">
        <v>350</v>
      </c>
      <c r="BD443" s="282">
        <v>425</v>
      </c>
      <c r="BE443" s="284">
        <v>415</v>
      </c>
      <c r="BF443" s="282">
        <v>373</v>
      </c>
      <c r="BG443" s="295">
        <v>461</v>
      </c>
      <c r="BH443" s="305">
        <v>515</v>
      </c>
      <c r="BI443" s="306">
        <v>332</v>
      </c>
      <c r="BJ443" s="282">
        <v>529</v>
      </c>
      <c r="BK443" s="295">
        <v>332</v>
      </c>
      <c r="BL443" s="282">
        <v>440</v>
      </c>
      <c r="BM443" s="284">
        <v>393</v>
      </c>
      <c r="BN443" s="282">
        <v>370</v>
      </c>
      <c r="BO443" s="295">
        <v>454</v>
      </c>
      <c r="BP443" s="282">
        <v>451</v>
      </c>
      <c r="BQ443" s="284">
        <v>372</v>
      </c>
      <c r="BR443" s="282">
        <v>313</v>
      </c>
      <c r="BS443" s="295">
        <v>542</v>
      </c>
      <c r="BT443" s="282">
        <v>458</v>
      </c>
      <c r="BU443" s="284">
        <v>365</v>
      </c>
      <c r="BV443" s="282">
        <v>385</v>
      </c>
      <c r="BW443" s="295">
        <v>445</v>
      </c>
      <c r="BX443" s="282">
        <v>456</v>
      </c>
      <c r="BY443" s="284">
        <v>370</v>
      </c>
      <c r="BZ443" s="282">
        <v>279</v>
      </c>
      <c r="CA443" s="295">
        <v>604</v>
      </c>
      <c r="CB443" s="282">
        <v>391</v>
      </c>
      <c r="CC443" s="284">
        <v>440</v>
      </c>
      <c r="CD443" s="282">
        <v>290</v>
      </c>
      <c r="CE443" s="344">
        <v>567</v>
      </c>
    </row>
    <row r="444" spans="1:83" x14ac:dyDescent="0.2">
      <c r="A444" s="3">
        <v>7316</v>
      </c>
      <c r="B444" s="4" t="s">
        <v>473</v>
      </c>
      <c r="C444" s="5">
        <v>1082</v>
      </c>
      <c r="D444" s="6">
        <v>911</v>
      </c>
      <c r="E444" s="123">
        <f t="shared" si="6"/>
        <v>0.84195933456561922</v>
      </c>
      <c r="F444" s="249">
        <v>231</v>
      </c>
      <c r="G444" s="250">
        <v>1</v>
      </c>
      <c r="H444" s="250">
        <v>11</v>
      </c>
      <c r="I444" s="250">
        <v>656</v>
      </c>
      <c r="J444" s="250">
        <v>0</v>
      </c>
      <c r="K444" s="251">
        <v>0</v>
      </c>
      <c r="L444" s="251">
        <v>0</v>
      </c>
      <c r="M444" s="250">
        <v>0</v>
      </c>
      <c r="N444" s="250">
        <v>0</v>
      </c>
      <c r="O444" s="252">
        <v>0</v>
      </c>
      <c r="P444" s="295">
        <v>681</v>
      </c>
      <c r="Q444" s="289">
        <v>19</v>
      </c>
      <c r="R444" s="289">
        <v>0</v>
      </c>
      <c r="S444" s="295">
        <v>197</v>
      </c>
      <c r="T444" s="282"/>
      <c r="U444" s="296"/>
      <c r="V444" s="297"/>
      <c r="W444" s="305">
        <v>685</v>
      </c>
      <c r="X444" s="306">
        <v>181</v>
      </c>
      <c r="Y444" s="290"/>
      <c r="Z444" s="291"/>
      <c r="AA444" s="290"/>
      <c r="AB444" s="292"/>
      <c r="AC444" s="290"/>
      <c r="AD444" s="291"/>
      <c r="AE444" s="305">
        <v>161</v>
      </c>
      <c r="AF444" s="306">
        <v>695</v>
      </c>
      <c r="AG444" s="287"/>
      <c r="AH444" s="288"/>
      <c r="AI444" s="285"/>
      <c r="AJ444" s="287"/>
      <c r="AK444" s="343">
        <v>679</v>
      </c>
      <c r="AL444" s="289">
        <v>35</v>
      </c>
      <c r="AM444" s="284">
        <v>164</v>
      </c>
      <c r="AN444" s="282">
        <v>264</v>
      </c>
      <c r="AO444" s="295">
        <v>610</v>
      </c>
      <c r="AP444" s="282">
        <v>747</v>
      </c>
      <c r="AQ444" s="284">
        <v>132</v>
      </c>
      <c r="AR444" s="282">
        <v>647</v>
      </c>
      <c r="AS444" s="295">
        <v>218</v>
      </c>
      <c r="AT444" s="282">
        <v>724</v>
      </c>
      <c r="AU444" s="284">
        <v>155</v>
      </c>
      <c r="AV444" s="282">
        <v>170</v>
      </c>
      <c r="AW444" s="295">
        <v>689</v>
      </c>
      <c r="AX444" s="282">
        <v>190</v>
      </c>
      <c r="AY444" s="284">
        <v>659</v>
      </c>
      <c r="AZ444" s="298">
        <v>734</v>
      </c>
      <c r="BA444" s="284">
        <v>541</v>
      </c>
      <c r="BB444" s="282">
        <v>494</v>
      </c>
      <c r="BC444" s="295">
        <v>248</v>
      </c>
      <c r="BD444" s="282">
        <v>241</v>
      </c>
      <c r="BE444" s="284">
        <v>494</v>
      </c>
      <c r="BF444" s="282">
        <v>193</v>
      </c>
      <c r="BG444" s="295">
        <v>528</v>
      </c>
      <c r="BH444" s="305">
        <v>504</v>
      </c>
      <c r="BI444" s="306">
        <v>224</v>
      </c>
      <c r="BJ444" s="282">
        <v>601</v>
      </c>
      <c r="BK444" s="295">
        <v>163</v>
      </c>
      <c r="BL444" s="282">
        <v>463</v>
      </c>
      <c r="BM444" s="284">
        <v>276</v>
      </c>
      <c r="BN444" s="282">
        <v>200</v>
      </c>
      <c r="BO444" s="295">
        <v>502</v>
      </c>
      <c r="BP444" s="282">
        <v>481</v>
      </c>
      <c r="BQ444" s="284">
        <v>223</v>
      </c>
      <c r="BR444" s="282">
        <v>157</v>
      </c>
      <c r="BS444" s="295">
        <v>604</v>
      </c>
      <c r="BT444" s="282">
        <v>474</v>
      </c>
      <c r="BU444" s="284">
        <v>239</v>
      </c>
      <c r="BV444" s="282">
        <v>224</v>
      </c>
      <c r="BW444" s="295">
        <v>497</v>
      </c>
      <c r="BX444" s="282">
        <v>454</v>
      </c>
      <c r="BY444" s="284">
        <v>257</v>
      </c>
      <c r="BZ444" s="282">
        <v>138</v>
      </c>
      <c r="CA444" s="295">
        <v>666</v>
      </c>
      <c r="CB444" s="282">
        <v>207</v>
      </c>
      <c r="CC444" s="284">
        <v>520</v>
      </c>
      <c r="CD444" s="282">
        <v>151</v>
      </c>
      <c r="CE444" s="344">
        <v>606</v>
      </c>
    </row>
    <row r="445" spans="1:83" x14ac:dyDescent="0.2">
      <c r="A445" s="3">
        <v>7317</v>
      </c>
      <c r="B445" s="4" t="s">
        <v>474</v>
      </c>
      <c r="C445" s="5">
        <v>1200</v>
      </c>
      <c r="D445" s="6">
        <v>1047</v>
      </c>
      <c r="E445" s="123">
        <f t="shared" si="6"/>
        <v>0.87250000000000005</v>
      </c>
      <c r="F445" s="249">
        <v>270</v>
      </c>
      <c r="G445" s="250">
        <v>0</v>
      </c>
      <c r="H445" s="250">
        <v>11</v>
      </c>
      <c r="I445" s="250">
        <v>761</v>
      </c>
      <c r="J445" s="250">
        <v>0</v>
      </c>
      <c r="K445" s="251">
        <v>1</v>
      </c>
      <c r="L445" s="251">
        <v>0</v>
      </c>
      <c r="M445" s="250">
        <v>0</v>
      </c>
      <c r="N445" s="250">
        <v>0</v>
      </c>
      <c r="O445" s="252">
        <v>0</v>
      </c>
      <c r="P445" s="295">
        <v>787</v>
      </c>
      <c r="Q445" s="289">
        <v>39</v>
      </c>
      <c r="R445" s="289">
        <v>0</v>
      </c>
      <c r="S445" s="295">
        <v>214</v>
      </c>
      <c r="T445" s="282"/>
      <c r="U445" s="296"/>
      <c r="V445" s="297"/>
      <c r="W445" s="305">
        <v>787</v>
      </c>
      <c r="X445" s="306">
        <v>202</v>
      </c>
      <c r="Y445" s="290"/>
      <c r="Z445" s="291"/>
      <c r="AA445" s="290"/>
      <c r="AB445" s="292"/>
      <c r="AC445" s="290"/>
      <c r="AD445" s="291"/>
      <c r="AE445" s="305">
        <v>179</v>
      </c>
      <c r="AF445" s="306">
        <v>797</v>
      </c>
      <c r="AG445" s="287"/>
      <c r="AH445" s="288"/>
      <c r="AI445" s="285"/>
      <c r="AJ445" s="287"/>
      <c r="AK445" s="343">
        <v>777</v>
      </c>
      <c r="AL445" s="289">
        <v>38</v>
      </c>
      <c r="AM445" s="284">
        <v>181</v>
      </c>
      <c r="AN445" s="282">
        <v>288</v>
      </c>
      <c r="AO445" s="295">
        <v>712</v>
      </c>
      <c r="AP445" s="282">
        <v>868</v>
      </c>
      <c r="AQ445" s="284">
        <v>148</v>
      </c>
      <c r="AR445" s="282">
        <v>750</v>
      </c>
      <c r="AS445" s="295">
        <v>237</v>
      </c>
      <c r="AT445" s="282">
        <v>843</v>
      </c>
      <c r="AU445" s="284">
        <v>164</v>
      </c>
      <c r="AV445" s="282">
        <v>190</v>
      </c>
      <c r="AW445" s="295">
        <v>797</v>
      </c>
      <c r="AX445" s="282">
        <v>204</v>
      </c>
      <c r="AY445" s="284">
        <v>775</v>
      </c>
      <c r="AZ445" s="298">
        <v>804</v>
      </c>
      <c r="BA445" s="284">
        <v>603</v>
      </c>
      <c r="BB445" s="282">
        <v>630</v>
      </c>
      <c r="BC445" s="295">
        <v>247</v>
      </c>
      <c r="BD445" s="282">
        <v>253</v>
      </c>
      <c r="BE445" s="284">
        <v>615</v>
      </c>
      <c r="BF445" s="282">
        <v>218</v>
      </c>
      <c r="BG445" s="295">
        <v>652</v>
      </c>
      <c r="BH445" s="305">
        <v>681</v>
      </c>
      <c r="BI445" s="306">
        <v>204</v>
      </c>
      <c r="BJ445" s="282">
        <v>801</v>
      </c>
      <c r="BK445" s="295">
        <v>144</v>
      </c>
      <c r="BL445" s="282">
        <v>635</v>
      </c>
      <c r="BM445" s="284">
        <v>230</v>
      </c>
      <c r="BN445" s="282">
        <v>223</v>
      </c>
      <c r="BO445" s="295">
        <v>641</v>
      </c>
      <c r="BP445" s="282">
        <v>605</v>
      </c>
      <c r="BQ445" s="284">
        <v>244</v>
      </c>
      <c r="BR445" s="282">
        <v>181</v>
      </c>
      <c r="BS445" s="295">
        <v>720</v>
      </c>
      <c r="BT445" s="282">
        <v>639</v>
      </c>
      <c r="BU445" s="284">
        <v>219</v>
      </c>
      <c r="BV445" s="282">
        <v>238</v>
      </c>
      <c r="BW445" s="295">
        <v>634</v>
      </c>
      <c r="BX445" s="282">
        <v>621</v>
      </c>
      <c r="BY445" s="284">
        <v>232</v>
      </c>
      <c r="BZ445" s="282">
        <v>161</v>
      </c>
      <c r="CA445" s="295">
        <v>770</v>
      </c>
      <c r="CB445" s="282">
        <v>214</v>
      </c>
      <c r="CC445" s="284">
        <v>675</v>
      </c>
      <c r="CD445" s="282">
        <v>191</v>
      </c>
      <c r="CE445" s="344">
        <v>716</v>
      </c>
    </row>
    <row r="446" spans="1:83" x14ac:dyDescent="0.2">
      <c r="A446" s="3">
        <v>7318</v>
      </c>
      <c r="B446" s="4" t="s">
        <v>475</v>
      </c>
      <c r="C446" s="5">
        <v>730</v>
      </c>
      <c r="D446" s="6">
        <v>614</v>
      </c>
      <c r="E446" s="123">
        <f t="shared" si="6"/>
        <v>0.84109589041095889</v>
      </c>
      <c r="F446" s="249">
        <v>137</v>
      </c>
      <c r="G446" s="250">
        <v>2</v>
      </c>
      <c r="H446" s="250">
        <v>8</v>
      </c>
      <c r="I446" s="250">
        <v>465</v>
      </c>
      <c r="J446" s="250">
        <v>0</v>
      </c>
      <c r="K446" s="251">
        <v>0</v>
      </c>
      <c r="L446" s="251">
        <v>0</v>
      </c>
      <c r="M446" s="250">
        <v>0</v>
      </c>
      <c r="N446" s="250">
        <v>0</v>
      </c>
      <c r="O446" s="252">
        <v>0</v>
      </c>
      <c r="P446" s="295">
        <v>458</v>
      </c>
      <c r="Q446" s="289">
        <v>19</v>
      </c>
      <c r="R446" s="289">
        <v>0</v>
      </c>
      <c r="S446" s="295">
        <v>126</v>
      </c>
      <c r="T446" s="282"/>
      <c r="U446" s="296"/>
      <c r="V446" s="297"/>
      <c r="W446" s="305">
        <v>465</v>
      </c>
      <c r="X446" s="306">
        <v>121</v>
      </c>
      <c r="Y446" s="290"/>
      <c r="Z446" s="291"/>
      <c r="AA446" s="290"/>
      <c r="AB446" s="292"/>
      <c r="AC446" s="290"/>
      <c r="AD446" s="291"/>
      <c r="AE446" s="305">
        <v>113</v>
      </c>
      <c r="AF446" s="306">
        <v>465</v>
      </c>
      <c r="AG446" s="287"/>
      <c r="AH446" s="288"/>
      <c r="AI446" s="285"/>
      <c r="AJ446" s="287"/>
      <c r="AK446" s="343">
        <v>457</v>
      </c>
      <c r="AL446" s="289">
        <v>29</v>
      </c>
      <c r="AM446" s="284">
        <v>104</v>
      </c>
      <c r="AN446" s="282">
        <v>156</v>
      </c>
      <c r="AO446" s="295">
        <v>428</v>
      </c>
      <c r="AP446" s="282">
        <v>517</v>
      </c>
      <c r="AQ446" s="284">
        <v>81</v>
      </c>
      <c r="AR446" s="282">
        <v>444</v>
      </c>
      <c r="AS446" s="295">
        <v>130</v>
      </c>
      <c r="AT446" s="282">
        <v>492</v>
      </c>
      <c r="AU446" s="284">
        <v>96</v>
      </c>
      <c r="AV446" s="282">
        <v>114</v>
      </c>
      <c r="AW446" s="295">
        <v>454</v>
      </c>
      <c r="AX446" s="282">
        <v>121</v>
      </c>
      <c r="AY446" s="284">
        <v>449</v>
      </c>
      <c r="AZ446" s="298">
        <v>487</v>
      </c>
      <c r="BA446" s="284">
        <v>354</v>
      </c>
      <c r="BB446" s="282">
        <v>340</v>
      </c>
      <c r="BC446" s="295">
        <v>165</v>
      </c>
      <c r="BD446" s="282">
        <v>159</v>
      </c>
      <c r="BE446" s="284">
        <v>345</v>
      </c>
      <c r="BF446" s="282">
        <v>126</v>
      </c>
      <c r="BG446" s="295">
        <v>365</v>
      </c>
      <c r="BH446" s="305">
        <v>362</v>
      </c>
      <c r="BI446" s="306">
        <v>140</v>
      </c>
      <c r="BJ446" s="282">
        <v>427</v>
      </c>
      <c r="BK446" s="295">
        <v>99</v>
      </c>
      <c r="BL446" s="282">
        <v>335</v>
      </c>
      <c r="BM446" s="284">
        <v>156</v>
      </c>
      <c r="BN446" s="282">
        <v>146</v>
      </c>
      <c r="BO446" s="295">
        <v>341</v>
      </c>
      <c r="BP446" s="282">
        <v>335</v>
      </c>
      <c r="BQ446" s="284">
        <v>143</v>
      </c>
      <c r="BR446" s="282">
        <v>89</v>
      </c>
      <c r="BS446" s="295">
        <v>417</v>
      </c>
      <c r="BT446" s="282">
        <v>343</v>
      </c>
      <c r="BU446" s="284">
        <v>144</v>
      </c>
      <c r="BV446" s="282">
        <v>149</v>
      </c>
      <c r="BW446" s="295">
        <v>340</v>
      </c>
      <c r="BX446" s="282">
        <v>332</v>
      </c>
      <c r="BY446" s="284">
        <v>150</v>
      </c>
      <c r="BZ446" s="282">
        <v>67</v>
      </c>
      <c r="CA446" s="295">
        <v>468</v>
      </c>
      <c r="CB446" s="282">
        <v>126</v>
      </c>
      <c r="CC446" s="284">
        <v>367</v>
      </c>
      <c r="CD446" s="282">
        <v>92</v>
      </c>
      <c r="CE446" s="344">
        <v>428</v>
      </c>
    </row>
    <row r="447" spans="1:83" x14ac:dyDescent="0.2">
      <c r="A447" s="3">
        <v>7319</v>
      </c>
      <c r="B447" s="4" t="s">
        <v>476</v>
      </c>
      <c r="C447" s="5">
        <v>1273</v>
      </c>
      <c r="D447" s="6">
        <v>967</v>
      </c>
      <c r="E447" s="123">
        <f t="shared" si="6"/>
        <v>0.75962293794186964</v>
      </c>
      <c r="F447" s="249">
        <v>302</v>
      </c>
      <c r="G447" s="250">
        <v>1</v>
      </c>
      <c r="H447" s="250">
        <v>20</v>
      </c>
      <c r="I447" s="250">
        <v>633</v>
      </c>
      <c r="J447" s="250">
        <v>0</v>
      </c>
      <c r="K447" s="251">
        <v>0</v>
      </c>
      <c r="L447" s="251">
        <v>0</v>
      </c>
      <c r="M447" s="250">
        <v>0</v>
      </c>
      <c r="N447" s="250">
        <v>0</v>
      </c>
      <c r="O447" s="252">
        <v>0</v>
      </c>
      <c r="P447" s="295">
        <v>640</v>
      </c>
      <c r="Q447" s="289">
        <v>29</v>
      </c>
      <c r="R447" s="289">
        <v>0</v>
      </c>
      <c r="S447" s="295">
        <v>270</v>
      </c>
      <c r="T447" s="282"/>
      <c r="U447" s="296"/>
      <c r="V447" s="297"/>
      <c r="W447" s="305">
        <v>633</v>
      </c>
      <c r="X447" s="306">
        <v>284</v>
      </c>
      <c r="Y447" s="290"/>
      <c r="Z447" s="291"/>
      <c r="AA447" s="290"/>
      <c r="AB447" s="292"/>
      <c r="AC447" s="290"/>
      <c r="AD447" s="291"/>
      <c r="AE447" s="305">
        <v>250</v>
      </c>
      <c r="AF447" s="306">
        <v>647</v>
      </c>
      <c r="AG447" s="287"/>
      <c r="AH447" s="288"/>
      <c r="AI447" s="285"/>
      <c r="AJ447" s="287"/>
      <c r="AK447" s="343">
        <v>631</v>
      </c>
      <c r="AL447" s="289">
        <v>47</v>
      </c>
      <c r="AM447" s="284">
        <v>240</v>
      </c>
      <c r="AN447" s="282">
        <v>347</v>
      </c>
      <c r="AO447" s="295">
        <v>566</v>
      </c>
      <c r="AP447" s="282">
        <v>716</v>
      </c>
      <c r="AQ447" s="284">
        <v>221</v>
      </c>
      <c r="AR447" s="282">
        <v>617</v>
      </c>
      <c r="AS447" s="295">
        <v>293</v>
      </c>
      <c r="AT447" s="282">
        <v>686</v>
      </c>
      <c r="AU447" s="284">
        <v>236</v>
      </c>
      <c r="AV447" s="282">
        <v>272</v>
      </c>
      <c r="AW447" s="295">
        <v>634</v>
      </c>
      <c r="AX447" s="282">
        <v>283</v>
      </c>
      <c r="AY447" s="284">
        <v>614</v>
      </c>
      <c r="AZ447" s="298">
        <v>727</v>
      </c>
      <c r="BA447" s="284">
        <v>594</v>
      </c>
      <c r="BB447" s="282">
        <v>508</v>
      </c>
      <c r="BC447" s="295">
        <v>289</v>
      </c>
      <c r="BD447" s="282">
        <v>348</v>
      </c>
      <c r="BE447" s="284">
        <v>440</v>
      </c>
      <c r="BF447" s="282">
        <v>308</v>
      </c>
      <c r="BG447" s="295">
        <v>481</v>
      </c>
      <c r="BH447" s="305">
        <v>517</v>
      </c>
      <c r="BI447" s="306">
        <v>285</v>
      </c>
      <c r="BJ447" s="282">
        <v>627</v>
      </c>
      <c r="BK447" s="295">
        <v>206</v>
      </c>
      <c r="BL447" s="282">
        <v>475</v>
      </c>
      <c r="BM447" s="284">
        <v>316</v>
      </c>
      <c r="BN447" s="282">
        <v>288</v>
      </c>
      <c r="BO447" s="295">
        <v>499</v>
      </c>
      <c r="BP447" s="282">
        <v>507</v>
      </c>
      <c r="BQ447" s="284">
        <v>275</v>
      </c>
      <c r="BR447" s="282">
        <v>220</v>
      </c>
      <c r="BS447" s="295">
        <v>593</v>
      </c>
      <c r="BT447" s="282">
        <v>485</v>
      </c>
      <c r="BU447" s="284">
        <v>300</v>
      </c>
      <c r="BV447" s="282">
        <v>318</v>
      </c>
      <c r="BW447" s="295">
        <v>472</v>
      </c>
      <c r="BX447" s="282">
        <v>477</v>
      </c>
      <c r="BY447" s="284">
        <v>302</v>
      </c>
      <c r="BZ447" s="282">
        <v>209</v>
      </c>
      <c r="CA447" s="295">
        <v>639</v>
      </c>
      <c r="CB447" s="282">
        <v>290</v>
      </c>
      <c r="CC447" s="284">
        <v>502</v>
      </c>
      <c r="CD447" s="282">
        <v>222</v>
      </c>
      <c r="CE447" s="344">
        <v>600</v>
      </c>
    </row>
    <row r="448" spans="1:83" x14ac:dyDescent="0.2">
      <c r="A448" s="3">
        <v>7320</v>
      </c>
      <c r="B448" s="4" t="s">
        <v>477</v>
      </c>
      <c r="C448" s="5">
        <v>560</v>
      </c>
      <c r="D448" s="6">
        <v>425</v>
      </c>
      <c r="E448" s="123">
        <f t="shared" si="6"/>
        <v>0.7589285714285714</v>
      </c>
      <c r="F448" s="249">
        <v>148</v>
      </c>
      <c r="G448" s="250">
        <v>1</v>
      </c>
      <c r="H448" s="250">
        <v>14</v>
      </c>
      <c r="I448" s="250">
        <v>261</v>
      </c>
      <c r="J448" s="250">
        <v>0</v>
      </c>
      <c r="K448" s="251">
        <v>0</v>
      </c>
      <c r="L448" s="251">
        <v>0</v>
      </c>
      <c r="M448" s="250">
        <v>0</v>
      </c>
      <c r="N448" s="250">
        <v>0</v>
      </c>
      <c r="O448" s="252">
        <v>0</v>
      </c>
      <c r="P448" s="295">
        <v>272</v>
      </c>
      <c r="Q448" s="289">
        <v>11</v>
      </c>
      <c r="R448" s="289">
        <v>0</v>
      </c>
      <c r="S448" s="295">
        <v>133</v>
      </c>
      <c r="T448" s="282"/>
      <c r="U448" s="296"/>
      <c r="V448" s="297"/>
      <c r="W448" s="305">
        <v>259</v>
      </c>
      <c r="X448" s="306">
        <v>140</v>
      </c>
      <c r="Y448" s="290"/>
      <c r="Z448" s="291"/>
      <c r="AA448" s="290"/>
      <c r="AB448" s="292"/>
      <c r="AC448" s="290"/>
      <c r="AD448" s="291"/>
      <c r="AE448" s="305">
        <v>128</v>
      </c>
      <c r="AF448" s="306">
        <v>264</v>
      </c>
      <c r="AG448" s="287"/>
      <c r="AH448" s="288"/>
      <c r="AI448" s="285"/>
      <c r="AJ448" s="287"/>
      <c r="AK448" s="343">
        <v>258</v>
      </c>
      <c r="AL448" s="289">
        <v>26</v>
      </c>
      <c r="AM448" s="284">
        <v>120</v>
      </c>
      <c r="AN448" s="282">
        <v>161</v>
      </c>
      <c r="AO448" s="295">
        <v>242</v>
      </c>
      <c r="AP448" s="282">
        <v>308</v>
      </c>
      <c r="AQ448" s="284">
        <v>106</v>
      </c>
      <c r="AR448" s="282">
        <v>254</v>
      </c>
      <c r="AS448" s="295">
        <v>147</v>
      </c>
      <c r="AT448" s="282">
        <v>280</v>
      </c>
      <c r="AU448" s="284">
        <v>125</v>
      </c>
      <c r="AV448" s="282">
        <v>125</v>
      </c>
      <c r="AW448" s="295">
        <v>269</v>
      </c>
      <c r="AX448" s="282">
        <v>134</v>
      </c>
      <c r="AY448" s="284">
        <v>266</v>
      </c>
      <c r="AZ448" s="298">
        <v>329</v>
      </c>
      <c r="BA448" s="284">
        <v>287</v>
      </c>
      <c r="BB448" s="282">
        <v>229</v>
      </c>
      <c r="BC448" s="295">
        <v>132</v>
      </c>
      <c r="BD448" s="282">
        <v>176</v>
      </c>
      <c r="BE448" s="284">
        <v>183</v>
      </c>
      <c r="BF448" s="282">
        <v>140</v>
      </c>
      <c r="BG448" s="295">
        <v>214</v>
      </c>
      <c r="BH448" s="305">
        <v>205</v>
      </c>
      <c r="BI448" s="306">
        <v>153</v>
      </c>
      <c r="BJ448" s="282">
        <v>263</v>
      </c>
      <c r="BK448" s="295">
        <v>109</v>
      </c>
      <c r="BL448" s="282">
        <v>204</v>
      </c>
      <c r="BM448" s="284">
        <v>148</v>
      </c>
      <c r="BN448" s="282">
        <v>135</v>
      </c>
      <c r="BO448" s="295">
        <v>217</v>
      </c>
      <c r="BP448" s="282">
        <v>215</v>
      </c>
      <c r="BQ448" s="284">
        <v>133</v>
      </c>
      <c r="BR448" s="282">
        <v>105</v>
      </c>
      <c r="BS448" s="295">
        <v>254</v>
      </c>
      <c r="BT448" s="282">
        <v>183</v>
      </c>
      <c r="BU448" s="284">
        <v>164</v>
      </c>
      <c r="BV448" s="282">
        <v>170</v>
      </c>
      <c r="BW448" s="295">
        <v>185</v>
      </c>
      <c r="BX448" s="282">
        <v>181</v>
      </c>
      <c r="BY448" s="284">
        <v>172</v>
      </c>
      <c r="BZ448" s="282">
        <v>91</v>
      </c>
      <c r="CA448" s="295">
        <v>291</v>
      </c>
      <c r="CB448" s="282">
        <v>142</v>
      </c>
      <c r="CC448" s="284">
        <v>215</v>
      </c>
      <c r="CD448" s="282">
        <v>85</v>
      </c>
      <c r="CE448" s="344">
        <v>276</v>
      </c>
    </row>
    <row r="449" spans="1:83" x14ac:dyDescent="0.2">
      <c r="A449" s="3">
        <v>7321</v>
      </c>
      <c r="B449" s="4" t="s">
        <v>478</v>
      </c>
      <c r="C449" s="5">
        <v>690</v>
      </c>
      <c r="D449" s="6">
        <v>575</v>
      </c>
      <c r="E449" s="123">
        <f t="shared" si="6"/>
        <v>0.83333333333333337</v>
      </c>
      <c r="F449" s="249">
        <v>149</v>
      </c>
      <c r="G449" s="250">
        <v>1</v>
      </c>
      <c r="H449" s="250">
        <v>4</v>
      </c>
      <c r="I449" s="250">
        <v>415</v>
      </c>
      <c r="J449" s="250">
        <v>0</v>
      </c>
      <c r="K449" s="251">
        <v>1</v>
      </c>
      <c r="L449" s="251">
        <v>0</v>
      </c>
      <c r="M449" s="250">
        <v>0</v>
      </c>
      <c r="N449" s="250">
        <v>0</v>
      </c>
      <c r="O449" s="252">
        <v>0</v>
      </c>
      <c r="P449" s="295">
        <v>420</v>
      </c>
      <c r="Q449" s="289">
        <v>14</v>
      </c>
      <c r="R449" s="289">
        <v>0</v>
      </c>
      <c r="S449" s="295">
        <v>132</v>
      </c>
      <c r="T449" s="282"/>
      <c r="U449" s="296"/>
      <c r="V449" s="297"/>
      <c r="W449" s="305">
        <v>428</v>
      </c>
      <c r="X449" s="306">
        <v>114</v>
      </c>
      <c r="Y449" s="290"/>
      <c r="Z449" s="291"/>
      <c r="AA449" s="290"/>
      <c r="AB449" s="292"/>
      <c r="AC449" s="290"/>
      <c r="AD449" s="291"/>
      <c r="AE449" s="305">
        <v>100</v>
      </c>
      <c r="AF449" s="306">
        <v>436</v>
      </c>
      <c r="AG449" s="287"/>
      <c r="AH449" s="288"/>
      <c r="AI449" s="285"/>
      <c r="AJ449" s="287"/>
      <c r="AK449" s="343">
        <v>430</v>
      </c>
      <c r="AL449" s="289">
        <v>12</v>
      </c>
      <c r="AM449" s="284">
        <v>108</v>
      </c>
      <c r="AN449" s="282">
        <v>170</v>
      </c>
      <c r="AO449" s="295">
        <v>378</v>
      </c>
      <c r="AP449" s="282">
        <v>473</v>
      </c>
      <c r="AQ449" s="284">
        <v>84</v>
      </c>
      <c r="AR449" s="282">
        <v>395</v>
      </c>
      <c r="AS449" s="295">
        <v>139</v>
      </c>
      <c r="AT449" s="282">
        <v>470</v>
      </c>
      <c r="AU449" s="284">
        <v>88</v>
      </c>
      <c r="AV449" s="282">
        <v>109</v>
      </c>
      <c r="AW449" s="295">
        <v>431</v>
      </c>
      <c r="AX449" s="282">
        <v>118</v>
      </c>
      <c r="AY449" s="284">
        <v>416</v>
      </c>
      <c r="AZ449" s="298">
        <v>457</v>
      </c>
      <c r="BA449" s="284">
        <v>329</v>
      </c>
      <c r="BB449" s="282">
        <v>312</v>
      </c>
      <c r="BC449" s="295">
        <v>144</v>
      </c>
      <c r="BD449" s="282">
        <v>165</v>
      </c>
      <c r="BE449" s="284">
        <v>289</v>
      </c>
      <c r="BF449" s="282">
        <v>117</v>
      </c>
      <c r="BG449" s="295">
        <v>331</v>
      </c>
      <c r="BH449" s="305">
        <v>328</v>
      </c>
      <c r="BI449" s="306">
        <v>120</v>
      </c>
      <c r="BJ449" s="282">
        <v>399</v>
      </c>
      <c r="BK449" s="295">
        <v>97</v>
      </c>
      <c r="BL449" s="282">
        <v>310</v>
      </c>
      <c r="BM449" s="284">
        <v>135</v>
      </c>
      <c r="BN449" s="282">
        <v>125</v>
      </c>
      <c r="BO449" s="295">
        <v>317</v>
      </c>
      <c r="BP449" s="282">
        <v>312</v>
      </c>
      <c r="BQ449" s="284">
        <v>130</v>
      </c>
      <c r="BR449" s="282">
        <v>87</v>
      </c>
      <c r="BS449" s="295">
        <v>394</v>
      </c>
      <c r="BT449" s="282">
        <v>307</v>
      </c>
      <c r="BU449" s="284">
        <v>137</v>
      </c>
      <c r="BV449" s="282">
        <v>134</v>
      </c>
      <c r="BW449" s="295">
        <v>317</v>
      </c>
      <c r="BX449" s="282">
        <v>298</v>
      </c>
      <c r="BY449" s="284">
        <v>136</v>
      </c>
      <c r="BZ449" s="282">
        <v>79</v>
      </c>
      <c r="CA449" s="295">
        <v>418</v>
      </c>
      <c r="CB449" s="282">
        <v>115</v>
      </c>
      <c r="CC449" s="284">
        <v>331</v>
      </c>
      <c r="CD449" s="282">
        <v>94</v>
      </c>
      <c r="CE449" s="344">
        <v>386</v>
      </c>
    </row>
    <row r="450" spans="1:83" x14ac:dyDescent="0.2">
      <c r="A450" s="3">
        <v>7322</v>
      </c>
      <c r="B450" s="4" t="s">
        <v>479</v>
      </c>
      <c r="C450" s="5">
        <v>1135</v>
      </c>
      <c r="D450" s="6">
        <v>876</v>
      </c>
      <c r="E450" s="123">
        <f t="shared" si="6"/>
        <v>0.77180616740088104</v>
      </c>
      <c r="F450" s="249">
        <v>342</v>
      </c>
      <c r="G450" s="250">
        <v>1</v>
      </c>
      <c r="H450" s="250">
        <v>7</v>
      </c>
      <c r="I450" s="250">
        <v>518</v>
      </c>
      <c r="J450" s="250">
        <v>0</v>
      </c>
      <c r="K450" s="251">
        <v>1</v>
      </c>
      <c r="L450" s="251">
        <v>0</v>
      </c>
      <c r="M450" s="250">
        <v>0</v>
      </c>
      <c r="N450" s="250">
        <v>0</v>
      </c>
      <c r="O450" s="252">
        <v>0</v>
      </c>
      <c r="P450" s="295">
        <v>523</v>
      </c>
      <c r="Q450" s="289">
        <v>40</v>
      </c>
      <c r="R450" s="289">
        <v>0</v>
      </c>
      <c r="S450" s="295">
        <v>300</v>
      </c>
      <c r="T450" s="282"/>
      <c r="U450" s="296"/>
      <c r="V450" s="297"/>
      <c r="W450" s="305">
        <v>563</v>
      </c>
      <c r="X450" s="306">
        <v>278</v>
      </c>
      <c r="Y450" s="290"/>
      <c r="Z450" s="291"/>
      <c r="AA450" s="290"/>
      <c r="AB450" s="292"/>
      <c r="AC450" s="290"/>
      <c r="AD450" s="291"/>
      <c r="AE450" s="305">
        <v>241</v>
      </c>
      <c r="AF450" s="306">
        <v>559</v>
      </c>
      <c r="AG450" s="287"/>
      <c r="AH450" s="288"/>
      <c r="AI450" s="285"/>
      <c r="AJ450" s="287"/>
      <c r="AK450" s="343">
        <v>537</v>
      </c>
      <c r="AL450" s="289">
        <v>46</v>
      </c>
      <c r="AM450" s="284">
        <v>260</v>
      </c>
      <c r="AN450" s="282">
        <v>340</v>
      </c>
      <c r="AO450" s="295">
        <v>494</v>
      </c>
      <c r="AP450" s="282">
        <v>621</v>
      </c>
      <c r="AQ450" s="284">
        <v>233</v>
      </c>
      <c r="AR450" s="282">
        <v>495</v>
      </c>
      <c r="AS450" s="295">
        <v>327</v>
      </c>
      <c r="AT450" s="282">
        <v>570</v>
      </c>
      <c r="AU450" s="284">
        <v>265</v>
      </c>
      <c r="AV450" s="282">
        <v>265</v>
      </c>
      <c r="AW450" s="295">
        <v>557</v>
      </c>
      <c r="AX450" s="282">
        <v>292</v>
      </c>
      <c r="AY450" s="284">
        <v>534</v>
      </c>
      <c r="AZ450" s="298">
        <v>628</v>
      </c>
      <c r="BA450" s="284">
        <v>567</v>
      </c>
      <c r="BB450" s="282">
        <v>423</v>
      </c>
      <c r="BC450" s="295">
        <v>298</v>
      </c>
      <c r="BD450" s="282">
        <v>314</v>
      </c>
      <c r="BE450" s="284">
        <v>402</v>
      </c>
      <c r="BF450" s="282">
        <v>258</v>
      </c>
      <c r="BG450" s="295">
        <v>459</v>
      </c>
      <c r="BH450" s="305">
        <v>450</v>
      </c>
      <c r="BI450" s="306">
        <v>279</v>
      </c>
      <c r="BJ450" s="282">
        <v>493</v>
      </c>
      <c r="BK450" s="295">
        <v>259</v>
      </c>
      <c r="BL450" s="282">
        <v>400</v>
      </c>
      <c r="BM450" s="284">
        <v>309</v>
      </c>
      <c r="BN450" s="282">
        <v>265</v>
      </c>
      <c r="BO450" s="295">
        <v>436</v>
      </c>
      <c r="BP450" s="282">
        <v>412</v>
      </c>
      <c r="BQ450" s="284">
        <v>292</v>
      </c>
      <c r="BR450" s="282">
        <v>228</v>
      </c>
      <c r="BS450" s="295">
        <v>519</v>
      </c>
      <c r="BT450" s="282">
        <v>413</v>
      </c>
      <c r="BU450" s="284">
        <v>301</v>
      </c>
      <c r="BV450" s="282">
        <v>294</v>
      </c>
      <c r="BW450" s="295">
        <v>427</v>
      </c>
      <c r="BX450" s="282">
        <v>395</v>
      </c>
      <c r="BY450" s="284">
        <v>305</v>
      </c>
      <c r="BZ450" s="282">
        <v>191</v>
      </c>
      <c r="CA450" s="295">
        <v>593</v>
      </c>
      <c r="CB450" s="282">
        <v>267</v>
      </c>
      <c r="CC450" s="284">
        <v>457</v>
      </c>
      <c r="CD450" s="282">
        <v>193</v>
      </c>
      <c r="CE450" s="344">
        <v>537</v>
      </c>
    </row>
    <row r="451" spans="1:83" x14ac:dyDescent="0.2">
      <c r="A451" s="3">
        <v>7323</v>
      </c>
      <c r="B451" s="4" t="s">
        <v>480</v>
      </c>
      <c r="C451" s="5">
        <v>1284</v>
      </c>
      <c r="D451" s="6">
        <v>1153</v>
      </c>
      <c r="E451" s="123">
        <f t="shared" si="6"/>
        <v>0.8979750778816199</v>
      </c>
      <c r="F451" s="249">
        <v>264</v>
      </c>
      <c r="G451" s="250">
        <v>1</v>
      </c>
      <c r="H451" s="250">
        <v>24</v>
      </c>
      <c r="I451" s="250">
        <v>845</v>
      </c>
      <c r="J451" s="250">
        <v>0</v>
      </c>
      <c r="K451" s="251">
        <v>0</v>
      </c>
      <c r="L451" s="251">
        <v>0</v>
      </c>
      <c r="M451" s="250">
        <v>0</v>
      </c>
      <c r="N451" s="250">
        <v>0</v>
      </c>
      <c r="O451" s="252">
        <v>0</v>
      </c>
      <c r="P451" s="295">
        <v>891</v>
      </c>
      <c r="Q451" s="289">
        <v>28</v>
      </c>
      <c r="R451" s="289">
        <v>0</v>
      </c>
      <c r="S451" s="295">
        <v>223</v>
      </c>
      <c r="T451" s="282"/>
      <c r="U451" s="296"/>
      <c r="V451" s="297"/>
      <c r="W451" s="305">
        <v>891</v>
      </c>
      <c r="X451" s="306">
        <v>217</v>
      </c>
      <c r="Y451" s="290"/>
      <c r="Z451" s="291"/>
      <c r="AA451" s="290"/>
      <c r="AB451" s="292"/>
      <c r="AC451" s="290"/>
      <c r="AD451" s="291"/>
      <c r="AE451" s="305">
        <v>174</v>
      </c>
      <c r="AF451" s="306">
        <v>938</v>
      </c>
      <c r="AG451" s="287"/>
      <c r="AH451" s="288"/>
      <c r="AI451" s="285"/>
      <c r="AJ451" s="287"/>
      <c r="AK451" s="343">
        <v>891</v>
      </c>
      <c r="AL451" s="289">
        <v>36</v>
      </c>
      <c r="AM451" s="284">
        <v>186</v>
      </c>
      <c r="AN451" s="282">
        <v>329</v>
      </c>
      <c r="AO451" s="295">
        <v>789</v>
      </c>
      <c r="AP451" s="282">
        <v>967</v>
      </c>
      <c r="AQ451" s="284">
        <v>166</v>
      </c>
      <c r="AR451" s="282">
        <v>858</v>
      </c>
      <c r="AS451" s="295">
        <v>251</v>
      </c>
      <c r="AT451" s="282">
        <v>965</v>
      </c>
      <c r="AU451" s="284">
        <v>169</v>
      </c>
      <c r="AV451" s="282">
        <v>214</v>
      </c>
      <c r="AW451" s="295">
        <v>891</v>
      </c>
      <c r="AX451" s="282">
        <v>228</v>
      </c>
      <c r="AY451" s="284">
        <v>868</v>
      </c>
      <c r="AZ451" s="298">
        <v>933</v>
      </c>
      <c r="BA451" s="284">
        <v>669</v>
      </c>
      <c r="BB451" s="282">
        <v>728</v>
      </c>
      <c r="BC451" s="295">
        <v>257</v>
      </c>
      <c r="BD451" s="282">
        <v>276</v>
      </c>
      <c r="BE451" s="284">
        <v>694</v>
      </c>
      <c r="BF451" s="282">
        <v>220</v>
      </c>
      <c r="BG451" s="295">
        <v>763</v>
      </c>
      <c r="BH451" s="305">
        <v>773</v>
      </c>
      <c r="BI451" s="306">
        <v>225</v>
      </c>
      <c r="BJ451" s="282">
        <v>896</v>
      </c>
      <c r="BK451" s="295">
        <v>154</v>
      </c>
      <c r="BL451" s="282">
        <v>727</v>
      </c>
      <c r="BM451" s="284">
        <v>262</v>
      </c>
      <c r="BN451" s="282">
        <v>244</v>
      </c>
      <c r="BO451" s="295">
        <v>744</v>
      </c>
      <c r="BP451" s="282">
        <v>728</v>
      </c>
      <c r="BQ451" s="284">
        <v>241</v>
      </c>
      <c r="BR451" s="282">
        <v>172</v>
      </c>
      <c r="BS451" s="295">
        <v>851</v>
      </c>
      <c r="BT451" s="282">
        <v>714</v>
      </c>
      <c r="BU451" s="284">
        <v>255</v>
      </c>
      <c r="BV451" s="282">
        <v>255</v>
      </c>
      <c r="BW451" s="295">
        <v>729</v>
      </c>
      <c r="BX451" s="282">
        <v>709</v>
      </c>
      <c r="BY451" s="284">
        <v>248</v>
      </c>
      <c r="BZ451" s="282">
        <v>150</v>
      </c>
      <c r="CA451" s="295">
        <v>895</v>
      </c>
      <c r="CB451" s="282">
        <v>230</v>
      </c>
      <c r="CC451" s="284">
        <v>763</v>
      </c>
      <c r="CD451" s="282">
        <v>175</v>
      </c>
      <c r="CE451" s="344">
        <v>831</v>
      </c>
    </row>
    <row r="452" spans="1:83" x14ac:dyDescent="0.2">
      <c r="A452" s="3">
        <v>7324</v>
      </c>
      <c r="B452" s="4" t="s">
        <v>481</v>
      </c>
      <c r="C452" s="5">
        <v>1377</v>
      </c>
      <c r="D452" s="6">
        <v>1130</v>
      </c>
      <c r="E452" s="123">
        <f t="shared" si="6"/>
        <v>0.82062454611474223</v>
      </c>
      <c r="F452" s="249">
        <v>340</v>
      </c>
      <c r="G452" s="250">
        <v>5</v>
      </c>
      <c r="H452" s="250">
        <v>17</v>
      </c>
      <c r="I452" s="250">
        <v>760</v>
      </c>
      <c r="J452" s="250">
        <v>0</v>
      </c>
      <c r="K452" s="251">
        <v>0</v>
      </c>
      <c r="L452" s="251">
        <v>0</v>
      </c>
      <c r="M452" s="250">
        <v>0</v>
      </c>
      <c r="N452" s="250">
        <v>0</v>
      </c>
      <c r="O452" s="252">
        <v>0</v>
      </c>
      <c r="P452" s="295">
        <v>757</v>
      </c>
      <c r="Q452" s="289">
        <v>30</v>
      </c>
      <c r="R452" s="289">
        <v>0</v>
      </c>
      <c r="S452" s="295">
        <v>329</v>
      </c>
      <c r="T452" s="282"/>
      <c r="U452" s="296"/>
      <c r="V452" s="297"/>
      <c r="W452" s="305">
        <v>781</v>
      </c>
      <c r="X452" s="306">
        <v>303</v>
      </c>
      <c r="Y452" s="290"/>
      <c r="Z452" s="291"/>
      <c r="AA452" s="290"/>
      <c r="AB452" s="292"/>
      <c r="AC452" s="290"/>
      <c r="AD452" s="291"/>
      <c r="AE452" s="305">
        <v>264</v>
      </c>
      <c r="AF452" s="306">
        <v>794</v>
      </c>
      <c r="AG452" s="287"/>
      <c r="AH452" s="288"/>
      <c r="AI452" s="285"/>
      <c r="AJ452" s="287"/>
      <c r="AK452" s="343">
        <v>771</v>
      </c>
      <c r="AL452" s="289">
        <v>41</v>
      </c>
      <c r="AM452" s="284">
        <v>272</v>
      </c>
      <c r="AN452" s="282">
        <v>381</v>
      </c>
      <c r="AO452" s="295">
        <v>703</v>
      </c>
      <c r="AP452" s="282">
        <v>868</v>
      </c>
      <c r="AQ452" s="284">
        <v>234</v>
      </c>
      <c r="AR452" s="282">
        <v>737</v>
      </c>
      <c r="AS452" s="295">
        <v>340</v>
      </c>
      <c r="AT452" s="282">
        <v>823</v>
      </c>
      <c r="AU452" s="284">
        <v>267</v>
      </c>
      <c r="AV452" s="282">
        <v>282</v>
      </c>
      <c r="AW452" s="295">
        <v>787</v>
      </c>
      <c r="AX452" s="282">
        <v>287</v>
      </c>
      <c r="AY452" s="284">
        <v>776</v>
      </c>
      <c r="AZ452" s="298">
        <v>881</v>
      </c>
      <c r="BA452" s="284">
        <v>716</v>
      </c>
      <c r="BB452" s="282">
        <v>580</v>
      </c>
      <c r="BC452" s="295">
        <v>362</v>
      </c>
      <c r="BD452" s="282">
        <v>348</v>
      </c>
      <c r="BE452" s="284">
        <v>593</v>
      </c>
      <c r="BF452" s="282">
        <v>279</v>
      </c>
      <c r="BG452" s="295">
        <v>660</v>
      </c>
      <c r="BH452" s="305">
        <v>623</v>
      </c>
      <c r="BI452" s="306">
        <v>327</v>
      </c>
      <c r="BJ452" s="282">
        <v>742</v>
      </c>
      <c r="BK452" s="295">
        <v>252</v>
      </c>
      <c r="BL452" s="282">
        <v>606</v>
      </c>
      <c r="BM452" s="284">
        <v>325</v>
      </c>
      <c r="BN452" s="282">
        <v>281</v>
      </c>
      <c r="BO452" s="295">
        <v>639</v>
      </c>
      <c r="BP452" s="282">
        <v>592</v>
      </c>
      <c r="BQ452" s="284">
        <v>330</v>
      </c>
      <c r="BR452" s="282">
        <v>236</v>
      </c>
      <c r="BS452" s="295">
        <v>744</v>
      </c>
      <c r="BT452" s="282">
        <v>594</v>
      </c>
      <c r="BU452" s="284">
        <v>343</v>
      </c>
      <c r="BV452" s="282">
        <v>305</v>
      </c>
      <c r="BW452" s="295">
        <v>633</v>
      </c>
      <c r="BX452" s="282">
        <v>589</v>
      </c>
      <c r="BY452" s="284">
        <v>339</v>
      </c>
      <c r="BZ452" s="282">
        <v>206</v>
      </c>
      <c r="CA452" s="295">
        <v>811</v>
      </c>
      <c r="CB452" s="282">
        <v>292</v>
      </c>
      <c r="CC452" s="284">
        <v>652</v>
      </c>
      <c r="CD452" s="282">
        <v>226</v>
      </c>
      <c r="CE452" s="344">
        <v>732</v>
      </c>
    </row>
    <row r="453" spans="1:83" x14ac:dyDescent="0.2">
      <c r="A453" s="3">
        <v>7325</v>
      </c>
      <c r="B453" s="4" t="s">
        <v>482</v>
      </c>
      <c r="C453" s="5">
        <v>918</v>
      </c>
      <c r="D453" s="6">
        <v>789</v>
      </c>
      <c r="E453" s="123">
        <f t="shared" si="6"/>
        <v>0.85947712418300659</v>
      </c>
      <c r="F453" s="249">
        <v>246</v>
      </c>
      <c r="G453" s="250">
        <v>2</v>
      </c>
      <c r="H453" s="250">
        <v>11</v>
      </c>
      <c r="I453" s="250">
        <v>524</v>
      </c>
      <c r="J453" s="250">
        <v>0</v>
      </c>
      <c r="K453" s="251">
        <v>0</v>
      </c>
      <c r="L453" s="251">
        <v>0</v>
      </c>
      <c r="M453" s="250">
        <v>0</v>
      </c>
      <c r="N453" s="250">
        <v>0</v>
      </c>
      <c r="O453" s="252">
        <v>0</v>
      </c>
      <c r="P453" s="280">
        <v>559</v>
      </c>
      <c r="Q453" s="281">
        <v>14</v>
      </c>
      <c r="R453" s="281">
        <v>0</v>
      </c>
      <c r="S453" s="280">
        <v>207</v>
      </c>
      <c r="T453" s="282"/>
      <c r="U453" s="296"/>
      <c r="V453" s="297"/>
      <c r="W453" s="305">
        <v>573</v>
      </c>
      <c r="X453" s="306">
        <v>185</v>
      </c>
      <c r="Y453" s="290"/>
      <c r="Z453" s="291"/>
      <c r="AA453" s="299"/>
      <c r="AB453" s="297"/>
      <c r="AC453" s="285"/>
      <c r="AD453" s="287"/>
      <c r="AE453" s="305">
        <v>156</v>
      </c>
      <c r="AF453" s="306">
        <v>577</v>
      </c>
      <c r="AG453" s="287"/>
      <c r="AH453" s="288"/>
      <c r="AI453" s="285"/>
      <c r="AJ453" s="287"/>
      <c r="AK453" s="343">
        <v>559</v>
      </c>
      <c r="AL453" s="289">
        <v>18</v>
      </c>
      <c r="AM453" s="284">
        <v>183</v>
      </c>
      <c r="AN453" s="282">
        <v>248</v>
      </c>
      <c r="AO453" s="295">
        <v>512</v>
      </c>
      <c r="AP453" s="282">
        <v>623</v>
      </c>
      <c r="AQ453" s="284">
        <v>145</v>
      </c>
      <c r="AR453" s="282">
        <v>528</v>
      </c>
      <c r="AS453" s="295">
        <v>222</v>
      </c>
      <c r="AT453" s="282">
        <v>600</v>
      </c>
      <c r="AU453" s="284">
        <v>161</v>
      </c>
      <c r="AV453" s="282">
        <v>192</v>
      </c>
      <c r="AW453" s="295">
        <v>555</v>
      </c>
      <c r="AX453" s="282">
        <v>193</v>
      </c>
      <c r="AY453" s="284">
        <v>543</v>
      </c>
      <c r="AZ453" s="298">
        <v>617</v>
      </c>
      <c r="BA453" s="284">
        <v>507</v>
      </c>
      <c r="BB453" s="282">
        <v>455</v>
      </c>
      <c r="BC453" s="295">
        <v>190</v>
      </c>
      <c r="BD453" s="282">
        <v>228</v>
      </c>
      <c r="BE453" s="284">
        <v>425</v>
      </c>
      <c r="BF453" s="282">
        <v>195</v>
      </c>
      <c r="BG453" s="295">
        <v>458</v>
      </c>
      <c r="BH453" s="305">
        <v>464</v>
      </c>
      <c r="BI453" s="306">
        <v>204</v>
      </c>
      <c r="BJ453" s="282">
        <v>534</v>
      </c>
      <c r="BK453" s="295">
        <v>155</v>
      </c>
      <c r="BL453" s="282">
        <v>440</v>
      </c>
      <c r="BM453" s="284">
        <v>223</v>
      </c>
      <c r="BN453" s="282">
        <v>208</v>
      </c>
      <c r="BO453" s="295">
        <v>444</v>
      </c>
      <c r="BP453" s="282">
        <v>457</v>
      </c>
      <c r="BQ453" s="284">
        <v>184</v>
      </c>
      <c r="BR453" s="282">
        <v>182</v>
      </c>
      <c r="BS453" s="295">
        <v>499</v>
      </c>
      <c r="BT453" s="282">
        <v>457</v>
      </c>
      <c r="BU453" s="284">
        <v>196</v>
      </c>
      <c r="BV453" s="282">
        <v>219</v>
      </c>
      <c r="BW453" s="295">
        <v>434</v>
      </c>
      <c r="BX453" s="282">
        <v>424</v>
      </c>
      <c r="BY453" s="284">
        <v>216</v>
      </c>
      <c r="BZ453" s="282">
        <v>131</v>
      </c>
      <c r="CA453" s="295">
        <v>557</v>
      </c>
      <c r="CB453" s="282">
        <v>211</v>
      </c>
      <c r="CC453" s="284">
        <v>453</v>
      </c>
      <c r="CD453" s="282">
        <v>175</v>
      </c>
      <c r="CE453" s="344">
        <v>497</v>
      </c>
    </row>
    <row r="454" spans="1:83" x14ac:dyDescent="0.2">
      <c r="A454" s="3">
        <v>7326</v>
      </c>
      <c r="B454" s="4" t="s">
        <v>483</v>
      </c>
      <c r="C454" s="5">
        <v>1568</v>
      </c>
      <c r="D454" s="6">
        <v>1328</v>
      </c>
      <c r="E454" s="123">
        <f t="shared" si="6"/>
        <v>0.84693877551020413</v>
      </c>
      <c r="F454" s="249">
        <v>433</v>
      </c>
      <c r="G454" s="250">
        <v>3</v>
      </c>
      <c r="H454" s="250">
        <v>16</v>
      </c>
      <c r="I454" s="250">
        <v>863</v>
      </c>
      <c r="J454" s="250">
        <v>0</v>
      </c>
      <c r="K454" s="251">
        <v>0</v>
      </c>
      <c r="L454" s="251">
        <v>0</v>
      </c>
      <c r="M454" s="250">
        <v>0</v>
      </c>
      <c r="N454" s="250">
        <v>0</v>
      </c>
      <c r="O454" s="252">
        <v>0</v>
      </c>
      <c r="P454" s="280">
        <v>897</v>
      </c>
      <c r="Q454" s="281">
        <v>49</v>
      </c>
      <c r="R454" s="281">
        <v>0</v>
      </c>
      <c r="S454" s="280">
        <v>361</v>
      </c>
      <c r="T454" s="282"/>
      <c r="U454" s="296"/>
      <c r="V454" s="297"/>
      <c r="W454" s="305">
        <v>908</v>
      </c>
      <c r="X454" s="306">
        <v>363</v>
      </c>
      <c r="Y454" s="290"/>
      <c r="Z454" s="291"/>
      <c r="AA454" s="299"/>
      <c r="AB454" s="297"/>
      <c r="AC454" s="285"/>
      <c r="AD454" s="287"/>
      <c r="AE454" s="305">
        <v>301</v>
      </c>
      <c r="AF454" s="306">
        <v>943</v>
      </c>
      <c r="AG454" s="287"/>
      <c r="AH454" s="288"/>
      <c r="AI454" s="285"/>
      <c r="AJ454" s="287"/>
      <c r="AK454" s="343">
        <v>895</v>
      </c>
      <c r="AL454" s="289">
        <v>48</v>
      </c>
      <c r="AM454" s="284">
        <v>321</v>
      </c>
      <c r="AN454" s="282">
        <v>461</v>
      </c>
      <c r="AO454" s="295">
        <v>799</v>
      </c>
      <c r="AP454" s="282">
        <v>1051</v>
      </c>
      <c r="AQ454" s="284">
        <v>247</v>
      </c>
      <c r="AR454" s="282">
        <v>838</v>
      </c>
      <c r="AS454" s="295">
        <v>424</v>
      </c>
      <c r="AT454" s="282">
        <v>970</v>
      </c>
      <c r="AU454" s="284">
        <v>307</v>
      </c>
      <c r="AV454" s="282">
        <v>355</v>
      </c>
      <c r="AW454" s="295">
        <v>893</v>
      </c>
      <c r="AX454" s="282">
        <v>358</v>
      </c>
      <c r="AY454" s="284">
        <v>884</v>
      </c>
      <c r="AZ454" s="298">
        <v>1042</v>
      </c>
      <c r="BA454" s="284">
        <v>844</v>
      </c>
      <c r="BB454" s="282">
        <v>713</v>
      </c>
      <c r="BC454" s="295">
        <v>387</v>
      </c>
      <c r="BD454" s="282">
        <v>452</v>
      </c>
      <c r="BE454" s="284">
        <v>623</v>
      </c>
      <c r="BF454" s="282">
        <v>371</v>
      </c>
      <c r="BG454" s="295">
        <v>708</v>
      </c>
      <c r="BH454" s="305">
        <v>724</v>
      </c>
      <c r="BI454" s="306">
        <v>369</v>
      </c>
      <c r="BJ454" s="282">
        <v>859</v>
      </c>
      <c r="BK454" s="295">
        <v>272</v>
      </c>
      <c r="BL454" s="282">
        <v>659</v>
      </c>
      <c r="BM454" s="284">
        <v>407</v>
      </c>
      <c r="BN454" s="282">
        <v>358</v>
      </c>
      <c r="BO454" s="295">
        <v>708</v>
      </c>
      <c r="BP454" s="282">
        <v>718</v>
      </c>
      <c r="BQ454" s="284">
        <v>344</v>
      </c>
      <c r="BR454" s="282">
        <v>284</v>
      </c>
      <c r="BS454" s="295">
        <v>822</v>
      </c>
      <c r="BT454" s="282">
        <v>682</v>
      </c>
      <c r="BU454" s="284">
        <v>386</v>
      </c>
      <c r="BV454" s="282">
        <v>382</v>
      </c>
      <c r="BW454" s="295">
        <v>695</v>
      </c>
      <c r="BX454" s="282">
        <v>666</v>
      </c>
      <c r="BY454" s="284">
        <v>396</v>
      </c>
      <c r="BZ454" s="282">
        <v>247</v>
      </c>
      <c r="CA454" s="295">
        <v>912</v>
      </c>
      <c r="CB454" s="282">
        <v>368</v>
      </c>
      <c r="CC454" s="284">
        <v>720</v>
      </c>
      <c r="CD454" s="282">
        <v>258</v>
      </c>
      <c r="CE454" s="344">
        <v>860</v>
      </c>
    </row>
    <row r="455" spans="1:83" x14ac:dyDescent="0.2">
      <c r="A455" s="3">
        <v>7327</v>
      </c>
      <c r="B455" s="4" t="s">
        <v>484</v>
      </c>
      <c r="C455" s="5">
        <v>995</v>
      </c>
      <c r="D455" s="6">
        <v>887</v>
      </c>
      <c r="E455" s="123">
        <f t="shared" si="6"/>
        <v>0.89145728643216082</v>
      </c>
      <c r="F455" s="249">
        <v>262</v>
      </c>
      <c r="G455" s="250">
        <v>2</v>
      </c>
      <c r="H455" s="250">
        <v>16</v>
      </c>
      <c r="I455" s="250">
        <v>597</v>
      </c>
      <c r="J455" s="250">
        <v>0</v>
      </c>
      <c r="K455" s="251">
        <v>1</v>
      </c>
      <c r="L455" s="251">
        <v>0</v>
      </c>
      <c r="M455" s="250">
        <v>0</v>
      </c>
      <c r="N455" s="250">
        <v>0</v>
      </c>
      <c r="O455" s="252">
        <v>0</v>
      </c>
      <c r="P455" s="280">
        <v>627</v>
      </c>
      <c r="Q455" s="281">
        <v>32</v>
      </c>
      <c r="R455" s="281">
        <v>0</v>
      </c>
      <c r="S455" s="280">
        <v>214</v>
      </c>
      <c r="T455" s="282"/>
      <c r="U455" s="296"/>
      <c r="V455" s="297"/>
      <c r="W455" s="305">
        <v>626</v>
      </c>
      <c r="X455" s="306">
        <v>219</v>
      </c>
      <c r="Y455" s="290"/>
      <c r="Z455" s="291"/>
      <c r="AA455" s="299"/>
      <c r="AB455" s="297"/>
      <c r="AC455" s="285"/>
      <c r="AD455" s="287"/>
      <c r="AE455" s="305">
        <v>160</v>
      </c>
      <c r="AF455" s="306">
        <v>671</v>
      </c>
      <c r="AG455" s="287"/>
      <c r="AH455" s="288"/>
      <c r="AI455" s="285"/>
      <c r="AJ455" s="287"/>
      <c r="AK455" s="343">
        <v>631</v>
      </c>
      <c r="AL455" s="289">
        <v>35</v>
      </c>
      <c r="AM455" s="284">
        <v>191</v>
      </c>
      <c r="AN455" s="282">
        <v>303</v>
      </c>
      <c r="AO455" s="295">
        <v>557</v>
      </c>
      <c r="AP455" s="282">
        <v>703</v>
      </c>
      <c r="AQ455" s="284">
        <v>159</v>
      </c>
      <c r="AR455" s="282">
        <v>591</v>
      </c>
      <c r="AS455" s="295">
        <v>250</v>
      </c>
      <c r="AT455" s="282">
        <v>677</v>
      </c>
      <c r="AU455" s="284">
        <v>180</v>
      </c>
      <c r="AV455" s="282">
        <v>213</v>
      </c>
      <c r="AW455" s="295">
        <v>625</v>
      </c>
      <c r="AX455" s="282">
        <v>223</v>
      </c>
      <c r="AY455" s="284">
        <v>617</v>
      </c>
      <c r="AZ455" s="298">
        <v>674</v>
      </c>
      <c r="BA455" s="284">
        <v>553</v>
      </c>
      <c r="BB455" s="282">
        <v>528</v>
      </c>
      <c r="BC455" s="295">
        <v>217</v>
      </c>
      <c r="BD455" s="282">
        <v>261</v>
      </c>
      <c r="BE455" s="284">
        <v>482</v>
      </c>
      <c r="BF455" s="282">
        <v>212</v>
      </c>
      <c r="BG455" s="295">
        <v>541</v>
      </c>
      <c r="BH455" s="305">
        <v>559</v>
      </c>
      <c r="BI455" s="306">
        <v>197</v>
      </c>
      <c r="BJ455" s="282">
        <v>650</v>
      </c>
      <c r="BK455" s="295">
        <v>140</v>
      </c>
      <c r="BL455" s="282">
        <v>522</v>
      </c>
      <c r="BM455" s="284">
        <v>221</v>
      </c>
      <c r="BN455" s="282">
        <v>234</v>
      </c>
      <c r="BO455" s="295">
        <v>507</v>
      </c>
      <c r="BP455" s="282">
        <v>503</v>
      </c>
      <c r="BQ455" s="284">
        <v>225</v>
      </c>
      <c r="BR455" s="282">
        <v>181</v>
      </c>
      <c r="BS455" s="295">
        <v>583</v>
      </c>
      <c r="BT455" s="282">
        <v>518</v>
      </c>
      <c r="BU455" s="284">
        <v>215</v>
      </c>
      <c r="BV455" s="282">
        <v>241</v>
      </c>
      <c r="BW455" s="295">
        <v>487</v>
      </c>
      <c r="BX455" s="282">
        <v>512</v>
      </c>
      <c r="BY455" s="284">
        <v>215</v>
      </c>
      <c r="BZ455" s="282">
        <v>154</v>
      </c>
      <c r="CA455" s="295">
        <v>643</v>
      </c>
      <c r="CB455" s="282">
        <v>215</v>
      </c>
      <c r="CC455" s="284">
        <v>544</v>
      </c>
      <c r="CD455" s="282">
        <v>155</v>
      </c>
      <c r="CE455" s="344">
        <v>595</v>
      </c>
    </row>
    <row r="456" spans="1:83" x14ac:dyDescent="0.2">
      <c r="A456" s="3">
        <v>7328</v>
      </c>
      <c r="B456" s="4" t="s">
        <v>485</v>
      </c>
      <c r="C456" s="5">
        <v>1090</v>
      </c>
      <c r="D456" s="6">
        <v>827</v>
      </c>
      <c r="E456" s="123">
        <f t="shared" si="6"/>
        <v>0.75871559633027519</v>
      </c>
      <c r="F456" s="249">
        <v>288</v>
      </c>
      <c r="G456" s="250">
        <v>1</v>
      </c>
      <c r="H456" s="250">
        <v>15</v>
      </c>
      <c r="I456" s="250">
        <v>516</v>
      </c>
      <c r="J456" s="250">
        <v>0</v>
      </c>
      <c r="K456" s="251">
        <v>0</v>
      </c>
      <c r="L456" s="251">
        <v>0</v>
      </c>
      <c r="M456" s="250">
        <v>0</v>
      </c>
      <c r="N456" s="250">
        <v>0</v>
      </c>
      <c r="O456" s="252">
        <v>0</v>
      </c>
      <c r="P456" s="295">
        <v>518</v>
      </c>
      <c r="Q456" s="289">
        <v>30</v>
      </c>
      <c r="R456" s="289">
        <v>0</v>
      </c>
      <c r="S456" s="295">
        <v>265</v>
      </c>
      <c r="T456" s="282"/>
      <c r="U456" s="296"/>
      <c r="V456" s="297"/>
      <c r="W456" s="305">
        <v>533</v>
      </c>
      <c r="X456" s="306">
        <v>251</v>
      </c>
      <c r="Y456" s="290"/>
      <c r="Z456" s="291"/>
      <c r="AA456" s="290"/>
      <c r="AB456" s="292"/>
      <c r="AC456" s="299"/>
      <c r="AD456" s="301"/>
      <c r="AE456" s="305">
        <v>226</v>
      </c>
      <c r="AF456" s="306">
        <v>543</v>
      </c>
      <c r="AG456" s="287"/>
      <c r="AH456" s="288"/>
      <c r="AI456" s="285"/>
      <c r="AJ456" s="287"/>
      <c r="AK456" s="343">
        <v>532</v>
      </c>
      <c r="AL456" s="289">
        <v>39</v>
      </c>
      <c r="AM456" s="284">
        <v>222</v>
      </c>
      <c r="AN456" s="282">
        <v>300</v>
      </c>
      <c r="AO456" s="295">
        <v>494</v>
      </c>
      <c r="AP456" s="282">
        <v>615</v>
      </c>
      <c r="AQ456" s="284">
        <v>189</v>
      </c>
      <c r="AR456" s="282">
        <v>519</v>
      </c>
      <c r="AS456" s="295">
        <v>272</v>
      </c>
      <c r="AT456" s="282">
        <v>586</v>
      </c>
      <c r="AU456" s="284">
        <v>207</v>
      </c>
      <c r="AV456" s="282">
        <v>235</v>
      </c>
      <c r="AW456" s="295">
        <v>549</v>
      </c>
      <c r="AX456" s="282">
        <v>244</v>
      </c>
      <c r="AY456" s="284">
        <v>542</v>
      </c>
      <c r="AZ456" s="298">
        <v>625</v>
      </c>
      <c r="BA456" s="284">
        <v>543</v>
      </c>
      <c r="BB456" s="282">
        <v>417</v>
      </c>
      <c r="BC456" s="295">
        <v>287</v>
      </c>
      <c r="BD456" s="282">
        <v>300</v>
      </c>
      <c r="BE456" s="284">
        <v>413</v>
      </c>
      <c r="BF456" s="282">
        <v>227</v>
      </c>
      <c r="BG456" s="295">
        <v>480</v>
      </c>
      <c r="BH456" s="305">
        <v>460</v>
      </c>
      <c r="BI456" s="306">
        <v>258</v>
      </c>
      <c r="BJ456" s="282">
        <v>574</v>
      </c>
      <c r="BK456" s="295">
        <v>189</v>
      </c>
      <c r="BL456" s="282">
        <v>422</v>
      </c>
      <c r="BM456" s="284">
        <v>280</v>
      </c>
      <c r="BN456" s="282">
        <v>253</v>
      </c>
      <c r="BO456" s="295">
        <v>452</v>
      </c>
      <c r="BP456" s="282">
        <v>428</v>
      </c>
      <c r="BQ456" s="284">
        <v>276</v>
      </c>
      <c r="BR456" s="282">
        <v>202</v>
      </c>
      <c r="BS456" s="295">
        <v>521</v>
      </c>
      <c r="BT456" s="282">
        <v>430</v>
      </c>
      <c r="BU456" s="284">
        <v>279</v>
      </c>
      <c r="BV456" s="282">
        <v>273</v>
      </c>
      <c r="BW456" s="295">
        <v>436</v>
      </c>
      <c r="BX456" s="282">
        <v>412</v>
      </c>
      <c r="BY456" s="284">
        <v>287</v>
      </c>
      <c r="BZ456" s="282">
        <v>188</v>
      </c>
      <c r="CA456" s="295">
        <v>558</v>
      </c>
      <c r="CB456" s="282">
        <v>237</v>
      </c>
      <c r="CC456" s="284">
        <v>475</v>
      </c>
      <c r="CD456" s="282">
        <v>192</v>
      </c>
      <c r="CE456" s="344">
        <v>538</v>
      </c>
    </row>
    <row r="457" spans="1:83" x14ac:dyDescent="0.2">
      <c r="A457" s="3">
        <v>7329</v>
      </c>
      <c r="B457" s="4" t="s">
        <v>486</v>
      </c>
      <c r="C457" s="5">
        <v>1147</v>
      </c>
      <c r="D457" s="6">
        <v>872</v>
      </c>
      <c r="E457" s="123">
        <f t="shared" si="6"/>
        <v>0.76024411508282475</v>
      </c>
      <c r="F457" s="249">
        <v>272</v>
      </c>
      <c r="G457" s="250">
        <v>0</v>
      </c>
      <c r="H457" s="250">
        <v>9</v>
      </c>
      <c r="I457" s="250">
        <v>583</v>
      </c>
      <c r="J457" s="250">
        <v>0</v>
      </c>
      <c r="K457" s="251">
        <v>0</v>
      </c>
      <c r="L457" s="251">
        <v>0</v>
      </c>
      <c r="M457" s="250">
        <v>0</v>
      </c>
      <c r="N457" s="250">
        <v>0</v>
      </c>
      <c r="O457" s="252">
        <v>0</v>
      </c>
      <c r="P457" s="295">
        <v>584</v>
      </c>
      <c r="Q457" s="289">
        <v>24</v>
      </c>
      <c r="R457" s="289">
        <v>0</v>
      </c>
      <c r="S457" s="295">
        <v>248</v>
      </c>
      <c r="T457" s="282"/>
      <c r="U457" s="296"/>
      <c r="V457" s="297"/>
      <c r="W457" s="305">
        <v>599</v>
      </c>
      <c r="X457" s="306">
        <v>238</v>
      </c>
      <c r="Y457" s="290"/>
      <c r="Z457" s="291"/>
      <c r="AA457" s="290"/>
      <c r="AB457" s="292"/>
      <c r="AC457" s="299"/>
      <c r="AD457" s="301"/>
      <c r="AE457" s="305">
        <v>206</v>
      </c>
      <c r="AF457" s="306">
        <v>603</v>
      </c>
      <c r="AG457" s="287"/>
      <c r="AH457" s="288"/>
      <c r="AI457" s="285"/>
      <c r="AJ457" s="287"/>
      <c r="AK457" s="343">
        <v>562</v>
      </c>
      <c r="AL457" s="289">
        <v>36</v>
      </c>
      <c r="AM457" s="284">
        <v>234</v>
      </c>
      <c r="AN457" s="282">
        <v>293</v>
      </c>
      <c r="AO457" s="295">
        <v>544</v>
      </c>
      <c r="AP457" s="282">
        <v>658</v>
      </c>
      <c r="AQ457" s="284">
        <v>187</v>
      </c>
      <c r="AR457" s="282">
        <v>554</v>
      </c>
      <c r="AS457" s="295">
        <v>277</v>
      </c>
      <c r="AT457" s="282">
        <v>633</v>
      </c>
      <c r="AU457" s="284">
        <v>217</v>
      </c>
      <c r="AV457" s="282">
        <v>233</v>
      </c>
      <c r="AW457" s="295">
        <v>597</v>
      </c>
      <c r="AX457" s="282">
        <v>241</v>
      </c>
      <c r="AY457" s="284">
        <v>582</v>
      </c>
      <c r="AZ457" s="298">
        <v>684</v>
      </c>
      <c r="BA457" s="284">
        <v>559</v>
      </c>
      <c r="BB457" s="282">
        <v>489</v>
      </c>
      <c r="BC457" s="295">
        <v>251</v>
      </c>
      <c r="BD457" s="282">
        <v>310</v>
      </c>
      <c r="BE457" s="284">
        <v>429</v>
      </c>
      <c r="BF457" s="282">
        <v>256</v>
      </c>
      <c r="BG457" s="295">
        <v>484</v>
      </c>
      <c r="BH457" s="305">
        <v>510</v>
      </c>
      <c r="BI457" s="306">
        <v>241</v>
      </c>
      <c r="BJ457" s="282">
        <v>594</v>
      </c>
      <c r="BK457" s="295">
        <v>182</v>
      </c>
      <c r="BL457" s="282">
        <v>492</v>
      </c>
      <c r="BM457" s="284">
        <v>252</v>
      </c>
      <c r="BN457" s="282">
        <v>270</v>
      </c>
      <c r="BO457" s="295">
        <v>469</v>
      </c>
      <c r="BP457" s="282">
        <v>509</v>
      </c>
      <c r="BQ457" s="284">
        <v>221</v>
      </c>
      <c r="BR457" s="282">
        <v>173</v>
      </c>
      <c r="BS457" s="295">
        <v>586</v>
      </c>
      <c r="BT457" s="282">
        <v>485</v>
      </c>
      <c r="BU457" s="284">
        <v>253</v>
      </c>
      <c r="BV457" s="282">
        <v>265</v>
      </c>
      <c r="BW457" s="295">
        <v>467</v>
      </c>
      <c r="BX457" s="282">
        <v>478</v>
      </c>
      <c r="BY457" s="284">
        <v>261</v>
      </c>
      <c r="BZ457" s="282">
        <v>169</v>
      </c>
      <c r="CA457" s="295">
        <v>615</v>
      </c>
      <c r="CB457" s="282">
        <v>252</v>
      </c>
      <c r="CC457" s="284">
        <v>498</v>
      </c>
      <c r="CD457" s="282">
        <v>185</v>
      </c>
      <c r="CE457" s="344">
        <v>563</v>
      </c>
    </row>
    <row r="458" spans="1:83" x14ac:dyDescent="0.2">
      <c r="A458" s="3">
        <v>7330</v>
      </c>
      <c r="B458" s="4" t="s">
        <v>487</v>
      </c>
      <c r="C458" s="5">
        <v>914</v>
      </c>
      <c r="D458" s="6">
        <v>742</v>
      </c>
      <c r="E458" s="123">
        <f t="shared" si="6"/>
        <v>0.81181619256017501</v>
      </c>
      <c r="F458" s="249">
        <v>225</v>
      </c>
      <c r="G458" s="250">
        <v>2</v>
      </c>
      <c r="H458" s="250">
        <v>4</v>
      </c>
      <c r="I458" s="250">
        <v>503</v>
      </c>
      <c r="J458" s="250">
        <v>0</v>
      </c>
      <c r="K458" s="251">
        <v>0</v>
      </c>
      <c r="L458" s="251">
        <v>0</v>
      </c>
      <c r="M458" s="250">
        <v>0</v>
      </c>
      <c r="N458" s="250">
        <v>0</v>
      </c>
      <c r="O458" s="252">
        <v>0</v>
      </c>
      <c r="P458" s="295">
        <v>513</v>
      </c>
      <c r="Q458" s="289">
        <v>17</v>
      </c>
      <c r="R458" s="289">
        <v>0</v>
      </c>
      <c r="S458" s="295">
        <v>196</v>
      </c>
      <c r="T458" s="282"/>
      <c r="U458" s="296"/>
      <c r="V458" s="297"/>
      <c r="W458" s="305">
        <v>504</v>
      </c>
      <c r="X458" s="306">
        <v>202</v>
      </c>
      <c r="Y458" s="290"/>
      <c r="Z458" s="291"/>
      <c r="AA458" s="290"/>
      <c r="AB458" s="292"/>
      <c r="AC458" s="299"/>
      <c r="AD458" s="301"/>
      <c r="AE458" s="305">
        <v>157</v>
      </c>
      <c r="AF458" s="306">
        <v>533</v>
      </c>
      <c r="AG458" s="287"/>
      <c r="AH458" s="288"/>
      <c r="AI458" s="285"/>
      <c r="AJ458" s="287"/>
      <c r="AK458" s="343">
        <v>516</v>
      </c>
      <c r="AL458" s="289">
        <v>21</v>
      </c>
      <c r="AM458" s="284">
        <v>166</v>
      </c>
      <c r="AN458" s="282">
        <v>250</v>
      </c>
      <c r="AO458" s="295">
        <v>464</v>
      </c>
      <c r="AP458" s="282">
        <v>578</v>
      </c>
      <c r="AQ458" s="284">
        <v>147</v>
      </c>
      <c r="AR458" s="282">
        <v>469</v>
      </c>
      <c r="AS458" s="295">
        <v>233</v>
      </c>
      <c r="AT458" s="282">
        <v>550</v>
      </c>
      <c r="AU458" s="284">
        <v>167</v>
      </c>
      <c r="AV458" s="282">
        <v>183</v>
      </c>
      <c r="AW458" s="295">
        <v>530</v>
      </c>
      <c r="AX458" s="282">
        <v>192</v>
      </c>
      <c r="AY458" s="284">
        <v>510</v>
      </c>
      <c r="AZ458" s="298">
        <v>564</v>
      </c>
      <c r="BA458" s="284">
        <v>490</v>
      </c>
      <c r="BB458" s="282">
        <v>383</v>
      </c>
      <c r="BC458" s="295">
        <v>247</v>
      </c>
      <c r="BD458" s="282">
        <v>262</v>
      </c>
      <c r="BE458" s="284">
        <v>355</v>
      </c>
      <c r="BF458" s="282">
        <v>211</v>
      </c>
      <c r="BG458" s="295">
        <v>416</v>
      </c>
      <c r="BH458" s="305">
        <v>410</v>
      </c>
      <c r="BI458" s="306">
        <v>230</v>
      </c>
      <c r="BJ458" s="282">
        <v>511</v>
      </c>
      <c r="BK458" s="295">
        <v>159</v>
      </c>
      <c r="BL458" s="282">
        <v>406</v>
      </c>
      <c r="BM458" s="284">
        <v>221</v>
      </c>
      <c r="BN458" s="282">
        <v>214</v>
      </c>
      <c r="BO458" s="295">
        <v>407</v>
      </c>
      <c r="BP458" s="282">
        <v>405</v>
      </c>
      <c r="BQ458" s="284">
        <v>214</v>
      </c>
      <c r="BR458" s="282">
        <v>155</v>
      </c>
      <c r="BS458" s="295">
        <v>499</v>
      </c>
      <c r="BT458" s="282">
        <v>385</v>
      </c>
      <c r="BU458" s="284">
        <v>237</v>
      </c>
      <c r="BV458" s="282">
        <v>215</v>
      </c>
      <c r="BW458" s="295">
        <v>408</v>
      </c>
      <c r="BX458" s="282">
        <v>387</v>
      </c>
      <c r="BY458" s="284">
        <v>235</v>
      </c>
      <c r="BZ458" s="282">
        <v>147</v>
      </c>
      <c r="CA458" s="295">
        <v>519</v>
      </c>
      <c r="CB458" s="282">
        <v>203</v>
      </c>
      <c r="CC458" s="284">
        <v>426</v>
      </c>
      <c r="CD458" s="282">
        <v>152</v>
      </c>
      <c r="CE458" s="344">
        <v>493</v>
      </c>
    </row>
    <row r="459" spans="1:83" x14ac:dyDescent="0.2">
      <c r="A459" s="3">
        <v>7331</v>
      </c>
      <c r="B459" s="4" t="s">
        <v>488</v>
      </c>
      <c r="C459" s="5">
        <v>1082</v>
      </c>
      <c r="D459" s="6">
        <v>836</v>
      </c>
      <c r="E459" s="123">
        <f t="shared" si="6"/>
        <v>0.77264325323475047</v>
      </c>
      <c r="F459" s="249">
        <v>325</v>
      </c>
      <c r="G459" s="250">
        <v>2</v>
      </c>
      <c r="H459" s="250">
        <v>16</v>
      </c>
      <c r="I459" s="250">
        <v>489</v>
      </c>
      <c r="J459" s="250">
        <v>0</v>
      </c>
      <c r="K459" s="251">
        <v>0</v>
      </c>
      <c r="L459" s="251">
        <v>0</v>
      </c>
      <c r="M459" s="250">
        <v>0</v>
      </c>
      <c r="N459" s="250">
        <v>0</v>
      </c>
      <c r="O459" s="252">
        <v>0</v>
      </c>
      <c r="P459" s="295">
        <v>485</v>
      </c>
      <c r="Q459" s="289">
        <v>33</v>
      </c>
      <c r="R459" s="289">
        <v>0</v>
      </c>
      <c r="S459" s="295">
        <v>296</v>
      </c>
      <c r="T459" s="282"/>
      <c r="U459" s="296"/>
      <c r="V459" s="297"/>
      <c r="W459" s="305">
        <v>518</v>
      </c>
      <c r="X459" s="306">
        <v>283</v>
      </c>
      <c r="Y459" s="290"/>
      <c r="Z459" s="291"/>
      <c r="AA459" s="290"/>
      <c r="AB459" s="292"/>
      <c r="AC459" s="290"/>
      <c r="AD459" s="291"/>
      <c r="AE459" s="305">
        <v>238</v>
      </c>
      <c r="AF459" s="306">
        <v>525</v>
      </c>
      <c r="AG459" s="300"/>
      <c r="AH459" s="302"/>
      <c r="AI459" s="293"/>
      <c r="AJ459" s="301"/>
      <c r="AK459" s="343">
        <v>495</v>
      </c>
      <c r="AL459" s="289">
        <v>33</v>
      </c>
      <c r="AM459" s="284">
        <v>269</v>
      </c>
      <c r="AN459" s="282">
        <v>346</v>
      </c>
      <c r="AO459" s="295">
        <v>444</v>
      </c>
      <c r="AP459" s="282">
        <v>576</v>
      </c>
      <c r="AQ459" s="284">
        <v>231</v>
      </c>
      <c r="AR459" s="282">
        <v>452</v>
      </c>
      <c r="AS459" s="295">
        <v>332</v>
      </c>
      <c r="AT459" s="282">
        <v>534</v>
      </c>
      <c r="AU459" s="284">
        <v>266</v>
      </c>
      <c r="AV459" s="282">
        <v>282</v>
      </c>
      <c r="AW459" s="295">
        <v>505</v>
      </c>
      <c r="AX459" s="282">
        <v>290</v>
      </c>
      <c r="AY459" s="284">
        <v>491</v>
      </c>
      <c r="AZ459" s="298">
        <v>617</v>
      </c>
      <c r="BA459" s="284">
        <v>567</v>
      </c>
      <c r="BB459" s="282">
        <v>390</v>
      </c>
      <c r="BC459" s="295">
        <v>290</v>
      </c>
      <c r="BD459" s="282">
        <v>331</v>
      </c>
      <c r="BE459" s="284">
        <v>355</v>
      </c>
      <c r="BF459" s="282">
        <v>297</v>
      </c>
      <c r="BG459" s="295">
        <v>384</v>
      </c>
      <c r="BH459" s="305">
        <v>389</v>
      </c>
      <c r="BI459" s="306">
        <v>302</v>
      </c>
      <c r="BJ459" s="282">
        <v>461</v>
      </c>
      <c r="BK459" s="295">
        <v>250</v>
      </c>
      <c r="BL459" s="282">
        <v>335</v>
      </c>
      <c r="BM459" s="284">
        <v>349</v>
      </c>
      <c r="BN459" s="282">
        <v>305</v>
      </c>
      <c r="BO459" s="295">
        <v>372</v>
      </c>
      <c r="BP459" s="282">
        <v>402</v>
      </c>
      <c r="BQ459" s="284">
        <v>279</v>
      </c>
      <c r="BR459" s="282">
        <v>237</v>
      </c>
      <c r="BS459" s="295">
        <v>476</v>
      </c>
      <c r="BT459" s="282">
        <v>361</v>
      </c>
      <c r="BU459" s="284">
        <v>313</v>
      </c>
      <c r="BV459" s="282">
        <v>313</v>
      </c>
      <c r="BW459" s="295">
        <v>374</v>
      </c>
      <c r="BX459" s="282">
        <v>342</v>
      </c>
      <c r="BY459" s="284">
        <v>338</v>
      </c>
      <c r="BZ459" s="282">
        <v>224</v>
      </c>
      <c r="CA459" s="295">
        <v>525</v>
      </c>
      <c r="CB459" s="282">
        <v>303</v>
      </c>
      <c r="CC459" s="284">
        <v>380</v>
      </c>
      <c r="CD459" s="282">
        <v>239</v>
      </c>
      <c r="CE459" s="344">
        <v>460</v>
      </c>
    </row>
    <row r="460" spans="1:83" x14ac:dyDescent="0.2">
      <c r="A460" s="3">
        <v>7332</v>
      </c>
      <c r="B460" s="4" t="s">
        <v>489</v>
      </c>
      <c r="C460" s="5">
        <v>970</v>
      </c>
      <c r="D460" s="6">
        <v>797</v>
      </c>
      <c r="E460" s="123">
        <f t="shared" si="6"/>
        <v>0.82164948453608244</v>
      </c>
      <c r="F460" s="249">
        <v>286</v>
      </c>
      <c r="G460" s="250">
        <v>2</v>
      </c>
      <c r="H460" s="250">
        <v>13</v>
      </c>
      <c r="I460" s="250">
        <v>490</v>
      </c>
      <c r="J460" s="250">
        <v>0</v>
      </c>
      <c r="K460" s="251">
        <v>2</v>
      </c>
      <c r="L460" s="251">
        <v>0</v>
      </c>
      <c r="M460" s="250">
        <v>0</v>
      </c>
      <c r="N460" s="250">
        <v>0</v>
      </c>
      <c r="O460" s="252">
        <v>0</v>
      </c>
      <c r="P460" s="295">
        <v>506</v>
      </c>
      <c r="Q460" s="289">
        <v>24</v>
      </c>
      <c r="R460" s="289">
        <v>0</v>
      </c>
      <c r="S460" s="295">
        <v>256</v>
      </c>
      <c r="T460" s="282"/>
      <c r="U460" s="296"/>
      <c r="V460" s="297"/>
      <c r="W460" s="305">
        <v>513</v>
      </c>
      <c r="X460" s="306">
        <v>255</v>
      </c>
      <c r="Y460" s="290"/>
      <c r="Z460" s="291"/>
      <c r="AA460" s="290"/>
      <c r="AB460" s="292"/>
      <c r="AC460" s="290"/>
      <c r="AD460" s="291"/>
      <c r="AE460" s="305">
        <v>202</v>
      </c>
      <c r="AF460" s="306">
        <v>541</v>
      </c>
      <c r="AG460" s="300"/>
      <c r="AH460" s="302"/>
      <c r="AI460" s="293"/>
      <c r="AJ460" s="301"/>
      <c r="AK460" s="343">
        <v>502</v>
      </c>
      <c r="AL460" s="289">
        <v>44</v>
      </c>
      <c r="AM460" s="284">
        <v>225</v>
      </c>
      <c r="AN460" s="282">
        <v>294</v>
      </c>
      <c r="AO460" s="295">
        <v>463</v>
      </c>
      <c r="AP460" s="282">
        <v>580</v>
      </c>
      <c r="AQ460" s="284">
        <v>197</v>
      </c>
      <c r="AR460" s="282">
        <v>479</v>
      </c>
      <c r="AS460" s="295">
        <v>278</v>
      </c>
      <c r="AT460" s="282">
        <v>536</v>
      </c>
      <c r="AU460" s="284">
        <v>233</v>
      </c>
      <c r="AV460" s="282">
        <v>251</v>
      </c>
      <c r="AW460" s="295">
        <v>508</v>
      </c>
      <c r="AX460" s="282">
        <v>246</v>
      </c>
      <c r="AY460" s="284">
        <v>513</v>
      </c>
      <c r="AZ460" s="298">
        <v>581</v>
      </c>
      <c r="BA460" s="284">
        <v>516</v>
      </c>
      <c r="BB460" s="282">
        <v>401</v>
      </c>
      <c r="BC460" s="295">
        <v>279</v>
      </c>
      <c r="BD460" s="282">
        <v>293</v>
      </c>
      <c r="BE460" s="284">
        <v>376</v>
      </c>
      <c r="BF460" s="282">
        <v>236</v>
      </c>
      <c r="BG460" s="295">
        <v>434</v>
      </c>
      <c r="BH460" s="305">
        <v>432</v>
      </c>
      <c r="BI460" s="306">
        <v>246</v>
      </c>
      <c r="BJ460" s="282">
        <v>497</v>
      </c>
      <c r="BK460" s="295">
        <v>195</v>
      </c>
      <c r="BL460" s="282">
        <v>404</v>
      </c>
      <c r="BM460" s="284">
        <v>265</v>
      </c>
      <c r="BN460" s="282">
        <v>246</v>
      </c>
      <c r="BO460" s="295">
        <v>417</v>
      </c>
      <c r="BP460" s="282">
        <v>408</v>
      </c>
      <c r="BQ460" s="284">
        <v>244</v>
      </c>
      <c r="BR460" s="282">
        <v>206</v>
      </c>
      <c r="BS460" s="295">
        <v>474</v>
      </c>
      <c r="BT460" s="282">
        <v>401</v>
      </c>
      <c r="BU460" s="284">
        <v>267</v>
      </c>
      <c r="BV460" s="282">
        <v>268</v>
      </c>
      <c r="BW460" s="295">
        <v>398</v>
      </c>
      <c r="BX460" s="282">
        <v>390</v>
      </c>
      <c r="BY460" s="284">
        <v>267</v>
      </c>
      <c r="BZ460" s="282">
        <v>183</v>
      </c>
      <c r="CA460" s="295">
        <v>525</v>
      </c>
      <c r="CB460" s="282">
        <v>252</v>
      </c>
      <c r="CC460" s="284">
        <v>425</v>
      </c>
      <c r="CD460" s="282">
        <v>185</v>
      </c>
      <c r="CE460" s="344">
        <v>495</v>
      </c>
    </row>
    <row r="461" spans="1:83" x14ac:dyDescent="0.2">
      <c r="A461" s="3">
        <v>7333</v>
      </c>
      <c r="B461" s="4" t="s">
        <v>490</v>
      </c>
      <c r="C461" s="5">
        <v>1279</v>
      </c>
      <c r="D461" s="6">
        <v>1086</v>
      </c>
      <c r="E461" s="123">
        <f t="shared" si="6"/>
        <v>0.84910086004691165</v>
      </c>
      <c r="F461" s="249">
        <v>288</v>
      </c>
      <c r="G461" s="250">
        <v>2</v>
      </c>
      <c r="H461" s="250">
        <v>18</v>
      </c>
      <c r="I461" s="250">
        <v>766</v>
      </c>
      <c r="J461" s="250">
        <v>0</v>
      </c>
      <c r="K461" s="251">
        <v>1</v>
      </c>
      <c r="L461" s="251">
        <v>0</v>
      </c>
      <c r="M461" s="250">
        <v>0</v>
      </c>
      <c r="N461" s="250">
        <v>0</v>
      </c>
      <c r="O461" s="252">
        <v>1</v>
      </c>
      <c r="P461" s="280">
        <v>787</v>
      </c>
      <c r="Q461" s="281">
        <v>37</v>
      </c>
      <c r="R461" s="281">
        <v>0</v>
      </c>
      <c r="S461" s="280">
        <v>248</v>
      </c>
      <c r="T461" s="282"/>
      <c r="U461" s="296"/>
      <c r="V461" s="297"/>
      <c r="W461" s="305">
        <v>800</v>
      </c>
      <c r="X461" s="306">
        <v>249</v>
      </c>
      <c r="Y461" s="290"/>
      <c r="Z461" s="291"/>
      <c r="AA461" s="290"/>
      <c r="AB461" s="292"/>
      <c r="AC461" s="290"/>
      <c r="AD461" s="291"/>
      <c r="AE461" s="305">
        <v>211</v>
      </c>
      <c r="AF461" s="306">
        <v>823</v>
      </c>
      <c r="AG461" s="300"/>
      <c r="AH461" s="302"/>
      <c r="AI461" s="293"/>
      <c r="AJ461" s="301"/>
      <c r="AK461" s="343">
        <v>783</v>
      </c>
      <c r="AL461" s="289">
        <v>58</v>
      </c>
      <c r="AM461" s="284">
        <v>214</v>
      </c>
      <c r="AN461" s="282">
        <v>318</v>
      </c>
      <c r="AO461" s="295">
        <v>737</v>
      </c>
      <c r="AP461" s="282">
        <v>902</v>
      </c>
      <c r="AQ461" s="284">
        <v>169</v>
      </c>
      <c r="AR461" s="282">
        <v>774</v>
      </c>
      <c r="AS461" s="295">
        <v>268</v>
      </c>
      <c r="AT461" s="282">
        <v>851</v>
      </c>
      <c r="AU461" s="284">
        <v>201</v>
      </c>
      <c r="AV461" s="282">
        <v>222</v>
      </c>
      <c r="AW461" s="295">
        <v>817</v>
      </c>
      <c r="AX461" s="282">
        <v>225</v>
      </c>
      <c r="AY461" s="284">
        <v>808</v>
      </c>
      <c r="AZ461" s="298">
        <v>887</v>
      </c>
      <c r="BA461" s="284">
        <v>680</v>
      </c>
      <c r="BB461" s="282">
        <v>642</v>
      </c>
      <c r="BC461" s="295">
        <v>270</v>
      </c>
      <c r="BD461" s="282">
        <v>357</v>
      </c>
      <c r="BE461" s="284">
        <v>562</v>
      </c>
      <c r="BF461" s="282">
        <v>290</v>
      </c>
      <c r="BG461" s="295">
        <v>623</v>
      </c>
      <c r="BH461" s="305">
        <v>645</v>
      </c>
      <c r="BI461" s="306">
        <v>276</v>
      </c>
      <c r="BJ461" s="282">
        <v>798</v>
      </c>
      <c r="BK461" s="295">
        <v>180</v>
      </c>
      <c r="BL461" s="282">
        <v>610</v>
      </c>
      <c r="BM461" s="284">
        <v>300</v>
      </c>
      <c r="BN461" s="282">
        <v>292</v>
      </c>
      <c r="BO461" s="295">
        <v>617</v>
      </c>
      <c r="BP461" s="282">
        <v>621</v>
      </c>
      <c r="BQ461" s="284">
        <v>286</v>
      </c>
      <c r="BR461" s="282">
        <v>214</v>
      </c>
      <c r="BS461" s="295">
        <v>739</v>
      </c>
      <c r="BT461" s="282">
        <v>618</v>
      </c>
      <c r="BU461" s="284">
        <v>291</v>
      </c>
      <c r="BV461" s="282">
        <v>301</v>
      </c>
      <c r="BW461" s="295">
        <v>613</v>
      </c>
      <c r="BX461" s="282">
        <v>613</v>
      </c>
      <c r="BY461" s="284">
        <v>294</v>
      </c>
      <c r="BZ461" s="282">
        <v>162</v>
      </c>
      <c r="CA461" s="295">
        <v>823</v>
      </c>
      <c r="CB461" s="282">
        <v>289</v>
      </c>
      <c r="CC461" s="284">
        <v>637</v>
      </c>
      <c r="CD461" s="282">
        <v>226</v>
      </c>
      <c r="CE461" s="344">
        <v>730</v>
      </c>
    </row>
    <row r="462" spans="1:83" x14ac:dyDescent="0.2">
      <c r="A462" s="3">
        <v>7334</v>
      </c>
      <c r="B462" s="4" t="s">
        <v>491</v>
      </c>
      <c r="C462" s="5">
        <v>1213</v>
      </c>
      <c r="D462" s="6">
        <v>1012</v>
      </c>
      <c r="E462" s="123">
        <f t="shared" si="6"/>
        <v>0.83429513602638083</v>
      </c>
      <c r="F462" s="249">
        <v>329</v>
      </c>
      <c r="G462" s="250">
        <v>2</v>
      </c>
      <c r="H462" s="250">
        <v>10</v>
      </c>
      <c r="I462" s="250">
        <v>660</v>
      </c>
      <c r="J462" s="250">
        <v>0</v>
      </c>
      <c r="K462" s="251">
        <v>0</v>
      </c>
      <c r="L462" s="251">
        <v>0</v>
      </c>
      <c r="M462" s="250">
        <v>0</v>
      </c>
      <c r="N462" s="250">
        <v>0</v>
      </c>
      <c r="O462" s="252">
        <v>0</v>
      </c>
      <c r="P462" s="280">
        <v>666</v>
      </c>
      <c r="Q462" s="281">
        <v>28</v>
      </c>
      <c r="R462" s="281">
        <v>0</v>
      </c>
      <c r="S462" s="280">
        <v>293</v>
      </c>
      <c r="T462" s="282"/>
      <c r="U462" s="296"/>
      <c r="V462" s="297"/>
      <c r="W462" s="305">
        <v>687</v>
      </c>
      <c r="X462" s="306">
        <v>275</v>
      </c>
      <c r="Y462" s="290"/>
      <c r="Z462" s="291"/>
      <c r="AA462" s="290"/>
      <c r="AB462" s="292"/>
      <c r="AC462" s="290"/>
      <c r="AD462" s="291"/>
      <c r="AE462" s="305">
        <v>239</v>
      </c>
      <c r="AF462" s="306">
        <v>682</v>
      </c>
      <c r="AG462" s="300"/>
      <c r="AH462" s="302"/>
      <c r="AI462" s="293"/>
      <c r="AJ462" s="301"/>
      <c r="AK462" s="343">
        <v>663</v>
      </c>
      <c r="AL462" s="289">
        <v>31</v>
      </c>
      <c r="AM462" s="284">
        <v>269</v>
      </c>
      <c r="AN462" s="282">
        <v>337</v>
      </c>
      <c r="AO462" s="295">
        <v>626</v>
      </c>
      <c r="AP462" s="282">
        <v>763</v>
      </c>
      <c r="AQ462" s="284">
        <v>223</v>
      </c>
      <c r="AR462" s="282">
        <v>632</v>
      </c>
      <c r="AS462" s="295">
        <v>322</v>
      </c>
      <c r="AT462" s="282">
        <v>703</v>
      </c>
      <c r="AU462" s="284">
        <v>262</v>
      </c>
      <c r="AV462" s="282">
        <v>268</v>
      </c>
      <c r="AW462" s="295">
        <v>675</v>
      </c>
      <c r="AX462" s="282">
        <v>264</v>
      </c>
      <c r="AY462" s="284">
        <v>685</v>
      </c>
      <c r="AZ462" s="298">
        <v>769</v>
      </c>
      <c r="BA462" s="284">
        <v>628</v>
      </c>
      <c r="BB462" s="282">
        <v>498</v>
      </c>
      <c r="BC462" s="295">
        <v>313</v>
      </c>
      <c r="BD462" s="282">
        <v>358</v>
      </c>
      <c r="BE462" s="284">
        <v>445</v>
      </c>
      <c r="BF462" s="282">
        <v>272</v>
      </c>
      <c r="BG462" s="295">
        <v>546</v>
      </c>
      <c r="BH462" s="305">
        <v>519</v>
      </c>
      <c r="BI462" s="306">
        <v>307</v>
      </c>
      <c r="BJ462" s="282">
        <v>595</v>
      </c>
      <c r="BK462" s="295">
        <v>245</v>
      </c>
      <c r="BL462" s="282">
        <v>476</v>
      </c>
      <c r="BM462" s="284">
        <v>319</v>
      </c>
      <c r="BN462" s="282">
        <v>280</v>
      </c>
      <c r="BO462" s="295">
        <v>507</v>
      </c>
      <c r="BP462" s="282">
        <v>462</v>
      </c>
      <c r="BQ462" s="284">
        <v>323</v>
      </c>
      <c r="BR462" s="282">
        <v>213</v>
      </c>
      <c r="BS462" s="295">
        <v>607</v>
      </c>
      <c r="BT462" s="282">
        <v>454</v>
      </c>
      <c r="BU462" s="284">
        <v>324</v>
      </c>
      <c r="BV462" s="282">
        <v>303</v>
      </c>
      <c r="BW462" s="295">
        <v>494</v>
      </c>
      <c r="BX462" s="282">
        <v>457</v>
      </c>
      <c r="BY462" s="284">
        <v>325</v>
      </c>
      <c r="BZ462" s="282">
        <v>191</v>
      </c>
      <c r="CA462" s="295">
        <v>678</v>
      </c>
      <c r="CB462" s="282">
        <v>283</v>
      </c>
      <c r="CC462" s="284">
        <v>517</v>
      </c>
      <c r="CD462" s="282">
        <v>213</v>
      </c>
      <c r="CE462" s="344">
        <v>622</v>
      </c>
    </row>
    <row r="463" spans="1:83" x14ac:dyDescent="0.2">
      <c r="A463" s="3">
        <v>7335</v>
      </c>
      <c r="B463" s="4" t="s">
        <v>492</v>
      </c>
      <c r="C463" s="5">
        <v>736</v>
      </c>
      <c r="D463" s="6">
        <v>550</v>
      </c>
      <c r="E463" s="123">
        <f t="shared" si="6"/>
        <v>0.74728260869565222</v>
      </c>
      <c r="F463" s="249">
        <v>320</v>
      </c>
      <c r="G463" s="250">
        <v>6</v>
      </c>
      <c r="H463" s="250">
        <v>6</v>
      </c>
      <c r="I463" s="250">
        <v>217</v>
      </c>
      <c r="J463" s="250">
        <v>0</v>
      </c>
      <c r="K463" s="251">
        <v>0</v>
      </c>
      <c r="L463" s="251">
        <v>0</v>
      </c>
      <c r="M463" s="250">
        <v>0</v>
      </c>
      <c r="N463" s="250">
        <v>0</v>
      </c>
      <c r="O463" s="252">
        <v>0</v>
      </c>
      <c r="P463" s="280">
        <v>222</v>
      </c>
      <c r="Q463" s="281">
        <v>22</v>
      </c>
      <c r="R463" s="281">
        <v>0</v>
      </c>
      <c r="S463" s="280">
        <v>301</v>
      </c>
      <c r="T463" s="282"/>
      <c r="U463" s="296"/>
      <c r="V463" s="297"/>
      <c r="W463" s="305">
        <v>226</v>
      </c>
      <c r="X463" s="306">
        <v>307</v>
      </c>
      <c r="Y463" s="299"/>
      <c r="Z463" s="301"/>
      <c r="AA463" s="285"/>
      <c r="AB463" s="286"/>
      <c r="AC463" s="285"/>
      <c r="AD463" s="287"/>
      <c r="AE463" s="305">
        <v>226</v>
      </c>
      <c r="AF463" s="306">
        <v>244</v>
      </c>
      <c r="AG463" s="287"/>
      <c r="AH463" s="288"/>
      <c r="AI463" s="285"/>
      <c r="AJ463" s="287"/>
      <c r="AK463" s="343">
        <v>219</v>
      </c>
      <c r="AL463" s="289">
        <v>14</v>
      </c>
      <c r="AM463" s="284">
        <v>300</v>
      </c>
      <c r="AN463" s="282">
        <v>316</v>
      </c>
      <c r="AO463" s="295">
        <v>210</v>
      </c>
      <c r="AP463" s="282">
        <v>289</v>
      </c>
      <c r="AQ463" s="284">
        <v>252</v>
      </c>
      <c r="AR463" s="282">
        <v>220</v>
      </c>
      <c r="AS463" s="295">
        <v>308</v>
      </c>
      <c r="AT463" s="282">
        <v>244</v>
      </c>
      <c r="AU463" s="284">
        <v>280</v>
      </c>
      <c r="AV463" s="282">
        <v>278</v>
      </c>
      <c r="AW463" s="295">
        <v>244</v>
      </c>
      <c r="AX463" s="282">
        <v>272</v>
      </c>
      <c r="AY463" s="284">
        <v>250</v>
      </c>
      <c r="AZ463" s="298">
        <v>336</v>
      </c>
      <c r="BA463" s="284">
        <v>402</v>
      </c>
      <c r="BB463" s="282">
        <v>218</v>
      </c>
      <c r="BC463" s="295">
        <v>237</v>
      </c>
      <c r="BD463" s="282">
        <v>292</v>
      </c>
      <c r="BE463" s="284">
        <v>172</v>
      </c>
      <c r="BF463" s="282">
        <v>260</v>
      </c>
      <c r="BG463" s="295">
        <v>178</v>
      </c>
      <c r="BH463" s="305">
        <v>241</v>
      </c>
      <c r="BI463" s="306">
        <v>224</v>
      </c>
      <c r="BJ463" s="282">
        <v>228</v>
      </c>
      <c r="BK463" s="295">
        <v>234</v>
      </c>
      <c r="BL463" s="282">
        <v>181</v>
      </c>
      <c r="BM463" s="284">
        <v>270</v>
      </c>
      <c r="BN463" s="282">
        <v>263</v>
      </c>
      <c r="BO463" s="295">
        <v>185</v>
      </c>
      <c r="BP463" s="282">
        <v>186</v>
      </c>
      <c r="BQ463" s="284">
        <v>262</v>
      </c>
      <c r="BR463" s="282">
        <v>218</v>
      </c>
      <c r="BS463" s="295">
        <v>245</v>
      </c>
      <c r="BT463" s="282">
        <v>180</v>
      </c>
      <c r="BU463" s="284">
        <v>266</v>
      </c>
      <c r="BV463" s="282">
        <v>279</v>
      </c>
      <c r="BW463" s="295">
        <v>167</v>
      </c>
      <c r="BX463" s="282">
        <v>183</v>
      </c>
      <c r="BY463" s="284">
        <v>271</v>
      </c>
      <c r="BZ463" s="282">
        <v>222</v>
      </c>
      <c r="CA463" s="295">
        <v>255</v>
      </c>
      <c r="CB463" s="282">
        <v>266</v>
      </c>
      <c r="CC463" s="284">
        <v>189</v>
      </c>
      <c r="CD463" s="282">
        <v>224</v>
      </c>
      <c r="CE463" s="344">
        <v>247</v>
      </c>
    </row>
    <row r="464" spans="1:83" x14ac:dyDescent="0.2">
      <c r="A464" s="3">
        <v>7336</v>
      </c>
      <c r="B464" s="4" t="s">
        <v>493</v>
      </c>
      <c r="C464" s="5">
        <v>1219</v>
      </c>
      <c r="D464" s="6">
        <v>962</v>
      </c>
      <c r="E464" s="123">
        <f t="shared" si="6"/>
        <v>0.78917145200984418</v>
      </c>
      <c r="F464" s="249">
        <v>361</v>
      </c>
      <c r="G464" s="250">
        <v>1</v>
      </c>
      <c r="H464" s="250">
        <v>18</v>
      </c>
      <c r="I464" s="250">
        <v>570</v>
      </c>
      <c r="J464" s="250">
        <v>0</v>
      </c>
      <c r="K464" s="251">
        <v>0</v>
      </c>
      <c r="L464" s="251">
        <v>0</v>
      </c>
      <c r="M464" s="250">
        <v>0</v>
      </c>
      <c r="N464" s="250">
        <v>0</v>
      </c>
      <c r="O464" s="252">
        <v>0</v>
      </c>
      <c r="P464" s="280">
        <v>578</v>
      </c>
      <c r="Q464" s="281">
        <v>38</v>
      </c>
      <c r="R464" s="281">
        <v>0</v>
      </c>
      <c r="S464" s="280">
        <v>329</v>
      </c>
      <c r="T464" s="282"/>
      <c r="U464" s="296"/>
      <c r="V464" s="297"/>
      <c r="W464" s="305">
        <v>601</v>
      </c>
      <c r="X464" s="306">
        <v>307</v>
      </c>
      <c r="Y464" s="299"/>
      <c r="Z464" s="301"/>
      <c r="AA464" s="285"/>
      <c r="AB464" s="286"/>
      <c r="AC464" s="285"/>
      <c r="AD464" s="287"/>
      <c r="AE464" s="305">
        <v>240</v>
      </c>
      <c r="AF464" s="306">
        <v>630</v>
      </c>
      <c r="AG464" s="287"/>
      <c r="AH464" s="288"/>
      <c r="AI464" s="285"/>
      <c r="AJ464" s="287"/>
      <c r="AK464" s="343">
        <v>586</v>
      </c>
      <c r="AL464" s="289">
        <v>57</v>
      </c>
      <c r="AM464" s="284">
        <v>273</v>
      </c>
      <c r="AN464" s="282">
        <v>396</v>
      </c>
      <c r="AO464" s="295">
        <v>529</v>
      </c>
      <c r="AP464" s="282">
        <v>668</v>
      </c>
      <c r="AQ464" s="284">
        <v>252</v>
      </c>
      <c r="AR464" s="282">
        <v>551</v>
      </c>
      <c r="AS464" s="295">
        <v>361</v>
      </c>
      <c r="AT464" s="282">
        <v>628</v>
      </c>
      <c r="AU464" s="284">
        <v>295</v>
      </c>
      <c r="AV464" s="282">
        <v>296</v>
      </c>
      <c r="AW464" s="295">
        <v>608</v>
      </c>
      <c r="AX464" s="282">
        <v>299</v>
      </c>
      <c r="AY464" s="284">
        <v>599</v>
      </c>
      <c r="AZ464" s="298">
        <v>698</v>
      </c>
      <c r="BA464" s="284">
        <v>633</v>
      </c>
      <c r="BB464" s="282">
        <v>463</v>
      </c>
      <c r="BC464" s="295">
        <v>314</v>
      </c>
      <c r="BD464" s="282">
        <v>351</v>
      </c>
      <c r="BE464" s="284">
        <v>440</v>
      </c>
      <c r="BF464" s="282">
        <v>298</v>
      </c>
      <c r="BG464" s="295">
        <v>488</v>
      </c>
      <c r="BH464" s="305">
        <v>488</v>
      </c>
      <c r="BI464" s="306">
        <v>307</v>
      </c>
      <c r="BJ464" s="282">
        <v>596</v>
      </c>
      <c r="BK464" s="295">
        <v>243</v>
      </c>
      <c r="BL464" s="282">
        <v>453</v>
      </c>
      <c r="BM464" s="284">
        <v>338</v>
      </c>
      <c r="BN464" s="282">
        <v>294</v>
      </c>
      <c r="BO464" s="295">
        <v>493</v>
      </c>
      <c r="BP464" s="282">
        <v>464</v>
      </c>
      <c r="BQ464" s="284">
        <v>305</v>
      </c>
      <c r="BR464" s="282">
        <v>228</v>
      </c>
      <c r="BS464" s="295">
        <v>581</v>
      </c>
      <c r="BT464" s="282">
        <v>467</v>
      </c>
      <c r="BU464" s="284">
        <v>319</v>
      </c>
      <c r="BV464" s="282">
        <v>335</v>
      </c>
      <c r="BW464" s="295">
        <v>440</v>
      </c>
      <c r="BX464" s="282">
        <v>422</v>
      </c>
      <c r="BY464" s="284">
        <v>328</v>
      </c>
      <c r="BZ464" s="282">
        <v>222</v>
      </c>
      <c r="CA464" s="295">
        <v>626</v>
      </c>
      <c r="CB464" s="282">
        <v>311</v>
      </c>
      <c r="CC464" s="284">
        <v>486</v>
      </c>
      <c r="CD464" s="282">
        <v>229</v>
      </c>
      <c r="CE464" s="344">
        <v>569</v>
      </c>
    </row>
    <row r="465" spans="1:83" x14ac:dyDescent="0.2">
      <c r="A465" s="3">
        <v>7337</v>
      </c>
      <c r="B465" s="4" t="s">
        <v>494</v>
      </c>
      <c r="C465" s="5">
        <v>1061</v>
      </c>
      <c r="D465" s="6">
        <v>910</v>
      </c>
      <c r="E465" s="123">
        <f t="shared" si="6"/>
        <v>0.85768143261074459</v>
      </c>
      <c r="F465" s="249">
        <v>234</v>
      </c>
      <c r="G465" s="250">
        <v>1</v>
      </c>
      <c r="H465" s="250">
        <v>18</v>
      </c>
      <c r="I465" s="250">
        <v>651</v>
      </c>
      <c r="J465" s="250">
        <v>0</v>
      </c>
      <c r="K465" s="251">
        <v>0</v>
      </c>
      <c r="L465" s="251">
        <v>0</v>
      </c>
      <c r="M465" s="250">
        <v>0</v>
      </c>
      <c r="N465" s="250">
        <v>0</v>
      </c>
      <c r="O465" s="252">
        <v>0</v>
      </c>
      <c r="P465" s="295">
        <v>677</v>
      </c>
      <c r="Q465" s="289">
        <v>25</v>
      </c>
      <c r="R465" s="289">
        <v>0</v>
      </c>
      <c r="S465" s="295">
        <v>196</v>
      </c>
      <c r="T465" s="282"/>
      <c r="U465" s="296"/>
      <c r="V465" s="297"/>
      <c r="W465" s="305">
        <v>701</v>
      </c>
      <c r="X465" s="306">
        <v>172</v>
      </c>
      <c r="Y465" s="290"/>
      <c r="Z465" s="291"/>
      <c r="AA465" s="290"/>
      <c r="AB465" s="292"/>
      <c r="AC465" s="299"/>
      <c r="AD465" s="301"/>
      <c r="AE465" s="305">
        <v>159</v>
      </c>
      <c r="AF465" s="306">
        <v>702</v>
      </c>
      <c r="AG465" s="287"/>
      <c r="AH465" s="288"/>
      <c r="AI465" s="285"/>
      <c r="AJ465" s="287"/>
      <c r="AK465" s="343">
        <v>685</v>
      </c>
      <c r="AL465" s="289">
        <v>31</v>
      </c>
      <c r="AM465" s="284">
        <v>165</v>
      </c>
      <c r="AN465" s="282">
        <v>252</v>
      </c>
      <c r="AO465" s="295">
        <v>620</v>
      </c>
      <c r="AP465" s="282">
        <v>755</v>
      </c>
      <c r="AQ465" s="284">
        <v>133</v>
      </c>
      <c r="AR465" s="282">
        <v>647</v>
      </c>
      <c r="AS465" s="295">
        <v>215</v>
      </c>
      <c r="AT465" s="282">
        <v>733</v>
      </c>
      <c r="AU465" s="284">
        <v>150</v>
      </c>
      <c r="AV465" s="282">
        <v>171</v>
      </c>
      <c r="AW465" s="295">
        <v>689</v>
      </c>
      <c r="AX465" s="282">
        <v>194</v>
      </c>
      <c r="AY465" s="284">
        <v>658</v>
      </c>
      <c r="AZ465" s="298">
        <v>721</v>
      </c>
      <c r="BA465" s="284">
        <v>518</v>
      </c>
      <c r="BB465" s="282">
        <v>505</v>
      </c>
      <c r="BC465" s="295">
        <v>234</v>
      </c>
      <c r="BD465" s="282">
        <v>273</v>
      </c>
      <c r="BE465" s="284">
        <v>464</v>
      </c>
      <c r="BF465" s="282">
        <v>229</v>
      </c>
      <c r="BG465" s="295">
        <v>498</v>
      </c>
      <c r="BH465" s="305">
        <v>522</v>
      </c>
      <c r="BI465" s="306">
        <v>233</v>
      </c>
      <c r="BJ465" s="282">
        <v>649</v>
      </c>
      <c r="BK465" s="295">
        <v>148</v>
      </c>
      <c r="BL465" s="282">
        <v>468</v>
      </c>
      <c r="BM465" s="284">
        <v>259</v>
      </c>
      <c r="BN465" s="282">
        <v>234</v>
      </c>
      <c r="BO465" s="295">
        <v>500</v>
      </c>
      <c r="BP465" s="282">
        <v>512</v>
      </c>
      <c r="BQ465" s="284">
        <v>226</v>
      </c>
      <c r="BR465" s="282">
        <v>175</v>
      </c>
      <c r="BS465" s="295">
        <v>599</v>
      </c>
      <c r="BT465" s="282">
        <v>497</v>
      </c>
      <c r="BU465" s="284">
        <v>240</v>
      </c>
      <c r="BV465" s="282">
        <v>244</v>
      </c>
      <c r="BW465" s="295">
        <v>493</v>
      </c>
      <c r="BX465" s="282">
        <v>493</v>
      </c>
      <c r="BY465" s="284">
        <v>238</v>
      </c>
      <c r="BZ465" s="282">
        <v>136</v>
      </c>
      <c r="CA465" s="295">
        <v>662</v>
      </c>
      <c r="CB465" s="282">
        <v>218</v>
      </c>
      <c r="CC465" s="284">
        <v>531</v>
      </c>
      <c r="CD465" s="282">
        <v>172</v>
      </c>
      <c r="CE465" s="344">
        <v>611</v>
      </c>
    </row>
    <row r="466" spans="1:83" x14ac:dyDescent="0.2">
      <c r="A466" s="3">
        <v>7338</v>
      </c>
      <c r="B466" s="4" t="s">
        <v>495</v>
      </c>
      <c r="C466" s="5">
        <v>931</v>
      </c>
      <c r="D466" s="6">
        <v>821</v>
      </c>
      <c r="E466" s="123">
        <f t="shared" si="6"/>
        <v>0.88184747583243828</v>
      </c>
      <c r="F466" s="249">
        <v>208</v>
      </c>
      <c r="G466" s="250">
        <v>3</v>
      </c>
      <c r="H466" s="250">
        <v>3</v>
      </c>
      <c r="I466" s="250">
        <v>596</v>
      </c>
      <c r="J466" s="250">
        <v>0</v>
      </c>
      <c r="K466" s="251">
        <v>0</v>
      </c>
      <c r="L466" s="251">
        <v>0</v>
      </c>
      <c r="M466" s="250">
        <v>0</v>
      </c>
      <c r="N466" s="250">
        <v>0</v>
      </c>
      <c r="O466" s="252">
        <v>0</v>
      </c>
      <c r="P466" s="295">
        <v>612</v>
      </c>
      <c r="Q466" s="289">
        <v>21</v>
      </c>
      <c r="R466" s="289">
        <v>0</v>
      </c>
      <c r="S466" s="295">
        <v>179</v>
      </c>
      <c r="T466" s="282"/>
      <c r="U466" s="296"/>
      <c r="V466" s="297"/>
      <c r="W466" s="305">
        <v>623</v>
      </c>
      <c r="X466" s="306">
        <v>162</v>
      </c>
      <c r="Y466" s="290"/>
      <c r="Z466" s="291"/>
      <c r="AA466" s="290"/>
      <c r="AB466" s="292"/>
      <c r="AC466" s="299"/>
      <c r="AD466" s="301"/>
      <c r="AE466" s="305">
        <v>137</v>
      </c>
      <c r="AF466" s="306">
        <v>637</v>
      </c>
      <c r="AG466" s="287"/>
      <c r="AH466" s="288"/>
      <c r="AI466" s="285"/>
      <c r="AJ466" s="287"/>
      <c r="AK466" s="343">
        <v>618</v>
      </c>
      <c r="AL466" s="289">
        <v>25</v>
      </c>
      <c r="AM466" s="284">
        <v>140</v>
      </c>
      <c r="AN466" s="282">
        <v>231</v>
      </c>
      <c r="AO466" s="295">
        <v>550</v>
      </c>
      <c r="AP466" s="282">
        <v>677</v>
      </c>
      <c r="AQ466" s="284">
        <v>127</v>
      </c>
      <c r="AR466" s="282">
        <v>582</v>
      </c>
      <c r="AS466" s="295">
        <v>191</v>
      </c>
      <c r="AT466" s="282">
        <v>646</v>
      </c>
      <c r="AU466" s="284">
        <v>140</v>
      </c>
      <c r="AV466" s="282">
        <v>162</v>
      </c>
      <c r="AW466" s="295">
        <v>604</v>
      </c>
      <c r="AX466" s="282">
        <v>179</v>
      </c>
      <c r="AY466" s="284">
        <v>581</v>
      </c>
      <c r="AZ466" s="298">
        <v>650</v>
      </c>
      <c r="BA466" s="284">
        <v>501</v>
      </c>
      <c r="BB466" s="282">
        <v>460</v>
      </c>
      <c r="BC466" s="295">
        <v>207</v>
      </c>
      <c r="BD466" s="282">
        <v>213</v>
      </c>
      <c r="BE466" s="284">
        <v>456</v>
      </c>
      <c r="BF466" s="282">
        <v>163</v>
      </c>
      <c r="BG466" s="295">
        <v>485</v>
      </c>
      <c r="BH466" s="305">
        <v>451</v>
      </c>
      <c r="BI466" s="306">
        <v>194</v>
      </c>
      <c r="BJ466" s="282">
        <v>558</v>
      </c>
      <c r="BK466" s="295">
        <v>135</v>
      </c>
      <c r="BL466" s="282">
        <v>420</v>
      </c>
      <c r="BM466" s="284">
        <v>208</v>
      </c>
      <c r="BN466" s="282">
        <v>175</v>
      </c>
      <c r="BO466" s="295">
        <v>458</v>
      </c>
      <c r="BP466" s="282">
        <v>424</v>
      </c>
      <c r="BQ466" s="284">
        <v>198</v>
      </c>
      <c r="BR466" s="282">
        <v>134</v>
      </c>
      <c r="BS466" s="295">
        <v>533</v>
      </c>
      <c r="BT466" s="282">
        <v>418</v>
      </c>
      <c r="BU466" s="284">
        <v>208</v>
      </c>
      <c r="BV466" s="282">
        <v>198</v>
      </c>
      <c r="BW466" s="295">
        <v>444</v>
      </c>
      <c r="BX466" s="282">
        <v>401</v>
      </c>
      <c r="BY466" s="284">
        <v>220</v>
      </c>
      <c r="BZ466" s="282">
        <v>110</v>
      </c>
      <c r="CA466" s="295">
        <v>612</v>
      </c>
      <c r="CB466" s="282">
        <v>171</v>
      </c>
      <c r="CC466" s="284">
        <v>465</v>
      </c>
      <c r="CD466" s="282">
        <v>129</v>
      </c>
      <c r="CE466" s="344">
        <v>568</v>
      </c>
    </row>
    <row r="467" spans="1:83" x14ac:dyDescent="0.2">
      <c r="A467" s="3">
        <v>7339</v>
      </c>
      <c r="B467" s="4" t="s">
        <v>496</v>
      </c>
      <c r="C467" s="5">
        <v>707</v>
      </c>
      <c r="D467" s="6">
        <v>638</v>
      </c>
      <c r="E467" s="123">
        <f t="shared" si="6"/>
        <v>0.90240452616690237</v>
      </c>
      <c r="F467" s="249">
        <v>167</v>
      </c>
      <c r="G467" s="250">
        <v>0</v>
      </c>
      <c r="H467" s="250">
        <v>7</v>
      </c>
      <c r="I467" s="250">
        <v>457</v>
      </c>
      <c r="J467" s="250">
        <v>0</v>
      </c>
      <c r="K467" s="251">
        <v>0</v>
      </c>
      <c r="L467" s="251">
        <v>0</v>
      </c>
      <c r="M467" s="250">
        <v>0</v>
      </c>
      <c r="N467" s="250">
        <v>0</v>
      </c>
      <c r="O467" s="252">
        <v>0</v>
      </c>
      <c r="P467" s="295">
        <v>471</v>
      </c>
      <c r="Q467" s="289">
        <v>20</v>
      </c>
      <c r="R467" s="289">
        <v>0</v>
      </c>
      <c r="S467" s="295">
        <v>137</v>
      </c>
      <c r="T467" s="282"/>
      <c r="U467" s="296"/>
      <c r="V467" s="297"/>
      <c r="W467" s="305">
        <v>476</v>
      </c>
      <c r="X467" s="306">
        <v>132</v>
      </c>
      <c r="Y467" s="290"/>
      <c r="Z467" s="291"/>
      <c r="AA467" s="290"/>
      <c r="AB467" s="292"/>
      <c r="AC467" s="299"/>
      <c r="AD467" s="301"/>
      <c r="AE467" s="305">
        <v>94</v>
      </c>
      <c r="AF467" s="306">
        <v>506</v>
      </c>
      <c r="AG467" s="287"/>
      <c r="AH467" s="288"/>
      <c r="AI467" s="285"/>
      <c r="AJ467" s="287"/>
      <c r="AK467" s="343">
        <v>480</v>
      </c>
      <c r="AL467" s="289">
        <v>25</v>
      </c>
      <c r="AM467" s="284">
        <v>107</v>
      </c>
      <c r="AN467" s="282">
        <v>181</v>
      </c>
      <c r="AO467" s="295">
        <v>430</v>
      </c>
      <c r="AP467" s="282">
        <v>538</v>
      </c>
      <c r="AQ467" s="284">
        <v>88</v>
      </c>
      <c r="AR467" s="282">
        <v>450</v>
      </c>
      <c r="AS467" s="295">
        <v>152</v>
      </c>
      <c r="AT467" s="282">
        <v>507</v>
      </c>
      <c r="AU467" s="284">
        <v>114</v>
      </c>
      <c r="AV467" s="282">
        <v>119</v>
      </c>
      <c r="AW467" s="295">
        <v>483</v>
      </c>
      <c r="AX467" s="282">
        <v>144</v>
      </c>
      <c r="AY467" s="284">
        <v>456</v>
      </c>
      <c r="AZ467" s="298">
        <v>508</v>
      </c>
      <c r="BA467" s="284">
        <v>349</v>
      </c>
      <c r="BB467" s="282">
        <v>401</v>
      </c>
      <c r="BC467" s="295">
        <v>141</v>
      </c>
      <c r="BD467" s="282">
        <v>166</v>
      </c>
      <c r="BE467" s="284">
        <v>371</v>
      </c>
      <c r="BF467" s="282">
        <v>136</v>
      </c>
      <c r="BG467" s="295">
        <v>392</v>
      </c>
      <c r="BH467" s="305">
        <v>404</v>
      </c>
      <c r="BI467" s="306">
        <v>138</v>
      </c>
      <c r="BJ467" s="282">
        <v>499</v>
      </c>
      <c r="BK467" s="295">
        <v>74</v>
      </c>
      <c r="BL467" s="282">
        <v>384</v>
      </c>
      <c r="BM467" s="284">
        <v>150</v>
      </c>
      <c r="BN467" s="282">
        <v>131</v>
      </c>
      <c r="BO467" s="295">
        <v>405</v>
      </c>
      <c r="BP467" s="282">
        <v>398</v>
      </c>
      <c r="BQ467" s="284">
        <v>141</v>
      </c>
      <c r="BR467" s="282">
        <v>98</v>
      </c>
      <c r="BS467" s="295">
        <v>470</v>
      </c>
      <c r="BT467" s="282">
        <v>399</v>
      </c>
      <c r="BU467" s="284">
        <v>138</v>
      </c>
      <c r="BV467" s="282">
        <v>162</v>
      </c>
      <c r="BW467" s="295">
        <v>380</v>
      </c>
      <c r="BX467" s="282">
        <v>388</v>
      </c>
      <c r="BY467" s="284">
        <v>146</v>
      </c>
      <c r="BZ467" s="282">
        <v>90</v>
      </c>
      <c r="CA467" s="295">
        <v>485</v>
      </c>
      <c r="CB467" s="282">
        <v>138</v>
      </c>
      <c r="CC467" s="284">
        <v>408</v>
      </c>
      <c r="CD467" s="282">
        <v>105</v>
      </c>
      <c r="CE467" s="344">
        <v>460</v>
      </c>
    </row>
    <row r="468" spans="1:83" x14ac:dyDescent="0.2">
      <c r="A468" s="3">
        <v>7340</v>
      </c>
      <c r="B468" s="4" t="s">
        <v>497</v>
      </c>
      <c r="C468" s="5">
        <v>710</v>
      </c>
      <c r="D468" s="6">
        <v>594</v>
      </c>
      <c r="E468" s="123">
        <f t="shared" si="6"/>
        <v>0.83661971830985915</v>
      </c>
      <c r="F468" s="249">
        <v>156</v>
      </c>
      <c r="G468" s="250">
        <v>1</v>
      </c>
      <c r="H468" s="250">
        <v>12</v>
      </c>
      <c r="I468" s="250">
        <v>422</v>
      </c>
      <c r="J468" s="250">
        <v>0</v>
      </c>
      <c r="K468" s="251">
        <v>0</v>
      </c>
      <c r="L468" s="251">
        <v>0</v>
      </c>
      <c r="M468" s="250">
        <v>0</v>
      </c>
      <c r="N468" s="250">
        <v>0</v>
      </c>
      <c r="O468" s="252">
        <v>0</v>
      </c>
      <c r="P468" s="295">
        <v>419</v>
      </c>
      <c r="Q468" s="289">
        <v>28</v>
      </c>
      <c r="R468" s="289">
        <v>0</v>
      </c>
      <c r="S468" s="295">
        <v>138</v>
      </c>
      <c r="T468" s="282"/>
      <c r="U468" s="296"/>
      <c r="V468" s="297"/>
      <c r="W468" s="305">
        <v>436</v>
      </c>
      <c r="X468" s="306">
        <v>136</v>
      </c>
      <c r="Y468" s="290"/>
      <c r="Z468" s="291"/>
      <c r="AA468" s="290"/>
      <c r="AB468" s="292"/>
      <c r="AC468" s="299"/>
      <c r="AD468" s="301"/>
      <c r="AE468" s="305">
        <v>122</v>
      </c>
      <c r="AF468" s="306">
        <v>447</v>
      </c>
      <c r="AG468" s="287"/>
      <c r="AH468" s="288"/>
      <c r="AI468" s="285"/>
      <c r="AJ468" s="287"/>
      <c r="AK468" s="343">
        <v>426</v>
      </c>
      <c r="AL468" s="289">
        <v>28</v>
      </c>
      <c r="AM468" s="284">
        <v>120</v>
      </c>
      <c r="AN468" s="282">
        <v>174</v>
      </c>
      <c r="AO468" s="295">
        <v>399</v>
      </c>
      <c r="AP468" s="282">
        <v>483</v>
      </c>
      <c r="AQ468" s="284">
        <v>103</v>
      </c>
      <c r="AR468" s="282">
        <v>416</v>
      </c>
      <c r="AS468" s="295">
        <v>149</v>
      </c>
      <c r="AT468" s="282">
        <v>452</v>
      </c>
      <c r="AU468" s="284">
        <v>122</v>
      </c>
      <c r="AV468" s="282">
        <v>131</v>
      </c>
      <c r="AW468" s="295">
        <v>432</v>
      </c>
      <c r="AX468" s="282">
        <v>135</v>
      </c>
      <c r="AY468" s="284">
        <v>426</v>
      </c>
      <c r="AZ468" s="298">
        <v>460</v>
      </c>
      <c r="BA468" s="284">
        <v>324</v>
      </c>
      <c r="BB468" s="282">
        <v>334</v>
      </c>
      <c r="BC468" s="295">
        <v>179</v>
      </c>
      <c r="BD468" s="282">
        <v>176</v>
      </c>
      <c r="BE468" s="284">
        <v>330</v>
      </c>
      <c r="BF468" s="282">
        <v>140</v>
      </c>
      <c r="BG468" s="295">
        <v>355</v>
      </c>
      <c r="BH468" s="305">
        <v>353</v>
      </c>
      <c r="BI468" s="306">
        <v>144</v>
      </c>
      <c r="BJ468" s="282">
        <v>423</v>
      </c>
      <c r="BK468" s="295">
        <v>99</v>
      </c>
      <c r="BL468" s="282">
        <v>345</v>
      </c>
      <c r="BM468" s="284">
        <v>154</v>
      </c>
      <c r="BN468" s="282">
        <v>134</v>
      </c>
      <c r="BO468" s="295">
        <v>362</v>
      </c>
      <c r="BP468" s="282">
        <v>347</v>
      </c>
      <c r="BQ468" s="284">
        <v>135</v>
      </c>
      <c r="BR468" s="282">
        <v>104</v>
      </c>
      <c r="BS468" s="295">
        <v>410</v>
      </c>
      <c r="BT468" s="282">
        <v>336</v>
      </c>
      <c r="BU468" s="284">
        <v>155</v>
      </c>
      <c r="BV468" s="282">
        <v>159</v>
      </c>
      <c r="BW468" s="295">
        <v>333</v>
      </c>
      <c r="BX468" s="282">
        <v>317</v>
      </c>
      <c r="BY468" s="284">
        <v>164</v>
      </c>
      <c r="BZ468" s="282">
        <v>96</v>
      </c>
      <c r="CA468" s="295">
        <v>438</v>
      </c>
      <c r="CB468" s="282">
        <v>146</v>
      </c>
      <c r="CC468" s="284">
        <v>357</v>
      </c>
      <c r="CD468" s="282">
        <v>107</v>
      </c>
      <c r="CE468" s="344">
        <v>414</v>
      </c>
    </row>
    <row r="469" spans="1:83" x14ac:dyDescent="0.2">
      <c r="A469" s="3">
        <v>7341</v>
      </c>
      <c r="B469" s="4" t="s">
        <v>498</v>
      </c>
      <c r="C469" s="5">
        <v>622</v>
      </c>
      <c r="D469" s="6">
        <v>514</v>
      </c>
      <c r="E469" s="123">
        <f t="shared" si="6"/>
        <v>0.82636655948553051</v>
      </c>
      <c r="F469" s="249">
        <v>105</v>
      </c>
      <c r="G469" s="250">
        <v>0</v>
      </c>
      <c r="H469" s="250">
        <v>14</v>
      </c>
      <c r="I469" s="250">
        <v>391</v>
      </c>
      <c r="J469" s="250">
        <v>0</v>
      </c>
      <c r="K469" s="251">
        <v>0</v>
      </c>
      <c r="L469" s="251">
        <v>0</v>
      </c>
      <c r="M469" s="250">
        <v>0</v>
      </c>
      <c r="N469" s="250">
        <v>0</v>
      </c>
      <c r="O469" s="252">
        <v>0</v>
      </c>
      <c r="P469" s="295">
        <v>386</v>
      </c>
      <c r="Q469" s="289">
        <v>26</v>
      </c>
      <c r="R469" s="289">
        <v>0</v>
      </c>
      <c r="S469" s="295">
        <v>93</v>
      </c>
      <c r="T469" s="282"/>
      <c r="U469" s="296"/>
      <c r="V469" s="297"/>
      <c r="W469" s="305">
        <v>391</v>
      </c>
      <c r="X469" s="306">
        <v>97</v>
      </c>
      <c r="Y469" s="290"/>
      <c r="Z469" s="291"/>
      <c r="AA469" s="290"/>
      <c r="AB469" s="292"/>
      <c r="AC469" s="299"/>
      <c r="AD469" s="301"/>
      <c r="AE469" s="305">
        <v>88</v>
      </c>
      <c r="AF469" s="306">
        <v>397</v>
      </c>
      <c r="AG469" s="287"/>
      <c r="AH469" s="288"/>
      <c r="AI469" s="285"/>
      <c r="AJ469" s="287"/>
      <c r="AK469" s="343">
        <v>378</v>
      </c>
      <c r="AL469" s="289">
        <v>27</v>
      </c>
      <c r="AM469" s="284">
        <v>82</v>
      </c>
      <c r="AN469" s="282">
        <v>121</v>
      </c>
      <c r="AO469" s="295">
        <v>374</v>
      </c>
      <c r="AP469" s="282">
        <v>430</v>
      </c>
      <c r="AQ469" s="284">
        <v>73</v>
      </c>
      <c r="AR469" s="282">
        <v>378</v>
      </c>
      <c r="AS469" s="295">
        <v>114</v>
      </c>
      <c r="AT469" s="282">
        <v>418</v>
      </c>
      <c r="AU469" s="284">
        <v>73</v>
      </c>
      <c r="AV469" s="282">
        <v>84</v>
      </c>
      <c r="AW469" s="295">
        <v>397</v>
      </c>
      <c r="AX469" s="282">
        <v>95</v>
      </c>
      <c r="AY469" s="284">
        <v>382</v>
      </c>
      <c r="AZ469" s="298">
        <v>403</v>
      </c>
      <c r="BA469" s="284">
        <v>305</v>
      </c>
      <c r="BB469" s="282">
        <v>306</v>
      </c>
      <c r="BC469" s="295">
        <v>115</v>
      </c>
      <c r="BD469" s="282">
        <v>145</v>
      </c>
      <c r="BE469" s="284">
        <v>275</v>
      </c>
      <c r="BF469" s="282">
        <v>108</v>
      </c>
      <c r="BG469" s="295">
        <v>311</v>
      </c>
      <c r="BH469" s="305">
        <v>314</v>
      </c>
      <c r="BI469" s="306">
        <v>112</v>
      </c>
      <c r="BJ469" s="282">
        <v>387</v>
      </c>
      <c r="BK469" s="295">
        <v>76</v>
      </c>
      <c r="BL469" s="282">
        <v>297</v>
      </c>
      <c r="BM469" s="284">
        <v>132</v>
      </c>
      <c r="BN469" s="282">
        <v>117</v>
      </c>
      <c r="BO469" s="295">
        <v>307</v>
      </c>
      <c r="BP469" s="282">
        <v>297</v>
      </c>
      <c r="BQ469" s="284">
        <v>114</v>
      </c>
      <c r="BR469" s="282">
        <v>86</v>
      </c>
      <c r="BS469" s="295">
        <v>344</v>
      </c>
      <c r="BT469" s="282">
        <v>307</v>
      </c>
      <c r="BU469" s="284">
        <v>107</v>
      </c>
      <c r="BV469" s="282">
        <v>130</v>
      </c>
      <c r="BW469" s="295">
        <v>287</v>
      </c>
      <c r="BX469" s="282">
        <v>291</v>
      </c>
      <c r="BY469" s="284">
        <v>120</v>
      </c>
      <c r="BZ469" s="282">
        <v>73</v>
      </c>
      <c r="CA469" s="295">
        <v>377</v>
      </c>
      <c r="CB469" s="282">
        <v>110</v>
      </c>
      <c r="CC469" s="284">
        <v>312</v>
      </c>
      <c r="CD469" s="282">
        <v>82</v>
      </c>
      <c r="CE469" s="344">
        <v>366</v>
      </c>
    </row>
    <row r="470" spans="1:83" x14ac:dyDescent="0.2">
      <c r="A470" s="3">
        <v>7342</v>
      </c>
      <c r="B470" s="4" t="s">
        <v>499</v>
      </c>
      <c r="C470" s="5">
        <v>1074</v>
      </c>
      <c r="D470" s="6">
        <v>953</v>
      </c>
      <c r="E470" s="123">
        <f t="shared" ref="E470:E533" si="7">SUM(D470/C470)</f>
        <v>0.88733705772811922</v>
      </c>
      <c r="F470" s="249">
        <v>268</v>
      </c>
      <c r="G470" s="250">
        <v>1</v>
      </c>
      <c r="H470" s="250">
        <v>20</v>
      </c>
      <c r="I470" s="250">
        <v>659</v>
      </c>
      <c r="J470" s="250">
        <v>0</v>
      </c>
      <c r="K470" s="251">
        <v>0</v>
      </c>
      <c r="L470" s="251">
        <v>0</v>
      </c>
      <c r="M470" s="250">
        <v>0</v>
      </c>
      <c r="N470" s="250">
        <v>0</v>
      </c>
      <c r="O470" s="252">
        <v>0</v>
      </c>
      <c r="P470" s="295">
        <v>670</v>
      </c>
      <c r="Q470" s="289">
        <v>32</v>
      </c>
      <c r="R470" s="289">
        <v>0</v>
      </c>
      <c r="S470" s="295">
        <v>232</v>
      </c>
      <c r="T470" s="282"/>
      <c r="U470" s="296"/>
      <c r="V470" s="297"/>
      <c r="W470" s="305">
        <v>717</v>
      </c>
      <c r="X470" s="306">
        <v>196</v>
      </c>
      <c r="Y470" s="290"/>
      <c r="Z470" s="291"/>
      <c r="AA470" s="290"/>
      <c r="AB470" s="292"/>
      <c r="AC470" s="299"/>
      <c r="AD470" s="301"/>
      <c r="AE470" s="305">
        <v>197</v>
      </c>
      <c r="AF470" s="306">
        <v>699</v>
      </c>
      <c r="AG470" s="287"/>
      <c r="AH470" s="288"/>
      <c r="AI470" s="285"/>
      <c r="AJ470" s="287"/>
      <c r="AK470" s="343">
        <v>705</v>
      </c>
      <c r="AL470" s="289">
        <v>32</v>
      </c>
      <c r="AM470" s="284">
        <v>178</v>
      </c>
      <c r="AN470" s="282">
        <v>268</v>
      </c>
      <c r="AO470" s="295">
        <v>640</v>
      </c>
      <c r="AP470" s="282">
        <v>782</v>
      </c>
      <c r="AQ470" s="284">
        <v>149</v>
      </c>
      <c r="AR470" s="282">
        <v>670</v>
      </c>
      <c r="AS470" s="295">
        <v>229</v>
      </c>
      <c r="AT470" s="282">
        <v>745</v>
      </c>
      <c r="AU470" s="284">
        <v>170</v>
      </c>
      <c r="AV470" s="282">
        <v>201</v>
      </c>
      <c r="AW470" s="295">
        <v>696</v>
      </c>
      <c r="AX470" s="282">
        <v>187</v>
      </c>
      <c r="AY470" s="284">
        <v>703</v>
      </c>
      <c r="AZ470" s="298">
        <v>752</v>
      </c>
      <c r="BA470" s="284">
        <v>565</v>
      </c>
      <c r="BB470" s="282">
        <v>570</v>
      </c>
      <c r="BC470" s="295">
        <v>223</v>
      </c>
      <c r="BD470" s="282">
        <v>251</v>
      </c>
      <c r="BE470" s="284">
        <v>541</v>
      </c>
      <c r="BF470" s="282">
        <v>205</v>
      </c>
      <c r="BG470" s="295">
        <v>570</v>
      </c>
      <c r="BH470" s="305">
        <v>575</v>
      </c>
      <c r="BI470" s="306">
        <v>225</v>
      </c>
      <c r="BJ470" s="282">
        <v>694</v>
      </c>
      <c r="BK470" s="295">
        <v>149</v>
      </c>
      <c r="BL470" s="282">
        <v>548</v>
      </c>
      <c r="BM470" s="284">
        <v>237</v>
      </c>
      <c r="BN470" s="282">
        <v>208</v>
      </c>
      <c r="BO470" s="295">
        <v>570</v>
      </c>
      <c r="BP470" s="282">
        <v>549</v>
      </c>
      <c r="BQ470" s="284">
        <v>225</v>
      </c>
      <c r="BR470" s="282">
        <v>158</v>
      </c>
      <c r="BS470" s="295">
        <v>641</v>
      </c>
      <c r="BT470" s="282">
        <v>546</v>
      </c>
      <c r="BU470" s="284">
        <v>224</v>
      </c>
      <c r="BV470" s="282">
        <v>234</v>
      </c>
      <c r="BW470" s="295">
        <v>545</v>
      </c>
      <c r="BX470" s="282">
        <v>538</v>
      </c>
      <c r="BY470" s="284">
        <v>224</v>
      </c>
      <c r="BZ470" s="282">
        <v>140</v>
      </c>
      <c r="CA470" s="295">
        <v>695</v>
      </c>
      <c r="CB470" s="282">
        <v>201</v>
      </c>
      <c r="CC470" s="284">
        <v>583</v>
      </c>
      <c r="CD470" s="282">
        <v>154</v>
      </c>
      <c r="CE470" s="344">
        <v>659</v>
      </c>
    </row>
    <row r="471" spans="1:83" x14ac:dyDescent="0.2">
      <c r="A471" s="3">
        <v>7343</v>
      </c>
      <c r="B471" s="4" t="s">
        <v>500</v>
      </c>
      <c r="C471" s="5">
        <v>1170</v>
      </c>
      <c r="D471" s="6">
        <v>1010</v>
      </c>
      <c r="E471" s="123">
        <f t="shared" si="7"/>
        <v>0.86324786324786329</v>
      </c>
      <c r="F471" s="249">
        <v>234</v>
      </c>
      <c r="G471" s="250">
        <v>2</v>
      </c>
      <c r="H471" s="250">
        <v>16</v>
      </c>
      <c r="I471" s="250">
        <v>744</v>
      </c>
      <c r="J471" s="250">
        <v>0</v>
      </c>
      <c r="K471" s="251">
        <v>1</v>
      </c>
      <c r="L471" s="251">
        <v>0</v>
      </c>
      <c r="M471" s="250">
        <v>0</v>
      </c>
      <c r="N471" s="250">
        <v>0</v>
      </c>
      <c r="O471" s="252">
        <v>0</v>
      </c>
      <c r="P471" s="295">
        <v>770</v>
      </c>
      <c r="Q471" s="289">
        <v>23</v>
      </c>
      <c r="R471" s="289">
        <v>0</v>
      </c>
      <c r="S471" s="295">
        <v>207</v>
      </c>
      <c r="T471" s="282"/>
      <c r="U471" s="296"/>
      <c r="V471" s="297"/>
      <c r="W471" s="305">
        <v>783</v>
      </c>
      <c r="X471" s="306">
        <v>190</v>
      </c>
      <c r="Y471" s="290"/>
      <c r="Z471" s="291"/>
      <c r="AA471" s="290"/>
      <c r="AB471" s="292"/>
      <c r="AC471" s="299"/>
      <c r="AD471" s="301"/>
      <c r="AE471" s="305">
        <v>164</v>
      </c>
      <c r="AF471" s="306">
        <v>801</v>
      </c>
      <c r="AG471" s="287"/>
      <c r="AH471" s="288"/>
      <c r="AI471" s="285"/>
      <c r="AJ471" s="287"/>
      <c r="AK471" s="343">
        <v>773</v>
      </c>
      <c r="AL471" s="289">
        <v>34</v>
      </c>
      <c r="AM471" s="284">
        <v>164</v>
      </c>
      <c r="AN471" s="282">
        <v>257</v>
      </c>
      <c r="AO471" s="295">
        <v>721</v>
      </c>
      <c r="AP471" s="282">
        <v>865</v>
      </c>
      <c r="AQ471" s="284">
        <v>130</v>
      </c>
      <c r="AR471" s="282">
        <v>736</v>
      </c>
      <c r="AS471" s="295">
        <v>230</v>
      </c>
      <c r="AT471" s="282">
        <v>826</v>
      </c>
      <c r="AU471" s="284">
        <v>157</v>
      </c>
      <c r="AV471" s="282">
        <v>180</v>
      </c>
      <c r="AW471" s="295">
        <v>785</v>
      </c>
      <c r="AX471" s="282">
        <v>193</v>
      </c>
      <c r="AY471" s="284">
        <v>758</v>
      </c>
      <c r="AZ471" s="298">
        <v>810</v>
      </c>
      <c r="BA471" s="284">
        <v>590</v>
      </c>
      <c r="BB471" s="282">
        <v>612</v>
      </c>
      <c r="BC471" s="295">
        <v>233</v>
      </c>
      <c r="BD471" s="282">
        <v>291</v>
      </c>
      <c r="BE471" s="284">
        <v>540</v>
      </c>
      <c r="BF471" s="282">
        <v>220</v>
      </c>
      <c r="BG471" s="295">
        <v>604</v>
      </c>
      <c r="BH471" s="305">
        <v>642</v>
      </c>
      <c r="BI471" s="306">
        <v>197</v>
      </c>
      <c r="BJ471" s="282">
        <v>763</v>
      </c>
      <c r="BK471" s="295">
        <v>147</v>
      </c>
      <c r="BL471" s="282">
        <v>588</v>
      </c>
      <c r="BM471" s="284">
        <v>231</v>
      </c>
      <c r="BN471" s="282">
        <v>224</v>
      </c>
      <c r="BO471" s="295">
        <v>602</v>
      </c>
      <c r="BP471" s="282">
        <v>587</v>
      </c>
      <c r="BQ471" s="284">
        <v>214</v>
      </c>
      <c r="BR471" s="282">
        <v>171</v>
      </c>
      <c r="BS471" s="295">
        <v>695</v>
      </c>
      <c r="BT471" s="282">
        <v>596</v>
      </c>
      <c r="BU471" s="284">
        <v>221</v>
      </c>
      <c r="BV471" s="282">
        <v>225</v>
      </c>
      <c r="BW471" s="295">
        <v>598</v>
      </c>
      <c r="BX471" s="282">
        <v>571</v>
      </c>
      <c r="BY471" s="284">
        <v>236</v>
      </c>
      <c r="BZ471" s="282">
        <v>131</v>
      </c>
      <c r="CA471" s="295">
        <v>776</v>
      </c>
      <c r="CB471" s="282">
        <v>218</v>
      </c>
      <c r="CC471" s="284">
        <v>617</v>
      </c>
      <c r="CD471" s="282">
        <v>165</v>
      </c>
      <c r="CE471" s="344">
        <v>703</v>
      </c>
    </row>
    <row r="472" spans="1:83" x14ac:dyDescent="0.2">
      <c r="A472" s="3">
        <v>7401</v>
      </c>
      <c r="B472" s="4" t="s">
        <v>501</v>
      </c>
      <c r="C472" s="5">
        <v>556</v>
      </c>
      <c r="D472" s="6">
        <v>394</v>
      </c>
      <c r="E472" s="123">
        <f t="shared" si="7"/>
        <v>0.70863309352517989</v>
      </c>
      <c r="F472" s="249">
        <v>196</v>
      </c>
      <c r="G472" s="250">
        <v>3</v>
      </c>
      <c r="H472" s="250">
        <v>12</v>
      </c>
      <c r="I472" s="250">
        <v>178</v>
      </c>
      <c r="J472" s="250">
        <v>0</v>
      </c>
      <c r="K472" s="251">
        <v>0</v>
      </c>
      <c r="L472" s="251">
        <v>0</v>
      </c>
      <c r="M472" s="250">
        <v>0</v>
      </c>
      <c r="N472" s="250">
        <v>0</v>
      </c>
      <c r="O472" s="252">
        <v>0</v>
      </c>
      <c r="P472" s="295"/>
      <c r="Q472" s="289"/>
      <c r="R472" s="289"/>
      <c r="S472" s="295"/>
      <c r="T472" s="282">
        <v>168</v>
      </c>
      <c r="U472" s="289">
        <v>0</v>
      </c>
      <c r="V472" s="284">
        <v>202</v>
      </c>
      <c r="W472" s="305">
        <v>193</v>
      </c>
      <c r="X472" s="306">
        <v>178</v>
      </c>
      <c r="Y472" s="290"/>
      <c r="Z472" s="291"/>
      <c r="AA472" s="282">
        <v>184</v>
      </c>
      <c r="AB472" s="284">
        <v>192</v>
      </c>
      <c r="AC472" s="299"/>
      <c r="AD472" s="301"/>
      <c r="AE472" s="285"/>
      <c r="AF472" s="286"/>
      <c r="AG472" s="287"/>
      <c r="AH472" s="288"/>
      <c r="AI472" s="285"/>
      <c r="AJ472" s="287"/>
      <c r="AK472" s="343">
        <v>184</v>
      </c>
      <c r="AL472" s="289">
        <v>22</v>
      </c>
      <c r="AM472" s="284">
        <v>165</v>
      </c>
      <c r="AN472" s="282">
        <v>196</v>
      </c>
      <c r="AO472" s="295">
        <v>171</v>
      </c>
      <c r="AP472" s="282">
        <v>214</v>
      </c>
      <c r="AQ472" s="284">
        <v>160</v>
      </c>
      <c r="AR472" s="282">
        <v>177</v>
      </c>
      <c r="AS472" s="295">
        <v>190</v>
      </c>
      <c r="AT472" s="282">
        <v>198</v>
      </c>
      <c r="AU472" s="284">
        <v>169</v>
      </c>
      <c r="AV472" s="282">
        <v>159</v>
      </c>
      <c r="AW472" s="295">
        <v>199</v>
      </c>
      <c r="AX472" s="282">
        <v>160</v>
      </c>
      <c r="AY472" s="284">
        <v>199</v>
      </c>
      <c r="AZ472" s="298">
        <v>239</v>
      </c>
      <c r="BA472" s="284">
        <v>250</v>
      </c>
      <c r="BB472" s="282">
        <v>188</v>
      </c>
      <c r="BC472" s="295">
        <v>128</v>
      </c>
      <c r="BD472" s="282">
        <v>167</v>
      </c>
      <c r="BE472" s="284">
        <v>151</v>
      </c>
      <c r="BF472" s="282">
        <v>158</v>
      </c>
      <c r="BG472" s="295">
        <v>154</v>
      </c>
      <c r="BH472" s="305">
        <v>172</v>
      </c>
      <c r="BI472" s="306">
        <v>149</v>
      </c>
      <c r="BJ472" s="282">
        <v>173</v>
      </c>
      <c r="BK472" s="295">
        <v>148</v>
      </c>
      <c r="BL472" s="282">
        <v>153</v>
      </c>
      <c r="BM472" s="284">
        <v>155</v>
      </c>
      <c r="BN472" s="282">
        <v>169</v>
      </c>
      <c r="BO472" s="295">
        <v>145</v>
      </c>
      <c r="BP472" s="282">
        <v>168</v>
      </c>
      <c r="BQ472" s="284">
        <v>140</v>
      </c>
      <c r="BR472" s="282">
        <v>139</v>
      </c>
      <c r="BS472" s="295">
        <v>180</v>
      </c>
      <c r="BT472" s="282">
        <v>149</v>
      </c>
      <c r="BU472" s="284">
        <v>163</v>
      </c>
      <c r="BV472" s="282">
        <v>170</v>
      </c>
      <c r="BW472" s="295">
        <v>141</v>
      </c>
      <c r="BX472" s="282">
        <v>142</v>
      </c>
      <c r="BY472" s="284">
        <v>164</v>
      </c>
      <c r="BZ472" s="282">
        <v>130</v>
      </c>
      <c r="CA472" s="295">
        <v>199</v>
      </c>
      <c r="CB472" s="282">
        <v>167</v>
      </c>
      <c r="CC472" s="284">
        <v>143</v>
      </c>
      <c r="CD472" s="282">
        <v>115</v>
      </c>
      <c r="CE472" s="344">
        <v>193</v>
      </c>
    </row>
    <row r="473" spans="1:83" x14ac:dyDescent="0.2">
      <c r="A473" s="3">
        <v>7402</v>
      </c>
      <c r="B473" s="4" t="s">
        <v>502</v>
      </c>
      <c r="C473" s="5">
        <v>1055</v>
      </c>
      <c r="D473" s="6">
        <v>860</v>
      </c>
      <c r="E473" s="123">
        <f t="shared" si="7"/>
        <v>0.81516587677725116</v>
      </c>
      <c r="F473" s="249">
        <v>411</v>
      </c>
      <c r="G473" s="250">
        <v>5</v>
      </c>
      <c r="H473" s="250">
        <v>15</v>
      </c>
      <c r="I473" s="250">
        <v>425</v>
      </c>
      <c r="J473" s="250">
        <v>0</v>
      </c>
      <c r="K473" s="251">
        <v>1</v>
      </c>
      <c r="L473" s="251">
        <v>0</v>
      </c>
      <c r="M473" s="250">
        <v>0</v>
      </c>
      <c r="N473" s="250">
        <v>0</v>
      </c>
      <c r="O473" s="252">
        <v>0</v>
      </c>
      <c r="P473" s="295"/>
      <c r="Q473" s="289"/>
      <c r="R473" s="289"/>
      <c r="S473" s="295"/>
      <c r="T473" s="282">
        <v>373</v>
      </c>
      <c r="U473" s="289">
        <v>1</v>
      </c>
      <c r="V473" s="284">
        <v>468</v>
      </c>
      <c r="W473" s="305">
        <v>459</v>
      </c>
      <c r="X473" s="306">
        <v>374</v>
      </c>
      <c r="Y473" s="290"/>
      <c r="Z473" s="291"/>
      <c r="AA473" s="282">
        <v>380</v>
      </c>
      <c r="AB473" s="284">
        <v>457</v>
      </c>
      <c r="AC473" s="299"/>
      <c r="AD473" s="301"/>
      <c r="AE473" s="285"/>
      <c r="AF473" s="286"/>
      <c r="AG473" s="287"/>
      <c r="AH473" s="288"/>
      <c r="AI473" s="285"/>
      <c r="AJ473" s="287"/>
      <c r="AK473" s="343">
        <v>433</v>
      </c>
      <c r="AL473" s="289">
        <v>49</v>
      </c>
      <c r="AM473" s="284">
        <v>353</v>
      </c>
      <c r="AN473" s="282">
        <v>410</v>
      </c>
      <c r="AO473" s="295">
        <v>415</v>
      </c>
      <c r="AP473" s="282">
        <v>521</v>
      </c>
      <c r="AQ473" s="284">
        <v>310</v>
      </c>
      <c r="AR473" s="282">
        <v>425</v>
      </c>
      <c r="AS473" s="295">
        <v>384</v>
      </c>
      <c r="AT473" s="282">
        <v>468</v>
      </c>
      <c r="AU473" s="284">
        <v>351</v>
      </c>
      <c r="AV473" s="282">
        <v>356</v>
      </c>
      <c r="AW473" s="295">
        <v>445</v>
      </c>
      <c r="AX473" s="282">
        <v>346</v>
      </c>
      <c r="AY473" s="284">
        <v>454</v>
      </c>
      <c r="AZ473" s="298">
        <v>568</v>
      </c>
      <c r="BA473" s="284">
        <v>583</v>
      </c>
      <c r="BB473" s="282">
        <v>441</v>
      </c>
      <c r="BC473" s="295">
        <v>283</v>
      </c>
      <c r="BD473" s="282">
        <v>362</v>
      </c>
      <c r="BE473" s="284">
        <v>352</v>
      </c>
      <c r="BF473" s="282">
        <v>355</v>
      </c>
      <c r="BG473" s="295">
        <v>358</v>
      </c>
      <c r="BH473" s="305">
        <v>407</v>
      </c>
      <c r="BI473" s="306">
        <v>316</v>
      </c>
      <c r="BJ473" s="282">
        <v>413</v>
      </c>
      <c r="BK473" s="295">
        <v>311</v>
      </c>
      <c r="BL473" s="282">
        <v>348</v>
      </c>
      <c r="BM473" s="284">
        <v>357</v>
      </c>
      <c r="BN473" s="282">
        <v>341</v>
      </c>
      <c r="BO473" s="295">
        <v>363</v>
      </c>
      <c r="BP473" s="282">
        <v>386</v>
      </c>
      <c r="BQ473" s="284">
        <v>311</v>
      </c>
      <c r="BR473" s="282">
        <v>298</v>
      </c>
      <c r="BS473" s="295">
        <v>406</v>
      </c>
      <c r="BT473" s="282">
        <v>369</v>
      </c>
      <c r="BU473" s="284">
        <v>333</v>
      </c>
      <c r="BV473" s="282">
        <v>362</v>
      </c>
      <c r="BW473" s="295">
        <v>347</v>
      </c>
      <c r="BX473" s="282">
        <v>335</v>
      </c>
      <c r="BY473" s="284">
        <v>360</v>
      </c>
      <c r="BZ473" s="282">
        <v>291</v>
      </c>
      <c r="CA473" s="295">
        <v>444</v>
      </c>
      <c r="CB473" s="282">
        <v>357</v>
      </c>
      <c r="CC473" s="284">
        <v>357</v>
      </c>
      <c r="CD473" s="282">
        <v>271</v>
      </c>
      <c r="CE473" s="344">
        <v>424</v>
      </c>
    </row>
    <row r="474" spans="1:83" x14ac:dyDescent="0.2">
      <c r="A474" s="3">
        <v>7403</v>
      </c>
      <c r="B474" s="4" t="s">
        <v>503</v>
      </c>
      <c r="C474" s="5">
        <v>1028</v>
      </c>
      <c r="D474" s="6">
        <v>778</v>
      </c>
      <c r="E474" s="123">
        <f t="shared" si="7"/>
        <v>0.75680933852140075</v>
      </c>
      <c r="F474" s="249">
        <v>371</v>
      </c>
      <c r="G474" s="250">
        <v>1</v>
      </c>
      <c r="H474" s="250">
        <v>14</v>
      </c>
      <c r="I474" s="250">
        <v>378</v>
      </c>
      <c r="J474" s="250">
        <v>0</v>
      </c>
      <c r="K474" s="251">
        <v>0</v>
      </c>
      <c r="L474" s="251">
        <v>0</v>
      </c>
      <c r="M474" s="250">
        <v>0</v>
      </c>
      <c r="N474" s="250">
        <v>0</v>
      </c>
      <c r="O474" s="252">
        <v>0</v>
      </c>
      <c r="P474" s="295"/>
      <c r="Q474" s="289"/>
      <c r="R474" s="289"/>
      <c r="S474" s="295"/>
      <c r="T474" s="282">
        <v>343</v>
      </c>
      <c r="U474" s="289">
        <v>0</v>
      </c>
      <c r="V474" s="284">
        <v>414</v>
      </c>
      <c r="W474" s="305">
        <v>406</v>
      </c>
      <c r="X474" s="306">
        <v>347</v>
      </c>
      <c r="Y474" s="290"/>
      <c r="Z474" s="291"/>
      <c r="AA474" s="282">
        <v>347</v>
      </c>
      <c r="AB474" s="284">
        <v>416</v>
      </c>
      <c r="AC474" s="299"/>
      <c r="AD474" s="301"/>
      <c r="AE474" s="285"/>
      <c r="AF474" s="286"/>
      <c r="AG474" s="287"/>
      <c r="AH474" s="288"/>
      <c r="AI474" s="285"/>
      <c r="AJ474" s="287"/>
      <c r="AK474" s="343">
        <v>381</v>
      </c>
      <c r="AL474" s="289">
        <v>44</v>
      </c>
      <c r="AM474" s="284">
        <v>327</v>
      </c>
      <c r="AN474" s="282">
        <v>363</v>
      </c>
      <c r="AO474" s="295">
        <v>383</v>
      </c>
      <c r="AP474" s="282">
        <v>456</v>
      </c>
      <c r="AQ474" s="284">
        <v>302</v>
      </c>
      <c r="AR474" s="282">
        <v>382</v>
      </c>
      <c r="AS474" s="295">
        <v>365</v>
      </c>
      <c r="AT474" s="282">
        <v>413</v>
      </c>
      <c r="AU474" s="284">
        <v>325</v>
      </c>
      <c r="AV474" s="282">
        <v>331</v>
      </c>
      <c r="AW474" s="295">
        <v>397</v>
      </c>
      <c r="AX474" s="282">
        <v>316</v>
      </c>
      <c r="AY474" s="284">
        <v>423</v>
      </c>
      <c r="AZ474" s="298">
        <v>493</v>
      </c>
      <c r="BA474" s="284">
        <v>496</v>
      </c>
      <c r="BB474" s="282">
        <v>383</v>
      </c>
      <c r="BC474" s="295">
        <v>275</v>
      </c>
      <c r="BD474" s="282">
        <v>337</v>
      </c>
      <c r="BE474" s="284">
        <v>328</v>
      </c>
      <c r="BF474" s="282">
        <v>325</v>
      </c>
      <c r="BG474" s="295">
        <v>336</v>
      </c>
      <c r="BH474" s="305">
        <v>377</v>
      </c>
      <c r="BI474" s="306">
        <v>286</v>
      </c>
      <c r="BJ474" s="282">
        <v>369</v>
      </c>
      <c r="BK474" s="295">
        <v>298</v>
      </c>
      <c r="BL474" s="282">
        <v>316</v>
      </c>
      <c r="BM474" s="284">
        <v>330</v>
      </c>
      <c r="BN474" s="282">
        <v>300</v>
      </c>
      <c r="BO474" s="295">
        <v>353</v>
      </c>
      <c r="BP474" s="282">
        <v>366</v>
      </c>
      <c r="BQ474" s="284">
        <v>277</v>
      </c>
      <c r="BR474" s="282">
        <v>256</v>
      </c>
      <c r="BS474" s="295">
        <v>394</v>
      </c>
      <c r="BT474" s="282">
        <v>342</v>
      </c>
      <c r="BU474" s="284">
        <v>301</v>
      </c>
      <c r="BV474" s="282">
        <v>336</v>
      </c>
      <c r="BW474" s="295">
        <v>313</v>
      </c>
      <c r="BX474" s="282">
        <v>327</v>
      </c>
      <c r="BY474" s="284">
        <v>313</v>
      </c>
      <c r="BZ474" s="282">
        <v>241</v>
      </c>
      <c r="CA474" s="295">
        <v>435</v>
      </c>
      <c r="CB474" s="282">
        <v>328</v>
      </c>
      <c r="CC474" s="284">
        <v>324</v>
      </c>
      <c r="CD474" s="282">
        <v>220</v>
      </c>
      <c r="CE474" s="344">
        <v>401</v>
      </c>
    </row>
    <row r="475" spans="1:83" x14ac:dyDescent="0.2">
      <c r="A475" s="3">
        <v>7601</v>
      </c>
      <c r="B475" s="4" t="s">
        <v>504</v>
      </c>
      <c r="C475" s="5">
        <v>718</v>
      </c>
      <c r="D475" s="6">
        <v>612</v>
      </c>
      <c r="E475" s="123">
        <f t="shared" si="7"/>
        <v>0.85236768802228413</v>
      </c>
      <c r="F475" s="249">
        <v>105</v>
      </c>
      <c r="G475" s="250">
        <v>1</v>
      </c>
      <c r="H475" s="250">
        <v>5</v>
      </c>
      <c r="I475" s="250">
        <v>497</v>
      </c>
      <c r="J475" s="250">
        <v>0</v>
      </c>
      <c r="K475" s="251">
        <v>0</v>
      </c>
      <c r="L475" s="251">
        <v>0</v>
      </c>
      <c r="M475" s="250">
        <v>0</v>
      </c>
      <c r="N475" s="250">
        <v>0</v>
      </c>
      <c r="O475" s="252">
        <v>0</v>
      </c>
      <c r="P475" s="295">
        <v>478</v>
      </c>
      <c r="Q475" s="289">
        <v>30</v>
      </c>
      <c r="R475" s="289">
        <v>0</v>
      </c>
      <c r="S475" s="295">
        <v>95</v>
      </c>
      <c r="T475" s="282"/>
      <c r="U475" s="296"/>
      <c r="V475" s="297"/>
      <c r="W475" s="305">
        <v>499</v>
      </c>
      <c r="X475" s="306">
        <v>90</v>
      </c>
      <c r="Y475" s="290"/>
      <c r="Z475" s="291"/>
      <c r="AA475" s="290"/>
      <c r="AB475" s="292"/>
      <c r="AC475" s="303">
        <v>521</v>
      </c>
      <c r="AD475" s="307">
        <v>0</v>
      </c>
      <c r="AE475" s="285"/>
      <c r="AF475" s="286"/>
      <c r="AG475" s="287"/>
      <c r="AH475" s="288"/>
      <c r="AI475" s="285"/>
      <c r="AJ475" s="287"/>
      <c r="AK475" s="343">
        <v>482</v>
      </c>
      <c r="AL475" s="289">
        <v>22</v>
      </c>
      <c r="AM475" s="284">
        <v>81</v>
      </c>
      <c r="AN475" s="282">
        <v>115</v>
      </c>
      <c r="AO475" s="295">
        <v>459</v>
      </c>
      <c r="AP475" s="282">
        <v>528</v>
      </c>
      <c r="AQ475" s="284">
        <v>66</v>
      </c>
      <c r="AR475" s="282">
        <v>466</v>
      </c>
      <c r="AS475" s="295">
        <v>108</v>
      </c>
      <c r="AT475" s="282">
        <v>511</v>
      </c>
      <c r="AU475" s="284">
        <v>85</v>
      </c>
      <c r="AV475" s="282">
        <v>88</v>
      </c>
      <c r="AW475" s="295">
        <v>490</v>
      </c>
      <c r="AX475" s="282">
        <v>97</v>
      </c>
      <c r="AY475" s="284">
        <v>477</v>
      </c>
      <c r="AZ475" s="298">
        <v>485</v>
      </c>
      <c r="BA475" s="284">
        <v>315</v>
      </c>
      <c r="BB475" s="282">
        <v>357</v>
      </c>
      <c r="BC475" s="295">
        <v>148</v>
      </c>
      <c r="BD475" s="282">
        <v>146</v>
      </c>
      <c r="BE475" s="284">
        <v>355</v>
      </c>
      <c r="BF475" s="282">
        <v>122</v>
      </c>
      <c r="BG475" s="295">
        <v>374</v>
      </c>
      <c r="BH475" s="305">
        <v>369</v>
      </c>
      <c r="BI475" s="306">
        <v>132</v>
      </c>
      <c r="BJ475" s="282">
        <v>430</v>
      </c>
      <c r="BK475" s="295">
        <v>93</v>
      </c>
      <c r="BL475" s="282">
        <v>367</v>
      </c>
      <c r="BM475" s="284">
        <v>123</v>
      </c>
      <c r="BN475" s="282">
        <v>142</v>
      </c>
      <c r="BO475" s="295">
        <v>347</v>
      </c>
      <c r="BP475" s="282">
        <v>354</v>
      </c>
      <c r="BQ475" s="284">
        <v>134</v>
      </c>
      <c r="BR475" s="282">
        <v>84</v>
      </c>
      <c r="BS475" s="295">
        <v>445</v>
      </c>
      <c r="BT475" s="282">
        <v>363</v>
      </c>
      <c r="BU475" s="284">
        <v>133</v>
      </c>
      <c r="BV475" s="282">
        <v>126</v>
      </c>
      <c r="BW475" s="295">
        <v>378</v>
      </c>
      <c r="BX475" s="282">
        <v>364</v>
      </c>
      <c r="BY475" s="284">
        <v>125</v>
      </c>
      <c r="BZ475" s="282">
        <v>72</v>
      </c>
      <c r="CA475" s="295">
        <v>463</v>
      </c>
      <c r="CB475" s="282">
        <v>114</v>
      </c>
      <c r="CC475" s="284">
        <v>391</v>
      </c>
      <c r="CD475" s="282">
        <v>64</v>
      </c>
      <c r="CE475" s="344">
        <v>489</v>
      </c>
    </row>
    <row r="476" spans="1:83" x14ac:dyDescent="0.2">
      <c r="A476" s="3">
        <v>7602</v>
      </c>
      <c r="B476" s="4" t="s">
        <v>505</v>
      </c>
      <c r="C476" s="5">
        <v>1301</v>
      </c>
      <c r="D476" s="6">
        <v>1074</v>
      </c>
      <c r="E476" s="123">
        <f t="shared" si="7"/>
        <v>0.82551883166794771</v>
      </c>
      <c r="F476" s="249">
        <v>193</v>
      </c>
      <c r="G476" s="250">
        <v>3</v>
      </c>
      <c r="H476" s="250">
        <v>14</v>
      </c>
      <c r="I476" s="250">
        <v>857</v>
      </c>
      <c r="J476" s="250">
        <v>0</v>
      </c>
      <c r="K476" s="251">
        <v>0</v>
      </c>
      <c r="L476" s="251">
        <v>0</v>
      </c>
      <c r="M476" s="250">
        <v>0</v>
      </c>
      <c r="N476" s="250">
        <v>0</v>
      </c>
      <c r="O476" s="252">
        <v>0</v>
      </c>
      <c r="P476" s="295">
        <v>842</v>
      </c>
      <c r="Q476" s="289">
        <v>39</v>
      </c>
      <c r="R476" s="289">
        <v>0</v>
      </c>
      <c r="S476" s="295">
        <v>174</v>
      </c>
      <c r="T476" s="282"/>
      <c r="U476" s="296"/>
      <c r="V476" s="297"/>
      <c r="W476" s="305">
        <v>864</v>
      </c>
      <c r="X476" s="306">
        <v>165</v>
      </c>
      <c r="Y476" s="290"/>
      <c r="Z476" s="291"/>
      <c r="AA476" s="290"/>
      <c r="AB476" s="292"/>
      <c r="AC476" s="303">
        <v>907</v>
      </c>
      <c r="AD476" s="307">
        <v>13</v>
      </c>
      <c r="AE476" s="285"/>
      <c r="AF476" s="286"/>
      <c r="AG476" s="287"/>
      <c r="AH476" s="288"/>
      <c r="AI476" s="285"/>
      <c r="AJ476" s="287"/>
      <c r="AK476" s="343">
        <v>845</v>
      </c>
      <c r="AL476" s="289">
        <v>31</v>
      </c>
      <c r="AM476" s="284">
        <v>150</v>
      </c>
      <c r="AN476" s="282">
        <v>208</v>
      </c>
      <c r="AO476" s="295">
        <v>821</v>
      </c>
      <c r="AP476" s="282">
        <v>915</v>
      </c>
      <c r="AQ476" s="284">
        <v>131</v>
      </c>
      <c r="AR476" s="282">
        <v>812</v>
      </c>
      <c r="AS476" s="295">
        <v>194</v>
      </c>
      <c r="AT476" s="282">
        <v>885</v>
      </c>
      <c r="AU476" s="284">
        <v>149</v>
      </c>
      <c r="AV476" s="282">
        <v>147</v>
      </c>
      <c r="AW476" s="295">
        <v>861</v>
      </c>
      <c r="AX476" s="282">
        <v>178</v>
      </c>
      <c r="AY476" s="284">
        <v>830</v>
      </c>
      <c r="AZ476" s="298">
        <v>857</v>
      </c>
      <c r="BA476" s="284">
        <v>520</v>
      </c>
      <c r="BB476" s="282">
        <v>607</v>
      </c>
      <c r="BC476" s="295">
        <v>253</v>
      </c>
      <c r="BD476" s="282">
        <v>257</v>
      </c>
      <c r="BE476" s="284">
        <v>594</v>
      </c>
      <c r="BF476" s="282">
        <v>174</v>
      </c>
      <c r="BG476" s="295">
        <v>663</v>
      </c>
      <c r="BH476" s="305">
        <v>644</v>
      </c>
      <c r="BI476" s="306">
        <v>215</v>
      </c>
      <c r="BJ476" s="282">
        <v>711</v>
      </c>
      <c r="BK476" s="295">
        <v>172</v>
      </c>
      <c r="BL476" s="282">
        <v>608</v>
      </c>
      <c r="BM476" s="284">
        <v>227</v>
      </c>
      <c r="BN476" s="282">
        <v>188</v>
      </c>
      <c r="BO476" s="295">
        <v>654</v>
      </c>
      <c r="BP476" s="282">
        <v>599</v>
      </c>
      <c r="BQ476" s="284">
        <v>231</v>
      </c>
      <c r="BR476" s="282">
        <v>129</v>
      </c>
      <c r="BS476" s="295">
        <v>754</v>
      </c>
      <c r="BT476" s="282">
        <v>592</v>
      </c>
      <c r="BU476" s="284">
        <v>238</v>
      </c>
      <c r="BV476" s="282">
        <v>207</v>
      </c>
      <c r="BW476" s="295">
        <v>625</v>
      </c>
      <c r="BX476" s="282">
        <v>592</v>
      </c>
      <c r="BY476" s="284">
        <v>229</v>
      </c>
      <c r="BZ476" s="282">
        <v>110</v>
      </c>
      <c r="CA476" s="295">
        <v>795</v>
      </c>
      <c r="CB476" s="282">
        <v>184</v>
      </c>
      <c r="CC476" s="284">
        <v>656</v>
      </c>
      <c r="CD476" s="282">
        <v>99</v>
      </c>
      <c r="CE476" s="344">
        <v>838</v>
      </c>
    </row>
    <row r="477" spans="1:83" x14ac:dyDescent="0.2">
      <c r="A477" s="3">
        <v>7603</v>
      </c>
      <c r="B477" s="4" t="s">
        <v>506</v>
      </c>
      <c r="C477" s="5">
        <v>903</v>
      </c>
      <c r="D477" s="6">
        <v>596</v>
      </c>
      <c r="E477" s="123">
        <f t="shared" si="7"/>
        <v>0.66002214839424145</v>
      </c>
      <c r="F477" s="249">
        <v>137</v>
      </c>
      <c r="G477" s="250">
        <v>1</v>
      </c>
      <c r="H477" s="250">
        <v>6</v>
      </c>
      <c r="I477" s="250">
        <v>451</v>
      </c>
      <c r="J477" s="250">
        <v>0</v>
      </c>
      <c r="K477" s="251">
        <v>0</v>
      </c>
      <c r="L477" s="251">
        <v>0</v>
      </c>
      <c r="M477" s="250">
        <v>0</v>
      </c>
      <c r="N477" s="250">
        <v>0</v>
      </c>
      <c r="O477" s="252">
        <v>0</v>
      </c>
      <c r="P477" s="280">
        <v>444</v>
      </c>
      <c r="Q477" s="281">
        <v>28</v>
      </c>
      <c r="R477" s="281">
        <v>0</v>
      </c>
      <c r="S477" s="280">
        <v>117</v>
      </c>
      <c r="T477" s="282"/>
      <c r="U477" s="296"/>
      <c r="V477" s="297"/>
      <c r="W477" s="305">
        <v>453</v>
      </c>
      <c r="X477" s="306">
        <v>122</v>
      </c>
      <c r="Y477" s="299"/>
      <c r="Z477" s="301"/>
      <c r="AA477" s="285"/>
      <c r="AB477" s="286"/>
      <c r="AC477" s="303">
        <v>508</v>
      </c>
      <c r="AD477" s="307">
        <v>2</v>
      </c>
      <c r="AE477" s="285"/>
      <c r="AF477" s="286"/>
      <c r="AG477" s="287"/>
      <c r="AH477" s="288"/>
      <c r="AI477" s="285"/>
      <c r="AJ477" s="287"/>
      <c r="AK477" s="343">
        <v>434</v>
      </c>
      <c r="AL477" s="289">
        <v>22</v>
      </c>
      <c r="AM477" s="284">
        <v>113</v>
      </c>
      <c r="AN477" s="282">
        <v>140</v>
      </c>
      <c r="AO477" s="295">
        <v>433</v>
      </c>
      <c r="AP477" s="282">
        <v>503</v>
      </c>
      <c r="AQ477" s="284">
        <v>77</v>
      </c>
      <c r="AR477" s="282">
        <v>431</v>
      </c>
      <c r="AS477" s="295">
        <v>135</v>
      </c>
      <c r="AT477" s="282">
        <v>456</v>
      </c>
      <c r="AU477" s="284">
        <v>116</v>
      </c>
      <c r="AV477" s="282">
        <v>105</v>
      </c>
      <c r="AW477" s="295">
        <v>457</v>
      </c>
      <c r="AX477" s="282">
        <v>117</v>
      </c>
      <c r="AY477" s="284">
        <v>445</v>
      </c>
      <c r="AZ477" s="298">
        <v>487</v>
      </c>
      <c r="BA477" s="284">
        <v>337</v>
      </c>
      <c r="BB477" s="282">
        <v>366</v>
      </c>
      <c r="BC477" s="295">
        <v>145</v>
      </c>
      <c r="BD477" s="282">
        <v>198</v>
      </c>
      <c r="BE477" s="284">
        <v>321</v>
      </c>
      <c r="BF477" s="282">
        <v>161</v>
      </c>
      <c r="BG477" s="295">
        <v>355</v>
      </c>
      <c r="BH477" s="305">
        <v>382</v>
      </c>
      <c r="BI477" s="306">
        <v>145</v>
      </c>
      <c r="BJ477" s="282">
        <v>408</v>
      </c>
      <c r="BK477" s="295">
        <v>123</v>
      </c>
      <c r="BL477" s="282">
        <v>365</v>
      </c>
      <c r="BM477" s="284">
        <v>153</v>
      </c>
      <c r="BN477" s="282">
        <v>150</v>
      </c>
      <c r="BO477" s="295">
        <v>365</v>
      </c>
      <c r="BP477" s="282">
        <v>382</v>
      </c>
      <c r="BQ477" s="284">
        <v>132</v>
      </c>
      <c r="BR477" s="282">
        <v>103</v>
      </c>
      <c r="BS477" s="295">
        <v>432</v>
      </c>
      <c r="BT477" s="282">
        <v>350</v>
      </c>
      <c r="BU477" s="284">
        <v>161</v>
      </c>
      <c r="BV477" s="282">
        <v>176</v>
      </c>
      <c r="BW477" s="295">
        <v>337</v>
      </c>
      <c r="BX477" s="282">
        <v>376</v>
      </c>
      <c r="BY477" s="284">
        <v>142</v>
      </c>
      <c r="BZ477" s="282">
        <v>81</v>
      </c>
      <c r="CA477" s="295">
        <v>460</v>
      </c>
      <c r="CB477" s="282">
        <v>165</v>
      </c>
      <c r="CC477" s="284">
        <v>360</v>
      </c>
      <c r="CD477" s="282">
        <v>92</v>
      </c>
      <c r="CE477" s="344">
        <v>448</v>
      </c>
    </row>
    <row r="478" spans="1:83" x14ac:dyDescent="0.2">
      <c r="A478" s="3">
        <v>7701</v>
      </c>
      <c r="B478" s="4" t="s">
        <v>507</v>
      </c>
      <c r="C478" s="5">
        <v>1373</v>
      </c>
      <c r="D478" s="6">
        <v>852</v>
      </c>
      <c r="E478" s="123">
        <f t="shared" si="7"/>
        <v>0.6205389657683904</v>
      </c>
      <c r="F478" s="249">
        <v>826</v>
      </c>
      <c r="G478" s="250">
        <v>1</v>
      </c>
      <c r="H478" s="250">
        <v>0</v>
      </c>
      <c r="I478" s="250">
        <v>19</v>
      </c>
      <c r="J478" s="250">
        <v>0</v>
      </c>
      <c r="K478" s="251">
        <v>0</v>
      </c>
      <c r="L478" s="251">
        <v>0</v>
      </c>
      <c r="M478" s="250">
        <v>0</v>
      </c>
      <c r="N478" s="250">
        <v>0</v>
      </c>
      <c r="O478" s="252">
        <v>0</v>
      </c>
      <c r="P478" s="280">
        <v>20</v>
      </c>
      <c r="Q478" s="281">
        <v>18</v>
      </c>
      <c r="R478" s="281">
        <v>0</v>
      </c>
      <c r="S478" s="280">
        <v>791</v>
      </c>
      <c r="T478" s="282"/>
      <c r="U478" s="296"/>
      <c r="V478" s="297"/>
      <c r="W478" s="299"/>
      <c r="X478" s="297"/>
      <c r="Y478" s="299"/>
      <c r="Z478" s="301"/>
      <c r="AA478" s="285"/>
      <c r="AB478" s="286"/>
      <c r="AC478" s="285"/>
      <c r="AD478" s="287"/>
      <c r="AE478" s="285"/>
      <c r="AF478" s="286"/>
      <c r="AG478" s="287"/>
      <c r="AH478" s="288"/>
      <c r="AI478" s="303">
        <v>788</v>
      </c>
      <c r="AJ478" s="295">
        <v>41</v>
      </c>
      <c r="AK478" s="343">
        <v>14</v>
      </c>
      <c r="AL478" s="289">
        <v>12</v>
      </c>
      <c r="AM478" s="284">
        <v>809</v>
      </c>
      <c r="AN478" s="282">
        <v>810</v>
      </c>
      <c r="AO478" s="295">
        <v>20</v>
      </c>
      <c r="AP478" s="282">
        <v>42</v>
      </c>
      <c r="AQ478" s="284">
        <v>789</v>
      </c>
      <c r="AR478" s="282">
        <v>19</v>
      </c>
      <c r="AS478" s="295">
        <v>813</v>
      </c>
      <c r="AT478" s="282">
        <v>28</v>
      </c>
      <c r="AU478" s="284">
        <v>802</v>
      </c>
      <c r="AV478" s="282">
        <v>786</v>
      </c>
      <c r="AW478" s="295">
        <v>34</v>
      </c>
      <c r="AX478" s="282">
        <v>641</v>
      </c>
      <c r="AY478" s="284">
        <v>180</v>
      </c>
      <c r="AZ478" s="298">
        <v>233</v>
      </c>
      <c r="BA478" s="284">
        <v>798</v>
      </c>
      <c r="BB478" s="282">
        <v>186</v>
      </c>
      <c r="BC478" s="295">
        <v>588</v>
      </c>
      <c r="BD478" s="282">
        <v>705</v>
      </c>
      <c r="BE478" s="284">
        <v>67</v>
      </c>
      <c r="BF478" s="282">
        <v>681</v>
      </c>
      <c r="BG478" s="295">
        <v>81</v>
      </c>
      <c r="BH478" s="305">
        <v>330</v>
      </c>
      <c r="BI478" s="306">
        <v>467</v>
      </c>
      <c r="BJ478" s="282">
        <v>91</v>
      </c>
      <c r="BK478" s="295">
        <v>674</v>
      </c>
      <c r="BL478" s="282">
        <v>127</v>
      </c>
      <c r="BM478" s="284">
        <v>637</v>
      </c>
      <c r="BN478" s="282">
        <v>669</v>
      </c>
      <c r="BO478" s="295">
        <v>107</v>
      </c>
      <c r="BP478" s="282">
        <v>180</v>
      </c>
      <c r="BQ478" s="284">
        <v>609</v>
      </c>
      <c r="BR478" s="282">
        <v>603</v>
      </c>
      <c r="BS478" s="295">
        <v>164</v>
      </c>
      <c r="BT478" s="282">
        <v>158</v>
      </c>
      <c r="BU478" s="284">
        <v>617</v>
      </c>
      <c r="BV478" s="282">
        <v>700</v>
      </c>
      <c r="BW478" s="295">
        <v>75</v>
      </c>
      <c r="BX478" s="282">
        <v>112</v>
      </c>
      <c r="BY478" s="284">
        <v>665</v>
      </c>
      <c r="BZ478" s="282">
        <v>656</v>
      </c>
      <c r="CA478" s="295">
        <v>134</v>
      </c>
      <c r="CB478" s="282">
        <v>667</v>
      </c>
      <c r="CC478" s="284">
        <v>104</v>
      </c>
      <c r="CD478" s="282">
        <v>603</v>
      </c>
      <c r="CE478" s="344">
        <v>170</v>
      </c>
    </row>
    <row r="479" spans="1:83" x14ac:dyDescent="0.2">
      <c r="A479" s="3">
        <v>7702</v>
      </c>
      <c r="B479" s="4" t="s">
        <v>508</v>
      </c>
      <c r="C479" s="5">
        <v>836</v>
      </c>
      <c r="D479" s="6">
        <v>462</v>
      </c>
      <c r="E479" s="123">
        <f t="shared" si="7"/>
        <v>0.55263157894736847</v>
      </c>
      <c r="F479" s="249">
        <v>442</v>
      </c>
      <c r="G479" s="250">
        <v>6</v>
      </c>
      <c r="H479" s="250">
        <v>2</v>
      </c>
      <c r="I479" s="250">
        <v>10</v>
      </c>
      <c r="J479" s="250">
        <v>0</v>
      </c>
      <c r="K479" s="251">
        <v>0</v>
      </c>
      <c r="L479" s="251">
        <v>0</v>
      </c>
      <c r="M479" s="250">
        <v>0</v>
      </c>
      <c r="N479" s="250">
        <v>0</v>
      </c>
      <c r="O479" s="252">
        <v>0</v>
      </c>
      <c r="P479" s="295">
        <v>19</v>
      </c>
      <c r="Q479" s="289">
        <v>12</v>
      </c>
      <c r="R479" s="289">
        <v>0</v>
      </c>
      <c r="S479" s="295">
        <v>419</v>
      </c>
      <c r="T479" s="282"/>
      <c r="U479" s="296"/>
      <c r="V479" s="297"/>
      <c r="W479" s="299"/>
      <c r="X479" s="297"/>
      <c r="Y479" s="290"/>
      <c r="Z479" s="291"/>
      <c r="AA479" s="290"/>
      <c r="AB479" s="292"/>
      <c r="AC479" s="290"/>
      <c r="AD479" s="291"/>
      <c r="AE479" s="293"/>
      <c r="AF479" s="294"/>
      <c r="AG479" s="301"/>
      <c r="AH479" s="288"/>
      <c r="AI479" s="303">
        <v>425</v>
      </c>
      <c r="AJ479" s="295">
        <v>25</v>
      </c>
      <c r="AK479" s="343">
        <v>10</v>
      </c>
      <c r="AL479" s="289">
        <v>14</v>
      </c>
      <c r="AM479" s="284">
        <v>430</v>
      </c>
      <c r="AN479" s="282">
        <v>439</v>
      </c>
      <c r="AO479" s="295">
        <v>13</v>
      </c>
      <c r="AP479" s="282">
        <v>47</v>
      </c>
      <c r="AQ479" s="284">
        <v>402</v>
      </c>
      <c r="AR479" s="282">
        <v>15</v>
      </c>
      <c r="AS479" s="295">
        <v>434</v>
      </c>
      <c r="AT479" s="282">
        <v>22</v>
      </c>
      <c r="AU479" s="284">
        <v>425</v>
      </c>
      <c r="AV479" s="282">
        <v>423</v>
      </c>
      <c r="AW479" s="295">
        <v>26</v>
      </c>
      <c r="AX479" s="282">
        <v>369</v>
      </c>
      <c r="AY479" s="284">
        <v>78</v>
      </c>
      <c r="AZ479" s="298">
        <v>128</v>
      </c>
      <c r="BA479" s="284">
        <v>428</v>
      </c>
      <c r="BB479" s="282">
        <v>123</v>
      </c>
      <c r="BC479" s="295">
        <v>296</v>
      </c>
      <c r="BD479" s="282">
        <v>366</v>
      </c>
      <c r="BE479" s="284">
        <v>54</v>
      </c>
      <c r="BF479" s="282">
        <v>353</v>
      </c>
      <c r="BG479" s="295">
        <v>64</v>
      </c>
      <c r="BH479" s="305">
        <v>164</v>
      </c>
      <c r="BI479" s="306">
        <v>261</v>
      </c>
      <c r="BJ479" s="282">
        <v>72</v>
      </c>
      <c r="BK479" s="295">
        <v>347</v>
      </c>
      <c r="BL479" s="282">
        <v>68</v>
      </c>
      <c r="BM479" s="284">
        <v>346</v>
      </c>
      <c r="BN479" s="282">
        <v>358</v>
      </c>
      <c r="BO479" s="295">
        <v>55</v>
      </c>
      <c r="BP479" s="282">
        <v>97</v>
      </c>
      <c r="BQ479" s="284">
        <v>322</v>
      </c>
      <c r="BR479" s="282">
        <v>313</v>
      </c>
      <c r="BS479" s="295">
        <v>98</v>
      </c>
      <c r="BT479" s="282">
        <v>112</v>
      </c>
      <c r="BU479" s="284">
        <v>304</v>
      </c>
      <c r="BV479" s="282">
        <v>357</v>
      </c>
      <c r="BW479" s="295">
        <v>53</v>
      </c>
      <c r="BX479" s="282">
        <v>81</v>
      </c>
      <c r="BY479" s="284">
        <v>335</v>
      </c>
      <c r="BZ479" s="282">
        <v>319</v>
      </c>
      <c r="CA479" s="295">
        <v>102</v>
      </c>
      <c r="CB479" s="282">
        <v>356</v>
      </c>
      <c r="CC479" s="284">
        <v>62</v>
      </c>
      <c r="CD479" s="282">
        <v>312</v>
      </c>
      <c r="CE479" s="344">
        <v>98</v>
      </c>
    </row>
    <row r="480" spans="1:83" x14ac:dyDescent="0.2">
      <c r="A480" s="3">
        <v>7901</v>
      </c>
      <c r="B480" s="4" t="s">
        <v>509</v>
      </c>
      <c r="C480" s="5">
        <v>882</v>
      </c>
      <c r="D480" s="6">
        <v>522</v>
      </c>
      <c r="E480" s="123">
        <f t="shared" si="7"/>
        <v>0.59183673469387754</v>
      </c>
      <c r="F480" s="249">
        <v>212</v>
      </c>
      <c r="G480" s="250">
        <v>3</v>
      </c>
      <c r="H480" s="250">
        <v>5</v>
      </c>
      <c r="I480" s="250">
        <v>299</v>
      </c>
      <c r="J480" s="250">
        <v>0</v>
      </c>
      <c r="K480" s="251">
        <v>0</v>
      </c>
      <c r="L480" s="251">
        <v>0</v>
      </c>
      <c r="M480" s="250">
        <v>0</v>
      </c>
      <c r="N480" s="250">
        <v>0</v>
      </c>
      <c r="O480" s="252">
        <v>0</v>
      </c>
      <c r="P480" s="295"/>
      <c r="Q480" s="289"/>
      <c r="R480" s="289"/>
      <c r="S480" s="295"/>
      <c r="T480" s="282">
        <v>192</v>
      </c>
      <c r="U480" s="289">
        <v>0</v>
      </c>
      <c r="V480" s="284">
        <v>313</v>
      </c>
      <c r="W480" s="299"/>
      <c r="X480" s="297"/>
      <c r="Y480" s="290"/>
      <c r="Z480" s="291"/>
      <c r="AA480" s="290"/>
      <c r="AB480" s="292"/>
      <c r="AC480" s="290"/>
      <c r="AD480" s="291"/>
      <c r="AE480" s="293"/>
      <c r="AF480" s="294"/>
      <c r="AG480" s="301"/>
      <c r="AH480" s="288"/>
      <c r="AI480" s="303">
        <v>195</v>
      </c>
      <c r="AJ480" s="295">
        <v>303</v>
      </c>
      <c r="AK480" s="343">
        <v>281</v>
      </c>
      <c r="AL480" s="289">
        <v>32</v>
      </c>
      <c r="AM480" s="284">
        <v>190</v>
      </c>
      <c r="AN480" s="282">
        <v>225</v>
      </c>
      <c r="AO480" s="295">
        <v>275</v>
      </c>
      <c r="AP480" s="282">
        <v>340</v>
      </c>
      <c r="AQ480" s="284">
        <v>166</v>
      </c>
      <c r="AR480" s="282">
        <v>282</v>
      </c>
      <c r="AS480" s="295">
        <v>218</v>
      </c>
      <c r="AT480" s="282">
        <v>305</v>
      </c>
      <c r="AU480" s="284">
        <v>201</v>
      </c>
      <c r="AV480" s="282">
        <v>195</v>
      </c>
      <c r="AW480" s="295">
        <v>298</v>
      </c>
      <c r="AX480" s="282">
        <v>180</v>
      </c>
      <c r="AY480" s="284">
        <v>317</v>
      </c>
      <c r="AZ480" s="298">
        <v>361</v>
      </c>
      <c r="BA480" s="284">
        <v>330</v>
      </c>
      <c r="BB480" s="282">
        <v>222</v>
      </c>
      <c r="BC480" s="295">
        <v>216</v>
      </c>
      <c r="BD480" s="282">
        <v>232</v>
      </c>
      <c r="BE480" s="284">
        <v>195</v>
      </c>
      <c r="BF480" s="282">
        <v>201</v>
      </c>
      <c r="BG480" s="295">
        <v>219</v>
      </c>
      <c r="BH480" s="305">
        <v>235</v>
      </c>
      <c r="BI480" s="306">
        <v>187</v>
      </c>
      <c r="BJ480" s="282">
        <v>219</v>
      </c>
      <c r="BK480" s="295">
        <v>207</v>
      </c>
      <c r="BL480" s="282">
        <v>189</v>
      </c>
      <c r="BM480" s="284">
        <v>219</v>
      </c>
      <c r="BN480" s="282">
        <v>206</v>
      </c>
      <c r="BO480" s="295">
        <v>206</v>
      </c>
      <c r="BP480" s="282">
        <v>210</v>
      </c>
      <c r="BQ480" s="284">
        <v>212</v>
      </c>
      <c r="BR480" s="282">
        <v>149</v>
      </c>
      <c r="BS480" s="295">
        <v>282</v>
      </c>
      <c r="BT480" s="282">
        <v>179</v>
      </c>
      <c r="BU480" s="284">
        <v>232</v>
      </c>
      <c r="BV480" s="282">
        <v>231</v>
      </c>
      <c r="BW480" s="295">
        <v>183</v>
      </c>
      <c r="BX480" s="282">
        <v>194</v>
      </c>
      <c r="BY480" s="284">
        <v>221</v>
      </c>
      <c r="BZ480" s="282">
        <v>140</v>
      </c>
      <c r="CA480" s="295">
        <v>303</v>
      </c>
      <c r="CB480" s="282">
        <v>213</v>
      </c>
      <c r="CC480" s="284">
        <v>202</v>
      </c>
      <c r="CD480" s="282">
        <v>157</v>
      </c>
      <c r="CE480" s="344">
        <v>260</v>
      </c>
    </row>
    <row r="481" spans="1:83" x14ac:dyDescent="0.2">
      <c r="A481" s="3">
        <v>7902</v>
      </c>
      <c r="B481" s="4" t="s">
        <v>510</v>
      </c>
      <c r="C481" s="5">
        <v>1351</v>
      </c>
      <c r="D481" s="6">
        <v>777</v>
      </c>
      <c r="E481" s="123">
        <f t="shared" si="7"/>
        <v>0.57512953367875652</v>
      </c>
      <c r="F481" s="249">
        <v>467</v>
      </c>
      <c r="G481" s="250">
        <v>3</v>
      </c>
      <c r="H481" s="250">
        <v>6</v>
      </c>
      <c r="I481" s="250">
        <v>296</v>
      </c>
      <c r="J481" s="250">
        <v>0</v>
      </c>
      <c r="K481" s="251">
        <v>0</v>
      </c>
      <c r="L481" s="251">
        <v>0</v>
      </c>
      <c r="M481" s="250">
        <v>0</v>
      </c>
      <c r="N481" s="250">
        <v>0</v>
      </c>
      <c r="O481" s="252">
        <v>0</v>
      </c>
      <c r="P481" s="295"/>
      <c r="Q481" s="289"/>
      <c r="R481" s="289"/>
      <c r="S481" s="295"/>
      <c r="T481" s="282">
        <v>435</v>
      </c>
      <c r="U481" s="289">
        <v>0</v>
      </c>
      <c r="V481" s="284">
        <v>299</v>
      </c>
      <c r="W481" s="299"/>
      <c r="X481" s="297"/>
      <c r="Y481" s="290"/>
      <c r="Z481" s="291"/>
      <c r="AA481" s="290"/>
      <c r="AB481" s="292"/>
      <c r="AC481" s="290"/>
      <c r="AD481" s="291"/>
      <c r="AE481" s="293"/>
      <c r="AF481" s="294"/>
      <c r="AG481" s="301"/>
      <c r="AH481" s="288"/>
      <c r="AI481" s="303">
        <v>441</v>
      </c>
      <c r="AJ481" s="295">
        <v>293</v>
      </c>
      <c r="AK481" s="343">
        <v>279</v>
      </c>
      <c r="AL481" s="289">
        <v>26</v>
      </c>
      <c r="AM481" s="284">
        <v>431</v>
      </c>
      <c r="AN481" s="282">
        <v>469</v>
      </c>
      <c r="AO481" s="295">
        <v>262</v>
      </c>
      <c r="AP481" s="282">
        <v>322</v>
      </c>
      <c r="AQ481" s="284">
        <v>422</v>
      </c>
      <c r="AR481" s="282">
        <v>266</v>
      </c>
      <c r="AS481" s="295">
        <v>463</v>
      </c>
      <c r="AT481" s="282">
        <v>298</v>
      </c>
      <c r="AU481" s="284">
        <v>435</v>
      </c>
      <c r="AV481" s="282">
        <v>429</v>
      </c>
      <c r="AW481" s="295">
        <v>294</v>
      </c>
      <c r="AX481" s="282">
        <v>395</v>
      </c>
      <c r="AY481" s="284">
        <v>329</v>
      </c>
      <c r="AZ481" s="298">
        <v>417</v>
      </c>
      <c r="BA481" s="284">
        <v>575</v>
      </c>
      <c r="BB481" s="282">
        <v>324</v>
      </c>
      <c r="BC481" s="295">
        <v>302</v>
      </c>
      <c r="BD481" s="282">
        <v>365</v>
      </c>
      <c r="BE481" s="284">
        <v>254</v>
      </c>
      <c r="BF481" s="282">
        <v>375</v>
      </c>
      <c r="BG481" s="295">
        <v>251</v>
      </c>
      <c r="BH481" s="305">
        <v>348</v>
      </c>
      <c r="BI481" s="306">
        <v>286</v>
      </c>
      <c r="BJ481" s="282">
        <v>287</v>
      </c>
      <c r="BK481" s="295">
        <v>341</v>
      </c>
      <c r="BL481" s="282">
        <v>256</v>
      </c>
      <c r="BM481" s="284">
        <v>362</v>
      </c>
      <c r="BN481" s="282">
        <v>343</v>
      </c>
      <c r="BO481" s="295">
        <v>273</v>
      </c>
      <c r="BP481" s="282">
        <v>293</v>
      </c>
      <c r="BQ481" s="284">
        <v>329</v>
      </c>
      <c r="BR481" s="282">
        <v>300</v>
      </c>
      <c r="BS481" s="295">
        <v>335</v>
      </c>
      <c r="BT481" s="282">
        <v>273</v>
      </c>
      <c r="BU481" s="284">
        <v>340</v>
      </c>
      <c r="BV481" s="282">
        <v>378</v>
      </c>
      <c r="BW481" s="295">
        <v>239</v>
      </c>
      <c r="BX481" s="282">
        <v>255</v>
      </c>
      <c r="BY481" s="284">
        <v>366</v>
      </c>
      <c r="BZ481" s="282">
        <v>307</v>
      </c>
      <c r="CA481" s="295">
        <v>331</v>
      </c>
      <c r="CB481" s="282">
        <v>364</v>
      </c>
      <c r="CC481" s="284">
        <v>263</v>
      </c>
      <c r="CD481" s="282">
        <v>302</v>
      </c>
      <c r="CE481" s="344">
        <v>324</v>
      </c>
    </row>
    <row r="482" spans="1:83" x14ac:dyDescent="0.2">
      <c r="A482" s="3">
        <v>8001</v>
      </c>
      <c r="B482" s="4" t="s">
        <v>511</v>
      </c>
      <c r="C482" s="5">
        <v>1281</v>
      </c>
      <c r="D482" s="6">
        <v>1022</v>
      </c>
      <c r="E482" s="123">
        <f t="shared" si="7"/>
        <v>0.79781420765027322</v>
      </c>
      <c r="F482" s="249">
        <v>625</v>
      </c>
      <c r="G482" s="250">
        <v>2</v>
      </c>
      <c r="H482" s="250">
        <v>13</v>
      </c>
      <c r="I482" s="250">
        <v>372</v>
      </c>
      <c r="J482" s="250">
        <v>0</v>
      </c>
      <c r="K482" s="251">
        <v>1</v>
      </c>
      <c r="L482" s="251">
        <v>0</v>
      </c>
      <c r="M482" s="250">
        <v>0</v>
      </c>
      <c r="N482" s="250">
        <v>0</v>
      </c>
      <c r="O482" s="252">
        <v>0</v>
      </c>
      <c r="P482" s="295"/>
      <c r="Q482" s="289"/>
      <c r="R482" s="289"/>
      <c r="S482" s="295"/>
      <c r="T482" s="282">
        <v>515</v>
      </c>
      <c r="U482" s="289">
        <v>1</v>
      </c>
      <c r="V482" s="284">
        <v>472</v>
      </c>
      <c r="W482" s="299"/>
      <c r="X482" s="297"/>
      <c r="Y482" s="272">
        <v>558</v>
      </c>
      <c r="Z482" s="277">
        <v>437</v>
      </c>
      <c r="AA482" s="290"/>
      <c r="AB482" s="292"/>
      <c r="AC482" s="290"/>
      <c r="AD482" s="291"/>
      <c r="AE482" s="293"/>
      <c r="AF482" s="294"/>
      <c r="AG482" s="301"/>
      <c r="AH482" s="288"/>
      <c r="AI482" s="285"/>
      <c r="AJ482" s="287"/>
      <c r="AK482" s="343">
        <v>486</v>
      </c>
      <c r="AL482" s="289">
        <v>38</v>
      </c>
      <c r="AM482" s="284">
        <v>464</v>
      </c>
      <c r="AN482" s="282">
        <v>566</v>
      </c>
      <c r="AO482" s="295">
        <v>409</v>
      </c>
      <c r="AP482" s="282">
        <v>513</v>
      </c>
      <c r="AQ482" s="284">
        <v>468</v>
      </c>
      <c r="AR482" s="282">
        <v>407</v>
      </c>
      <c r="AS482" s="295">
        <v>573</v>
      </c>
      <c r="AT482" s="282">
        <v>451</v>
      </c>
      <c r="AU482" s="284">
        <v>522</v>
      </c>
      <c r="AV482" s="282">
        <v>519</v>
      </c>
      <c r="AW482" s="295">
        <v>442</v>
      </c>
      <c r="AX482" s="282">
        <v>516</v>
      </c>
      <c r="AY482" s="284">
        <v>449</v>
      </c>
      <c r="AZ482" s="298">
        <v>658</v>
      </c>
      <c r="BA482" s="284">
        <v>705</v>
      </c>
      <c r="BB482" s="282">
        <v>436</v>
      </c>
      <c r="BC482" s="295">
        <v>446</v>
      </c>
      <c r="BD482" s="282">
        <v>503</v>
      </c>
      <c r="BE482" s="284">
        <v>363</v>
      </c>
      <c r="BF482" s="282">
        <v>480</v>
      </c>
      <c r="BG482" s="295">
        <v>387</v>
      </c>
      <c r="BH482" s="305">
        <v>399</v>
      </c>
      <c r="BI482" s="306">
        <v>461</v>
      </c>
      <c r="BJ482" s="282">
        <v>415</v>
      </c>
      <c r="BK482" s="295">
        <v>441</v>
      </c>
      <c r="BL482" s="282">
        <v>362</v>
      </c>
      <c r="BM482" s="284">
        <v>482</v>
      </c>
      <c r="BN482" s="282">
        <v>455</v>
      </c>
      <c r="BO482" s="295">
        <v>395</v>
      </c>
      <c r="BP482" s="282">
        <v>403</v>
      </c>
      <c r="BQ482" s="284">
        <v>428</v>
      </c>
      <c r="BR482" s="282">
        <v>440</v>
      </c>
      <c r="BS482" s="295">
        <v>423</v>
      </c>
      <c r="BT482" s="282">
        <v>395</v>
      </c>
      <c r="BU482" s="284">
        <v>453</v>
      </c>
      <c r="BV482" s="282">
        <v>482</v>
      </c>
      <c r="BW482" s="295">
        <v>383</v>
      </c>
      <c r="BX482" s="282">
        <v>388</v>
      </c>
      <c r="BY482" s="284">
        <v>454</v>
      </c>
      <c r="BZ482" s="282">
        <v>438</v>
      </c>
      <c r="CA482" s="295">
        <v>438</v>
      </c>
      <c r="CB482" s="282">
        <v>482</v>
      </c>
      <c r="CC482" s="284">
        <v>376</v>
      </c>
      <c r="CD482" s="282">
        <v>420</v>
      </c>
      <c r="CE482" s="344">
        <v>429</v>
      </c>
    </row>
    <row r="483" spans="1:83" x14ac:dyDescent="0.2">
      <c r="A483" s="3">
        <v>8002</v>
      </c>
      <c r="B483" s="4" t="s">
        <v>512</v>
      </c>
      <c r="C483" s="5">
        <v>1459</v>
      </c>
      <c r="D483" s="6">
        <v>1242</v>
      </c>
      <c r="E483" s="123">
        <f t="shared" si="7"/>
        <v>0.85126799177518853</v>
      </c>
      <c r="F483" s="249">
        <v>769</v>
      </c>
      <c r="G483" s="250">
        <v>1</v>
      </c>
      <c r="H483" s="250">
        <v>20</v>
      </c>
      <c r="I483" s="250">
        <v>432</v>
      </c>
      <c r="J483" s="250">
        <v>0</v>
      </c>
      <c r="K483" s="251">
        <v>1</v>
      </c>
      <c r="L483" s="251">
        <v>0</v>
      </c>
      <c r="M483" s="250">
        <v>0</v>
      </c>
      <c r="N483" s="250">
        <v>0</v>
      </c>
      <c r="O483" s="252">
        <v>0</v>
      </c>
      <c r="P483" s="280"/>
      <c r="Q483" s="281"/>
      <c r="R483" s="281"/>
      <c r="S483" s="280"/>
      <c r="T483" s="282">
        <v>612</v>
      </c>
      <c r="U483" s="289">
        <v>0</v>
      </c>
      <c r="V483" s="284">
        <v>590</v>
      </c>
      <c r="W483" s="299"/>
      <c r="X483" s="297"/>
      <c r="Y483" s="272">
        <v>664</v>
      </c>
      <c r="Z483" s="277">
        <v>547</v>
      </c>
      <c r="AA483" s="290"/>
      <c r="AB483" s="292"/>
      <c r="AC483" s="290"/>
      <c r="AD483" s="291"/>
      <c r="AE483" s="293"/>
      <c r="AF483" s="294"/>
      <c r="AG483" s="301"/>
      <c r="AH483" s="288"/>
      <c r="AI483" s="285"/>
      <c r="AJ483" s="287"/>
      <c r="AK483" s="343">
        <v>610</v>
      </c>
      <c r="AL483" s="289">
        <v>38</v>
      </c>
      <c r="AM483" s="284">
        <v>540</v>
      </c>
      <c r="AN483" s="282">
        <v>681</v>
      </c>
      <c r="AO483" s="295">
        <v>479</v>
      </c>
      <c r="AP483" s="282">
        <v>641</v>
      </c>
      <c r="AQ483" s="284">
        <v>545</v>
      </c>
      <c r="AR483" s="282">
        <v>487</v>
      </c>
      <c r="AS483" s="295">
        <v>677</v>
      </c>
      <c r="AT483" s="282">
        <v>564</v>
      </c>
      <c r="AU483" s="284">
        <v>605</v>
      </c>
      <c r="AV483" s="282">
        <v>586</v>
      </c>
      <c r="AW483" s="295">
        <v>538</v>
      </c>
      <c r="AX483" s="282">
        <v>606</v>
      </c>
      <c r="AY483" s="284">
        <v>522</v>
      </c>
      <c r="AZ483" s="298">
        <v>741</v>
      </c>
      <c r="BA483" s="284">
        <v>847</v>
      </c>
      <c r="BB483" s="282">
        <v>502</v>
      </c>
      <c r="BC483" s="295">
        <v>502</v>
      </c>
      <c r="BD483" s="282">
        <v>591</v>
      </c>
      <c r="BE483" s="284">
        <v>405</v>
      </c>
      <c r="BF483" s="282">
        <v>560</v>
      </c>
      <c r="BG483" s="295">
        <v>429</v>
      </c>
      <c r="BH483" s="305">
        <v>465</v>
      </c>
      <c r="BI483" s="306">
        <v>517</v>
      </c>
      <c r="BJ483" s="282">
        <v>477</v>
      </c>
      <c r="BK483" s="295">
        <v>513</v>
      </c>
      <c r="BL483" s="282">
        <v>411</v>
      </c>
      <c r="BM483" s="284">
        <v>552</v>
      </c>
      <c r="BN483" s="282">
        <v>529</v>
      </c>
      <c r="BO483" s="295">
        <v>429</v>
      </c>
      <c r="BP483" s="282">
        <v>458</v>
      </c>
      <c r="BQ483" s="284">
        <v>500</v>
      </c>
      <c r="BR483" s="282">
        <v>512</v>
      </c>
      <c r="BS483" s="295">
        <v>490</v>
      </c>
      <c r="BT483" s="282">
        <v>452</v>
      </c>
      <c r="BU483" s="284">
        <v>505</v>
      </c>
      <c r="BV483" s="282">
        <v>550</v>
      </c>
      <c r="BW483" s="295">
        <v>451</v>
      </c>
      <c r="BX483" s="282">
        <v>442</v>
      </c>
      <c r="BY483" s="284">
        <v>524</v>
      </c>
      <c r="BZ483" s="282">
        <v>494</v>
      </c>
      <c r="CA483" s="295">
        <v>509</v>
      </c>
      <c r="CB483" s="282">
        <v>549</v>
      </c>
      <c r="CC483" s="284">
        <v>438</v>
      </c>
      <c r="CD483" s="282">
        <v>515</v>
      </c>
      <c r="CE483" s="344">
        <v>455</v>
      </c>
    </row>
    <row r="484" spans="1:83" x14ac:dyDescent="0.2">
      <c r="A484" s="3">
        <v>8211</v>
      </c>
      <c r="B484" s="4" t="s">
        <v>513</v>
      </c>
      <c r="C484" s="5">
        <v>561</v>
      </c>
      <c r="D484" s="6">
        <v>347</v>
      </c>
      <c r="E484" s="123">
        <f t="shared" si="7"/>
        <v>0.61853832442067735</v>
      </c>
      <c r="F484" s="249">
        <v>79</v>
      </c>
      <c r="G484" s="250">
        <v>1</v>
      </c>
      <c r="H484" s="250">
        <v>8</v>
      </c>
      <c r="I484" s="250">
        <v>254</v>
      </c>
      <c r="J484" s="250">
        <v>0</v>
      </c>
      <c r="K484" s="251">
        <v>0</v>
      </c>
      <c r="L484" s="251">
        <v>0</v>
      </c>
      <c r="M484" s="250">
        <v>0</v>
      </c>
      <c r="N484" s="250">
        <v>0</v>
      </c>
      <c r="O484" s="252">
        <v>0</v>
      </c>
      <c r="P484" s="280">
        <v>247</v>
      </c>
      <c r="Q484" s="281">
        <v>15</v>
      </c>
      <c r="R484" s="281">
        <v>0</v>
      </c>
      <c r="S484" s="280">
        <v>76</v>
      </c>
      <c r="T484" s="282"/>
      <c r="U484" s="296"/>
      <c r="V484" s="297"/>
      <c r="W484" s="305">
        <v>249</v>
      </c>
      <c r="X484" s="306">
        <v>78</v>
      </c>
      <c r="Y484" s="290"/>
      <c r="Z484" s="291"/>
      <c r="AA484" s="290"/>
      <c r="AB484" s="292"/>
      <c r="AC484" s="303">
        <v>277</v>
      </c>
      <c r="AD484" s="307">
        <v>0</v>
      </c>
      <c r="AE484" s="293"/>
      <c r="AF484" s="294"/>
      <c r="AG484" s="301"/>
      <c r="AH484" s="288"/>
      <c r="AI484" s="285"/>
      <c r="AJ484" s="287"/>
      <c r="AK484" s="343">
        <v>240</v>
      </c>
      <c r="AL484" s="289">
        <v>14</v>
      </c>
      <c r="AM484" s="284">
        <v>78</v>
      </c>
      <c r="AN484" s="282">
        <v>89</v>
      </c>
      <c r="AO484" s="295">
        <v>242</v>
      </c>
      <c r="AP484" s="282">
        <v>278</v>
      </c>
      <c r="AQ484" s="284">
        <v>59</v>
      </c>
      <c r="AR484" s="282">
        <v>247</v>
      </c>
      <c r="AS484" s="295">
        <v>78</v>
      </c>
      <c r="AT484" s="282">
        <v>257</v>
      </c>
      <c r="AU484" s="284">
        <v>72</v>
      </c>
      <c r="AV484" s="282">
        <v>64</v>
      </c>
      <c r="AW484" s="295">
        <v>265</v>
      </c>
      <c r="AX484" s="282">
        <v>73</v>
      </c>
      <c r="AY484" s="284">
        <v>252</v>
      </c>
      <c r="AZ484" s="298">
        <v>272</v>
      </c>
      <c r="BA484" s="284">
        <v>191</v>
      </c>
      <c r="BB484" s="282">
        <v>182</v>
      </c>
      <c r="BC484" s="295">
        <v>108</v>
      </c>
      <c r="BD484" s="282">
        <v>103</v>
      </c>
      <c r="BE484" s="284">
        <v>180</v>
      </c>
      <c r="BF484" s="282">
        <v>86</v>
      </c>
      <c r="BG484" s="295">
        <v>192</v>
      </c>
      <c r="BH484" s="305">
        <v>200</v>
      </c>
      <c r="BI484" s="306">
        <v>83</v>
      </c>
      <c r="BJ484" s="282">
        <v>210</v>
      </c>
      <c r="BK484" s="295">
        <v>82</v>
      </c>
      <c r="BL484" s="282">
        <v>184</v>
      </c>
      <c r="BM484" s="284">
        <v>94</v>
      </c>
      <c r="BN484" s="282">
        <v>75</v>
      </c>
      <c r="BO484" s="295">
        <v>209</v>
      </c>
      <c r="BP484" s="282">
        <v>190</v>
      </c>
      <c r="BQ484" s="284">
        <v>82</v>
      </c>
      <c r="BR484" s="282">
        <v>51</v>
      </c>
      <c r="BS484" s="295">
        <v>238</v>
      </c>
      <c r="BT484" s="282">
        <v>183</v>
      </c>
      <c r="BU484" s="284">
        <v>89</v>
      </c>
      <c r="BV484" s="282">
        <v>91</v>
      </c>
      <c r="BW484" s="295">
        <v>184</v>
      </c>
      <c r="BX484" s="282">
        <v>173</v>
      </c>
      <c r="BY484" s="284">
        <v>102</v>
      </c>
      <c r="BZ484" s="282">
        <v>43</v>
      </c>
      <c r="CA484" s="295">
        <v>256</v>
      </c>
      <c r="CB484" s="282">
        <v>86</v>
      </c>
      <c r="CC484" s="284">
        <v>194</v>
      </c>
      <c r="CD484" s="282">
        <v>60</v>
      </c>
      <c r="CE484" s="344">
        <v>241</v>
      </c>
    </row>
    <row r="485" spans="1:83" x14ac:dyDescent="0.2">
      <c r="A485" s="3">
        <v>8221</v>
      </c>
      <c r="B485" s="4" t="s">
        <v>514</v>
      </c>
      <c r="C485" s="5">
        <v>860</v>
      </c>
      <c r="D485" s="6">
        <v>526</v>
      </c>
      <c r="E485" s="123">
        <f t="shared" si="7"/>
        <v>0.61162790697674418</v>
      </c>
      <c r="F485" s="249">
        <v>131</v>
      </c>
      <c r="G485" s="250">
        <v>5</v>
      </c>
      <c r="H485" s="250">
        <v>6</v>
      </c>
      <c r="I485" s="250">
        <v>383</v>
      </c>
      <c r="J485" s="250">
        <v>0</v>
      </c>
      <c r="K485" s="251">
        <v>0</v>
      </c>
      <c r="L485" s="251">
        <v>0</v>
      </c>
      <c r="M485" s="250">
        <v>0</v>
      </c>
      <c r="N485" s="250">
        <v>0</v>
      </c>
      <c r="O485" s="252">
        <v>0</v>
      </c>
      <c r="P485" s="280">
        <v>360</v>
      </c>
      <c r="Q485" s="281">
        <v>35</v>
      </c>
      <c r="R485" s="281">
        <v>0</v>
      </c>
      <c r="S485" s="280">
        <v>121</v>
      </c>
      <c r="T485" s="282"/>
      <c r="U485" s="296"/>
      <c r="V485" s="297"/>
      <c r="W485" s="305">
        <v>361</v>
      </c>
      <c r="X485" s="306">
        <v>141</v>
      </c>
      <c r="Y485" s="290"/>
      <c r="Z485" s="291"/>
      <c r="AA485" s="290"/>
      <c r="AB485" s="292"/>
      <c r="AC485" s="303">
        <v>413</v>
      </c>
      <c r="AD485" s="307">
        <v>4</v>
      </c>
      <c r="AE485" s="293"/>
      <c r="AF485" s="294"/>
      <c r="AG485" s="301"/>
      <c r="AH485" s="288"/>
      <c r="AI485" s="285"/>
      <c r="AJ485" s="287"/>
      <c r="AK485" s="343">
        <v>355</v>
      </c>
      <c r="AL485" s="289">
        <v>27</v>
      </c>
      <c r="AM485" s="284">
        <v>122</v>
      </c>
      <c r="AN485" s="282">
        <v>167</v>
      </c>
      <c r="AO485" s="295">
        <v>337</v>
      </c>
      <c r="AP485" s="282">
        <v>416</v>
      </c>
      <c r="AQ485" s="284">
        <v>100</v>
      </c>
      <c r="AR485" s="282">
        <v>346</v>
      </c>
      <c r="AS485" s="295">
        <v>151</v>
      </c>
      <c r="AT485" s="282">
        <v>390</v>
      </c>
      <c r="AU485" s="284">
        <v>123</v>
      </c>
      <c r="AV485" s="282">
        <v>133</v>
      </c>
      <c r="AW485" s="295">
        <v>371</v>
      </c>
      <c r="AX485" s="282">
        <v>138</v>
      </c>
      <c r="AY485" s="284">
        <v>364</v>
      </c>
      <c r="AZ485" s="298">
        <v>430</v>
      </c>
      <c r="BA485" s="284">
        <v>325</v>
      </c>
      <c r="BB485" s="282">
        <v>265</v>
      </c>
      <c r="BC485" s="295">
        <v>172</v>
      </c>
      <c r="BD485" s="282">
        <v>233</v>
      </c>
      <c r="BE485" s="284">
        <v>200</v>
      </c>
      <c r="BF485" s="282">
        <v>165</v>
      </c>
      <c r="BG485" s="295">
        <v>265</v>
      </c>
      <c r="BH485" s="305">
        <v>284</v>
      </c>
      <c r="BI485" s="306">
        <v>153</v>
      </c>
      <c r="BJ485" s="282">
        <v>303</v>
      </c>
      <c r="BK485" s="295">
        <v>143</v>
      </c>
      <c r="BL485" s="282">
        <v>242</v>
      </c>
      <c r="BM485" s="284">
        <v>190</v>
      </c>
      <c r="BN485" s="282">
        <v>194</v>
      </c>
      <c r="BO485" s="295">
        <v>234</v>
      </c>
      <c r="BP485" s="282">
        <v>268</v>
      </c>
      <c r="BQ485" s="284">
        <v>154</v>
      </c>
      <c r="BR485" s="282">
        <v>111</v>
      </c>
      <c r="BS485" s="295">
        <v>336</v>
      </c>
      <c r="BT485" s="282">
        <v>243</v>
      </c>
      <c r="BU485" s="284">
        <v>178</v>
      </c>
      <c r="BV485" s="282">
        <v>200</v>
      </c>
      <c r="BW485" s="295">
        <v>227</v>
      </c>
      <c r="BX485" s="282">
        <v>246</v>
      </c>
      <c r="BY485" s="284">
        <v>180</v>
      </c>
      <c r="BZ485" s="282">
        <v>90</v>
      </c>
      <c r="CA485" s="295">
        <v>370</v>
      </c>
      <c r="CB485" s="282">
        <v>182</v>
      </c>
      <c r="CC485" s="284">
        <v>253</v>
      </c>
      <c r="CD485" s="282">
        <v>121</v>
      </c>
      <c r="CE485" s="344">
        <v>330</v>
      </c>
    </row>
    <row r="486" spans="1:83" x14ac:dyDescent="0.2">
      <c r="A486" s="3">
        <v>8222</v>
      </c>
      <c r="B486" s="4" t="s">
        <v>515</v>
      </c>
      <c r="C486" s="5">
        <v>1360</v>
      </c>
      <c r="D486" s="6">
        <v>1160</v>
      </c>
      <c r="E486" s="123">
        <f t="shared" si="7"/>
        <v>0.8529411764705882</v>
      </c>
      <c r="F486" s="249">
        <v>243</v>
      </c>
      <c r="G486" s="250">
        <v>0</v>
      </c>
      <c r="H486" s="250">
        <v>24</v>
      </c>
      <c r="I486" s="250">
        <v>885</v>
      </c>
      <c r="J486" s="250">
        <v>0</v>
      </c>
      <c r="K486" s="251">
        <v>0</v>
      </c>
      <c r="L486" s="251">
        <v>0</v>
      </c>
      <c r="M486" s="250">
        <v>0</v>
      </c>
      <c r="N486" s="250">
        <v>0</v>
      </c>
      <c r="O486" s="252">
        <v>0</v>
      </c>
      <c r="P486" s="280">
        <v>875</v>
      </c>
      <c r="Q486" s="281">
        <v>47</v>
      </c>
      <c r="R486" s="281">
        <v>0</v>
      </c>
      <c r="S486" s="280">
        <v>213</v>
      </c>
      <c r="T486" s="282"/>
      <c r="U486" s="296"/>
      <c r="V486" s="297"/>
      <c r="W486" s="305">
        <v>898</v>
      </c>
      <c r="X486" s="306">
        <v>212</v>
      </c>
      <c r="Y486" s="290"/>
      <c r="Z486" s="291"/>
      <c r="AA486" s="290"/>
      <c r="AB486" s="292"/>
      <c r="AC486" s="303">
        <v>954</v>
      </c>
      <c r="AD486" s="307">
        <v>6</v>
      </c>
      <c r="AE486" s="293"/>
      <c r="AF486" s="294"/>
      <c r="AG486" s="300"/>
      <c r="AH486" s="302"/>
      <c r="AI486" s="293"/>
      <c r="AJ486" s="301"/>
      <c r="AK486" s="343">
        <v>875</v>
      </c>
      <c r="AL486" s="289">
        <v>54</v>
      </c>
      <c r="AM486" s="284">
        <v>187</v>
      </c>
      <c r="AN486" s="282">
        <v>282</v>
      </c>
      <c r="AO486" s="295">
        <v>838</v>
      </c>
      <c r="AP486" s="282">
        <v>990</v>
      </c>
      <c r="AQ486" s="284">
        <v>145</v>
      </c>
      <c r="AR486" s="282">
        <v>850</v>
      </c>
      <c r="AS486" s="295">
        <v>249</v>
      </c>
      <c r="AT486" s="282">
        <v>952</v>
      </c>
      <c r="AU486" s="284">
        <v>174</v>
      </c>
      <c r="AV486" s="282">
        <v>201</v>
      </c>
      <c r="AW486" s="295">
        <v>893</v>
      </c>
      <c r="AX486" s="282">
        <v>212</v>
      </c>
      <c r="AY486" s="284">
        <v>877</v>
      </c>
      <c r="AZ486" s="298">
        <v>917</v>
      </c>
      <c r="BA486" s="284">
        <v>637</v>
      </c>
      <c r="BB486" s="282">
        <v>636</v>
      </c>
      <c r="BC486" s="295">
        <v>313</v>
      </c>
      <c r="BD486" s="282">
        <v>322</v>
      </c>
      <c r="BE486" s="284">
        <v>623</v>
      </c>
      <c r="BF486" s="282">
        <v>243</v>
      </c>
      <c r="BG486" s="295">
        <v>709</v>
      </c>
      <c r="BH486" s="305">
        <v>664</v>
      </c>
      <c r="BI486" s="306">
        <v>293</v>
      </c>
      <c r="BJ486" s="282">
        <v>820</v>
      </c>
      <c r="BK486" s="295">
        <v>190</v>
      </c>
      <c r="BL486" s="282">
        <v>628</v>
      </c>
      <c r="BM486" s="284">
        <v>319</v>
      </c>
      <c r="BN486" s="282">
        <v>244</v>
      </c>
      <c r="BO486" s="295">
        <v>697</v>
      </c>
      <c r="BP486" s="282">
        <v>626</v>
      </c>
      <c r="BQ486" s="284">
        <v>301</v>
      </c>
      <c r="BR486" s="282">
        <v>180</v>
      </c>
      <c r="BS486" s="295">
        <v>798</v>
      </c>
      <c r="BT486" s="282">
        <v>648</v>
      </c>
      <c r="BU486" s="284">
        <v>288</v>
      </c>
      <c r="BV486" s="282">
        <v>278</v>
      </c>
      <c r="BW486" s="295">
        <v>662</v>
      </c>
      <c r="BX486" s="282">
        <v>624</v>
      </c>
      <c r="BY486" s="284">
        <v>303</v>
      </c>
      <c r="BZ486" s="282">
        <v>126</v>
      </c>
      <c r="CA486" s="295">
        <v>896</v>
      </c>
      <c r="CB486" s="282">
        <v>233</v>
      </c>
      <c r="CC486" s="284">
        <v>724</v>
      </c>
      <c r="CD486" s="282">
        <v>154</v>
      </c>
      <c r="CE486" s="344">
        <v>819</v>
      </c>
    </row>
    <row r="487" spans="1:83" x14ac:dyDescent="0.2">
      <c r="A487" s="3">
        <v>8231</v>
      </c>
      <c r="B487" s="4" t="s">
        <v>516</v>
      </c>
      <c r="C487" s="5">
        <v>776</v>
      </c>
      <c r="D487" s="6">
        <v>624</v>
      </c>
      <c r="E487" s="123">
        <f t="shared" si="7"/>
        <v>0.80412371134020622</v>
      </c>
      <c r="F487" s="249">
        <v>113</v>
      </c>
      <c r="G487" s="250">
        <v>2</v>
      </c>
      <c r="H487" s="250">
        <v>5</v>
      </c>
      <c r="I487" s="250">
        <v>500</v>
      </c>
      <c r="J487" s="250">
        <v>0</v>
      </c>
      <c r="K487" s="251">
        <v>0</v>
      </c>
      <c r="L487" s="251">
        <v>0</v>
      </c>
      <c r="M487" s="250">
        <v>0</v>
      </c>
      <c r="N487" s="250">
        <v>0</v>
      </c>
      <c r="O487" s="252">
        <v>0</v>
      </c>
      <c r="P487" s="280">
        <v>512</v>
      </c>
      <c r="Q487" s="281">
        <v>14</v>
      </c>
      <c r="R487" s="281">
        <v>0</v>
      </c>
      <c r="S487" s="280">
        <v>97</v>
      </c>
      <c r="T487" s="282"/>
      <c r="U487" s="296"/>
      <c r="V487" s="297"/>
      <c r="W487" s="305">
        <v>516</v>
      </c>
      <c r="X487" s="306">
        <v>94</v>
      </c>
      <c r="Y487" s="290"/>
      <c r="Z487" s="291"/>
      <c r="AA487" s="290"/>
      <c r="AB487" s="292"/>
      <c r="AC487" s="303">
        <v>525</v>
      </c>
      <c r="AD487" s="307">
        <v>3</v>
      </c>
      <c r="AE487" s="293"/>
      <c r="AF487" s="294"/>
      <c r="AG487" s="300"/>
      <c r="AH487" s="302"/>
      <c r="AI487" s="293"/>
      <c r="AJ487" s="301"/>
      <c r="AK487" s="343">
        <v>502</v>
      </c>
      <c r="AL487" s="289">
        <v>25</v>
      </c>
      <c r="AM487" s="284">
        <v>84</v>
      </c>
      <c r="AN487" s="282">
        <v>151</v>
      </c>
      <c r="AO487" s="295">
        <v>458</v>
      </c>
      <c r="AP487" s="282">
        <v>556</v>
      </c>
      <c r="AQ487" s="284">
        <v>62</v>
      </c>
      <c r="AR487" s="282">
        <v>503</v>
      </c>
      <c r="AS487" s="295">
        <v>96</v>
      </c>
      <c r="AT487" s="282">
        <v>540</v>
      </c>
      <c r="AU487" s="284">
        <v>71</v>
      </c>
      <c r="AV487" s="282">
        <v>78</v>
      </c>
      <c r="AW487" s="295">
        <v>524</v>
      </c>
      <c r="AX487" s="282">
        <v>103</v>
      </c>
      <c r="AY487" s="284">
        <v>493</v>
      </c>
      <c r="AZ487" s="298">
        <v>517</v>
      </c>
      <c r="BA487" s="284">
        <v>373</v>
      </c>
      <c r="BB487" s="282">
        <v>401</v>
      </c>
      <c r="BC487" s="295">
        <v>136</v>
      </c>
      <c r="BD487" s="282">
        <v>141</v>
      </c>
      <c r="BE487" s="284">
        <v>393</v>
      </c>
      <c r="BF487" s="282">
        <v>113</v>
      </c>
      <c r="BG487" s="295">
        <v>403</v>
      </c>
      <c r="BH487" s="305">
        <v>434</v>
      </c>
      <c r="BI487" s="306">
        <v>98</v>
      </c>
      <c r="BJ487" s="282">
        <v>498</v>
      </c>
      <c r="BK487" s="295">
        <v>70</v>
      </c>
      <c r="BL487" s="282">
        <v>389</v>
      </c>
      <c r="BM487" s="284">
        <v>126</v>
      </c>
      <c r="BN487" s="282">
        <v>114</v>
      </c>
      <c r="BO487" s="295">
        <v>409</v>
      </c>
      <c r="BP487" s="282">
        <v>386</v>
      </c>
      <c r="BQ487" s="284">
        <v>122</v>
      </c>
      <c r="BR487" s="282">
        <v>76</v>
      </c>
      <c r="BS487" s="295">
        <v>481</v>
      </c>
      <c r="BT487" s="282">
        <v>400</v>
      </c>
      <c r="BU487" s="284">
        <v>119</v>
      </c>
      <c r="BV487" s="282">
        <v>116</v>
      </c>
      <c r="BW487" s="295">
        <v>412</v>
      </c>
      <c r="BX487" s="282">
        <v>389</v>
      </c>
      <c r="BY487" s="284">
        <v>118</v>
      </c>
      <c r="BZ487" s="282">
        <v>54</v>
      </c>
      <c r="CA487" s="295">
        <v>522</v>
      </c>
      <c r="CB487" s="282">
        <v>110</v>
      </c>
      <c r="CC487" s="284">
        <v>420</v>
      </c>
      <c r="CD487" s="282">
        <v>86</v>
      </c>
      <c r="CE487" s="344">
        <v>447</v>
      </c>
    </row>
    <row r="488" spans="1:83" x14ac:dyDescent="0.2">
      <c r="A488" s="3">
        <v>8301</v>
      </c>
      <c r="B488" s="4" t="s">
        <v>517</v>
      </c>
      <c r="C488" s="5">
        <v>1275</v>
      </c>
      <c r="D488" s="6">
        <v>1100</v>
      </c>
      <c r="E488" s="123">
        <f t="shared" si="7"/>
        <v>0.86274509803921573</v>
      </c>
      <c r="F488" s="249">
        <v>259</v>
      </c>
      <c r="G488" s="250">
        <v>1</v>
      </c>
      <c r="H488" s="250">
        <v>17</v>
      </c>
      <c r="I488" s="250">
        <v>817</v>
      </c>
      <c r="J488" s="250">
        <v>0</v>
      </c>
      <c r="K488" s="251">
        <v>0</v>
      </c>
      <c r="L488" s="251">
        <v>0</v>
      </c>
      <c r="M488" s="250">
        <v>0</v>
      </c>
      <c r="N488" s="250">
        <v>0</v>
      </c>
      <c r="O488" s="252">
        <v>0</v>
      </c>
      <c r="P488" s="280">
        <v>825</v>
      </c>
      <c r="Q488" s="281">
        <v>29</v>
      </c>
      <c r="R488" s="281">
        <v>0</v>
      </c>
      <c r="S488" s="280">
        <v>227</v>
      </c>
      <c r="T488" s="282"/>
      <c r="U488" s="296"/>
      <c r="V488" s="297"/>
      <c r="W488" s="305">
        <v>831</v>
      </c>
      <c r="X488" s="306">
        <v>213</v>
      </c>
      <c r="Y488" s="290"/>
      <c r="Z488" s="291"/>
      <c r="AA488" s="290"/>
      <c r="AB488" s="292"/>
      <c r="AC488" s="303">
        <v>883</v>
      </c>
      <c r="AD488" s="307">
        <v>5</v>
      </c>
      <c r="AE488" s="293"/>
      <c r="AF488" s="294"/>
      <c r="AG488" s="300"/>
      <c r="AH488" s="302"/>
      <c r="AI488" s="293"/>
      <c r="AJ488" s="301"/>
      <c r="AK488" s="343">
        <v>842</v>
      </c>
      <c r="AL488" s="289">
        <v>20</v>
      </c>
      <c r="AM488" s="284">
        <v>185</v>
      </c>
      <c r="AN488" s="282">
        <v>277</v>
      </c>
      <c r="AO488" s="295">
        <v>768</v>
      </c>
      <c r="AP488" s="282">
        <v>927</v>
      </c>
      <c r="AQ488" s="284">
        <v>146</v>
      </c>
      <c r="AR488" s="282">
        <v>790</v>
      </c>
      <c r="AS488" s="295">
        <v>240</v>
      </c>
      <c r="AT488" s="282">
        <v>878</v>
      </c>
      <c r="AU488" s="284">
        <v>177</v>
      </c>
      <c r="AV488" s="282">
        <v>195</v>
      </c>
      <c r="AW488" s="295">
        <v>826</v>
      </c>
      <c r="AX488" s="282">
        <v>207</v>
      </c>
      <c r="AY488" s="284">
        <v>806</v>
      </c>
      <c r="AZ488" s="298">
        <v>866</v>
      </c>
      <c r="BA488" s="284">
        <v>599</v>
      </c>
      <c r="BB488" s="282">
        <v>579</v>
      </c>
      <c r="BC488" s="295">
        <v>309</v>
      </c>
      <c r="BD488" s="282">
        <v>277</v>
      </c>
      <c r="BE488" s="284">
        <v>612</v>
      </c>
      <c r="BF488" s="282">
        <v>206</v>
      </c>
      <c r="BG488" s="295">
        <v>683</v>
      </c>
      <c r="BH488" s="305">
        <v>654</v>
      </c>
      <c r="BI488" s="306">
        <v>244</v>
      </c>
      <c r="BJ488" s="282">
        <v>771</v>
      </c>
      <c r="BK488" s="295">
        <v>173</v>
      </c>
      <c r="BL488" s="282">
        <v>628</v>
      </c>
      <c r="BM488" s="284">
        <v>244</v>
      </c>
      <c r="BN488" s="282">
        <v>214</v>
      </c>
      <c r="BO488" s="295">
        <v>671</v>
      </c>
      <c r="BP488" s="282">
        <v>628</v>
      </c>
      <c r="BQ488" s="284">
        <v>247</v>
      </c>
      <c r="BR488" s="282">
        <v>172</v>
      </c>
      <c r="BS488" s="295">
        <v>751</v>
      </c>
      <c r="BT488" s="282">
        <v>621</v>
      </c>
      <c r="BU488" s="284">
        <v>254</v>
      </c>
      <c r="BV488" s="282">
        <v>239</v>
      </c>
      <c r="BW488" s="295">
        <v>653</v>
      </c>
      <c r="BX488" s="282">
        <v>620</v>
      </c>
      <c r="BY488" s="284">
        <v>256</v>
      </c>
      <c r="BZ488" s="282">
        <v>146</v>
      </c>
      <c r="CA488" s="295">
        <v>816</v>
      </c>
      <c r="CB488" s="282">
        <v>225</v>
      </c>
      <c r="CC488" s="284">
        <v>673</v>
      </c>
      <c r="CD488" s="282">
        <v>170</v>
      </c>
      <c r="CE488" s="344">
        <v>768</v>
      </c>
    </row>
    <row r="489" spans="1:83" x14ac:dyDescent="0.2">
      <c r="A489" s="3">
        <v>8302</v>
      </c>
      <c r="B489" s="4" t="s">
        <v>518</v>
      </c>
      <c r="C489" s="5">
        <v>1484</v>
      </c>
      <c r="D489" s="6">
        <v>1288</v>
      </c>
      <c r="E489" s="123">
        <f t="shared" si="7"/>
        <v>0.86792452830188682</v>
      </c>
      <c r="F489" s="249">
        <v>250</v>
      </c>
      <c r="G489" s="250">
        <v>1</v>
      </c>
      <c r="H489" s="250">
        <v>21</v>
      </c>
      <c r="I489" s="250">
        <v>999</v>
      </c>
      <c r="J489" s="250">
        <v>0</v>
      </c>
      <c r="K489" s="251">
        <v>0</v>
      </c>
      <c r="L489" s="251">
        <v>0</v>
      </c>
      <c r="M489" s="250">
        <v>0</v>
      </c>
      <c r="N489" s="250">
        <v>0</v>
      </c>
      <c r="O489" s="252">
        <v>0</v>
      </c>
      <c r="P489" s="295">
        <v>1040</v>
      </c>
      <c r="Q489" s="289">
        <v>30</v>
      </c>
      <c r="R489" s="289">
        <v>0</v>
      </c>
      <c r="S489" s="295">
        <v>200</v>
      </c>
      <c r="T489" s="282"/>
      <c r="U489" s="296"/>
      <c r="V489" s="297"/>
      <c r="W489" s="305">
        <v>1054</v>
      </c>
      <c r="X489" s="306">
        <v>189</v>
      </c>
      <c r="Y489" s="290"/>
      <c r="Z489" s="291"/>
      <c r="AA489" s="299"/>
      <c r="AB489" s="297"/>
      <c r="AC489" s="303">
        <v>1075</v>
      </c>
      <c r="AD489" s="307">
        <v>5</v>
      </c>
      <c r="AE489" s="285"/>
      <c r="AF489" s="286"/>
      <c r="AG489" s="287"/>
      <c r="AH489" s="288"/>
      <c r="AI489" s="285"/>
      <c r="AJ489" s="287"/>
      <c r="AK489" s="343">
        <v>1045</v>
      </c>
      <c r="AL489" s="289">
        <v>36</v>
      </c>
      <c r="AM489" s="284">
        <v>158</v>
      </c>
      <c r="AN489" s="282">
        <v>278</v>
      </c>
      <c r="AO489" s="295">
        <v>955</v>
      </c>
      <c r="AP489" s="282">
        <v>1119</v>
      </c>
      <c r="AQ489" s="284">
        <v>139</v>
      </c>
      <c r="AR489" s="282">
        <v>993</v>
      </c>
      <c r="AS489" s="295">
        <v>223</v>
      </c>
      <c r="AT489" s="282">
        <v>1102</v>
      </c>
      <c r="AU489" s="284">
        <v>150</v>
      </c>
      <c r="AV489" s="282">
        <v>181</v>
      </c>
      <c r="AW489" s="295">
        <v>1037</v>
      </c>
      <c r="AX489" s="282">
        <v>192</v>
      </c>
      <c r="AY489" s="284">
        <v>1010</v>
      </c>
      <c r="AZ489" s="298">
        <v>1056</v>
      </c>
      <c r="BA489" s="284">
        <v>692</v>
      </c>
      <c r="BB489" s="282">
        <v>831</v>
      </c>
      <c r="BC489" s="295">
        <v>241</v>
      </c>
      <c r="BD489" s="282">
        <v>313</v>
      </c>
      <c r="BE489" s="284">
        <v>746</v>
      </c>
      <c r="BF489" s="282">
        <v>222</v>
      </c>
      <c r="BG489" s="295">
        <v>827</v>
      </c>
      <c r="BH489" s="305">
        <v>858</v>
      </c>
      <c r="BI489" s="306">
        <v>208</v>
      </c>
      <c r="BJ489" s="282">
        <v>990</v>
      </c>
      <c r="BK489" s="295">
        <v>137</v>
      </c>
      <c r="BL489" s="282">
        <v>768</v>
      </c>
      <c r="BM489" s="284">
        <v>269</v>
      </c>
      <c r="BN489" s="282">
        <v>227</v>
      </c>
      <c r="BO489" s="295">
        <v>825</v>
      </c>
      <c r="BP489" s="282">
        <v>818</v>
      </c>
      <c r="BQ489" s="284">
        <v>214</v>
      </c>
      <c r="BR489" s="282">
        <v>151</v>
      </c>
      <c r="BS489" s="295">
        <v>942</v>
      </c>
      <c r="BT489" s="282">
        <v>804</v>
      </c>
      <c r="BU489" s="284">
        <v>235</v>
      </c>
      <c r="BV489" s="282">
        <v>229</v>
      </c>
      <c r="BW489" s="295">
        <v>811</v>
      </c>
      <c r="BX489" s="282">
        <v>800</v>
      </c>
      <c r="BY489" s="284">
        <v>233</v>
      </c>
      <c r="BZ489" s="282">
        <v>117</v>
      </c>
      <c r="CA489" s="295">
        <v>1018</v>
      </c>
      <c r="CB489" s="282">
        <v>213</v>
      </c>
      <c r="CC489" s="284">
        <v>840</v>
      </c>
      <c r="CD489" s="282">
        <v>155</v>
      </c>
      <c r="CE489" s="344">
        <v>941</v>
      </c>
    </row>
    <row r="490" spans="1:83" x14ac:dyDescent="0.2">
      <c r="A490" s="3">
        <v>8303</v>
      </c>
      <c r="B490" s="4" t="s">
        <v>519</v>
      </c>
      <c r="C490" s="5">
        <v>1302</v>
      </c>
      <c r="D490" s="6">
        <v>992</v>
      </c>
      <c r="E490" s="123">
        <f t="shared" si="7"/>
        <v>0.76190476190476186</v>
      </c>
      <c r="F490" s="249">
        <v>207</v>
      </c>
      <c r="G490" s="250">
        <v>3</v>
      </c>
      <c r="H490" s="250">
        <v>11</v>
      </c>
      <c r="I490" s="250">
        <v>763</v>
      </c>
      <c r="J490" s="250">
        <v>0</v>
      </c>
      <c r="K490" s="251">
        <v>0</v>
      </c>
      <c r="L490" s="251">
        <v>0</v>
      </c>
      <c r="M490" s="250">
        <v>0</v>
      </c>
      <c r="N490" s="250">
        <v>0</v>
      </c>
      <c r="O490" s="252">
        <v>0</v>
      </c>
      <c r="P490" s="280">
        <v>757</v>
      </c>
      <c r="Q490" s="281">
        <v>28</v>
      </c>
      <c r="R490" s="281">
        <v>0</v>
      </c>
      <c r="S490" s="280">
        <v>188</v>
      </c>
      <c r="T490" s="282"/>
      <c r="U490" s="296"/>
      <c r="V490" s="297"/>
      <c r="W490" s="305">
        <v>757</v>
      </c>
      <c r="X490" s="306">
        <v>186</v>
      </c>
      <c r="Y490" s="290"/>
      <c r="Z490" s="291"/>
      <c r="AA490" s="290"/>
      <c r="AB490" s="292"/>
      <c r="AC490" s="303">
        <v>788</v>
      </c>
      <c r="AD490" s="307">
        <v>9</v>
      </c>
      <c r="AE490" s="293"/>
      <c r="AF490" s="294"/>
      <c r="AG490" s="300"/>
      <c r="AH490" s="302"/>
      <c r="AI490" s="293"/>
      <c r="AJ490" s="301"/>
      <c r="AK490" s="343">
        <v>745</v>
      </c>
      <c r="AL490" s="289">
        <v>52</v>
      </c>
      <c r="AM490" s="284">
        <v>153</v>
      </c>
      <c r="AN490" s="282">
        <v>235</v>
      </c>
      <c r="AO490" s="295">
        <v>709</v>
      </c>
      <c r="AP490" s="282">
        <v>840</v>
      </c>
      <c r="AQ490" s="284">
        <v>124</v>
      </c>
      <c r="AR490" s="282">
        <v>727</v>
      </c>
      <c r="AS490" s="295">
        <v>207</v>
      </c>
      <c r="AT490" s="282">
        <v>805</v>
      </c>
      <c r="AU490" s="284">
        <v>156</v>
      </c>
      <c r="AV490" s="282">
        <v>169</v>
      </c>
      <c r="AW490" s="295">
        <v>760</v>
      </c>
      <c r="AX490" s="282">
        <v>181</v>
      </c>
      <c r="AY490" s="284">
        <v>751</v>
      </c>
      <c r="AZ490" s="298">
        <v>786</v>
      </c>
      <c r="BA490" s="284">
        <v>542</v>
      </c>
      <c r="BB490" s="282">
        <v>530</v>
      </c>
      <c r="BC490" s="295">
        <v>271</v>
      </c>
      <c r="BD490" s="282">
        <v>244</v>
      </c>
      <c r="BE490" s="284">
        <v>544</v>
      </c>
      <c r="BF490" s="282">
        <v>193</v>
      </c>
      <c r="BG490" s="295">
        <v>590</v>
      </c>
      <c r="BH490" s="305">
        <v>583</v>
      </c>
      <c r="BI490" s="306">
        <v>214</v>
      </c>
      <c r="BJ490" s="282">
        <v>668</v>
      </c>
      <c r="BK490" s="295">
        <v>165</v>
      </c>
      <c r="BL490" s="282">
        <v>572</v>
      </c>
      <c r="BM490" s="284">
        <v>213</v>
      </c>
      <c r="BN490" s="282">
        <v>189</v>
      </c>
      <c r="BO490" s="295">
        <v>583</v>
      </c>
      <c r="BP490" s="282">
        <v>558</v>
      </c>
      <c r="BQ490" s="284">
        <v>204</v>
      </c>
      <c r="BR490" s="282">
        <v>128</v>
      </c>
      <c r="BS490" s="295">
        <v>693</v>
      </c>
      <c r="BT490" s="282">
        <v>552</v>
      </c>
      <c r="BU490" s="284">
        <v>228</v>
      </c>
      <c r="BV490" s="282">
        <v>230</v>
      </c>
      <c r="BW490" s="295">
        <v>549</v>
      </c>
      <c r="BX490" s="282">
        <v>536</v>
      </c>
      <c r="BY490" s="284">
        <v>239</v>
      </c>
      <c r="BZ490" s="282">
        <v>115</v>
      </c>
      <c r="CA490" s="295">
        <v>740</v>
      </c>
      <c r="CB490" s="282">
        <v>191</v>
      </c>
      <c r="CC490" s="284">
        <v>603</v>
      </c>
      <c r="CD490" s="282">
        <v>133</v>
      </c>
      <c r="CE490" s="344">
        <v>696</v>
      </c>
    </row>
    <row r="491" spans="1:83" x14ac:dyDescent="0.2">
      <c r="A491" s="3">
        <v>8304</v>
      </c>
      <c r="B491" s="4" t="s">
        <v>520</v>
      </c>
      <c r="C491" s="5">
        <v>1423</v>
      </c>
      <c r="D491" s="6">
        <v>1266</v>
      </c>
      <c r="E491" s="123">
        <f t="shared" si="7"/>
        <v>0.8896697118763176</v>
      </c>
      <c r="F491" s="249">
        <v>240</v>
      </c>
      <c r="G491" s="250">
        <v>2</v>
      </c>
      <c r="H491" s="250">
        <v>16</v>
      </c>
      <c r="I491" s="250">
        <v>998</v>
      </c>
      <c r="J491" s="250">
        <v>0</v>
      </c>
      <c r="K491" s="251">
        <v>0</v>
      </c>
      <c r="L491" s="251">
        <v>0</v>
      </c>
      <c r="M491" s="250">
        <v>0</v>
      </c>
      <c r="N491" s="250">
        <v>0</v>
      </c>
      <c r="O491" s="252">
        <v>0</v>
      </c>
      <c r="P491" s="280">
        <v>1005</v>
      </c>
      <c r="Q491" s="281">
        <v>38</v>
      </c>
      <c r="R491" s="281">
        <v>0</v>
      </c>
      <c r="S491" s="280">
        <v>199</v>
      </c>
      <c r="T491" s="282"/>
      <c r="U491" s="296"/>
      <c r="V491" s="297"/>
      <c r="W491" s="305">
        <v>1015</v>
      </c>
      <c r="X491" s="306">
        <v>190</v>
      </c>
      <c r="Y491" s="290"/>
      <c r="Z491" s="291"/>
      <c r="AA491" s="290"/>
      <c r="AB491" s="292"/>
      <c r="AC491" s="303">
        <v>1008</v>
      </c>
      <c r="AD491" s="307">
        <v>2</v>
      </c>
      <c r="AE491" s="293"/>
      <c r="AF491" s="294"/>
      <c r="AG491" s="300"/>
      <c r="AH491" s="302"/>
      <c r="AI491" s="293"/>
      <c r="AJ491" s="301"/>
      <c r="AK491" s="343">
        <v>1009</v>
      </c>
      <c r="AL491" s="289">
        <v>27</v>
      </c>
      <c r="AM491" s="284">
        <v>167</v>
      </c>
      <c r="AN491" s="282">
        <v>292</v>
      </c>
      <c r="AO491" s="295">
        <v>914</v>
      </c>
      <c r="AP491" s="282">
        <v>1105</v>
      </c>
      <c r="AQ491" s="284">
        <v>125</v>
      </c>
      <c r="AR491" s="282">
        <v>971</v>
      </c>
      <c r="AS491" s="295">
        <v>220</v>
      </c>
      <c r="AT491" s="282">
        <v>1076</v>
      </c>
      <c r="AU491" s="284">
        <v>149</v>
      </c>
      <c r="AV491" s="282">
        <v>180</v>
      </c>
      <c r="AW491" s="295">
        <v>1016</v>
      </c>
      <c r="AX491" s="282">
        <v>199</v>
      </c>
      <c r="AY491" s="284">
        <v>984</v>
      </c>
      <c r="AZ491" s="298">
        <v>999</v>
      </c>
      <c r="BA491" s="284">
        <v>669</v>
      </c>
      <c r="BB491" s="282">
        <v>742</v>
      </c>
      <c r="BC491" s="295">
        <v>273</v>
      </c>
      <c r="BD491" s="282">
        <v>302</v>
      </c>
      <c r="BE491" s="284">
        <v>706</v>
      </c>
      <c r="BF491" s="282">
        <v>222</v>
      </c>
      <c r="BG491" s="295">
        <v>771</v>
      </c>
      <c r="BH491" s="305">
        <v>819</v>
      </c>
      <c r="BI491" s="306">
        <v>213</v>
      </c>
      <c r="BJ491" s="282">
        <v>987</v>
      </c>
      <c r="BK491" s="295">
        <v>126</v>
      </c>
      <c r="BL491" s="282">
        <v>745</v>
      </c>
      <c r="BM491" s="284">
        <v>261</v>
      </c>
      <c r="BN491" s="282">
        <v>242</v>
      </c>
      <c r="BO491" s="295">
        <v>768</v>
      </c>
      <c r="BP491" s="282">
        <v>763</v>
      </c>
      <c r="BQ491" s="284">
        <v>226</v>
      </c>
      <c r="BR491" s="282">
        <v>153</v>
      </c>
      <c r="BS491" s="295">
        <v>920</v>
      </c>
      <c r="BT491" s="282">
        <v>749</v>
      </c>
      <c r="BU491" s="284">
        <v>248</v>
      </c>
      <c r="BV491" s="282">
        <v>217</v>
      </c>
      <c r="BW491" s="295">
        <v>797</v>
      </c>
      <c r="BX491" s="282">
        <v>747</v>
      </c>
      <c r="BY491" s="284">
        <v>252</v>
      </c>
      <c r="BZ491" s="282">
        <v>133</v>
      </c>
      <c r="CA491" s="295">
        <v>993</v>
      </c>
      <c r="CB491" s="282">
        <v>223</v>
      </c>
      <c r="CC491" s="284">
        <v>797</v>
      </c>
      <c r="CD491" s="282">
        <v>165</v>
      </c>
      <c r="CE491" s="344">
        <v>894</v>
      </c>
    </row>
    <row r="492" spans="1:83" x14ac:dyDescent="0.2">
      <c r="A492" s="3">
        <v>8305</v>
      </c>
      <c r="B492" s="4" t="s">
        <v>521</v>
      </c>
      <c r="C492" s="5">
        <v>907</v>
      </c>
      <c r="D492" s="6">
        <v>807</v>
      </c>
      <c r="E492" s="123">
        <f t="shared" si="7"/>
        <v>0.8897464167585446</v>
      </c>
      <c r="F492" s="249">
        <v>180</v>
      </c>
      <c r="G492" s="250">
        <v>0</v>
      </c>
      <c r="H492" s="250">
        <v>7</v>
      </c>
      <c r="I492" s="250">
        <v>612</v>
      </c>
      <c r="J492" s="250">
        <v>0</v>
      </c>
      <c r="K492" s="251">
        <v>1</v>
      </c>
      <c r="L492" s="251">
        <v>1</v>
      </c>
      <c r="M492" s="250">
        <v>0</v>
      </c>
      <c r="N492" s="250">
        <v>0</v>
      </c>
      <c r="O492" s="252">
        <v>0</v>
      </c>
      <c r="P492" s="280">
        <v>638</v>
      </c>
      <c r="Q492" s="281">
        <v>12</v>
      </c>
      <c r="R492" s="281">
        <v>0</v>
      </c>
      <c r="S492" s="280">
        <v>149</v>
      </c>
      <c r="T492" s="282"/>
      <c r="U492" s="296"/>
      <c r="V492" s="297"/>
      <c r="W492" s="305">
        <v>639</v>
      </c>
      <c r="X492" s="306">
        <v>137</v>
      </c>
      <c r="Y492" s="290"/>
      <c r="Z492" s="291"/>
      <c r="AA492" s="290"/>
      <c r="AB492" s="292"/>
      <c r="AC492" s="303">
        <v>661</v>
      </c>
      <c r="AD492" s="307">
        <v>3</v>
      </c>
      <c r="AE492" s="293"/>
      <c r="AF492" s="294"/>
      <c r="AG492" s="300"/>
      <c r="AH492" s="302"/>
      <c r="AI492" s="293"/>
      <c r="AJ492" s="301"/>
      <c r="AK492" s="343">
        <v>649</v>
      </c>
      <c r="AL492" s="289">
        <v>20</v>
      </c>
      <c r="AM492" s="284">
        <v>111</v>
      </c>
      <c r="AN492" s="282">
        <v>194</v>
      </c>
      <c r="AO492" s="295">
        <v>587</v>
      </c>
      <c r="AP492" s="282">
        <v>694</v>
      </c>
      <c r="AQ492" s="284">
        <v>94</v>
      </c>
      <c r="AR492" s="282">
        <v>597</v>
      </c>
      <c r="AS492" s="295">
        <v>177</v>
      </c>
      <c r="AT492" s="282">
        <v>690</v>
      </c>
      <c r="AU492" s="284">
        <v>102</v>
      </c>
      <c r="AV492" s="282">
        <v>123</v>
      </c>
      <c r="AW492" s="295">
        <v>646</v>
      </c>
      <c r="AX492" s="282">
        <v>136</v>
      </c>
      <c r="AY492" s="284">
        <v>626</v>
      </c>
      <c r="AZ492" s="298">
        <v>653</v>
      </c>
      <c r="BA492" s="284">
        <v>458</v>
      </c>
      <c r="BB492" s="282">
        <v>494</v>
      </c>
      <c r="BC492" s="295">
        <v>177</v>
      </c>
      <c r="BD492" s="282">
        <v>168</v>
      </c>
      <c r="BE492" s="284">
        <v>498</v>
      </c>
      <c r="BF492" s="282">
        <v>129</v>
      </c>
      <c r="BG492" s="295">
        <v>542</v>
      </c>
      <c r="BH492" s="305">
        <v>535</v>
      </c>
      <c r="BI492" s="306">
        <v>143</v>
      </c>
      <c r="BJ492" s="282">
        <v>665</v>
      </c>
      <c r="BK492" s="295">
        <v>64</v>
      </c>
      <c r="BL492" s="282">
        <v>493</v>
      </c>
      <c r="BM492" s="284">
        <v>179</v>
      </c>
      <c r="BN492" s="282">
        <v>129</v>
      </c>
      <c r="BO492" s="295">
        <v>543</v>
      </c>
      <c r="BP492" s="282">
        <v>511</v>
      </c>
      <c r="BQ492" s="284">
        <v>149</v>
      </c>
      <c r="BR492" s="282">
        <v>89</v>
      </c>
      <c r="BS492" s="295">
        <v>612</v>
      </c>
      <c r="BT492" s="282">
        <v>533</v>
      </c>
      <c r="BU492" s="284">
        <v>132</v>
      </c>
      <c r="BV492" s="282">
        <v>133</v>
      </c>
      <c r="BW492" s="295">
        <v>543</v>
      </c>
      <c r="BX492" s="282">
        <v>508</v>
      </c>
      <c r="BY492" s="284">
        <v>153</v>
      </c>
      <c r="BZ492" s="282">
        <v>84</v>
      </c>
      <c r="CA492" s="295">
        <v>645</v>
      </c>
      <c r="CB492" s="282">
        <v>117</v>
      </c>
      <c r="CC492" s="284">
        <v>563</v>
      </c>
      <c r="CD492" s="282">
        <v>99</v>
      </c>
      <c r="CE492" s="344">
        <v>591</v>
      </c>
    </row>
    <row r="493" spans="1:83" x14ac:dyDescent="0.2">
      <c r="A493" s="3">
        <v>8306</v>
      </c>
      <c r="B493" s="4" t="s">
        <v>522</v>
      </c>
      <c r="C493" s="5">
        <v>608</v>
      </c>
      <c r="D493" s="6">
        <v>493</v>
      </c>
      <c r="E493" s="123">
        <f t="shared" si="7"/>
        <v>0.81085526315789469</v>
      </c>
      <c r="F493" s="249">
        <v>122</v>
      </c>
      <c r="G493" s="250">
        <v>1</v>
      </c>
      <c r="H493" s="250">
        <v>10</v>
      </c>
      <c r="I493" s="250">
        <v>358</v>
      </c>
      <c r="J493" s="250">
        <v>0</v>
      </c>
      <c r="K493" s="251">
        <v>0</v>
      </c>
      <c r="L493" s="251">
        <v>0</v>
      </c>
      <c r="M493" s="250">
        <v>0</v>
      </c>
      <c r="N493" s="250">
        <v>0</v>
      </c>
      <c r="O493" s="252">
        <v>0</v>
      </c>
      <c r="P493" s="280">
        <v>363</v>
      </c>
      <c r="Q493" s="281">
        <v>20</v>
      </c>
      <c r="R493" s="281">
        <v>0</v>
      </c>
      <c r="S493" s="280">
        <v>103</v>
      </c>
      <c r="T493" s="282"/>
      <c r="U493" s="296"/>
      <c r="V493" s="297"/>
      <c r="W493" s="305">
        <v>362</v>
      </c>
      <c r="X493" s="306">
        <v>114</v>
      </c>
      <c r="Y493" s="290"/>
      <c r="Z493" s="291"/>
      <c r="AA493" s="290"/>
      <c r="AB493" s="292"/>
      <c r="AC493" s="303">
        <v>381</v>
      </c>
      <c r="AD493" s="307">
        <v>2</v>
      </c>
      <c r="AE493" s="293"/>
      <c r="AF493" s="294"/>
      <c r="AG493" s="300"/>
      <c r="AH493" s="302"/>
      <c r="AI493" s="293"/>
      <c r="AJ493" s="301"/>
      <c r="AK493" s="343">
        <v>350</v>
      </c>
      <c r="AL493" s="289">
        <v>18</v>
      </c>
      <c r="AM493" s="284">
        <v>104</v>
      </c>
      <c r="AN493" s="282">
        <v>142</v>
      </c>
      <c r="AO493" s="295">
        <v>332</v>
      </c>
      <c r="AP493" s="282">
        <v>397</v>
      </c>
      <c r="AQ493" s="284">
        <v>86</v>
      </c>
      <c r="AR493" s="282">
        <v>358</v>
      </c>
      <c r="AS493" s="295">
        <v>107</v>
      </c>
      <c r="AT493" s="282">
        <v>386</v>
      </c>
      <c r="AU493" s="284">
        <v>88</v>
      </c>
      <c r="AV493" s="282">
        <v>109</v>
      </c>
      <c r="AW493" s="295">
        <v>360</v>
      </c>
      <c r="AX493" s="282">
        <v>103</v>
      </c>
      <c r="AY493" s="284">
        <v>359</v>
      </c>
      <c r="AZ493" s="298">
        <v>379</v>
      </c>
      <c r="BA493" s="284">
        <v>274</v>
      </c>
      <c r="BB493" s="282">
        <v>245</v>
      </c>
      <c r="BC493" s="295">
        <v>158</v>
      </c>
      <c r="BD493" s="282">
        <v>178</v>
      </c>
      <c r="BE493" s="284">
        <v>221</v>
      </c>
      <c r="BF493" s="282">
        <v>128</v>
      </c>
      <c r="BG493" s="295">
        <v>270</v>
      </c>
      <c r="BH493" s="305">
        <v>265</v>
      </c>
      <c r="BI493" s="306">
        <v>134</v>
      </c>
      <c r="BJ493" s="282">
        <v>319</v>
      </c>
      <c r="BK493" s="295">
        <v>101</v>
      </c>
      <c r="BL493" s="282">
        <v>231</v>
      </c>
      <c r="BM493" s="284">
        <v>160</v>
      </c>
      <c r="BN493" s="282">
        <v>152</v>
      </c>
      <c r="BO493" s="295">
        <v>236</v>
      </c>
      <c r="BP493" s="282">
        <v>243</v>
      </c>
      <c r="BQ493" s="284">
        <v>141</v>
      </c>
      <c r="BR493" s="282">
        <v>104</v>
      </c>
      <c r="BS493" s="295">
        <v>308</v>
      </c>
      <c r="BT493" s="282">
        <v>243</v>
      </c>
      <c r="BU493" s="284">
        <v>144</v>
      </c>
      <c r="BV493" s="282">
        <v>160</v>
      </c>
      <c r="BW493" s="295">
        <v>232</v>
      </c>
      <c r="BX493" s="282">
        <v>247</v>
      </c>
      <c r="BY493" s="284">
        <v>143</v>
      </c>
      <c r="BZ493" s="282">
        <v>82</v>
      </c>
      <c r="CA493" s="295">
        <v>348</v>
      </c>
      <c r="CB493" s="282">
        <v>139</v>
      </c>
      <c r="CC493" s="284">
        <v>261</v>
      </c>
      <c r="CD493" s="282">
        <v>106</v>
      </c>
      <c r="CE493" s="344">
        <v>304</v>
      </c>
    </row>
    <row r="494" spans="1:83" x14ac:dyDescent="0.2">
      <c r="A494" s="3">
        <v>8307</v>
      </c>
      <c r="B494" s="4" t="s">
        <v>523</v>
      </c>
      <c r="C494" s="5">
        <v>1003</v>
      </c>
      <c r="D494" s="6">
        <v>835</v>
      </c>
      <c r="E494" s="123">
        <f t="shared" si="7"/>
        <v>0.83250249252243269</v>
      </c>
      <c r="F494" s="249">
        <v>193</v>
      </c>
      <c r="G494" s="250">
        <v>3</v>
      </c>
      <c r="H494" s="250">
        <v>19</v>
      </c>
      <c r="I494" s="250">
        <v>616</v>
      </c>
      <c r="J494" s="250">
        <v>0</v>
      </c>
      <c r="K494" s="251">
        <v>0</v>
      </c>
      <c r="L494" s="251">
        <v>1</v>
      </c>
      <c r="M494" s="250">
        <v>0</v>
      </c>
      <c r="N494" s="250">
        <v>0</v>
      </c>
      <c r="O494" s="252">
        <v>0</v>
      </c>
      <c r="P494" s="280">
        <v>622</v>
      </c>
      <c r="Q494" s="281">
        <v>26</v>
      </c>
      <c r="R494" s="281">
        <v>1</v>
      </c>
      <c r="S494" s="280">
        <v>178</v>
      </c>
      <c r="T494" s="282"/>
      <c r="U494" s="296"/>
      <c r="V494" s="297"/>
      <c r="W494" s="305">
        <v>622</v>
      </c>
      <c r="X494" s="306">
        <v>165</v>
      </c>
      <c r="Y494" s="290"/>
      <c r="Z494" s="291"/>
      <c r="AA494" s="290"/>
      <c r="AB494" s="292"/>
      <c r="AC494" s="303">
        <v>658</v>
      </c>
      <c r="AD494" s="307">
        <v>4</v>
      </c>
      <c r="AE494" s="293"/>
      <c r="AF494" s="294"/>
      <c r="AG494" s="300"/>
      <c r="AH494" s="302"/>
      <c r="AI494" s="293"/>
      <c r="AJ494" s="301"/>
      <c r="AK494" s="343">
        <v>620</v>
      </c>
      <c r="AL494" s="289">
        <v>21</v>
      </c>
      <c r="AM494" s="284">
        <v>148</v>
      </c>
      <c r="AN494" s="282">
        <v>219</v>
      </c>
      <c r="AO494" s="295">
        <v>586</v>
      </c>
      <c r="AP494" s="282">
        <v>700</v>
      </c>
      <c r="AQ494" s="284">
        <v>116</v>
      </c>
      <c r="AR494" s="282">
        <v>597</v>
      </c>
      <c r="AS494" s="295">
        <v>188</v>
      </c>
      <c r="AT494" s="282">
        <v>658</v>
      </c>
      <c r="AU494" s="284">
        <v>136</v>
      </c>
      <c r="AV494" s="282">
        <v>149</v>
      </c>
      <c r="AW494" s="295">
        <v>632</v>
      </c>
      <c r="AX494" s="282">
        <v>164</v>
      </c>
      <c r="AY494" s="284">
        <v>613</v>
      </c>
      <c r="AZ494" s="298">
        <v>650</v>
      </c>
      <c r="BA494" s="284">
        <v>477</v>
      </c>
      <c r="BB494" s="282">
        <v>440</v>
      </c>
      <c r="BC494" s="295">
        <v>232</v>
      </c>
      <c r="BD494" s="282">
        <v>199</v>
      </c>
      <c r="BE494" s="284">
        <v>459</v>
      </c>
      <c r="BF494" s="282">
        <v>161</v>
      </c>
      <c r="BG494" s="295">
        <v>497</v>
      </c>
      <c r="BH494" s="305">
        <v>474</v>
      </c>
      <c r="BI494" s="306">
        <v>195</v>
      </c>
      <c r="BJ494" s="282">
        <v>586</v>
      </c>
      <c r="BK494" s="295">
        <v>132</v>
      </c>
      <c r="BL494" s="282">
        <v>451</v>
      </c>
      <c r="BM494" s="284">
        <v>205</v>
      </c>
      <c r="BN494" s="282">
        <v>170</v>
      </c>
      <c r="BO494" s="295">
        <v>488</v>
      </c>
      <c r="BP494" s="282">
        <v>461</v>
      </c>
      <c r="BQ494" s="284">
        <v>191</v>
      </c>
      <c r="BR494" s="282">
        <v>130</v>
      </c>
      <c r="BS494" s="295">
        <v>569</v>
      </c>
      <c r="BT494" s="282">
        <v>439</v>
      </c>
      <c r="BU494" s="284">
        <v>215</v>
      </c>
      <c r="BV494" s="282">
        <v>190</v>
      </c>
      <c r="BW494" s="295">
        <v>472</v>
      </c>
      <c r="BX494" s="282">
        <v>441</v>
      </c>
      <c r="BY494" s="284">
        <v>208</v>
      </c>
      <c r="BZ494" s="282">
        <v>99</v>
      </c>
      <c r="CA494" s="295">
        <v>619</v>
      </c>
      <c r="CB494" s="282">
        <v>170</v>
      </c>
      <c r="CC494" s="284">
        <v>496</v>
      </c>
      <c r="CD494" s="282">
        <v>125</v>
      </c>
      <c r="CE494" s="344">
        <v>567</v>
      </c>
    </row>
    <row r="495" spans="1:83" x14ac:dyDescent="0.2">
      <c r="A495" s="3">
        <v>8308</v>
      </c>
      <c r="B495" s="4" t="s">
        <v>524</v>
      </c>
      <c r="C495" s="5">
        <v>485</v>
      </c>
      <c r="D495" s="6">
        <v>408</v>
      </c>
      <c r="E495" s="123">
        <f t="shared" si="7"/>
        <v>0.84123711340206186</v>
      </c>
      <c r="F495" s="249">
        <v>100</v>
      </c>
      <c r="G495" s="250">
        <v>0</v>
      </c>
      <c r="H495" s="250">
        <v>9</v>
      </c>
      <c r="I495" s="250">
        <v>296</v>
      </c>
      <c r="J495" s="250">
        <v>0</v>
      </c>
      <c r="K495" s="251">
        <v>0</v>
      </c>
      <c r="L495" s="251">
        <v>0</v>
      </c>
      <c r="M495" s="250">
        <v>0</v>
      </c>
      <c r="N495" s="250">
        <v>0</v>
      </c>
      <c r="O495" s="252">
        <v>0</v>
      </c>
      <c r="P495" s="280">
        <v>297</v>
      </c>
      <c r="Q495" s="281">
        <v>17</v>
      </c>
      <c r="R495" s="281">
        <v>0</v>
      </c>
      <c r="S495" s="280">
        <v>88</v>
      </c>
      <c r="T495" s="282"/>
      <c r="U495" s="296"/>
      <c r="V495" s="297"/>
      <c r="W495" s="305">
        <v>309</v>
      </c>
      <c r="X495" s="306">
        <v>84</v>
      </c>
      <c r="Y495" s="290"/>
      <c r="Z495" s="291"/>
      <c r="AA495" s="290"/>
      <c r="AB495" s="292"/>
      <c r="AC495" s="303">
        <v>339</v>
      </c>
      <c r="AD495" s="307">
        <v>1</v>
      </c>
      <c r="AE495" s="293"/>
      <c r="AF495" s="294"/>
      <c r="AG495" s="300"/>
      <c r="AH495" s="302"/>
      <c r="AI495" s="293"/>
      <c r="AJ495" s="301"/>
      <c r="AK495" s="343">
        <v>309</v>
      </c>
      <c r="AL495" s="289">
        <v>19</v>
      </c>
      <c r="AM495" s="284">
        <v>67</v>
      </c>
      <c r="AN495" s="282">
        <v>124</v>
      </c>
      <c r="AO495" s="295">
        <v>268</v>
      </c>
      <c r="AP495" s="282">
        <v>331</v>
      </c>
      <c r="AQ495" s="284">
        <v>63</v>
      </c>
      <c r="AR495" s="282">
        <v>300</v>
      </c>
      <c r="AS495" s="295">
        <v>88</v>
      </c>
      <c r="AT495" s="282">
        <v>326</v>
      </c>
      <c r="AU495" s="284">
        <v>70</v>
      </c>
      <c r="AV495" s="282">
        <v>76</v>
      </c>
      <c r="AW495" s="295">
        <v>313</v>
      </c>
      <c r="AX495" s="282">
        <v>94</v>
      </c>
      <c r="AY495" s="284">
        <v>295</v>
      </c>
      <c r="AZ495" s="298">
        <v>331</v>
      </c>
      <c r="BA495" s="284">
        <v>237</v>
      </c>
      <c r="BB495" s="282">
        <v>248</v>
      </c>
      <c r="BC495" s="295">
        <v>92</v>
      </c>
      <c r="BD495" s="282">
        <v>119</v>
      </c>
      <c r="BE495" s="284">
        <v>218</v>
      </c>
      <c r="BF495" s="282">
        <v>89</v>
      </c>
      <c r="BG495" s="295">
        <v>250</v>
      </c>
      <c r="BH495" s="305">
        <v>264</v>
      </c>
      <c r="BI495" s="306">
        <v>79</v>
      </c>
      <c r="BJ495" s="282">
        <v>300</v>
      </c>
      <c r="BK495" s="295">
        <v>58</v>
      </c>
      <c r="BL495" s="282">
        <v>241</v>
      </c>
      <c r="BM495" s="284">
        <v>94</v>
      </c>
      <c r="BN495" s="282">
        <v>92</v>
      </c>
      <c r="BO495" s="295">
        <v>240</v>
      </c>
      <c r="BP495" s="282">
        <v>243</v>
      </c>
      <c r="BQ495" s="284">
        <v>83</v>
      </c>
      <c r="BR495" s="282">
        <v>68</v>
      </c>
      <c r="BS495" s="295">
        <v>277</v>
      </c>
      <c r="BT495" s="282">
        <v>232</v>
      </c>
      <c r="BU495" s="284">
        <v>99</v>
      </c>
      <c r="BV495" s="282">
        <v>103</v>
      </c>
      <c r="BW495" s="295">
        <v>228</v>
      </c>
      <c r="BX495" s="282">
        <v>244</v>
      </c>
      <c r="BY495" s="284">
        <v>82</v>
      </c>
      <c r="BZ495" s="282">
        <v>55</v>
      </c>
      <c r="CA495" s="295">
        <v>306</v>
      </c>
      <c r="CB495" s="282">
        <v>83</v>
      </c>
      <c r="CC495" s="284">
        <v>256</v>
      </c>
      <c r="CD495" s="282">
        <v>65</v>
      </c>
      <c r="CE495" s="344">
        <v>277</v>
      </c>
    </row>
    <row r="496" spans="1:83" x14ac:dyDescent="0.2">
      <c r="A496" s="3">
        <v>8401</v>
      </c>
      <c r="B496" s="4" t="s">
        <v>525</v>
      </c>
      <c r="C496" s="5">
        <v>832</v>
      </c>
      <c r="D496" s="6">
        <v>667</v>
      </c>
      <c r="E496" s="123">
        <f t="shared" si="7"/>
        <v>0.80168269230769229</v>
      </c>
      <c r="F496" s="249">
        <v>277</v>
      </c>
      <c r="G496" s="250">
        <v>0</v>
      </c>
      <c r="H496" s="250">
        <v>14</v>
      </c>
      <c r="I496" s="250">
        <v>369</v>
      </c>
      <c r="J496" s="250">
        <v>0</v>
      </c>
      <c r="K496" s="251">
        <v>0</v>
      </c>
      <c r="L496" s="251">
        <v>0</v>
      </c>
      <c r="M496" s="250">
        <v>0</v>
      </c>
      <c r="N496" s="250">
        <v>0</v>
      </c>
      <c r="O496" s="252">
        <v>0</v>
      </c>
      <c r="P496" s="280"/>
      <c r="Q496" s="281"/>
      <c r="R496" s="281"/>
      <c r="S496" s="280"/>
      <c r="T496" s="282">
        <v>225</v>
      </c>
      <c r="U496" s="289">
        <v>0</v>
      </c>
      <c r="V496" s="284">
        <v>425</v>
      </c>
      <c r="W496" s="299"/>
      <c r="X496" s="297"/>
      <c r="Y496" s="272">
        <v>251</v>
      </c>
      <c r="Z496" s="277">
        <v>394</v>
      </c>
      <c r="AA496" s="290"/>
      <c r="AB496" s="292"/>
      <c r="AC496" s="290"/>
      <c r="AD496" s="291"/>
      <c r="AE496" s="285"/>
      <c r="AF496" s="286"/>
      <c r="AG496" s="287"/>
      <c r="AH496" s="304"/>
      <c r="AI496" s="299"/>
      <c r="AJ496" s="287"/>
      <c r="AK496" s="343">
        <v>377</v>
      </c>
      <c r="AL496" s="289">
        <v>44</v>
      </c>
      <c r="AM496" s="284">
        <v>213</v>
      </c>
      <c r="AN496" s="282">
        <v>272</v>
      </c>
      <c r="AO496" s="295">
        <v>355</v>
      </c>
      <c r="AP496" s="282">
        <v>455</v>
      </c>
      <c r="AQ496" s="284">
        <v>189</v>
      </c>
      <c r="AR496" s="282">
        <v>366</v>
      </c>
      <c r="AS496" s="295">
        <v>261</v>
      </c>
      <c r="AT496" s="282">
        <v>398</v>
      </c>
      <c r="AU496" s="284">
        <v>238</v>
      </c>
      <c r="AV496" s="282">
        <v>221</v>
      </c>
      <c r="AW496" s="295">
        <v>395</v>
      </c>
      <c r="AX496" s="282">
        <v>239</v>
      </c>
      <c r="AY496" s="284">
        <v>384</v>
      </c>
      <c r="AZ496" s="298">
        <v>478</v>
      </c>
      <c r="BA496" s="284">
        <v>449</v>
      </c>
      <c r="BB496" s="282">
        <v>310</v>
      </c>
      <c r="BC496" s="295">
        <v>243</v>
      </c>
      <c r="BD496" s="282">
        <v>268</v>
      </c>
      <c r="BE496" s="284">
        <v>277</v>
      </c>
      <c r="BF496" s="282">
        <v>236</v>
      </c>
      <c r="BG496" s="295">
        <v>313</v>
      </c>
      <c r="BH496" s="305">
        <v>318</v>
      </c>
      <c r="BI496" s="306">
        <v>228</v>
      </c>
      <c r="BJ496" s="282">
        <v>320</v>
      </c>
      <c r="BK496" s="295">
        <v>226</v>
      </c>
      <c r="BL496" s="282">
        <v>295</v>
      </c>
      <c r="BM496" s="284">
        <v>242</v>
      </c>
      <c r="BN496" s="282">
        <v>236</v>
      </c>
      <c r="BO496" s="295">
        <v>298</v>
      </c>
      <c r="BP496" s="282">
        <v>291</v>
      </c>
      <c r="BQ496" s="284">
        <v>238</v>
      </c>
      <c r="BR496" s="282">
        <v>178</v>
      </c>
      <c r="BS496" s="295">
        <v>374</v>
      </c>
      <c r="BT496" s="282">
        <v>303</v>
      </c>
      <c r="BU496" s="284">
        <v>230</v>
      </c>
      <c r="BV496" s="282">
        <v>255</v>
      </c>
      <c r="BW496" s="295">
        <v>292</v>
      </c>
      <c r="BX496" s="282">
        <v>272</v>
      </c>
      <c r="BY496" s="284">
        <v>255</v>
      </c>
      <c r="BZ496" s="282">
        <v>176</v>
      </c>
      <c r="CA496" s="295">
        <v>390</v>
      </c>
      <c r="CB496" s="282">
        <v>253</v>
      </c>
      <c r="CC496" s="284">
        <v>292</v>
      </c>
      <c r="CD496" s="282">
        <v>178</v>
      </c>
      <c r="CE496" s="344">
        <v>365</v>
      </c>
    </row>
    <row r="497" spans="1:83" x14ac:dyDescent="0.2">
      <c r="A497" s="3">
        <v>8402</v>
      </c>
      <c r="B497" s="4" t="s">
        <v>526</v>
      </c>
      <c r="C497" s="5">
        <v>1231</v>
      </c>
      <c r="D497" s="6">
        <v>933</v>
      </c>
      <c r="E497" s="123">
        <f t="shared" si="7"/>
        <v>0.7579203899268887</v>
      </c>
      <c r="F497" s="249">
        <v>379</v>
      </c>
      <c r="G497" s="250">
        <v>3</v>
      </c>
      <c r="H497" s="250">
        <v>13</v>
      </c>
      <c r="I497" s="250">
        <v>528</v>
      </c>
      <c r="J497" s="250">
        <v>0</v>
      </c>
      <c r="K497" s="251">
        <v>0</v>
      </c>
      <c r="L497" s="251">
        <v>0</v>
      </c>
      <c r="M497" s="250">
        <v>0</v>
      </c>
      <c r="N497" s="250">
        <v>0</v>
      </c>
      <c r="O497" s="252">
        <v>0</v>
      </c>
      <c r="P497" s="295"/>
      <c r="Q497" s="289"/>
      <c r="R497" s="289"/>
      <c r="S497" s="295"/>
      <c r="T497" s="282">
        <v>299</v>
      </c>
      <c r="U497" s="289">
        <v>0</v>
      </c>
      <c r="V497" s="284">
        <v>599</v>
      </c>
      <c r="W497" s="299"/>
      <c r="X497" s="297"/>
      <c r="Y497" s="272">
        <v>328</v>
      </c>
      <c r="Z497" s="277">
        <v>569</v>
      </c>
      <c r="AA497" s="290"/>
      <c r="AB497" s="292"/>
      <c r="AC497" s="290"/>
      <c r="AD497" s="291"/>
      <c r="AE497" s="293"/>
      <c r="AF497" s="294"/>
      <c r="AG497" s="300"/>
      <c r="AH497" s="302"/>
      <c r="AI497" s="293"/>
      <c r="AJ497" s="301"/>
      <c r="AK497" s="343">
        <v>575</v>
      </c>
      <c r="AL497" s="289">
        <v>35</v>
      </c>
      <c r="AM497" s="284">
        <v>278</v>
      </c>
      <c r="AN497" s="282">
        <v>358</v>
      </c>
      <c r="AO497" s="295">
        <v>527</v>
      </c>
      <c r="AP497" s="282">
        <v>631</v>
      </c>
      <c r="AQ497" s="284">
        <v>267</v>
      </c>
      <c r="AR497" s="282">
        <v>542</v>
      </c>
      <c r="AS497" s="295">
        <v>338</v>
      </c>
      <c r="AT497" s="282">
        <v>587</v>
      </c>
      <c r="AU497" s="284">
        <v>301</v>
      </c>
      <c r="AV497" s="282">
        <v>320</v>
      </c>
      <c r="AW497" s="295">
        <v>558</v>
      </c>
      <c r="AX497" s="282">
        <v>324</v>
      </c>
      <c r="AY497" s="284">
        <v>553</v>
      </c>
      <c r="AZ497" s="298">
        <v>689</v>
      </c>
      <c r="BA497" s="284">
        <v>591</v>
      </c>
      <c r="BB497" s="282">
        <v>510</v>
      </c>
      <c r="BC497" s="295">
        <v>279</v>
      </c>
      <c r="BD497" s="282">
        <v>333</v>
      </c>
      <c r="BE497" s="284">
        <v>440</v>
      </c>
      <c r="BF497" s="282">
        <v>324</v>
      </c>
      <c r="BG497" s="295">
        <v>451</v>
      </c>
      <c r="BH497" s="305">
        <v>500</v>
      </c>
      <c r="BI497" s="306">
        <v>275</v>
      </c>
      <c r="BJ497" s="282">
        <v>491</v>
      </c>
      <c r="BK497" s="295">
        <v>282</v>
      </c>
      <c r="BL497" s="282">
        <v>453</v>
      </c>
      <c r="BM497" s="284">
        <v>315</v>
      </c>
      <c r="BN497" s="282">
        <v>317</v>
      </c>
      <c r="BO497" s="295">
        <v>451</v>
      </c>
      <c r="BP497" s="282">
        <v>460</v>
      </c>
      <c r="BQ497" s="284">
        <v>309</v>
      </c>
      <c r="BR497" s="282">
        <v>261</v>
      </c>
      <c r="BS497" s="295">
        <v>517</v>
      </c>
      <c r="BT497" s="282">
        <v>458</v>
      </c>
      <c r="BU497" s="284">
        <v>297</v>
      </c>
      <c r="BV497" s="282">
        <v>324</v>
      </c>
      <c r="BW497" s="295">
        <v>451</v>
      </c>
      <c r="BX497" s="282">
        <v>469</v>
      </c>
      <c r="BY497" s="284">
        <v>289</v>
      </c>
      <c r="BZ497" s="282">
        <v>256</v>
      </c>
      <c r="CA497" s="295">
        <v>528</v>
      </c>
      <c r="CB497" s="282">
        <v>328</v>
      </c>
      <c r="CC497" s="284">
        <v>449</v>
      </c>
      <c r="CD497" s="282">
        <v>270</v>
      </c>
      <c r="CE497" s="344">
        <v>499</v>
      </c>
    </row>
    <row r="498" spans="1:83" x14ac:dyDescent="0.2">
      <c r="A498" s="3">
        <v>8511</v>
      </c>
      <c r="B498" s="4" t="s">
        <v>527</v>
      </c>
      <c r="C498" s="5">
        <v>791</v>
      </c>
      <c r="D498" s="6">
        <v>557</v>
      </c>
      <c r="E498" s="123">
        <f t="shared" si="7"/>
        <v>0.70417193426042979</v>
      </c>
      <c r="F498" s="249">
        <v>258</v>
      </c>
      <c r="G498" s="250">
        <v>6</v>
      </c>
      <c r="H498" s="250">
        <v>4</v>
      </c>
      <c r="I498" s="250">
        <v>282</v>
      </c>
      <c r="J498" s="250">
        <v>0</v>
      </c>
      <c r="K498" s="251">
        <v>1</v>
      </c>
      <c r="L498" s="251">
        <v>0</v>
      </c>
      <c r="M498" s="250">
        <v>0</v>
      </c>
      <c r="N498" s="250">
        <v>0</v>
      </c>
      <c r="O498" s="252">
        <v>0</v>
      </c>
      <c r="P498" s="280">
        <v>273</v>
      </c>
      <c r="Q498" s="281">
        <v>28</v>
      </c>
      <c r="R498" s="281">
        <v>0</v>
      </c>
      <c r="S498" s="280">
        <v>240</v>
      </c>
      <c r="T498" s="282"/>
      <c r="U498" s="296"/>
      <c r="V498" s="297"/>
      <c r="W498" s="299"/>
      <c r="X498" s="297"/>
      <c r="Y498" s="290"/>
      <c r="Z498" s="291"/>
      <c r="AA498" s="290"/>
      <c r="AB498" s="292"/>
      <c r="AC498" s="290"/>
      <c r="AD498" s="291"/>
      <c r="AE498" s="293"/>
      <c r="AF498" s="294"/>
      <c r="AG498" s="295">
        <v>318</v>
      </c>
      <c r="AH498" s="302"/>
      <c r="AI498" s="293"/>
      <c r="AJ498" s="301"/>
      <c r="AK498" s="343">
        <v>276</v>
      </c>
      <c r="AL498" s="289">
        <v>26</v>
      </c>
      <c r="AM498" s="284">
        <v>230</v>
      </c>
      <c r="AN498" s="282">
        <v>268</v>
      </c>
      <c r="AO498" s="295">
        <v>251</v>
      </c>
      <c r="AP498" s="282">
        <v>336</v>
      </c>
      <c r="AQ498" s="284">
        <v>195</v>
      </c>
      <c r="AR498" s="282">
        <v>260</v>
      </c>
      <c r="AS498" s="295">
        <v>266</v>
      </c>
      <c r="AT498" s="282">
        <v>292</v>
      </c>
      <c r="AU498" s="284">
        <v>240</v>
      </c>
      <c r="AV498" s="282">
        <v>235</v>
      </c>
      <c r="AW498" s="295">
        <v>286</v>
      </c>
      <c r="AX498" s="282">
        <v>222</v>
      </c>
      <c r="AY498" s="284">
        <v>295</v>
      </c>
      <c r="AZ498" s="298">
        <v>330</v>
      </c>
      <c r="BA498" s="284">
        <v>339</v>
      </c>
      <c r="BB498" s="282">
        <v>203</v>
      </c>
      <c r="BC498" s="295">
        <v>238</v>
      </c>
      <c r="BD498" s="282">
        <v>249</v>
      </c>
      <c r="BE498" s="284">
        <v>190</v>
      </c>
      <c r="BF498" s="282">
        <v>220</v>
      </c>
      <c r="BG498" s="295">
        <v>212</v>
      </c>
      <c r="BH498" s="305">
        <v>238</v>
      </c>
      <c r="BI498" s="306">
        <v>197</v>
      </c>
      <c r="BJ498" s="282">
        <v>239</v>
      </c>
      <c r="BK498" s="295">
        <v>194</v>
      </c>
      <c r="BL498" s="282">
        <v>185</v>
      </c>
      <c r="BM498" s="284">
        <v>235</v>
      </c>
      <c r="BN498" s="282">
        <v>224</v>
      </c>
      <c r="BO498" s="295">
        <v>197</v>
      </c>
      <c r="BP498" s="282">
        <v>207</v>
      </c>
      <c r="BQ498" s="284">
        <v>213</v>
      </c>
      <c r="BR498" s="282">
        <v>179</v>
      </c>
      <c r="BS498" s="295">
        <v>256</v>
      </c>
      <c r="BT498" s="282">
        <v>194</v>
      </c>
      <c r="BU498" s="284">
        <v>220</v>
      </c>
      <c r="BV498" s="282">
        <v>240</v>
      </c>
      <c r="BW498" s="295">
        <v>183</v>
      </c>
      <c r="BX498" s="282">
        <v>201</v>
      </c>
      <c r="BY498" s="284">
        <v>214</v>
      </c>
      <c r="BZ498" s="282">
        <v>162</v>
      </c>
      <c r="CA498" s="295">
        <v>286</v>
      </c>
      <c r="CB498" s="282">
        <v>221</v>
      </c>
      <c r="CC498" s="284">
        <v>201</v>
      </c>
      <c r="CD498" s="282">
        <v>176</v>
      </c>
      <c r="CE498" s="344">
        <v>248</v>
      </c>
    </row>
    <row r="499" spans="1:83" x14ac:dyDescent="0.2">
      <c r="A499" s="3">
        <v>8521</v>
      </c>
      <c r="B499" s="4" t="s">
        <v>528</v>
      </c>
      <c r="C499" s="5">
        <v>760</v>
      </c>
      <c r="D499" s="6">
        <v>561</v>
      </c>
      <c r="E499" s="123">
        <f t="shared" si="7"/>
        <v>0.73815789473684212</v>
      </c>
      <c r="F499" s="249">
        <v>292</v>
      </c>
      <c r="G499" s="250">
        <v>3</v>
      </c>
      <c r="H499" s="250">
        <v>7</v>
      </c>
      <c r="I499" s="250">
        <v>258</v>
      </c>
      <c r="J499" s="250">
        <v>0</v>
      </c>
      <c r="K499" s="251">
        <v>0</v>
      </c>
      <c r="L499" s="251">
        <v>0</v>
      </c>
      <c r="M499" s="250">
        <v>0</v>
      </c>
      <c r="N499" s="250">
        <v>0</v>
      </c>
      <c r="O499" s="252">
        <v>0</v>
      </c>
      <c r="P499" s="280">
        <v>260</v>
      </c>
      <c r="Q499" s="281">
        <v>19</v>
      </c>
      <c r="R499" s="281">
        <v>0</v>
      </c>
      <c r="S499" s="280">
        <v>268</v>
      </c>
      <c r="T499" s="282"/>
      <c r="U499" s="296"/>
      <c r="V499" s="297"/>
      <c r="W499" s="299"/>
      <c r="X499" s="297"/>
      <c r="Y499" s="290"/>
      <c r="Z499" s="291"/>
      <c r="AA499" s="290"/>
      <c r="AB499" s="292"/>
      <c r="AC499" s="290"/>
      <c r="AD499" s="291"/>
      <c r="AE499" s="293"/>
      <c r="AF499" s="294"/>
      <c r="AG499" s="295">
        <v>326</v>
      </c>
      <c r="AH499" s="302"/>
      <c r="AI499" s="293"/>
      <c r="AJ499" s="301"/>
      <c r="AK499" s="343">
        <v>251</v>
      </c>
      <c r="AL499" s="289">
        <v>23</v>
      </c>
      <c r="AM499" s="284">
        <v>264</v>
      </c>
      <c r="AN499" s="282">
        <v>299</v>
      </c>
      <c r="AO499" s="295">
        <v>229</v>
      </c>
      <c r="AP499" s="282">
        <v>318</v>
      </c>
      <c r="AQ499" s="284">
        <v>222</v>
      </c>
      <c r="AR499" s="282">
        <v>252</v>
      </c>
      <c r="AS499" s="295">
        <v>279</v>
      </c>
      <c r="AT499" s="282">
        <v>282</v>
      </c>
      <c r="AU499" s="284">
        <v>257</v>
      </c>
      <c r="AV499" s="282">
        <v>267</v>
      </c>
      <c r="AW499" s="295">
        <v>261</v>
      </c>
      <c r="AX499" s="282">
        <v>252</v>
      </c>
      <c r="AY499" s="284">
        <v>279</v>
      </c>
      <c r="AZ499" s="298">
        <v>325</v>
      </c>
      <c r="BA499" s="284">
        <v>364</v>
      </c>
      <c r="BB499" s="282">
        <v>228</v>
      </c>
      <c r="BC499" s="295">
        <v>234</v>
      </c>
      <c r="BD499" s="282">
        <v>258</v>
      </c>
      <c r="BE499" s="284">
        <v>200</v>
      </c>
      <c r="BF499" s="282">
        <v>238</v>
      </c>
      <c r="BG499" s="295">
        <v>206</v>
      </c>
      <c r="BH499" s="305">
        <v>276</v>
      </c>
      <c r="BI499" s="306">
        <v>192</v>
      </c>
      <c r="BJ499" s="282">
        <v>236</v>
      </c>
      <c r="BK499" s="295">
        <v>225</v>
      </c>
      <c r="BL499" s="282">
        <v>194</v>
      </c>
      <c r="BM499" s="284">
        <v>243</v>
      </c>
      <c r="BN499" s="282">
        <v>242</v>
      </c>
      <c r="BO499" s="295">
        <v>201</v>
      </c>
      <c r="BP499" s="282">
        <v>211</v>
      </c>
      <c r="BQ499" s="284">
        <v>237</v>
      </c>
      <c r="BR499" s="282">
        <v>196</v>
      </c>
      <c r="BS499" s="295">
        <v>249</v>
      </c>
      <c r="BT499" s="282">
        <v>201</v>
      </c>
      <c r="BU499" s="284">
        <v>238</v>
      </c>
      <c r="BV499" s="282">
        <v>252</v>
      </c>
      <c r="BW499" s="295">
        <v>192</v>
      </c>
      <c r="BX499" s="282">
        <v>197</v>
      </c>
      <c r="BY499" s="284">
        <v>248</v>
      </c>
      <c r="BZ499" s="282">
        <v>201</v>
      </c>
      <c r="CA499" s="295">
        <v>276</v>
      </c>
      <c r="CB499" s="282">
        <v>245</v>
      </c>
      <c r="CC499" s="284">
        <v>204</v>
      </c>
      <c r="CD499" s="282">
        <v>195</v>
      </c>
      <c r="CE499" s="344">
        <v>251</v>
      </c>
    </row>
    <row r="500" spans="1:83" x14ac:dyDescent="0.2">
      <c r="A500" s="3">
        <v>8531</v>
      </c>
      <c r="B500" s="4" t="s">
        <v>529</v>
      </c>
      <c r="C500" s="5">
        <v>758</v>
      </c>
      <c r="D500" s="6">
        <v>581</v>
      </c>
      <c r="E500" s="123">
        <f t="shared" si="7"/>
        <v>0.76649076517150394</v>
      </c>
      <c r="F500" s="249">
        <v>313</v>
      </c>
      <c r="G500" s="250">
        <v>1</v>
      </c>
      <c r="H500" s="250">
        <v>7</v>
      </c>
      <c r="I500" s="250">
        <v>255</v>
      </c>
      <c r="J500" s="250">
        <v>0</v>
      </c>
      <c r="K500" s="251">
        <v>0</v>
      </c>
      <c r="L500" s="251">
        <v>0</v>
      </c>
      <c r="M500" s="250">
        <v>0</v>
      </c>
      <c r="N500" s="250">
        <v>0</v>
      </c>
      <c r="O500" s="252">
        <v>0</v>
      </c>
      <c r="P500" s="280">
        <v>257</v>
      </c>
      <c r="Q500" s="281">
        <v>20</v>
      </c>
      <c r="R500" s="281">
        <v>0</v>
      </c>
      <c r="S500" s="280">
        <v>292</v>
      </c>
      <c r="T500" s="282"/>
      <c r="U500" s="296"/>
      <c r="V500" s="297"/>
      <c r="W500" s="299"/>
      <c r="X500" s="297"/>
      <c r="Y500" s="290"/>
      <c r="Z500" s="291"/>
      <c r="AA500" s="290"/>
      <c r="AB500" s="292"/>
      <c r="AC500" s="290"/>
      <c r="AD500" s="291"/>
      <c r="AE500" s="293"/>
      <c r="AF500" s="294"/>
      <c r="AG500" s="295">
        <v>373</v>
      </c>
      <c r="AH500" s="302"/>
      <c r="AI500" s="293"/>
      <c r="AJ500" s="301"/>
      <c r="AK500" s="343">
        <v>256</v>
      </c>
      <c r="AL500" s="289">
        <v>20</v>
      </c>
      <c r="AM500" s="284">
        <v>282</v>
      </c>
      <c r="AN500" s="282">
        <v>323</v>
      </c>
      <c r="AO500" s="295">
        <v>233</v>
      </c>
      <c r="AP500" s="282">
        <v>297</v>
      </c>
      <c r="AQ500" s="284">
        <v>267</v>
      </c>
      <c r="AR500" s="282">
        <v>237</v>
      </c>
      <c r="AS500" s="295">
        <v>320</v>
      </c>
      <c r="AT500" s="282">
        <v>278</v>
      </c>
      <c r="AU500" s="284">
        <v>284</v>
      </c>
      <c r="AV500" s="282">
        <v>290</v>
      </c>
      <c r="AW500" s="295">
        <v>260</v>
      </c>
      <c r="AX500" s="282">
        <v>274</v>
      </c>
      <c r="AY500" s="284">
        <v>276</v>
      </c>
      <c r="AZ500" s="298">
        <v>342</v>
      </c>
      <c r="BA500" s="284">
        <v>398</v>
      </c>
      <c r="BB500" s="282">
        <v>223</v>
      </c>
      <c r="BC500" s="295">
        <v>269</v>
      </c>
      <c r="BD500" s="282">
        <v>301</v>
      </c>
      <c r="BE500" s="284">
        <v>183</v>
      </c>
      <c r="BF500" s="282">
        <v>268</v>
      </c>
      <c r="BG500" s="295">
        <v>209</v>
      </c>
      <c r="BH500" s="305">
        <v>241</v>
      </c>
      <c r="BI500" s="306">
        <v>255</v>
      </c>
      <c r="BJ500" s="282">
        <v>245</v>
      </c>
      <c r="BK500" s="295">
        <v>246</v>
      </c>
      <c r="BL500" s="282">
        <v>197</v>
      </c>
      <c r="BM500" s="284">
        <v>277</v>
      </c>
      <c r="BN500" s="282">
        <v>283</v>
      </c>
      <c r="BO500" s="295">
        <v>188</v>
      </c>
      <c r="BP500" s="282">
        <v>195</v>
      </c>
      <c r="BQ500" s="284">
        <v>281</v>
      </c>
      <c r="BR500" s="282">
        <v>230</v>
      </c>
      <c r="BS500" s="295">
        <v>253</v>
      </c>
      <c r="BT500" s="282">
        <v>198</v>
      </c>
      <c r="BU500" s="284">
        <v>275</v>
      </c>
      <c r="BV500" s="282">
        <v>289</v>
      </c>
      <c r="BW500" s="295">
        <v>183</v>
      </c>
      <c r="BX500" s="282">
        <v>178</v>
      </c>
      <c r="BY500" s="284">
        <v>294</v>
      </c>
      <c r="BZ500" s="282">
        <v>230</v>
      </c>
      <c r="CA500" s="295">
        <v>276</v>
      </c>
      <c r="CB500" s="282">
        <v>275</v>
      </c>
      <c r="CC500" s="284">
        <v>205</v>
      </c>
      <c r="CD500" s="282">
        <v>224</v>
      </c>
      <c r="CE500" s="344">
        <v>254</v>
      </c>
    </row>
    <row r="501" spans="1:83" x14ac:dyDescent="0.2">
      <c r="A501" s="3">
        <v>8541</v>
      </c>
      <c r="B501" s="4" t="s">
        <v>530</v>
      </c>
      <c r="C501" s="5">
        <v>708</v>
      </c>
      <c r="D501" s="6">
        <v>525</v>
      </c>
      <c r="E501" s="123">
        <f t="shared" si="7"/>
        <v>0.74152542372881358</v>
      </c>
      <c r="F501" s="249">
        <v>302</v>
      </c>
      <c r="G501" s="250">
        <v>1</v>
      </c>
      <c r="H501" s="250">
        <v>3</v>
      </c>
      <c r="I501" s="250">
        <v>213</v>
      </c>
      <c r="J501" s="250">
        <v>0</v>
      </c>
      <c r="K501" s="251">
        <v>3</v>
      </c>
      <c r="L501" s="251">
        <v>0</v>
      </c>
      <c r="M501" s="250">
        <v>0</v>
      </c>
      <c r="N501" s="250">
        <v>0</v>
      </c>
      <c r="O501" s="252">
        <v>0</v>
      </c>
      <c r="P501" s="280">
        <v>214</v>
      </c>
      <c r="Q501" s="281">
        <v>13</v>
      </c>
      <c r="R501" s="281">
        <v>0</v>
      </c>
      <c r="S501" s="280">
        <v>286</v>
      </c>
      <c r="T501" s="282"/>
      <c r="U501" s="296"/>
      <c r="V501" s="297"/>
      <c r="W501" s="299"/>
      <c r="X501" s="297"/>
      <c r="Y501" s="290"/>
      <c r="Z501" s="291"/>
      <c r="AA501" s="290"/>
      <c r="AB501" s="292"/>
      <c r="AC501" s="290"/>
      <c r="AD501" s="291"/>
      <c r="AE501" s="293"/>
      <c r="AF501" s="294"/>
      <c r="AG501" s="295">
        <v>345</v>
      </c>
      <c r="AH501" s="302"/>
      <c r="AI501" s="293"/>
      <c r="AJ501" s="301"/>
      <c r="AK501" s="343">
        <v>206</v>
      </c>
      <c r="AL501" s="289">
        <v>22</v>
      </c>
      <c r="AM501" s="284">
        <v>272</v>
      </c>
      <c r="AN501" s="282">
        <v>313</v>
      </c>
      <c r="AO501" s="295">
        <v>184</v>
      </c>
      <c r="AP501" s="282">
        <v>261</v>
      </c>
      <c r="AQ501" s="284">
        <v>247</v>
      </c>
      <c r="AR501" s="282">
        <v>190</v>
      </c>
      <c r="AS501" s="295">
        <v>306</v>
      </c>
      <c r="AT501" s="282">
        <v>229</v>
      </c>
      <c r="AU501" s="284">
        <v>275</v>
      </c>
      <c r="AV501" s="282">
        <v>285</v>
      </c>
      <c r="AW501" s="295">
        <v>211</v>
      </c>
      <c r="AX501" s="282">
        <v>277</v>
      </c>
      <c r="AY501" s="284">
        <v>220</v>
      </c>
      <c r="AZ501" s="298">
        <v>302</v>
      </c>
      <c r="BA501" s="284">
        <v>368</v>
      </c>
      <c r="BB501" s="282">
        <v>195</v>
      </c>
      <c r="BC501" s="295">
        <v>241</v>
      </c>
      <c r="BD501" s="282">
        <v>284</v>
      </c>
      <c r="BE501" s="284">
        <v>149</v>
      </c>
      <c r="BF501" s="282">
        <v>272</v>
      </c>
      <c r="BG501" s="295">
        <v>158</v>
      </c>
      <c r="BH501" s="305">
        <v>204</v>
      </c>
      <c r="BI501" s="306">
        <v>238</v>
      </c>
      <c r="BJ501" s="282">
        <v>204</v>
      </c>
      <c r="BK501" s="295">
        <v>234</v>
      </c>
      <c r="BL501" s="282">
        <v>157</v>
      </c>
      <c r="BM501" s="284">
        <v>265</v>
      </c>
      <c r="BN501" s="282">
        <v>271</v>
      </c>
      <c r="BO501" s="295">
        <v>157</v>
      </c>
      <c r="BP501" s="282">
        <v>168</v>
      </c>
      <c r="BQ501" s="284">
        <v>255</v>
      </c>
      <c r="BR501" s="282">
        <v>224</v>
      </c>
      <c r="BS501" s="295">
        <v>206</v>
      </c>
      <c r="BT501" s="282">
        <v>168</v>
      </c>
      <c r="BU501" s="284">
        <v>256</v>
      </c>
      <c r="BV501" s="282">
        <v>278</v>
      </c>
      <c r="BW501" s="295">
        <v>147</v>
      </c>
      <c r="BX501" s="282">
        <v>171</v>
      </c>
      <c r="BY501" s="284">
        <v>255</v>
      </c>
      <c r="BZ501" s="282">
        <v>223</v>
      </c>
      <c r="CA501" s="295">
        <v>227</v>
      </c>
      <c r="CB501" s="282">
        <v>281</v>
      </c>
      <c r="CC501" s="284">
        <v>148</v>
      </c>
      <c r="CD501" s="282">
        <v>215</v>
      </c>
      <c r="CE501" s="344">
        <v>213</v>
      </c>
    </row>
    <row r="502" spans="1:83" x14ac:dyDescent="0.2">
      <c r="A502" s="3">
        <v>8601</v>
      </c>
      <c r="B502" s="4" t="s">
        <v>531</v>
      </c>
      <c r="C502" s="5">
        <v>1144</v>
      </c>
      <c r="D502" s="6">
        <v>867</v>
      </c>
      <c r="E502" s="123">
        <f t="shared" si="7"/>
        <v>0.75786713286713292</v>
      </c>
      <c r="F502" s="249">
        <v>599</v>
      </c>
      <c r="G502" s="250">
        <v>6</v>
      </c>
      <c r="H502" s="250">
        <v>7</v>
      </c>
      <c r="I502" s="250">
        <v>252</v>
      </c>
      <c r="J502" s="250">
        <v>0</v>
      </c>
      <c r="K502" s="251">
        <v>0</v>
      </c>
      <c r="L502" s="251">
        <v>0</v>
      </c>
      <c r="M502" s="250">
        <v>0</v>
      </c>
      <c r="N502" s="250">
        <v>0</v>
      </c>
      <c r="O502" s="252">
        <v>0</v>
      </c>
      <c r="P502" s="280"/>
      <c r="Q502" s="281"/>
      <c r="R502" s="281"/>
      <c r="S502" s="280"/>
      <c r="T502" s="282">
        <v>564</v>
      </c>
      <c r="U502" s="289">
        <v>0</v>
      </c>
      <c r="V502" s="284">
        <v>288</v>
      </c>
      <c r="W502" s="299"/>
      <c r="X502" s="297"/>
      <c r="Y502" s="290"/>
      <c r="Z502" s="291"/>
      <c r="AA502" s="290"/>
      <c r="AB502" s="292"/>
      <c r="AC502" s="290"/>
      <c r="AD502" s="291"/>
      <c r="AE502" s="293"/>
      <c r="AF502" s="294"/>
      <c r="AG502" s="295">
        <v>653</v>
      </c>
      <c r="AH502" s="302"/>
      <c r="AI502" s="293"/>
      <c r="AJ502" s="301"/>
      <c r="AK502" s="343">
        <v>271</v>
      </c>
      <c r="AL502" s="289">
        <v>39</v>
      </c>
      <c r="AM502" s="284">
        <v>539</v>
      </c>
      <c r="AN502" s="282">
        <v>587</v>
      </c>
      <c r="AO502" s="295">
        <v>249</v>
      </c>
      <c r="AP502" s="282">
        <v>343</v>
      </c>
      <c r="AQ502" s="284">
        <v>497</v>
      </c>
      <c r="AR502" s="282">
        <v>250</v>
      </c>
      <c r="AS502" s="295">
        <v>587</v>
      </c>
      <c r="AT502" s="282">
        <v>291</v>
      </c>
      <c r="AU502" s="284">
        <v>552</v>
      </c>
      <c r="AV502" s="282">
        <v>534</v>
      </c>
      <c r="AW502" s="295">
        <v>292</v>
      </c>
      <c r="AX502" s="282">
        <v>508</v>
      </c>
      <c r="AY502" s="284">
        <v>316</v>
      </c>
      <c r="AZ502" s="298">
        <v>442</v>
      </c>
      <c r="BA502" s="284">
        <v>671</v>
      </c>
      <c r="BB502" s="282">
        <v>271</v>
      </c>
      <c r="BC502" s="295">
        <v>484</v>
      </c>
      <c r="BD502" s="282">
        <v>534</v>
      </c>
      <c r="BE502" s="284">
        <v>215</v>
      </c>
      <c r="BF502" s="282">
        <v>511</v>
      </c>
      <c r="BG502" s="295">
        <v>228</v>
      </c>
      <c r="BH502" s="305">
        <v>327</v>
      </c>
      <c r="BI502" s="306">
        <v>433</v>
      </c>
      <c r="BJ502" s="282">
        <v>259</v>
      </c>
      <c r="BK502" s="295">
        <v>486</v>
      </c>
      <c r="BL502" s="282">
        <v>216</v>
      </c>
      <c r="BM502" s="284">
        <v>514</v>
      </c>
      <c r="BN502" s="282">
        <v>500</v>
      </c>
      <c r="BO502" s="295">
        <v>227</v>
      </c>
      <c r="BP502" s="282">
        <v>233</v>
      </c>
      <c r="BQ502" s="284">
        <v>507</v>
      </c>
      <c r="BR502" s="282">
        <v>441</v>
      </c>
      <c r="BS502" s="295">
        <v>293</v>
      </c>
      <c r="BT502" s="282">
        <v>222</v>
      </c>
      <c r="BU502" s="284">
        <v>515</v>
      </c>
      <c r="BV502" s="282">
        <v>517</v>
      </c>
      <c r="BW502" s="295">
        <v>215</v>
      </c>
      <c r="BX502" s="282">
        <v>210</v>
      </c>
      <c r="BY502" s="284">
        <v>525</v>
      </c>
      <c r="BZ502" s="282">
        <v>485</v>
      </c>
      <c r="CA502" s="295">
        <v>281</v>
      </c>
      <c r="CB502" s="282">
        <v>509</v>
      </c>
      <c r="CC502" s="284">
        <v>233</v>
      </c>
      <c r="CD502" s="282">
        <v>440</v>
      </c>
      <c r="CE502" s="344">
        <v>301</v>
      </c>
    </row>
    <row r="503" spans="1:83" x14ac:dyDescent="0.2">
      <c r="A503" s="3">
        <v>8602</v>
      </c>
      <c r="B503" s="4" t="s">
        <v>532</v>
      </c>
      <c r="C503" s="5">
        <v>1366</v>
      </c>
      <c r="D503" s="6">
        <v>1045</v>
      </c>
      <c r="E503" s="123">
        <f t="shared" si="7"/>
        <v>0.76500732064421673</v>
      </c>
      <c r="F503" s="249">
        <v>871</v>
      </c>
      <c r="G503" s="250">
        <v>3</v>
      </c>
      <c r="H503" s="250">
        <v>11</v>
      </c>
      <c r="I503" s="250">
        <v>154</v>
      </c>
      <c r="J503" s="250">
        <v>0</v>
      </c>
      <c r="K503" s="251">
        <v>0</v>
      </c>
      <c r="L503" s="251">
        <v>0</v>
      </c>
      <c r="M503" s="250">
        <v>0</v>
      </c>
      <c r="N503" s="250">
        <v>0</v>
      </c>
      <c r="O503" s="252">
        <v>0</v>
      </c>
      <c r="P503" s="280"/>
      <c r="Q503" s="281"/>
      <c r="R503" s="281"/>
      <c r="S503" s="280"/>
      <c r="T503" s="282">
        <v>818</v>
      </c>
      <c r="U503" s="289">
        <v>0</v>
      </c>
      <c r="V503" s="284">
        <v>190</v>
      </c>
      <c r="W503" s="299"/>
      <c r="X503" s="297"/>
      <c r="Y503" s="290"/>
      <c r="Z503" s="291"/>
      <c r="AA503" s="290"/>
      <c r="AB503" s="292"/>
      <c r="AC503" s="290"/>
      <c r="AD503" s="291"/>
      <c r="AE503" s="293"/>
      <c r="AF503" s="294"/>
      <c r="AG503" s="295">
        <v>860</v>
      </c>
      <c r="AH503" s="302"/>
      <c r="AI503" s="293"/>
      <c r="AJ503" s="301"/>
      <c r="AK503" s="343">
        <v>161</v>
      </c>
      <c r="AL503" s="289">
        <v>34</v>
      </c>
      <c r="AM503" s="284">
        <v>826</v>
      </c>
      <c r="AN503" s="282">
        <v>859</v>
      </c>
      <c r="AO503" s="295">
        <v>151</v>
      </c>
      <c r="AP503" s="282">
        <v>222</v>
      </c>
      <c r="AQ503" s="284">
        <v>801</v>
      </c>
      <c r="AR503" s="282">
        <v>156</v>
      </c>
      <c r="AS503" s="295">
        <v>858</v>
      </c>
      <c r="AT503" s="282">
        <v>175</v>
      </c>
      <c r="AU503" s="284">
        <v>842</v>
      </c>
      <c r="AV503" s="282">
        <v>827</v>
      </c>
      <c r="AW503" s="295">
        <v>171</v>
      </c>
      <c r="AX503" s="282">
        <v>718</v>
      </c>
      <c r="AY503" s="284">
        <v>281</v>
      </c>
      <c r="AZ503" s="298">
        <v>461</v>
      </c>
      <c r="BA503" s="284">
        <v>891</v>
      </c>
      <c r="BB503" s="282">
        <v>296</v>
      </c>
      <c r="BC503" s="295">
        <v>632</v>
      </c>
      <c r="BD503" s="282">
        <v>749</v>
      </c>
      <c r="BE503" s="284">
        <v>167</v>
      </c>
      <c r="BF503" s="282">
        <v>738</v>
      </c>
      <c r="BG503" s="295">
        <v>176</v>
      </c>
      <c r="BH503" s="305">
        <v>389</v>
      </c>
      <c r="BI503" s="306">
        <v>542</v>
      </c>
      <c r="BJ503" s="282">
        <v>190</v>
      </c>
      <c r="BK503" s="295">
        <v>720</v>
      </c>
      <c r="BL503" s="282">
        <v>182</v>
      </c>
      <c r="BM503" s="284">
        <v>716</v>
      </c>
      <c r="BN503" s="282">
        <v>742</v>
      </c>
      <c r="BO503" s="295">
        <v>162</v>
      </c>
      <c r="BP503" s="282">
        <v>191</v>
      </c>
      <c r="BQ503" s="284">
        <v>725</v>
      </c>
      <c r="BR503" s="282">
        <v>673</v>
      </c>
      <c r="BS503" s="295">
        <v>230</v>
      </c>
      <c r="BT503" s="282">
        <v>188</v>
      </c>
      <c r="BU503" s="284">
        <v>727</v>
      </c>
      <c r="BV503" s="282">
        <v>773</v>
      </c>
      <c r="BW503" s="295">
        <v>136</v>
      </c>
      <c r="BX503" s="282">
        <v>195</v>
      </c>
      <c r="BY503" s="284">
        <v>720</v>
      </c>
      <c r="BZ503" s="282">
        <v>712</v>
      </c>
      <c r="CA503" s="295">
        <v>213</v>
      </c>
      <c r="CB503" s="282">
        <v>747</v>
      </c>
      <c r="CC503" s="284">
        <v>173</v>
      </c>
      <c r="CD503" s="282">
        <v>678</v>
      </c>
      <c r="CE503" s="344">
        <v>232</v>
      </c>
    </row>
    <row r="504" spans="1:83" x14ac:dyDescent="0.2">
      <c r="A504" s="3">
        <v>8603</v>
      </c>
      <c r="B504" s="4" t="s">
        <v>533</v>
      </c>
      <c r="C504" s="5">
        <v>1302</v>
      </c>
      <c r="D504" s="6">
        <v>936</v>
      </c>
      <c r="E504" s="123">
        <f t="shared" si="7"/>
        <v>0.71889400921658986</v>
      </c>
      <c r="F504" s="249">
        <v>704</v>
      </c>
      <c r="G504" s="250">
        <v>4</v>
      </c>
      <c r="H504" s="250">
        <v>11</v>
      </c>
      <c r="I504" s="250">
        <v>208</v>
      </c>
      <c r="J504" s="250">
        <v>0</v>
      </c>
      <c r="K504" s="251">
        <v>0</v>
      </c>
      <c r="L504" s="251">
        <v>0</v>
      </c>
      <c r="M504" s="250">
        <v>0</v>
      </c>
      <c r="N504" s="250">
        <v>0</v>
      </c>
      <c r="O504" s="252">
        <v>0</v>
      </c>
      <c r="P504" s="280"/>
      <c r="Q504" s="281"/>
      <c r="R504" s="281"/>
      <c r="S504" s="280"/>
      <c r="T504" s="282">
        <v>666</v>
      </c>
      <c r="U504" s="289">
        <v>0</v>
      </c>
      <c r="V504" s="284">
        <v>236</v>
      </c>
      <c r="W504" s="299"/>
      <c r="X504" s="297"/>
      <c r="Y504" s="290"/>
      <c r="Z504" s="291"/>
      <c r="AA504" s="290"/>
      <c r="AB504" s="292"/>
      <c r="AC504" s="290"/>
      <c r="AD504" s="291"/>
      <c r="AE504" s="293"/>
      <c r="AF504" s="294"/>
      <c r="AG504" s="295">
        <v>748</v>
      </c>
      <c r="AH504" s="302"/>
      <c r="AI504" s="293"/>
      <c r="AJ504" s="301"/>
      <c r="AK504" s="343">
        <v>218</v>
      </c>
      <c r="AL504" s="289">
        <v>40</v>
      </c>
      <c r="AM504" s="284">
        <v>648</v>
      </c>
      <c r="AN504" s="282">
        <v>687</v>
      </c>
      <c r="AO504" s="295">
        <v>205</v>
      </c>
      <c r="AP504" s="282">
        <v>284</v>
      </c>
      <c r="AQ504" s="284">
        <v>630</v>
      </c>
      <c r="AR504" s="282">
        <v>202</v>
      </c>
      <c r="AS504" s="295">
        <v>701</v>
      </c>
      <c r="AT504" s="282">
        <v>244</v>
      </c>
      <c r="AU504" s="284">
        <v>660</v>
      </c>
      <c r="AV504" s="282">
        <v>661</v>
      </c>
      <c r="AW504" s="295">
        <v>226</v>
      </c>
      <c r="AX504" s="282">
        <v>600</v>
      </c>
      <c r="AY504" s="284">
        <v>287</v>
      </c>
      <c r="AZ504" s="298">
        <v>449</v>
      </c>
      <c r="BA504" s="284">
        <v>780</v>
      </c>
      <c r="BB504" s="282">
        <v>297</v>
      </c>
      <c r="BC504" s="295">
        <v>515</v>
      </c>
      <c r="BD504" s="282">
        <v>601</v>
      </c>
      <c r="BE504" s="284">
        <v>203</v>
      </c>
      <c r="BF504" s="282">
        <v>597</v>
      </c>
      <c r="BG504" s="295">
        <v>203</v>
      </c>
      <c r="BH504" s="305">
        <v>365</v>
      </c>
      <c r="BI504" s="306">
        <v>454</v>
      </c>
      <c r="BJ504" s="282">
        <v>262</v>
      </c>
      <c r="BK504" s="295">
        <v>551</v>
      </c>
      <c r="BL504" s="282">
        <v>209</v>
      </c>
      <c r="BM504" s="284">
        <v>583</v>
      </c>
      <c r="BN504" s="282">
        <v>588</v>
      </c>
      <c r="BO504" s="295">
        <v>207</v>
      </c>
      <c r="BP504" s="282">
        <v>231</v>
      </c>
      <c r="BQ504" s="284">
        <v>578</v>
      </c>
      <c r="BR504" s="282">
        <v>532</v>
      </c>
      <c r="BS504" s="295">
        <v>277</v>
      </c>
      <c r="BT504" s="282">
        <v>213</v>
      </c>
      <c r="BU504" s="284">
        <v>583</v>
      </c>
      <c r="BV504" s="282">
        <v>615</v>
      </c>
      <c r="BW504" s="295">
        <v>181</v>
      </c>
      <c r="BX504" s="282">
        <v>209</v>
      </c>
      <c r="BY504" s="284">
        <v>591</v>
      </c>
      <c r="BZ504" s="282">
        <v>525</v>
      </c>
      <c r="CA504" s="295">
        <v>294</v>
      </c>
      <c r="CB504" s="282">
        <v>604</v>
      </c>
      <c r="CC504" s="284">
        <v>204</v>
      </c>
      <c r="CD504" s="282">
        <v>533</v>
      </c>
      <c r="CE504" s="344">
        <v>270</v>
      </c>
    </row>
    <row r="505" spans="1:83" x14ac:dyDescent="0.2">
      <c r="A505" s="3">
        <v>8701</v>
      </c>
      <c r="B505" s="4" t="s">
        <v>534</v>
      </c>
      <c r="C505" s="5">
        <v>844</v>
      </c>
      <c r="D505" s="6">
        <v>489</v>
      </c>
      <c r="E505" s="123">
        <f t="shared" si="7"/>
        <v>0.57938388625592419</v>
      </c>
      <c r="F505" s="249">
        <v>436</v>
      </c>
      <c r="G505" s="250">
        <v>1</v>
      </c>
      <c r="H505" s="250">
        <v>5</v>
      </c>
      <c r="I505" s="250">
        <v>41</v>
      </c>
      <c r="J505" s="250">
        <v>0</v>
      </c>
      <c r="K505" s="251">
        <v>0</v>
      </c>
      <c r="L505" s="251">
        <v>0</v>
      </c>
      <c r="M505" s="250">
        <v>0</v>
      </c>
      <c r="N505" s="250">
        <v>0</v>
      </c>
      <c r="O505" s="252">
        <v>0</v>
      </c>
      <c r="P505" s="295"/>
      <c r="Q505" s="289"/>
      <c r="R505" s="289"/>
      <c r="S505" s="295"/>
      <c r="T505" s="282">
        <v>425</v>
      </c>
      <c r="U505" s="289">
        <v>0</v>
      </c>
      <c r="V505" s="284">
        <v>48</v>
      </c>
      <c r="W505" s="299"/>
      <c r="X505" s="297"/>
      <c r="Y505" s="290"/>
      <c r="Z505" s="291"/>
      <c r="AA505" s="299"/>
      <c r="AB505" s="297"/>
      <c r="AC505" s="285"/>
      <c r="AD505" s="287"/>
      <c r="AE505" s="285"/>
      <c r="AF505" s="286"/>
      <c r="AG505" s="287"/>
      <c r="AH505" s="288"/>
      <c r="AI505" s="303">
        <v>419</v>
      </c>
      <c r="AJ505" s="295">
        <v>57</v>
      </c>
      <c r="AK505" s="343">
        <v>35</v>
      </c>
      <c r="AL505" s="289">
        <v>10</v>
      </c>
      <c r="AM505" s="284">
        <v>433</v>
      </c>
      <c r="AN505" s="282">
        <v>433</v>
      </c>
      <c r="AO505" s="295">
        <v>41</v>
      </c>
      <c r="AP505" s="282">
        <v>67</v>
      </c>
      <c r="AQ505" s="284">
        <v>412</v>
      </c>
      <c r="AR505" s="282">
        <v>44</v>
      </c>
      <c r="AS505" s="295">
        <v>432</v>
      </c>
      <c r="AT505" s="282">
        <v>49</v>
      </c>
      <c r="AU505" s="284">
        <v>423</v>
      </c>
      <c r="AV505" s="282">
        <v>424</v>
      </c>
      <c r="AW505" s="295">
        <v>52</v>
      </c>
      <c r="AX505" s="282">
        <v>382</v>
      </c>
      <c r="AY505" s="284">
        <v>93</v>
      </c>
      <c r="AZ505" s="298">
        <v>177</v>
      </c>
      <c r="BA505" s="284">
        <v>446</v>
      </c>
      <c r="BB505" s="282">
        <v>131</v>
      </c>
      <c r="BC505" s="295">
        <v>308</v>
      </c>
      <c r="BD505" s="282">
        <v>367</v>
      </c>
      <c r="BE505" s="284">
        <v>62</v>
      </c>
      <c r="BF505" s="282">
        <v>356</v>
      </c>
      <c r="BG505" s="295">
        <v>83</v>
      </c>
      <c r="BH505" s="305">
        <v>192</v>
      </c>
      <c r="BI505" s="306">
        <v>264</v>
      </c>
      <c r="BJ505" s="282">
        <v>83</v>
      </c>
      <c r="BK505" s="295">
        <v>359</v>
      </c>
      <c r="BL505" s="282">
        <v>88</v>
      </c>
      <c r="BM505" s="284">
        <v>352</v>
      </c>
      <c r="BN505" s="282">
        <v>356</v>
      </c>
      <c r="BO505" s="295">
        <v>83</v>
      </c>
      <c r="BP505" s="282">
        <v>99</v>
      </c>
      <c r="BQ505" s="284">
        <v>345</v>
      </c>
      <c r="BR505" s="282">
        <v>331</v>
      </c>
      <c r="BS505" s="295">
        <v>113</v>
      </c>
      <c r="BT505" s="282">
        <v>106</v>
      </c>
      <c r="BU505" s="284">
        <v>338</v>
      </c>
      <c r="BV505" s="282">
        <v>365</v>
      </c>
      <c r="BW505" s="295">
        <v>71</v>
      </c>
      <c r="BX505" s="282">
        <v>86</v>
      </c>
      <c r="BY505" s="284">
        <v>360</v>
      </c>
      <c r="BZ505" s="282">
        <v>334</v>
      </c>
      <c r="CA505" s="295">
        <v>116</v>
      </c>
      <c r="CB505" s="282">
        <v>368</v>
      </c>
      <c r="CC505" s="284">
        <v>75</v>
      </c>
      <c r="CD505" s="282">
        <v>325</v>
      </c>
      <c r="CE505" s="344">
        <v>114</v>
      </c>
    </row>
    <row r="506" spans="1:83" x14ac:dyDescent="0.2">
      <c r="A506" s="3">
        <v>8702</v>
      </c>
      <c r="B506" s="4" t="s">
        <v>535</v>
      </c>
      <c r="C506" s="5">
        <v>699</v>
      </c>
      <c r="D506" s="6">
        <v>545</v>
      </c>
      <c r="E506" s="123">
        <f t="shared" si="7"/>
        <v>0.77968526466380539</v>
      </c>
      <c r="F506" s="249">
        <v>354</v>
      </c>
      <c r="G506" s="250">
        <v>1</v>
      </c>
      <c r="H506" s="250">
        <v>8</v>
      </c>
      <c r="I506" s="250">
        <v>178</v>
      </c>
      <c r="J506" s="250">
        <v>0</v>
      </c>
      <c r="K506" s="251">
        <v>0</v>
      </c>
      <c r="L506" s="251">
        <v>0</v>
      </c>
      <c r="M506" s="250">
        <v>0</v>
      </c>
      <c r="N506" s="250">
        <v>0</v>
      </c>
      <c r="O506" s="252">
        <v>0</v>
      </c>
      <c r="P506" s="280"/>
      <c r="Q506" s="281"/>
      <c r="R506" s="281"/>
      <c r="S506" s="280"/>
      <c r="T506" s="282">
        <v>326</v>
      </c>
      <c r="U506" s="289">
        <v>0</v>
      </c>
      <c r="V506" s="284">
        <v>206</v>
      </c>
      <c r="W506" s="285"/>
      <c r="X506" s="286"/>
      <c r="Y506" s="290"/>
      <c r="Z506" s="291"/>
      <c r="AA506" s="290"/>
      <c r="AB506" s="292"/>
      <c r="AC506" s="290"/>
      <c r="AD506" s="291"/>
      <c r="AE506" s="293"/>
      <c r="AF506" s="294"/>
      <c r="AG506" s="300"/>
      <c r="AH506" s="302"/>
      <c r="AI506" s="303">
        <v>332</v>
      </c>
      <c r="AJ506" s="295">
        <v>196</v>
      </c>
      <c r="AK506" s="343">
        <v>194</v>
      </c>
      <c r="AL506" s="289">
        <v>20</v>
      </c>
      <c r="AM506" s="284">
        <v>323</v>
      </c>
      <c r="AN506" s="282">
        <v>343</v>
      </c>
      <c r="AO506" s="295">
        <v>190</v>
      </c>
      <c r="AP506" s="282">
        <v>236</v>
      </c>
      <c r="AQ506" s="284">
        <v>292</v>
      </c>
      <c r="AR506" s="282">
        <v>187</v>
      </c>
      <c r="AS506" s="295">
        <v>346</v>
      </c>
      <c r="AT506" s="282">
        <v>210</v>
      </c>
      <c r="AU506" s="284">
        <v>322</v>
      </c>
      <c r="AV506" s="282">
        <v>310</v>
      </c>
      <c r="AW506" s="295">
        <v>210</v>
      </c>
      <c r="AX506" s="282">
        <v>306</v>
      </c>
      <c r="AY506" s="284">
        <v>219</v>
      </c>
      <c r="AZ506" s="298">
        <v>296</v>
      </c>
      <c r="BA506" s="284">
        <v>433</v>
      </c>
      <c r="BB506" s="282">
        <v>218</v>
      </c>
      <c r="BC506" s="295">
        <v>257</v>
      </c>
      <c r="BD506" s="282">
        <v>295</v>
      </c>
      <c r="BE506" s="284">
        <v>176</v>
      </c>
      <c r="BF506" s="282">
        <v>281</v>
      </c>
      <c r="BG506" s="295">
        <v>191</v>
      </c>
      <c r="BH506" s="305">
        <v>234</v>
      </c>
      <c r="BI506" s="306">
        <v>244</v>
      </c>
      <c r="BJ506" s="282">
        <v>201</v>
      </c>
      <c r="BK506" s="295">
        <v>272</v>
      </c>
      <c r="BL506" s="282">
        <v>181</v>
      </c>
      <c r="BM506" s="284">
        <v>281</v>
      </c>
      <c r="BN506" s="282">
        <v>290</v>
      </c>
      <c r="BO506" s="295">
        <v>172</v>
      </c>
      <c r="BP506" s="282">
        <v>184</v>
      </c>
      <c r="BQ506" s="284">
        <v>285</v>
      </c>
      <c r="BR506" s="282">
        <v>244</v>
      </c>
      <c r="BS506" s="295">
        <v>226</v>
      </c>
      <c r="BT506" s="282">
        <v>169</v>
      </c>
      <c r="BU506" s="284">
        <v>294</v>
      </c>
      <c r="BV506" s="282">
        <v>295</v>
      </c>
      <c r="BW506" s="295">
        <v>167</v>
      </c>
      <c r="BX506" s="282">
        <v>172</v>
      </c>
      <c r="BY506" s="284">
        <v>296</v>
      </c>
      <c r="BZ506" s="282">
        <v>238</v>
      </c>
      <c r="CA506" s="295">
        <v>242</v>
      </c>
      <c r="CB506" s="282">
        <v>282</v>
      </c>
      <c r="CC506" s="284">
        <v>187</v>
      </c>
      <c r="CD506" s="282">
        <v>230</v>
      </c>
      <c r="CE506" s="344">
        <v>235</v>
      </c>
    </row>
    <row r="507" spans="1:83" x14ac:dyDescent="0.2">
      <c r="A507" s="3">
        <v>8703</v>
      </c>
      <c r="B507" s="4" t="s">
        <v>536</v>
      </c>
      <c r="C507" s="5">
        <v>1286</v>
      </c>
      <c r="D507" s="6">
        <v>1008</v>
      </c>
      <c r="E507" s="123">
        <f t="shared" si="7"/>
        <v>0.78382581648522553</v>
      </c>
      <c r="F507" s="249">
        <v>698</v>
      </c>
      <c r="G507" s="250">
        <v>2</v>
      </c>
      <c r="H507" s="250">
        <v>8</v>
      </c>
      <c r="I507" s="250">
        <v>294</v>
      </c>
      <c r="J507" s="250">
        <v>0</v>
      </c>
      <c r="K507" s="251">
        <v>0</v>
      </c>
      <c r="L507" s="251">
        <v>0</v>
      </c>
      <c r="M507" s="250">
        <v>0</v>
      </c>
      <c r="N507" s="250">
        <v>0</v>
      </c>
      <c r="O507" s="252">
        <v>0</v>
      </c>
      <c r="P507" s="280"/>
      <c r="Q507" s="281"/>
      <c r="R507" s="281"/>
      <c r="S507" s="280"/>
      <c r="T507" s="282">
        <v>667</v>
      </c>
      <c r="U507" s="289">
        <v>2</v>
      </c>
      <c r="V507" s="284">
        <v>305</v>
      </c>
      <c r="W507" s="285"/>
      <c r="X507" s="286"/>
      <c r="Y507" s="290"/>
      <c r="Z507" s="291"/>
      <c r="AA507" s="290"/>
      <c r="AB507" s="292"/>
      <c r="AC507" s="290"/>
      <c r="AD507" s="291"/>
      <c r="AE507" s="293"/>
      <c r="AF507" s="294"/>
      <c r="AG507" s="300"/>
      <c r="AH507" s="302"/>
      <c r="AI507" s="303">
        <v>673</v>
      </c>
      <c r="AJ507" s="295">
        <v>296</v>
      </c>
      <c r="AK507" s="343">
        <v>285</v>
      </c>
      <c r="AL507" s="289">
        <v>60</v>
      </c>
      <c r="AM507" s="284">
        <v>636</v>
      </c>
      <c r="AN507" s="282">
        <v>692</v>
      </c>
      <c r="AO507" s="295">
        <v>279</v>
      </c>
      <c r="AP507" s="282">
        <v>359</v>
      </c>
      <c r="AQ507" s="284">
        <v>627</v>
      </c>
      <c r="AR507" s="282">
        <v>297</v>
      </c>
      <c r="AS507" s="295">
        <v>681</v>
      </c>
      <c r="AT507" s="282">
        <v>316</v>
      </c>
      <c r="AU507" s="284">
        <v>657</v>
      </c>
      <c r="AV507" s="282">
        <v>656</v>
      </c>
      <c r="AW507" s="295">
        <v>307</v>
      </c>
      <c r="AX507" s="282">
        <v>600</v>
      </c>
      <c r="AY507" s="284">
        <v>363</v>
      </c>
      <c r="AZ507" s="298">
        <v>530</v>
      </c>
      <c r="BA507" s="284">
        <v>795</v>
      </c>
      <c r="BB507" s="282">
        <v>390</v>
      </c>
      <c r="BC507" s="295">
        <v>518</v>
      </c>
      <c r="BD507" s="282">
        <v>632</v>
      </c>
      <c r="BE507" s="284">
        <v>273</v>
      </c>
      <c r="BF507" s="282">
        <v>627</v>
      </c>
      <c r="BG507" s="295">
        <v>279</v>
      </c>
      <c r="BH507" s="305">
        <v>405</v>
      </c>
      <c r="BI507" s="306">
        <v>509</v>
      </c>
      <c r="BJ507" s="282">
        <v>320</v>
      </c>
      <c r="BK507" s="295">
        <v>591</v>
      </c>
      <c r="BL507" s="282">
        <v>286</v>
      </c>
      <c r="BM507" s="284">
        <v>610</v>
      </c>
      <c r="BN507" s="282">
        <v>621</v>
      </c>
      <c r="BO507" s="295">
        <v>280</v>
      </c>
      <c r="BP507" s="282">
        <v>310</v>
      </c>
      <c r="BQ507" s="284">
        <v>596</v>
      </c>
      <c r="BR507" s="282">
        <v>561</v>
      </c>
      <c r="BS507" s="295">
        <v>346</v>
      </c>
      <c r="BT507" s="282">
        <v>310</v>
      </c>
      <c r="BU507" s="284">
        <v>596</v>
      </c>
      <c r="BV507" s="282">
        <v>639</v>
      </c>
      <c r="BW507" s="295">
        <v>263</v>
      </c>
      <c r="BX507" s="282">
        <v>287</v>
      </c>
      <c r="BY507" s="284">
        <v>610</v>
      </c>
      <c r="BZ507" s="282">
        <v>562</v>
      </c>
      <c r="CA507" s="295">
        <v>357</v>
      </c>
      <c r="CB507" s="282">
        <v>614</v>
      </c>
      <c r="CC507" s="284">
        <v>289</v>
      </c>
      <c r="CD507" s="282">
        <v>564</v>
      </c>
      <c r="CE507" s="344">
        <v>339</v>
      </c>
    </row>
    <row r="508" spans="1:83" x14ac:dyDescent="0.2">
      <c r="A508" s="3">
        <v>8704</v>
      </c>
      <c r="B508" s="4" t="s">
        <v>537</v>
      </c>
      <c r="C508" s="5">
        <v>885</v>
      </c>
      <c r="D508" s="6">
        <v>696</v>
      </c>
      <c r="E508" s="123">
        <f t="shared" si="7"/>
        <v>0.78644067796610173</v>
      </c>
      <c r="F508" s="249">
        <v>427</v>
      </c>
      <c r="G508" s="250">
        <v>4</v>
      </c>
      <c r="H508" s="250">
        <v>2</v>
      </c>
      <c r="I508" s="250">
        <v>257</v>
      </c>
      <c r="J508" s="250">
        <v>0</v>
      </c>
      <c r="K508" s="251">
        <v>0</v>
      </c>
      <c r="L508" s="251">
        <v>0</v>
      </c>
      <c r="M508" s="250">
        <v>0</v>
      </c>
      <c r="N508" s="250">
        <v>0</v>
      </c>
      <c r="O508" s="252">
        <v>0</v>
      </c>
      <c r="P508" s="280">
        <v>256</v>
      </c>
      <c r="Q508" s="281">
        <v>24</v>
      </c>
      <c r="R508" s="281">
        <v>0</v>
      </c>
      <c r="S508" s="280">
        <v>408</v>
      </c>
      <c r="T508" s="282"/>
      <c r="U508" s="296"/>
      <c r="V508" s="297"/>
      <c r="W508" s="305">
        <v>269</v>
      </c>
      <c r="X508" s="306">
        <v>411</v>
      </c>
      <c r="Y508" s="290"/>
      <c r="Z508" s="291"/>
      <c r="AA508" s="282">
        <v>411</v>
      </c>
      <c r="AB508" s="284">
        <v>267</v>
      </c>
      <c r="AC508" s="290"/>
      <c r="AD508" s="291"/>
      <c r="AE508" s="293"/>
      <c r="AF508" s="294"/>
      <c r="AG508" s="300"/>
      <c r="AH508" s="302"/>
      <c r="AI508" s="293"/>
      <c r="AJ508" s="301"/>
      <c r="AK508" s="343">
        <v>250</v>
      </c>
      <c r="AL508" s="289">
        <v>20</v>
      </c>
      <c r="AM508" s="284">
        <v>408</v>
      </c>
      <c r="AN508" s="282">
        <v>425</v>
      </c>
      <c r="AO508" s="295">
        <v>245</v>
      </c>
      <c r="AP508" s="282">
        <v>301</v>
      </c>
      <c r="AQ508" s="284">
        <v>384</v>
      </c>
      <c r="AR508" s="282">
        <v>245</v>
      </c>
      <c r="AS508" s="295">
        <v>431</v>
      </c>
      <c r="AT508" s="282">
        <v>260</v>
      </c>
      <c r="AU508" s="284">
        <v>418</v>
      </c>
      <c r="AV508" s="282">
        <v>394</v>
      </c>
      <c r="AW508" s="295">
        <v>274</v>
      </c>
      <c r="AX508" s="282">
        <v>388</v>
      </c>
      <c r="AY508" s="284">
        <v>279</v>
      </c>
      <c r="AZ508" s="298">
        <v>383</v>
      </c>
      <c r="BA508" s="284">
        <v>543</v>
      </c>
      <c r="BB508" s="282">
        <v>252</v>
      </c>
      <c r="BC508" s="295">
        <v>357</v>
      </c>
      <c r="BD508" s="282">
        <v>391</v>
      </c>
      <c r="BE508" s="284">
        <v>208</v>
      </c>
      <c r="BF508" s="282">
        <v>377</v>
      </c>
      <c r="BG508" s="295">
        <v>221</v>
      </c>
      <c r="BH508" s="305">
        <v>270</v>
      </c>
      <c r="BI508" s="306">
        <v>341</v>
      </c>
      <c r="BJ508" s="282">
        <v>239</v>
      </c>
      <c r="BK508" s="295">
        <v>369</v>
      </c>
      <c r="BL508" s="282">
        <v>206</v>
      </c>
      <c r="BM508" s="284">
        <v>387</v>
      </c>
      <c r="BN508" s="282">
        <v>369</v>
      </c>
      <c r="BO508" s="295">
        <v>223</v>
      </c>
      <c r="BP508" s="282">
        <v>245</v>
      </c>
      <c r="BQ508" s="284">
        <v>362</v>
      </c>
      <c r="BR508" s="282">
        <v>341</v>
      </c>
      <c r="BS508" s="295">
        <v>267</v>
      </c>
      <c r="BT508" s="282">
        <v>219</v>
      </c>
      <c r="BU508" s="284">
        <v>381</v>
      </c>
      <c r="BV508" s="282">
        <v>402</v>
      </c>
      <c r="BW508" s="295">
        <v>193</v>
      </c>
      <c r="BX508" s="282">
        <v>209</v>
      </c>
      <c r="BY508" s="284">
        <v>395</v>
      </c>
      <c r="BZ508" s="282">
        <v>342</v>
      </c>
      <c r="CA508" s="295">
        <v>282</v>
      </c>
      <c r="CB508" s="282">
        <v>379</v>
      </c>
      <c r="CC508" s="284">
        <v>224</v>
      </c>
      <c r="CD508" s="282">
        <v>334</v>
      </c>
      <c r="CE508" s="344">
        <v>255</v>
      </c>
    </row>
    <row r="509" spans="1:83" x14ac:dyDescent="0.2">
      <c r="A509" s="3">
        <v>8705</v>
      </c>
      <c r="B509" s="4" t="s">
        <v>538</v>
      </c>
      <c r="C509" s="5">
        <v>570</v>
      </c>
      <c r="D509" s="6">
        <v>422</v>
      </c>
      <c r="E509" s="123">
        <f t="shared" si="7"/>
        <v>0.74035087719298243</v>
      </c>
      <c r="F509" s="249">
        <v>306</v>
      </c>
      <c r="G509" s="250">
        <v>1</v>
      </c>
      <c r="H509" s="250">
        <v>6</v>
      </c>
      <c r="I509" s="250">
        <v>104</v>
      </c>
      <c r="J509" s="250">
        <v>0</v>
      </c>
      <c r="K509" s="251">
        <v>0</v>
      </c>
      <c r="L509" s="251">
        <v>0</v>
      </c>
      <c r="M509" s="250">
        <v>0</v>
      </c>
      <c r="N509" s="250">
        <v>0</v>
      </c>
      <c r="O509" s="252">
        <v>0</v>
      </c>
      <c r="P509" s="280"/>
      <c r="Q509" s="281"/>
      <c r="R509" s="281"/>
      <c r="S509" s="280"/>
      <c r="T509" s="282">
        <v>291</v>
      </c>
      <c r="U509" s="289">
        <v>0</v>
      </c>
      <c r="V509" s="284">
        <v>122</v>
      </c>
      <c r="W509" s="285"/>
      <c r="X509" s="286"/>
      <c r="Y509" s="290"/>
      <c r="Z509" s="291"/>
      <c r="AA509" s="290"/>
      <c r="AB509" s="292"/>
      <c r="AC509" s="290"/>
      <c r="AD509" s="291"/>
      <c r="AE509" s="293"/>
      <c r="AF509" s="294"/>
      <c r="AG509" s="300"/>
      <c r="AH509" s="302"/>
      <c r="AI509" s="303">
        <v>291</v>
      </c>
      <c r="AJ509" s="295">
        <v>114</v>
      </c>
      <c r="AK509" s="343">
        <v>107</v>
      </c>
      <c r="AL509" s="289">
        <v>19</v>
      </c>
      <c r="AM509" s="284">
        <v>283</v>
      </c>
      <c r="AN509" s="282">
        <v>304</v>
      </c>
      <c r="AO509" s="295">
        <v>102</v>
      </c>
      <c r="AP509" s="282">
        <v>156</v>
      </c>
      <c r="AQ509" s="284">
        <v>254</v>
      </c>
      <c r="AR509" s="282">
        <v>115</v>
      </c>
      <c r="AS509" s="295">
        <v>294</v>
      </c>
      <c r="AT509" s="282">
        <v>130</v>
      </c>
      <c r="AU509" s="284">
        <v>277</v>
      </c>
      <c r="AV509" s="282">
        <v>285</v>
      </c>
      <c r="AW509" s="295">
        <v>118</v>
      </c>
      <c r="AX509" s="282">
        <v>265</v>
      </c>
      <c r="AY509" s="284">
        <v>138</v>
      </c>
      <c r="AZ509" s="298">
        <v>209</v>
      </c>
      <c r="BA509" s="284">
        <v>330</v>
      </c>
      <c r="BB509" s="282">
        <v>149</v>
      </c>
      <c r="BC509" s="295">
        <v>215</v>
      </c>
      <c r="BD509" s="282">
        <v>271</v>
      </c>
      <c r="BE509" s="284">
        <v>90</v>
      </c>
      <c r="BF509" s="282">
        <v>250</v>
      </c>
      <c r="BG509" s="295">
        <v>107</v>
      </c>
      <c r="BH509" s="305">
        <v>175</v>
      </c>
      <c r="BI509" s="306">
        <v>196</v>
      </c>
      <c r="BJ509" s="282">
        <v>124</v>
      </c>
      <c r="BK509" s="295">
        <v>242</v>
      </c>
      <c r="BL509" s="282">
        <v>111</v>
      </c>
      <c r="BM509" s="284">
        <v>245</v>
      </c>
      <c r="BN509" s="282">
        <v>261</v>
      </c>
      <c r="BO509" s="295">
        <v>99</v>
      </c>
      <c r="BP509" s="282">
        <v>122</v>
      </c>
      <c r="BQ509" s="284">
        <v>236</v>
      </c>
      <c r="BR509" s="282">
        <v>210</v>
      </c>
      <c r="BS509" s="295">
        <v>149</v>
      </c>
      <c r="BT509" s="282">
        <v>124</v>
      </c>
      <c r="BU509" s="284">
        <v>238</v>
      </c>
      <c r="BV509" s="282">
        <v>248</v>
      </c>
      <c r="BW509" s="295">
        <v>106</v>
      </c>
      <c r="BX509" s="282">
        <v>117</v>
      </c>
      <c r="BY509" s="284">
        <v>237</v>
      </c>
      <c r="BZ509" s="282">
        <v>225</v>
      </c>
      <c r="CA509" s="295">
        <v>144</v>
      </c>
      <c r="CB509" s="282">
        <v>258</v>
      </c>
      <c r="CC509" s="284">
        <v>106</v>
      </c>
      <c r="CD509" s="282">
        <v>214</v>
      </c>
      <c r="CE509" s="344">
        <v>142</v>
      </c>
    </row>
    <row r="510" spans="1:83" x14ac:dyDescent="0.2">
      <c r="A510" s="3">
        <v>8706</v>
      </c>
      <c r="B510" s="4" t="s">
        <v>539</v>
      </c>
      <c r="C510" s="5">
        <v>687</v>
      </c>
      <c r="D510" s="6">
        <v>580</v>
      </c>
      <c r="E510" s="123">
        <f t="shared" si="7"/>
        <v>0.84425036390101893</v>
      </c>
      <c r="F510" s="249">
        <v>342</v>
      </c>
      <c r="G510" s="250">
        <v>3</v>
      </c>
      <c r="H510" s="250">
        <v>5</v>
      </c>
      <c r="I510" s="250">
        <v>220</v>
      </c>
      <c r="J510" s="250">
        <v>0</v>
      </c>
      <c r="K510" s="251">
        <v>5</v>
      </c>
      <c r="L510" s="251">
        <v>0</v>
      </c>
      <c r="M510" s="250">
        <v>0</v>
      </c>
      <c r="N510" s="250">
        <v>0</v>
      </c>
      <c r="O510" s="252">
        <v>0</v>
      </c>
      <c r="P510" s="280"/>
      <c r="Q510" s="281"/>
      <c r="R510" s="281"/>
      <c r="S510" s="280"/>
      <c r="T510" s="282">
        <v>296</v>
      </c>
      <c r="U510" s="289">
        <v>0</v>
      </c>
      <c r="V510" s="284">
        <v>266</v>
      </c>
      <c r="W510" s="285"/>
      <c r="X510" s="286"/>
      <c r="Y510" s="290"/>
      <c r="Z510" s="291"/>
      <c r="AA510" s="290"/>
      <c r="AB510" s="292"/>
      <c r="AC510" s="290"/>
      <c r="AD510" s="291"/>
      <c r="AE510" s="293"/>
      <c r="AF510" s="294"/>
      <c r="AG510" s="300"/>
      <c r="AH510" s="302"/>
      <c r="AI510" s="303">
        <v>293</v>
      </c>
      <c r="AJ510" s="295">
        <v>261</v>
      </c>
      <c r="AK510" s="343">
        <v>243</v>
      </c>
      <c r="AL510" s="289">
        <v>45</v>
      </c>
      <c r="AM510" s="284">
        <v>272</v>
      </c>
      <c r="AN510" s="282">
        <v>328</v>
      </c>
      <c r="AO510" s="295">
        <v>230</v>
      </c>
      <c r="AP510" s="282">
        <v>296</v>
      </c>
      <c r="AQ510" s="284">
        <v>266</v>
      </c>
      <c r="AR510" s="282">
        <v>241</v>
      </c>
      <c r="AS510" s="295">
        <v>316</v>
      </c>
      <c r="AT510" s="282">
        <v>263</v>
      </c>
      <c r="AU510" s="284">
        <v>295</v>
      </c>
      <c r="AV510" s="282">
        <v>297</v>
      </c>
      <c r="AW510" s="295">
        <v>250</v>
      </c>
      <c r="AX510" s="282">
        <v>283</v>
      </c>
      <c r="AY510" s="284">
        <v>260</v>
      </c>
      <c r="AZ510" s="298">
        <v>350</v>
      </c>
      <c r="BA510" s="284">
        <v>404</v>
      </c>
      <c r="BB510" s="282">
        <v>215</v>
      </c>
      <c r="BC510" s="295">
        <v>268</v>
      </c>
      <c r="BD510" s="282">
        <v>281</v>
      </c>
      <c r="BE510" s="284">
        <v>202</v>
      </c>
      <c r="BF510" s="282">
        <v>273</v>
      </c>
      <c r="BG510" s="295">
        <v>201</v>
      </c>
      <c r="BH510" s="305">
        <v>240</v>
      </c>
      <c r="BI510" s="306">
        <v>236</v>
      </c>
      <c r="BJ510" s="282">
        <v>226</v>
      </c>
      <c r="BK510" s="295">
        <v>256</v>
      </c>
      <c r="BL510" s="282">
        <v>193</v>
      </c>
      <c r="BM510" s="284">
        <v>274</v>
      </c>
      <c r="BN510" s="282">
        <v>278</v>
      </c>
      <c r="BO510" s="295">
        <v>189</v>
      </c>
      <c r="BP510" s="282">
        <v>204</v>
      </c>
      <c r="BQ510" s="284">
        <v>268</v>
      </c>
      <c r="BR510" s="282">
        <v>236</v>
      </c>
      <c r="BS510" s="295">
        <v>242</v>
      </c>
      <c r="BT510" s="282">
        <v>192</v>
      </c>
      <c r="BU510" s="284">
        <v>276</v>
      </c>
      <c r="BV510" s="282">
        <v>278</v>
      </c>
      <c r="BW510" s="295">
        <v>194</v>
      </c>
      <c r="BX510" s="282">
        <v>186</v>
      </c>
      <c r="BY510" s="284">
        <v>278</v>
      </c>
      <c r="BZ510" s="282">
        <v>250</v>
      </c>
      <c r="CA510" s="295">
        <v>245</v>
      </c>
      <c r="CB510" s="282">
        <v>272</v>
      </c>
      <c r="CC510" s="284">
        <v>203</v>
      </c>
      <c r="CD510" s="282">
        <v>239</v>
      </c>
      <c r="CE510" s="344">
        <v>233</v>
      </c>
    </row>
    <row r="511" spans="1:83" x14ac:dyDescent="0.2">
      <c r="A511" s="3">
        <v>8707</v>
      </c>
      <c r="B511" s="4" t="s">
        <v>540</v>
      </c>
      <c r="C511" s="5">
        <v>1624</v>
      </c>
      <c r="D511" s="6">
        <v>1263</v>
      </c>
      <c r="E511" s="123">
        <f t="shared" si="7"/>
        <v>0.77770935960591137</v>
      </c>
      <c r="F511" s="249">
        <v>762</v>
      </c>
      <c r="G511" s="250">
        <v>7</v>
      </c>
      <c r="H511" s="250">
        <v>19</v>
      </c>
      <c r="I511" s="250">
        <v>464</v>
      </c>
      <c r="J511" s="250">
        <v>0</v>
      </c>
      <c r="K511" s="251">
        <v>0</v>
      </c>
      <c r="L511" s="251">
        <v>0</v>
      </c>
      <c r="M511" s="250">
        <v>0</v>
      </c>
      <c r="N511" s="250">
        <v>0</v>
      </c>
      <c r="O511" s="252">
        <v>0</v>
      </c>
      <c r="P511" s="280"/>
      <c r="Q511" s="281"/>
      <c r="R511" s="281"/>
      <c r="S511" s="280"/>
      <c r="T511" s="282">
        <v>720</v>
      </c>
      <c r="U511" s="289">
        <v>1</v>
      </c>
      <c r="V511" s="284">
        <v>497</v>
      </c>
      <c r="W511" s="285"/>
      <c r="X511" s="286"/>
      <c r="Y511" s="290"/>
      <c r="Z511" s="291"/>
      <c r="AA511" s="290"/>
      <c r="AB511" s="292"/>
      <c r="AC511" s="290"/>
      <c r="AD511" s="291"/>
      <c r="AE511" s="293"/>
      <c r="AF511" s="294"/>
      <c r="AG511" s="300"/>
      <c r="AH511" s="302"/>
      <c r="AI511" s="303">
        <v>727</v>
      </c>
      <c r="AJ511" s="295">
        <v>487</v>
      </c>
      <c r="AK511" s="343">
        <v>468</v>
      </c>
      <c r="AL511" s="289">
        <v>52</v>
      </c>
      <c r="AM511" s="284">
        <v>705</v>
      </c>
      <c r="AN511" s="282">
        <v>765</v>
      </c>
      <c r="AO511" s="295">
        <v>454</v>
      </c>
      <c r="AP511" s="282">
        <v>582</v>
      </c>
      <c r="AQ511" s="284">
        <v>651</v>
      </c>
      <c r="AR511" s="282">
        <v>451</v>
      </c>
      <c r="AS511" s="295">
        <v>774</v>
      </c>
      <c r="AT511" s="282">
        <v>513</v>
      </c>
      <c r="AU511" s="284">
        <v>711</v>
      </c>
      <c r="AV511" s="282">
        <v>699</v>
      </c>
      <c r="AW511" s="295">
        <v>495</v>
      </c>
      <c r="AX511" s="282">
        <v>650</v>
      </c>
      <c r="AY511" s="284">
        <v>549</v>
      </c>
      <c r="AZ511" s="298">
        <v>730</v>
      </c>
      <c r="BA511" s="284">
        <v>961</v>
      </c>
      <c r="BB511" s="282">
        <v>494</v>
      </c>
      <c r="BC511" s="295">
        <v>610</v>
      </c>
      <c r="BD511" s="282">
        <v>712</v>
      </c>
      <c r="BE511" s="284">
        <v>386</v>
      </c>
      <c r="BF511" s="282">
        <v>687</v>
      </c>
      <c r="BG511" s="295">
        <v>397</v>
      </c>
      <c r="BH511" s="305">
        <v>539</v>
      </c>
      <c r="BI511" s="306">
        <v>566</v>
      </c>
      <c r="BJ511" s="282">
        <v>453</v>
      </c>
      <c r="BK511" s="295">
        <v>651</v>
      </c>
      <c r="BL511" s="282">
        <v>398</v>
      </c>
      <c r="BM511" s="284">
        <v>682</v>
      </c>
      <c r="BN511" s="282">
        <v>685</v>
      </c>
      <c r="BO511" s="295">
        <v>393</v>
      </c>
      <c r="BP511" s="282">
        <v>428</v>
      </c>
      <c r="BQ511" s="284">
        <v>659</v>
      </c>
      <c r="BR511" s="282">
        <v>570</v>
      </c>
      <c r="BS511" s="295">
        <v>511</v>
      </c>
      <c r="BT511" s="282">
        <v>431</v>
      </c>
      <c r="BU511" s="284">
        <v>654</v>
      </c>
      <c r="BV511" s="282">
        <v>682</v>
      </c>
      <c r="BW511" s="295">
        <v>394</v>
      </c>
      <c r="BX511" s="282">
        <v>402</v>
      </c>
      <c r="BY511" s="284">
        <v>675</v>
      </c>
      <c r="BZ511" s="282">
        <v>595</v>
      </c>
      <c r="CA511" s="295">
        <v>516</v>
      </c>
      <c r="CB511" s="282">
        <v>685</v>
      </c>
      <c r="CC511" s="284">
        <v>404</v>
      </c>
      <c r="CD511" s="282">
        <v>594</v>
      </c>
      <c r="CE511" s="344">
        <v>483</v>
      </c>
    </row>
    <row r="512" spans="1:83" x14ac:dyDescent="0.2">
      <c r="A512" s="3">
        <v>8708</v>
      </c>
      <c r="B512" s="4" t="s">
        <v>541</v>
      </c>
      <c r="C512" s="5">
        <v>1081</v>
      </c>
      <c r="D512" s="6">
        <v>918</v>
      </c>
      <c r="E512" s="123">
        <f t="shared" si="7"/>
        <v>0.84921369102682698</v>
      </c>
      <c r="F512" s="249">
        <v>457</v>
      </c>
      <c r="G512" s="250">
        <v>4</v>
      </c>
      <c r="H512" s="250">
        <v>3</v>
      </c>
      <c r="I512" s="250">
        <v>439</v>
      </c>
      <c r="J512" s="250">
        <v>0</v>
      </c>
      <c r="K512" s="251">
        <v>1</v>
      </c>
      <c r="L512" s="251">
        <v>0</v>
      </c>
      <c r="M512" s="250">
        <v>0</v>
      </c>
      <c r="N512" s="250">
        <v>0</v>
      </c>
      <c r="O512" s="252">
        <v>0</v>
      </c>
      <c r="P512" s="295"/>
      <c r="Q512" s="289"/>
      <c r="R512" s="289"/>
      <c r="S512" s="295"/>
      <c r="T512" s="282">
        <v>413</v>
      </c>
      <c r="U512" s="289">
        <v>0</v>
      </c>
      <c r="V512" s="284">
        <v>467</v>
      </c>
      <c r="W512" s="299"/>
      <c r="X512" s="297"/>
      <c r="Y512" s="290"/>
      <c r="Z512" s="291"/>
      <c r="AA512" s="299"/>
      <c r="AB512" s="297"/>
      <c r="AC512" s="285"/>
      <c r="AD512" s="287"/>
      <c r="AE512" s="285"/>
      <c r="AF512" s="286"/>
      <c r="AG512" s="287"/>
      <c r="AH512" s="288"/>
      <c r="AI512" s="303">
        <v>425</v>
      </c>
      <c r="AJ512" s="295">
        <v>445</v>
      </c>
      <c r="AK512" s="343">
        <v>446</v>
      </c>
      <c r="AL512" s="289">
        <v>25</v>
      </c>
      <c r="AM512" s="284">
        <v>406</v>
      </c>
      <c r="AN512" s="282">
        <v>458</v>
      </c>
      <c r="AO512" s="295">
        <v>414</v>
      </c>
      <c r="AP512" s="282">
        <v>525</v>
      </c>
      <c r="AQ512" s="284">
        <v>362</v>
      </c>
      <c r="AR512" s="282">
        <v>419</v>
      </c>
      <c r="AS512" s="295">
        <v>460</v>
      </c>
      <c r="AT512" s="282">
        <v>465</v>
      </c>
      <c r="AU512" s="284">
        <v>407</v>
      </c>
      <c r="AV512" s="282">
        <v>388</v>
      </c>
      <c r="AW512" s="295">
        <v>474</v>
      </c>
      <c r="AX512" s="282">
        <v>389</v>
      </c>
      <c r="AY512" s="284">
        <v>476</v>
      </c>
      <c r="AZ512" s="298">
        <v>569</v>
      </c>
      <c r="BA512" s="284">
        <v>643</v>
      </c>
      <c r="BB512" s="282">
        <v>420</v>
      </c>
      <c r="BC512" s="295">
        <v>367</v>
      </c>
      <c r="BD512" s="282">
        <v>402</v>
      </c>
      <c r="BE512" s="284">
        <v>372</v>
      </c>
      <c r="BF512" s="282">
        <v>380</v>
      </c>
      <c r="BG512" s="295">
        <v>396</v>
      </c>
      <c r="BH512" s="305">
        <v>482</v>
      </c>
      <c r="BI512" s="306">
        <v>308</v>
      </c>
      <c r="BJ512" s="282">
        <v>429</v>
      </c>
      <c r="BK512" s="295">
        <v>360</v>
      </c>
      <c r="BL512" s="282">
        <v>387</v>
      </c>
      <c r="BM512" s="284">
        <v>375</v>
      </c>
      <c r="BN512" s="282">
        <v>370</v>
      </c>
      <c r="BO512" s="295">
        <v>384</v>
      </c>
      <c r="BP512" s="282">
        <v>388</v>
      </c>
      <c r="BQ512" s="284">
        <v>374</v>
      </c>
      <c r="BR512" s="282">
        <v>319</v>
      </c>
      <c r="BS512" s="295">
        <v>473</v>
      </c>
      <c r="BT512" s="282">
        <v>388</v>
      </c>
      <c r="BU512" s="284">
        <v>376</v>
      </c>
      <c r="BV512" s="282">
        <v>379</v>
      </c>
      <c r="BW512" s="295">
        <v>391</v>
      </c>
      <c r="BX512" s="282">
        <v>365</v>
      </c>
      <c r="BY512" s="284">
        <v>392</v>
      </c>
      <c r="BZ512" s="282">
        <v>324</v>
      </c>
      <c r="CA512" s="295">
        <v>483</v>
      </c>
      <c r="CB512" s="282">
        <v>372</v>
      </c>
      <c r="CC512" s="284">
        <v>399</v>
      </c>
      <c r="CD512" s="282">
        <v>310</v>
      </c>
      <c r="CE512" s="344">
        <v>463</v>
      </c>
    </row>
    <row r="513" spans="1:83" x14ac:dyDescent="0.2">
      <c r="A513" s="3">
        <v>8709</v>
      </c>
      <c r="B513" s="4" t="s">
        <v>542</v>
      </c>
      <c r="C513" s="5">
        <v>485</v>
      </c>
      <c r="D513" s="6">
        <v>343</v>
      </c>
      <c r="E513" s="123">
        <f t="shared" si="7"/>
        <v>0.70721649484536087</v>
      </c>
      <c r="F513" s="249">
        <v>197</v>
      </c>
      <c r="G513" s="250">
        <v>2</v>
      </c>
      <c r="H513" s="250">
        <v>1</v>
      </c>
      <c r="I513" s="250">
        <v>140</v>
      </c>
      <c r="J513" s="250">
        <v>0</v>
      </c>
      <c r="K513" s="251">
        <v>0</v>
      </c>
      <c r="L513" s="251">
        <v>0</v>
      </c>
      <c r="M513" s="250">
        <v>0</v>
      </c>
      <c r="N513" s="250">
        <v>0</v>
      </c>
      <c r="O513" s="252">
        <v>0</v>
      </c>
      <c r="P513" s="280"/>
      <c r="Q513" s="281"/>
      <c r="R513" s="281"/>
      <c r="S513" s="280"/>
      <c r="T513" s="282">
        <v>176</v>
      </c>
      <c r="U513" s="289">
        <v>0</v>
      </c>
      <c r="V513" s="284">
        <v>158</v>
      </c>
      <c r="W513" s="285"/>
      <c r="X513" s="286"/>
      <c r="Y513" s="290"/>
      <c r="Z513" s="291"/>
      <c r="AA513" s="290"/>
      <c r="AB513" s="292"/>
      <c r="AC513" s="290"/>
      <c r="AD513" s="291"/>
      <c r="AE513" s="293"/>
      <c r="AF513" s="294"/>
      <c r="AG513" s="300"/>
      <c r="AH513" s="302"/>
      <c r="AI513" s="303">
        <v>186</v>
      </c>
      <c r="AJ513" s="295">
        <v>146</v>
      </c>
      <c r="AK513" s="343">
        <v>136</v>
      </c>
      <c r="AL513" s="289">
        <v>16</v>
      </c>
      <c r="AM513" s="284">
        <v>184</v>
      </c>
      <c r="AN513" s="282">
        <v>200</v>
      </c>
      <c r="AO513" s="295">
        <v>134</v>
      </c>
      <c r="AP513" s="282">
        <v>179</v>
      </c>
      <c r="AQ513" s="284">
        <v>155</v>
      </c>
      <c r="AR513" s="282">
        <v>132</v>
      </c>
      <c r="AS513" s="295">
        <v>202</v>
      </c>
      <c r="AT513" s="282">
        <v>150</v>
      </c>
      <c r="AU513" s="284">
        <v>186</v>
      </c>
      <c r="AV513" s="282">
        <v>178</v>
      </c>
      <c r="AW513" s="295">
        <v>152</v>
      </c>
      <c r="AX513" s="282">
        <v>170</v>
      </c>
      <c r="AY513" s="284">
        <v>156</v>
      </c>
      <c r="AZ513" s="298">
        <v>208</v>
      </c>
      <c r="BA513" s="284">
        <v>250</v>
      </c>
      <c r="BB513" s="282">
        <v>141</v>
      </c>
      <c r="BC513" s="295">
        <v>157</v>
      </c>
      <c r="BD513" s="282">
        <v>180</v>
      </c>
      <c r="BE513" s="284">
        <v>119</v>
      </c>
      <c r="BF513" s="282">
        <v>177</v>
      </c>
      <c r="BG513" s="295">
        <v>114</v>
      </c>
      <c r="BH513" s="305">
        <v>146</v>
      </c>
      <c r="BI513" s="306">
        <v>148</v>
      </c>
      <c r="BJ513" s="282">
        <v>149</v>
      </c>
      <c r="BK513" s="295">
        <v>149</v>
      </c>
      <c r="BL513" s="282">
        <v>127</v>
      </c>
      <c r="BM513" s="284">
        <v>165</v>
      </c>
      <c r="BN513" s="282">
        <v>176</v>
      </c>
      <c r="BO513" s="295">
        <v>113</v>
      </c>
      <c r="BP513" s="282">
        <v>134</v>
      </c>
      <c r="BQ513" s="284">
        <v>152</v>
      </c>
      <c r="BR513" s="282">
        <v>140</v>
      </c>
      <c r="BS513" s="295">
        <v>159</v>
      </c>
      <c r="BT513" s="282">
        <v>119</v>
      </c>
      <c r="BU513" s="284">
        <v>166</v>
      </c>
      <c r="BV513" s="282">
        <v>175</v>
      </c>
      <c r="BW513" s="295">
        <v>114</v>
      </c>
      <c r="BX513" s="282">
        <v>124</v>
      </c>
      <c r="BY513" s="284">
        <v>169</v>
      </c>
      <c r="BZ513" s="282">
        <v>139</v>
      </c>
      <c r="CA513" s="295">
        <v>163</v>
      </c>
      <c r="CB513" s="282">
        <v>170</v>
      </c>
      <c r="CC513" s="284">
        <v>123</v>
      </c>
      <c r="CD513" s="282">
        <v>144</v>
      </c>
      <c r="CE513" s="344">
        <v>148</v>
      </c>
    </row>
    <row r="514" spans="1:83" x14ac:dyDescent="0.2">
      <c r="A514" s="3">
        <v>8710</v>
      </c>
      <c r="B514" s="4" t="s">
        <v>543</v>
      </c>
      <c r="C514" s="5">
        <v>948</v>
      </c>
      <c r="D514" s="6">
        <v>747</v>
      </c>
      <c r="E514" s="123">
        <f t="shared" si="7"/>
        <v>0.78797468354430378</v>
      </c>
      <c r="F514" s="249">
        <v>488</v>
      </c>
      <c r="G514" s="250">
        <v>6</v>
      </c>
      <c r="H514" s="250">
        <v>6</v>
      </c>
      <c r="I514" s="250">
        <v>242</v>
      </c>
      <c r="J514" s="250">
        <v>0</v>
      </c>
      <c r="K514" s="251">
        <v>0</v>
      </c>
      <c r="L514" s="251">
        <v>0</v>
      </c>
      <c r="M514" s="250">
        <v>0</v>
      </c>
      <c r="N514" s="250">
        <v>0</v>
      </c>
      <c r="O514" s="252">
        <v>0</v>
      </c>
      <c r="P514" s="280"/>
      <c r="Q514" s="281"/>
      <c r="R514" s="281"/>
      <c r="S514" s="280"/>
      <c r="T514" s="282">
        <v>471</v>
      </c>
      <c r="U514" s="289">
        <v>0</v>
      </c>
      <c r="V514" s="284">
        <v>256</v>
      </c>
      <c r="W514" s="285"/>
      <c r="X514" s="286"/>
      <c r="Y514" s="290"/>
      <c r="Z514" s="291"/>
      <c r="AA514" s="290"/>
      <c r="AB514" s="292"/>
      <c r="AC514" s="290"/>
      <c r="AD514" s="291"/>
      <c r="AE514" s="293"/>
      <c r="AF514" s="294"/>
      <c r="AG514" s="300"/>
      <c r="AH514" s="302"/>
      <c r="AI514" s="303">
        <v>478</v>
      </c>
      <c r="AJ514" s="295">
        <v>250</v>
      </c>
      <c r="AK514" s="343">
        <v>233</v>
      </c>
      <c r="AL514" s="289">
        <v>23</v>
      </c>
      <c r="AM514" s="284">
        <v>476</v>
      </c>
      <c r="AN514" s="282">
        <v>495</v>
      </c>
      <c r="AO514" s="295">
        <v>226</v>
      </c>
      <c r="AP514" s="282">
        <v>282</v>
      </c>
      <c r="AQ514" s="284">
        <v>446</v>
      </c>
      <c r="AR514" s="282">
        <v>239</v>
      </c>
      <c r="AS514" s="295">
        <v>486</v>
      </c>
      <c r="AT514" s="282">
        <v>270</v>
      </c>
      <c r="AU514" s="284">
        <v>458</v>
      </c>
      <c r="AV514" s="282">
        <v>456</v>
      </c>
      <c r="AW514" s="295">
        <v>263</v>
      </c>
      <c r="AX514" s="282">
        <v>424</v>
      </c>
      <c r="AY514" s="284">
        <v>297</v>
      </c>
      <c r="AZ514" s="298">
        <v>393</v>
      </c>
      <c r="BA514" s="284">
        <v>593</v>
      </c>
      <c r="BB514" s="282">
        <v>274</v>
      </c>
      <c r="BC514" s="295">
        <v>394</v>
      </c>
      <c r="BD514" s="282">
        <v>454</v>
      </c>
      <c r="BE514" s="284">
        <v>218</v>
      </c>
      <c r="BF514" s="282">
        <v>416</v>
      </c>
      <c r="BG514" s="295">
        <v>241</v>
      </c>
      <c r="BH514" s="305">
        <v>317</v>
      </c>
      <c r="BI514" s="306">
        <v>353</v>
      </c>
      <c r="BJ514" s="282">
        <v>251</v>
      </c>
      <c r="BK514" s="295">
        <v>422</v>
      </c>
      <c r="BL514" s="282">
        <v>238</v>
      </c>
      <c r="BM514" s="284">
        <v>417</v>
      </c>
      <c r="BN514" s="282">
        <v>439</v>
      </c>
      <c r="BO514" s="295">
        <v>217</v>
      </c>
      <c r="BP514" s="282">
        <v>232</v>
      </c>
      <c r="BQ514" s="284">
        <v>427</v>
      </c>
      <c r="BR514" s="282">
        <v>379</v>
      </c>
      <c r="BS514" s="295">
        <v>285</v>
      </c>
      <c r="BT514" s="282">
        <v>223</v>
      </c>
      <c r="BU514" s="284">
        <v>433</v>
      </c>
      <c r="BV514" s="282">
        <v>454</v>
      </c>
      <c r="BW514" s="295">
        <v>205</v>
      </c>
      <c r="BX514" s="282">
        <v>203</v>
      </c>
      <c r="BY514" s="284">
        <v>458</v>
      </c>
      <c r="BZ514" s="282">
        <v>387</v>
      </c>
      <c r="CA514" s="295">
        <v>295</v>
      </c>
      <c r="CB514" s="282">
        <v>443</v>
      </c>
      <c r="CC514" s="284">
        <v>223</v>
      </c>
      <c r="CD514" s="282">
        <v>384</v>
      </c>
      <c r="CE514" s="344">
        <v>277</v>
      </c>
    </row>
    <row r="515" spans="1:83" x14ac:dyDescent="0.2">
      <c r="A515" s="3">
        <v>8711</v>
      </c>
      <c r="B515" s="4" t="s">
        <v>544</v>
      </c>
      <c r="C515" s="5">
        <v>881</v>
      </c>
      <c r="D515" s="6">
        <v>594</v>
      </c>
      <c r="E515" s="123">
        <f t="shared" si="7"/>
        <v>0.67423382519863795</v>
      </c>
      <c r="F515" s="249">
        <v>481</v>
      </c>
      <c r="G515" s="250">
        <v>3</v>
      </c>
      <c r="H515" s="250">
        <v>4</v>
      </c>
      <c r="I515" s="250">
        <v>101</v>
      </c>
      <c r="J515" s="250">
        <v>0</v>
      </c>
      <c r="K515" s="251">
        <v>0</v>
      </c>
      <c r="L515" s="251">
        <v>0</v>
      </c>
      <c r="M515" s="250">
        <v>0</v>
      </c>
      <c r="N515" s="250">
        <v>1</v>
      </c>
      <c r="O515" s="252">
        <v>0</v>
      </c>
      <c r="P515" s="295"/>
      <c r="Q515" s="289"/>
      <c r="R515" s="289"/>
      <c r="S515" s="295"/>
      <c r="T515" s="282">
        <v>468</v>
      </c>
      <c r="U515" s="289">
        <v>0</v>
      </c>
      <c r="V515" s="284">
        <v>109</v>
      </c>
      <c r="W515" s="299"/>
      <c r="X515" s="297"/>
      <c r="Y515" s="290"/>
      <c r="Z515" s="291"/>
      <c r="AA515" s="299"/>
      <c r="AB515" s="297"/>
      <c r="AC515" s="285"/>
      <c r="AD515" s="287"/>
      <c r="AE515" s="285"/>
      <c r="AF515" s="286"/>
      <c r="AG515" s="287"/>
      <c r="AH515" s="298">
        <v>487</v>
      </c>
      <c r="AI515" s="285"/>
      <c r="AJ515" s="287"/>
      <c r="AK515" s="343">
        <v>99</v>
      </c>
      <c r="AL515" s="289">
        <v>16</v>
      </c>
      <c r="AM515" s="284">
        <v>471</v>
      </c>
      <c r="AN515" s="282">
        <v>478</v>
      </c>
      <c r="AO515" s="295">
        <v>94</v>
      </c>
      <c r="AP515" s="282">
        <v>141</v>
      </c>
      <c r="AQ515" s="284">
        <v>437</v>
      </c>
      <c r="AR515" s="282">
        <v>100</v>
      </c>
      <c r="AS515" s="295">
        <v>480</v>
      </c>
      <c r="AT515" s="282">
        <v>106</v>
      </c>
      <c r="AU515" s="284">
        <v>476</v>
      </c>
      <c r="AV515" s="282">
        <v>467</v>
      </c>
      <c r="AW515" s="295">
        <v>109</v>
      </c>
      <c r="AX515" s="282">
        <v>397</v>
      </c>
      <c r="AY515" s="284">
        <v>179</v>
      </c>
      <c r="AZ515" s="298">
        <v>220</v>
      </c>
      <c r="BA515" s="284">
        <v>515</v>
      </c>
      <c r="BB515" s="282">
        <v>191</v>
      </c>
      <c r="BC515" s="295">
        <v>339</v>
      </c>
      <c r="BD515" s="282">
        <v>405</v>
      </c>
      <c r="BE515" s="284">
        <v>122</v>
      </c>
      <c r="BF515" s="282">
        <v>393</v>
      </c>
      <c r="BG515" s="295">
        <v>133</v>
      </c>
      <c r="BH515" s="305">
        <v>268</v>
      </c>
      <c r="BI515" s="306">
        <v>277</v>
      </c>
      <c r="BJ515" s="282">
        <v>133</v>
      </c>
      <c r="BK515" s="295">
        <v>392</v>
      </c>
      <c r="BL515" s="282">
        <v>140</v>
      </c>
      <c r="BM515" s="284">
        <v>381</v>
      </c>
      <c r="BN515" s="282">
        <v>397</v>
      </c>
      <c r="BO515" s="295">
        <v>128</v>
      </c>
      <c r="BP515" s="282">
        <v>151</v>
      </c>
      <c r="BQ515" s="284">
        <v>382</v>
      </c>
      <c r="BR515" s="282">
        <v>351</v>
      </c>
      <c r="BS515" s="295">
        <v>180</v>
      </c>
      <c r="BT515" s="282">
        <v>151</v>
      </c>
      <c r="BU515" s="284">
        <v>381</v>
      </c>
      <c r="BV515" s="282">
        <v>400</v>
      </c>
      <c r="BW515" s="295">
        <v>124</v>
      </c>
      <c r="BX515" s="282">
        <v>130</v>
      </c>
      <c r="BY515" s="284">
        <v>406</v>
      </c>
      <c r="BZ515" s="282">
        <v>347</v>
      </c>
      <c r="CA515" s="295">
        <v>192</v>
      </c>
      <c r="CB515" s="282">
        <v>402</v>
      </c>
      <c r="CC515" s="284">
        <v>128</v>
      </c>
      <c r="CD515" s="282">
        <v>365</v>
      </c>
      <c r="CE515" s="344">
        <v>166</v>
      </c>
    </row>
    <row r="516" spans="1:83" x14ac:dyDescent="0.2">
      <c r="A516" s="3">
        <v>8712</v>
      </c>
      <c r="B516" s="4" t="s">
        <v>545</v>
      </c>
      <c r="C516" s="5">
        <v>302</v>
      </c>
      <c r="D516" s="6">
        <v>222</v>
      </c>
      <c r="E516" s="123">
        <f t="shared" si="7"/>
        <v>0.73509933774834435</v>
      </c>
      <c r="F516" s="249">
        <v>174</v>
      </c>
      <c r="G516" s="250">
        <v>2</v>
      </c>
      <c r="H516" s="250">
        <v>0</v>
      </c>
      <c r="I516" s="250">
        <v>41</v>
      </c>
      <c r="J516" s="250">
        <v>0</v>
      </c>
      <c r="K516" s="251">
        <v>0</v>
      </c>
      <c r="L516" s="251">
        <v>0</v>
      </c>
      <c r="M516" s="250">
        <v>0</v>
      </c>
      <c r="N516" s="250">
        <v>0</v>
      </c>
      <c r="O516" s="252">
        <v>0</v>
      </c>
      <c r="P516" s="280">
        <v>38</v>
      </c>
      <c r="Q516" s="281">
        <v>5</v>
      </c>
      <c r="R516" s="281">
        <v>0</v>
      </c>
      <c r="S516" s="280">
        <v>167</v>
      </c>
      <c r="T516" s="282"/>
      <c r="U516" s="296"/>
      <c r="V516" s="297"/>
      <c r="W516" s="299"/>
      <c r="X516" s="297"/>
      <c r="Y516" s="290"/>
      <c r="Z516" s="291"/>
      <c r="AA516" s="299"/>
      <c r="AB516" s="297"/>
      <c r="AC516" s="285"/>
      <c r="AD516" s="287"/>
      <c r="AE516" s="285"/>
      <c r="AF516" s="286"/>
      <c r="AG516" s="287"/>
      <c r="AH516" s="288"/>
      <c r="AI516" s="303">
        <v>170</v>
      </c>
      <c r="AJ516" s="295">
        <v>44</v>
      </c>
      <c r="AK516" s="343">
        <v>38</v>
      </c>
      <c r="AL516" s="289">
        <v>7</v>
      </c>
      <c r="AM516" s="284">
        <v>169</v>
      </c>
      <c r="AN516" s="282">
        <v>180</v>
      </c>
      <c r="AO516" s="295">
        <v>34</v>
      </c>
      <c r="AP516" s="282">
        <v>58</v>
      </c>
      <c r="AQ516" s="284">
        <v>153</v>
      </c>
      <c r="AR516" s="282">
        <v>39</v>
      </c>
      <c r="AS516" s="295">
        <v>175</v>
      </c>
      <c r="AT516" s="282">
        <v>45</v>
      </c>
      <c r="AU516" s="284">
        <v>170</v>
      </c>
      <c r="AV516" s="282">
        <v>165</v>
      </c>
      <c r="AW516" s="295">
        <v>51</v>
      </c>
      <c r="AX516" s="282">
        <v>152</v>
      </c>
      <c r="AY516" s="284">
        <v>66</v>
      </c>
      <c r="AZ516" s="298">
        <v>82</v>
      </c>
      <c r="BA516" s="284">
        <v>195</v>
      </c>
      <c r="BB516" s="282">
        <v>59</v>
      </c>
      <c r="BC516" s="295">
        <v>133</v>
      </c>
      <c r="BD516" s="282">
        <v>161</v>
      </c>
      <c r="BE516" s="284">
        <v>39</v>
      </c>
      <c r="BF516" s="282">
        <v>150</v>
      </c>
      <c r="BG516" s="295">
        <v>52</v>
      </c>
      <c r="BH516" s="305">
        <v>86</v>
      </c>
      <c r="BI516" s="306">
        <v>122</v>
      </c>
      <c r="BJ516" s="282">
        <v>55</v>
      </c>
      <c r="BK516" s="295">
        <v>145</v>
      </c>
      <c r="BL516" s="282">
        <v>49</v>
      </c>
      <c r="BM516" s="284">
        <v>150</v>
      </c>
      <c r="BN516" s="282">
        <v>149</v>
      </c>
      <c r="BO516" s="295">
        <v>51</v>
      </c>
      <c r="BP516" s="282">
        <v>50</v>
      </c>
      <c r="BQ516" s="284">
        <v>151</v>
      </c>
      <c r="BR516" s="282">
        <v>128</v>
      </c>
      <c r="BS516" s="295">
        <v>66</v>
      </c>
      <c r="BT516" s="282">
        <v>46</v>
      </c>
      <c r="BU516" s="284">
        <v>151</v>
      </c>
      <c r="BV516" s="282">
        <v>155</v>
      </c>
      <c r="BW516" s="295">
        <v>41</v>
      </c>
      <c r="BX516" s="282">
        <v>43</v>
      </c>
      <c r="BY516" s="284">
        <v>156</v>
      </c>
      <c r="BZ516" s="282">
        <v>138</v>
      </c>
      <c r="CA516" s="295">
        <v>67</v>
      </c>
      <c r="CB516" s="282">
        <v>158</v>
      </c>
      <c r="CC516" s="284">
        <v>42</v>
      </c>
      <c r="CD516" s="282">
        <v>142</v>
      </c>
      <c r="CE516" s="344">
        <v>59</v>
      </c>
    </row>
    <row r="517" spans="1:83" x14ac:dyDescent="0.2">
      <c r="A517" s="3">
        <v>8713</v>
      </c>
      <c r="B517" s="4" t="s">
        <v>546</v>
      </c>
      <c r="C517" s="5">
        <v>1178</v>
      </c>
      <c r="D517" s="6">
        <v>874</v>
      </c>
      <c r="E517" s="123">
        <f t="shared" si="7"/>
        <v>0.74193548387096775</v>
      </c>
      <c r="F517" s="249">
        <v>519</v>
      </c>
      <c r="G517" s="250">
        <v>1</v>
      </c>
      <c r="H517" s="250">
        <v>7</v>
      </c>
      <c r="I517" s="250">
        <v>339</v>
      </c>
      <c r="J517" s="250">
        <v>0</v>
      </c>
      <c r="K517" s="251">
        <v>0</v>
      </c>
      <c r="L517" s="251">
        <v>0</v>
      </c>
      <c r="M517" s="250">
        <v>0</v>
      </c>
      <c r="N517" s="250">
        <v>0</v>
      </c>
      <c r="O517" s="252">
        <v>0</v>
      </c>
      <c r="P517" s="295"/>
      <c r="Q517" s="289"/>
      <c r="R517" s="289"/>
      <c r="S517" s="295"/>
      <c r="T517" s="282">
        <v>490</v>
      </c>
      <c r="U517" s="289">
        <v>0</v>
      </c>
      <c r="V517" s="284">
        <v>353</v>
      </c>
      <c r="W517" s="299"/>
      <c r="X517" s="297"/>
      <c r="Y517" s="290"/>
      <c r="Z517" s="291"/>
      <c r="AA517" s="299"/>
      <c r="AB517" s="297"/>
      <c r="AC517" s="285"/>
      <c r="AD517" s="287"/>
      <c r="AE517" s="285"/>
      <c r="AF517" s="286"/>
      <c r="AG517" s="287"/>
      <c r="AH517" s="288"/>
      <c r="AI517" s="303">
        <v>492</v>
      </c>
      <c r="AJ517" s="295">
        <v>354</v>
      </c>
      <c r="AK517" s="343">
        <v>336</v>
      </c>
      <c r="AL517" s="289">
        <v>28</v>
      </c>
      <c r="AM517" s="284">
        <v>486</v>
      </c>
      <c r="AN517" s="282">
        <v>528</v>
      </c>
      <c r="AO517" s="295">
        <v>322</v>
      </c>
      <c r="AP517" s="282">
        <v>399</v>
      </c>
      <c r="AQ517" s="284">
        <v>462</v>
      </c>
      <c r="AR517" s="282">
        <v>331</v>
      </c>
      <c r="AS517" s="295">
        <v>519</v>
      </c>
      <c r="AT517" s="282">
        <v>370</v>
      </c>
      <c r="AU517" s="284">
        <v>483</v>
      </c>
      <c r="AV517" s="282">
        <v>491</v>
      </c>
      <c r="AW517" s="295">
        <v>352</v>
      </c>
      <c r="AX517" s="282">
        <v>442</v>
      </c>
      <c r="AY517" s="284">
        <v>394</v>
      </c>
      <c r="AZ517" s="298">
        <v>500</v>
      </c>
      <c r="BA517" s="284">
        <v>677</v>
      </c>
      <c r="BB517" s="282">
        <v>377</v>
      </c>
      <c r="BC517" s="295">
        <v>421</v>
      </c>
      <c r="BD517" s="282">
        <v>486</v>
      </c>
      <c r="BE517" s="284">
        <v>304</v>
      </c>
      <c r="BF517" s="282">
        <v>462</v>
      </c>
      <c r="BG517" s="295">
        <v>315</v>
      </c>
      <c r="BH517" s="305">
        <v>455</v>
      </c>
      <c r="BI517" s="306">
        <v>331</v>
      </c>
      <c r="BJ517" s="282">
        <v>360</v>
      </c>
      <c r="BK517" s="295">
        <v>430</v>
      </c>
      <c r="BL517" s="282">
        <v>328</v>
      </c>
      <c r="BM517" s="284">
        <v>443</v>
      </c>
      <c r="BN517" s="282">
        <v>438</v>
      </c>
      <c r="BO517" s="295">
        <v>340</v>
      </c>
      <c r="BP517" s="282">
        <v>344</v>
      </c>
      <c r="BQ517" s="284">
        <v>446</v>
      </c>
      <c r="BR517" s="282">
        <v>396</v>
      </c>
      <c r="BS517" s="295">
        <v>386</v>
      </c>
      <c r="BT517" s="282">
        <v>332</v>
      </c>
      <c r="BU517" s="284">
        <v>444</v>
      </c>
      <c r="BV517" s="282">
        <v>464</v>
      </c>
      <c r="BW517" s="295">
        <v>317</v>
      </c>
      <c r="BX517" s="282">
        <v>318</v>
      </c>
      <c r="BY517" s="284">
        <v>465</v>
      </c>
      <c r="BZ517" s="282">
        <v>418</v>
      </c>
      <c r="CA517" s="295">
        <v>378</v>
      </c>
      <c r="CB517" s="282">
        <v>473</v>
      </c>
      <c r="CC517" s="284">
        <v>317</v>
      </c>
      <c r="CD517" s="282">
        <v>423</v>
      </c>
      <c r="CE517" s="344">
        <v>364</v>
      </c>
    </row>
    <row r="518" spans="1:83" x14ac:dyDescent="0.2">
      <c r="A518" s="3">
        <v>8714</v>
      </c>
      <c r="B518" s="4" t="s">
        <v>547</v>
      </c>
      <c r="C518" s="5">
        <v>1128</v>
      </c>
      <c r="D518" s="6">
        <v>922</v>
      </c>
      <c r="E518" s="123">
        <f t="shared" si="7"/>
        <v>0.81737588652482274</v>
      </c>
      <c r="F518" s="249">
        <v>562</v>
      </c>
      <c r="G518" s="250">
        <v>1</v>
      </c>
      <c r="H518" s="250">
        <v>21</v>
      </c>
      <c r="I518" s="250">
        <v>327</v>
      </c>
      <c r="J518" s="250">
        <v>0</v>
      </c>
      <c r="K518" s="251">
        <v>0</v>
      </c>
      <c r="L518" s="251">
        <v>0</v>
      </c>
      <c r="M518" s="250">
        <v>1</v>
      </c>
      <c r="N518" s="250">
        <v>0</v>
      </c>
      <c r="O518" s="252">
        <v>0</v>
      </c>
      <c r="P518" s="280"/>
      <c r="Q518" s="281"/>
      <c r="R518" s="281"/>
      <c r="S518" s="280"/>
      <c r="T518" s="282">
        <v>524</v>
      </c>
      <c r="U518" s="289">
        <v>0</v>
      </c>
      <c r="V518" s="284">
        <v>375</v>
      </c>
      <c r="W518" s="299"/>
      <c r="X518" s="297"/>
      <c r="Y518" s="290"/>
      <c r="Z518" s="291"/>
      <c r="AA518" s="299"/>
      <c r="AB518" s="297"/>
      <c r="AC518" s="285"/>
      <c r="AD518" s="287"/>
      <c r="AE518" s="285"/>
      <c r="AF518" s="286"/>
      <c r="AG518" s="287"/>
      <c r="AH518" s="288"/>
      <c r="AI518" s="303">
        <v>517</v>
      </c>
      <c r="AJ518" s="295">
        <v>373</v>
      </c>
      <c r="AK518" s="343">
        <v>346</v>
      </c>
      <c r="AL518" s="289">
        <v>57</v>
      </c>
      <c r="AM518" s="284">
        <v>494</v>
      </c>
      <c r="AN518" s="282">
        <v>547</v>
      </c>
      <c r="AO518" s="295">
        <v>343</v>
      </c>
      <c r="AP518" s="282">
        <v>443</v>
      </c>
      <c r="AQ518" s="284">
        <v>459</v>
      </c>
      <c r="AR518" s="282">
        <v>334</v>
      </c>
      <c r="AS518" s="295">
        <v>560</v>
      </c>
      <c r="AT518" s="282">
        <v>372</v>
      </c>
      <c r="AU518" s="284">
        <v>517</v>
      </c>
      <c r="AV518" s="282">
        <v>491</v>
      </c>
      <c r="AW518" s="295">
        <v>387</v>
      </c>
      <c r="AX518" s="282">
        <v>470</v>
      </c>
      <c r="AY518" s="284">
        <v>409</v>
      </c>
      <c r="AZ518" s="298">
        <v>541</v>
      </c>
      <c r="BA518" s="284">
        <v>678</v>
      </c>
      <c r="BB518" s="282">
        <v>360</v>
      </c>
      <c r="BC518" s="295">
        <v>441</v>
      </c>
      <c r="BD518" s="282">
        <v>489</v>
      </c>
      <c r="BE518" s="284">
        <v>314</v>
      </c>
      <c r="BF518" s="282">
        <v>482</v>
      </c>
      <c r="BG518" s="295">
        <v>325</v>
      </c>
      <c r="BH518" s="305">
        <v>404</v>
      </c>
      <c r="BI518" s="306">
        <v>412</v>
      </c>
      <c r="BJ518" s="282">
        <v>375</v>
      </c>
      <c r="BK518" s="295">
        <v>438</v>
      </c>
      <c r="BL518" s="282">
        <v>321</v>
      </c>
      <c r="BM518" s="284">
        <v>468</v>
      </c>
      <c r="BN518" s="282">
        <v>457</v>
      </c>
      <c r="BO518" s="295">
        <v>326</v>
      </c>
      <c r="BP518" s="282">
        <v>321</v>
      </c>
      <c r="BQ518" s="284">
        <v>464</v>
      </c>
      <c r="BR518" s="282">
        <v>424</v>
      </c>
      <c r="BS518" s="295">
        <v>374</v>
      </c>
      <c r="BT518" s="282">
        <v>316</v>
      </c>
      <c r="BU518" s="284">
        <v>471</v>
      </c>
      <c r="BV518" s="282">
        <v>479</v>
      </c>
      <c r="BW518" s="295">
        <v>308</v>
      </c>
      <c r="BX518" s="282">
        <v>300</v>
      </c>
      <c r="BY518" s="284">
        <v>481</v>
      </c>
      <c r="BZ518" s="282">
        <v>407</v>
      </c>
      <c r="CA518" s="295">
        <v>408</v>
      </c>
      <c r="CB518" s="282">
        <v>466</v>
      </c>
      <c r="CC518" s="284">
        <v>322</v>
      </c>
      <c r="CD518" s="282">
        <v>392</v>
      </c>
      <c r="CE518" s="344">
        <v>392</v>
      </c>
    </row>
    <row r="519" spans="1:83" x14ac:dyDescent="0.2">
      <c r="A519" s="3">
        <v>8715</v>
      </c>
      <c r="B519" s="4" t="s">
        <v>548</v>
      </c>
      <c r="C519" s="5">
        <v>690</v>
      </c>
      <c r="D519" s="6">
        <v>440</v>
      </c>
      <c r="E519" s="123">
        <f t="shared" si="7"/>
        <v>0.6376811594202898</v>
      </c>
      <c r="F519" s="249">
        <v>379</v>
      </c>
      <c r="G519" s="250">
        <v>0</v>
      </c>
      <c r="H519" s="250">
        <v>5</v>
      </c>
      <c r="I519" s="250">
        <v>50</v>
      </c>
      <c r="J519" s="250">
        <v>0</v>
      </c>
      <c r="K519" s="251">
        <v>0</v>
      </c>
      <c r="L519" s="251">
        <v>0</v>
      </c>
      <c r="M519" s="250">
        <v>0</v>
      </c>
      <c r="N519" s="250">
        <v>0</v>
      </c>
      <c r="O519" s="252">
        <v>0</v>
      </c>
      <c r="P519" s="280"/>
      <c r="Q519" s="281"/>
      <c r="R519" s="281"/>
      <c r="S519" s="280"/>
      <c r="T519" s="282">
        <v>362</v>
      </c>
      <c r="U519" s="289">
        <v>0</v>
      </c>
      <c r="V519" s="284">
        <v>59</v>
      </c>
      <c r="W519" s="299"/>
      <c r="X519" s="297"/>
      <c r="Y519" s="290"/>
      <c r="Z519" s="291"/>
      <c r="AA519" s="299"/>
      <c r="AB519" s="297"/>
      <c r="AC519" s="285"/>
      <c r="AD519" s="287"/>
      <c r="AE519" s="285"/>
      <c r="AF519" s="286"/>
      <c r="AG519" s="287"/>
      <c r="AH519" s="288"/>
      <c r="AI519" s="303">
        <v>355</v>
      </c>
      <c r="AJ519" s="295">
        <v>55</v>
      </c>
      <c r="AK519" s="343">
        <v>48</v>
      </c>
      <c r="AL519" s="289">
        <v>10</v>
      </c>
      <c r="AM519" s="284">
        <v>363</v>
      </c>
      <c r="AN519" s="282">
        <v>364</v>
      </c>
      <c r="AO519" s="295">
        <v>47</v>
      </c>
      <c r="AP519" s="282">
        <v>75</v>
      </c>
      <c r="AQ519" s="284">
        <v>346</v>
      </c>
      <c r="AR519" s="282">
        <v>49</v>
      </c>
      <c r="AS519" s="295">
        <v>360</v>
      </c>
      <c r="AT519" s="282">
        <v>63</v>
      </c>
      <c r="AU519" s="284">
        <v>351</v>
      </c>
      <c r="AV519" s="282">
        <v>343</v>
      </c>
      <c r="AW519" s="295">
        <v>66</v>
      </c>
      <c r="AX519" s="282">
        <v>315</v>
      </c>
      <c r="AY519" s="284">
        <v>95</v>
      </c>
      <c r="AZ519" s="298">
        <v>141</v>
      </c>
      <c r="BA519" s="284">
        <v>372</v>
      </c>
      <c r="BB519" s="282">
        <v>122</v>
      </c>
      <c r="BC519" s="295">
        <v>261</v>
      </c>
      <c r="BD519" s="282">
        <v>306</v>
      </c>
      <c r="BE519" s="284">
        <v>63</v>
      </c>
      <c r="BF519" s="282">
        <v>305</v>
      </c>
      <c r="BG519" s="295">
        <v>61</v>
      </c>
      <c r="BH519" s="305">
        <v>158</v>
      </c>
      <c r="BI519" s="306">
        <v>228</v>
      </c>
      <c r="BJ519" s="282">
        <v>73</v>
      </c>
      <c r="BK519" s="295">
        <v>307</v>
      </c>
      <c r="BL519" s="282">
        <v>77</v>
      </c>
      <c r="BM519" s="284">
        <v>296</v>
      </c>
      <c r="BN519" s="282">
        <v>310</v>
      </c>
      <c r="BO519" s="295">
        <v>66</v>
      </c>
      <c r="BP519" s="282">
        <v>81</v>
      </c>
      <c r="BQ519" s="284">
        <v>290</v>
      </c>
      <c r="BR519" s="282">
        <v>271</v>
      </c>
      <c r="BS519" s="295">
        <v>105</v>
      </c>
      <c r="BT519" s="282">
        <v>78</v>
      </c>
      <c r="BU519" s="284">
        <v>296</v>
      </c>
      <c r="BV519" s="282">
        <v>308</v>
      </c>
      <c r="BW519" s="295">
        <v>59</v>
      </c>
      <c r="BX519" s="282">
        <v>60</v>
      </c>
      <c r="BY519" s="284">
        <v>316</v>
      </c>
      <c r="BZ519" s="282">
        <v>276</v>
      </c>
      <c r="CA519" s="295">
        <v>106</v>
      </c>
      <c r="CB519" s="282">
        <v>300</v>
      </c>
      <c r="CC519" s="284">
        <v>80</v>
      </c>
      <c r="CD519" s="282">
        <v>280</v>
      </c>
      <c r="CE519" s="344">
        <v>96</v>
      </c>
    </row>
    <row r="520" spans="1:83" x14ac:dyDescent="0.2">
      <c r="A520" s="3">
        <v>8716</v>
      </c>
      <c r="B520" s="4" t="s">
        <v>549</v>
      </c>
      <c r="C520" s="5">
        <v>886</v>
      </c>
      <c r="D520" s="6">
        <v>656</v>
      </c>
      <c r="E520" s="123">
        <f t="shared" si="7"/>
        <v>0.7404063205417607</v>
      </c>
      <c r="F520" s="249">
        <v>503</v>
      </c>
      <c r="G520" s="250">
        <v>2</v>
      </c>
      <c r="H520" s="250">
        <v>5</v>
      </c>
      <c r="I520" s="250">
        <v>142</v>
      </c>
      <c r="J520" s="250">
        <v>0</v>
      </c>
      <c r="K520" s="251">
        <v>0</v>
      </c>
      <c r="L520" s="251">
        <v>0</v>
      </c>
      <c r="M520" s="250">
        <v>0</v>
      </c>
      <c r="N520" s="250">
        <v>0</v>
      </c>
      <c r="O520" s="252">
        <v>0</v>
      </c>
      <c r="P520" s="280"/>
      <c r="Q520" s="281"/>
      <c r="R520" s="281"/>
      <c r="S520" s="280"/>
      <c r="T520" s="282">
        <v>478</v>
      </c>
      <c r="U520" s="289">
        <v>0</v>
      </c>
      <c r="V520" s="284">
        <v>153</v>
      </c>
      <c r="W520" s="299"/>
      <c r="X520" s="297"/>
      <c r="Y520" s="290"/>
      <c r="Z520" s="291"/>
      <c r="AA520" s="299"/>
      <c r="AB520" s="297"/>
      <c r="AC520" s="285"/>
      <c r="AD520" s="287"/>
      <c r="AE520" s="285"/>
      <c r="AF520" s="286"/>
      <c r="AG520" s="287"/>
      <c r="AH520" s="288"/>
      <c r="AI520" s="303">
        <v>485</v>
      </c>
      <c r="AJ520" s="295">
        <v>154</v>
      </c>
      <c r="AK520" s="343">
        <v>154</v>
      </c>
      <c r="AL520" s="289">
        <v>18</v>
      </c>
      <c r="AM520" s="284">
        <v>472</v>
      </c>
      <c r="AN520" s="282">
        <v>485</v>
      </c>
      <c r="AO520" s="295">
        <v>146</v>
      </c>
      <c r="AP520" s="282">
        <v>184</v>
      </c>
      <c r="AQ520" s="284">
        <v>458</v>
      </c>
      <c r="AR520" s="282">
        <v>139</v>
      </c>
      <c r="AS520" s="295">
        <v>504</v>
      </c>
      <c r="AT520" s="282">
        <v>175</v>
      </c>
      <c r="AU520" s="284">
        <v>465</v>
      </c>
      <c r="AV520" s="282">
        <v>469</v>
      </c>
      <c r="AW520" s="295">
        <v>165</v>
      </c>
      <c r="AX520" s="282">
        <v>417</v>
      </c>
      <c r="AY520" s="284">
        <v>214</v>
      </c>
      <c r="AZ520" s="298">
        <v>275</v>
      </c>
      <c r="BA520" s="284">
        <v>538</v>
      </c>
      <c r="BB520" s="282">
        <v>213</v>
      </c>
      <c r="BC520" s="295">
        <v>378</v>
      </c>
      <c r="BD520" s="282">
        <v>437</v>
      </c>
      <c r="BE520" s="284">
        <v>150</v>
      </c>
      <c r="BF520" s="282">
        <v>431</v>
      </c>
      <c r="BG520" s="295">
        <v>157</v>
      </c>
      <c r="BH520" s="305">
        <v>286</v>
      </c>
      <c r="BI520" s="306">
        <v>312</v>
      </c>
      <c r="BJ520" s="282">
        <v>198</v>
      </c>
      <c r="BK520" s="295">
        <v>392</v>
      </c>
      <c r="BL520" s="282">
        <v>176</v>
      </c>
      <c r="BM520" s="284">
        <v>409</v>
      </c>
      <c r="BN520" s="282">
        <v>418</v>
      </c>
      <c r="BO520" s="295">
        <v>163</v>
      </c>
      <c r="BP520" s="282">
        <v>181</v>
      </c>
      <c r="BQ520" s="284">
        <v>398</v>
      </c>
      <c r="BR520" s="282">
        <v>383</v>
      </c>
      <c r="BS520" s="295">
        <v>202</v>
      </c>
      <c r="BT520" s="282">
        <v>185</v>
      </c>
      <c r="BU520" s="284">
        <v>396</v>
      </c>
      <c r="BV520" s="282">
        <v>435</v>
      </c>
      <c r="BW520" s="295">
        <v>148</v>
      </c>
      <c r="BX520" s="282">
        <v>162</v>
      </c>
      <c r="BY520" s="284">
        <v>417</v>
      </c>
      <c r="BZ520" s="282">
        <v>388</v>
      </c>
      <c r="CA520" s="295">
        <v>205</v>
      </c>
      <c r="CB520" s="282">
        <v>420</v>
      </c>
      <c r="CC520" s="284">
        <v>164</v>
      </c>
      <c r="CD520" s="282">
        <v>378</v>
      </c>
      <c r="CE520" s="344">
        <v>206</v>
      </c>
    </row>
    <row r="521" spans="1:83" x14ac:dyDescent="0.2">
      <c r="A521" s="3">
        <v>8717</v>
      </c>
      <c r="B521" s="4" t="s">
        <v>550</v>
      </c>
      <c r="C521" s="5">
        <v>1329</v>
      </c>
      <c r="D521" s="6">
        <v>927</v>
      </c>
      <c r="E521" s="123">
        <f t="shared" si="7"/>
        <v>0.69751693002257331</v>
      </c>
      <c r="F521" s="249">
        <v>637</v>
      </c>
      <c r="G521" s="250">
        <v>5</v>
      </c>
      <c r="H521" s="250">
        <v>10</v>
      </c>
      <c r="I521" s="250">
        <v>268</v>
      </c>
      <c r="J521" s="250">
        <v>0</v>
      </c>
      <c r="K521" s="251">
        <v>0</v>
      </c>
      <c r="L521" s="251">
        <v>0</v>
      </c>
      <c r="M521" s="250">
        <v>0</v>
      </c>
      <c r="N521" s="250">
        <v>0</v>
      </c>
      <c r="O521" s="252">
        <v>0</v>
      </c>
      <c r="P521" s="280"/>
      <c r="Q521" s="281"/>
      <c r="R521" s="281"/>
      <c r="S521" s="280"/>
      <c r="T521" s="282">
        <v>589</v>
      </c>
      <c r="U521" s="289">
        <v>0</v>
      </c>
      <c r="V521" s="284">
        <v>302</v>
      </c>
      <c r="W521" s="299"/>
      <c r="X521" s="297"/>
      <c r="Y521" s="290"/>
      <c r="Z521" s="291"/>
      <c r="AA521" s="299"/>
      <c r="AB521" s="297"/>
      <c r="AC521" s="285"/>
      <c r="AD521" s="287"/>
      <c r="AE521" s="285"/>
      <c r="AF521" s="286"/>
      <c r="AG521" s="287"/>
      <c r="AH521" s="288"/>
      <c r="AI521" s="303">
        <v>605</v>
      </c>
      <c r="AJ521" s="295">
        <v>292</v>
      </c>
      <c r="AK521" s="343">
        <v>278</v>
      </c>
      <c r="AL521" s="289">
        <v>23</v>
      </c>
      <c r="AM521" s="284">
        <v>598</v>
      </c>
      <c r="AN521" s="282">
        <v>635</v>
      </c>
      <c r="AO521" s="295">
        <v>254</v>
      </c>
      <c r="AP521" s="282">
        <v>351</v>
      </c>
      <c r="AQ521" s="284">
        <v>553</v>
      </c>
      <c r="AR521" s="282">
        <v>270</v>
      </c>
      <c r="AS521" s="295">
        <v>632</v>
      </c>
      <c r="AT521" s="282">
        <v>313</v>
      </c>
      <c r="AU521" s="284">
        <v>583</v>
      </c>
      <c r="AV521" s="282">
        <v>582</v>
      </c>
      <c r="AW521" s="295">
        <v>305</v>
      </c>
      <c r="AX521" s="282">
        <v>544</v>
      </c>
      <c r="AY521" s="284">
        <v>332</v>
      </c>
      <c r="AZ521" s="298">
        <v>468</v>
      </c>
      <c r="BA521" s="284">
        <v>734</v>
      </c>
      <c r="BB521" s="282">
        <v>343</v>
      </c>
      <c r="BC521" s="295">
        <v>455</v>
      </c>
      <c r="BD521" s="282">
        <v>567</v>
      </c>
      <c r="BE521" s="284">
        <v>225</v>
      </c>
      <c r="BF521" s="282">
        <v>543</v>
      </c>
      <c r="BG521" s="295">
        <v>256</v>
      </c>
      <c r="BH521" s="305">
        <v>408</v>
      </c>
      <c r="BI521" s="306">
        <v>412</v>
      </c>
      <c r="BJ521" s="282">
        <v>296</v>
      </c>
      <c r="BK521" s="295">
        <v>521</v>
      </c>
      <c r="BL521" s="282">
        <v>275</v>
      </c>
      <c r="BM521" s="284">
        <v>518</v>
      </c>
      <c r="BN521" s="282">
        <v>539</v>
      </c>
      <c r="BO521" s="295">
        <v>259</v>
      </c>
      <c r="BP521" s="282">
        <v>302</v>
      </c>
      <c r="BQ521" s="284">
        <v>491</v>
      </c>
      <c r="BR521" s="282">
        <v>477</v>
      </c>
      <c r="BS521" s="295">
        <v>332</v>
      </c>
      <c r="BT521" s="282">
        <v>290</v>
      </c>
      <c r="BU521" s="284">
        <v>508</v>
      </c>
      <c r="BV521" s="282">
        <v>554</v>
      </c>
      <c r="BW521" s="295">
        <v>245</v>
      </c>
      <c r="BX521" s="282">
        <v>268</v>
      </c>
      <c r="BY521" s="284">
        <v>536</v>
      </c>
      <c r="BZ521" s="282">
        <v>464</v>
      </c>
      <c r="CA521" s="295">
        <v>366</v>
      </c>
      <c r="CB521" s="282">
        <v>545</v>
      </c>
      <c r="CC521" s="284">
        <v>261</v>
      </c>
      <c r="CD521" s="282">
        <v>476</v>
      </c>
      <c r="CE521" s="344">
        <v>326</v>
      </c>
    </row>
    <row r="522" spans="1:83" x14ac:dyDescent="0.2">
      <c r="A522" s="3">
        <v>8718</v>
      </c>
      <c r="B522" s="4" t="s">
        <v>551</v>
      </c>
      <c r="C522" s="5">
        <v>1184</v>
      </c>
      <c r="D522" s="6">
        <v>880</v>
      </c>
      <c r="E522" s="123">
        <f t="shared" si="7"/>
        <v>0.7432432432432432</v>
      </c>
      <c r="F522" s="249">
        <v>582</v>
      </c>
      <c r="G522" s="250">
        <v>1</v>
      </c>
      <c r="H522" s="250">
        <v>8</v>
      </c>
      <c r="I522" s="250">
        <v>280</v>
      </c>
      <c r="J522" s="250">
        <v>0</v>
      </c>
      <c r="K522" s="251">
        <v>0</v>
      </c>
      <c r="L522" s="251">
        <v>0</v>
      </c>
      <c r="M522" s="250">
        <v>0</v>
      </c>
      <c r="N522" s="250">
        <v>0</v>
      </c>
      <c r="O522" s="252">
        <v>0</v>
      </c>
      <c r="P522" s="295"/>
      <c r="Q522" s="289"/>
      <c r="R522" s="289"/>
      <c r="S522" s="295"/>
      <c r="T522" s="282">
        <v>539</v>
      </c>
      <c r="U522" s="289">
        <v>0</v>
      </c>
      <c r="V522" s="284">
        <v>311</v>
      </c>
      <c r="W522" s="299"/>
      <c r="X522" s="297"/>
      <c r="Y522" s="290"/>
      <c r="Z522" s="291"/>
      <c r="AA522" s="299"/>
      <c r="AB522" s="297"/>
      <c r="AC522" s="285"/>
      <c r="AD522" s="287"/>
      <c r="AE522" s="285"/>
      <c r="AF522" s="286"/>
      <c r="AG522" s="287"/>
      <c r="AH522" s="288"/>
      <c r="AI522" s="303">
        <v>551</v>
      </c>
      <c r="AJ522" s="295">
        <v>298</v>
      </c>
      <c r="AK522" s="343">
        <v>287</v>
      </c>
      <c r="AL522" s="289">
        <v>39</v>
      </c>
      <c r="AM522" s="284">
        <v>530</v>
      </c>
      <c r="AN522" s="282">
        <v>568</v>
      </c>
      <c r="AO522" s="295">
        <v>284</v>
      </c>
      <c r="AP522" s="282">
        <v>346</v>
      </c>
      <c r="AQ522" s="284">
        <v>509</v>
      </c>
      <c r="AR522" s="282">
        <v>281</v>
      </c>
      <c r="AS522" s="295">
        <v>577</v>
      </c>
      <c r="AT522" s="282">
        <v>312</v>
      </c>
      <c r="AU522" s="284">
        <v>547</v>
      </c>
      <c r="AV522" s="282">
        <v>536</v>
      </c>
      <c r="AW522" s="295">
        <v>306</v>
      </c>
      <c r="AX522" s="282">
        <v>484</v>
      </c>
      <c r="AY522" s="284">
        <v>357</v>
      </c>
      <c r="AZ522" s="298">
        <v>447</v>
      </c>
      <c r="BA522" s="284">
        <v>685</v>
      </c>
      <c r="BB522" s="282">
        <v>302</v>
      </c>
      <c r="BC522" s="295">
        <v>481</v>
      </c>
      <c r="BD522" s="282">
        <v>524</v>
      </c>
      <c r="BE522" s="284">
        <v>252</v>
      </c>
      <c r="BF522" s="282">
        <v>511</v>
      </c>
      <c r="BG522" s="295">
        <v>262</v>
      </c>
      <c r="BH522" s="305">
        <v>357</v>
      </c>
      <c r="BI522" s="306">
        <v>430</v>
      </c>
      <c r="BJ522" s="282">
        <v>297</v>
      </c>
      <c r="BK522" s="295">
        <v>486</v>
      </c>
      <c r="BL522" s="282">
        <v>252</v>
      </c>
      <c r="BM522" s="284">
        <v>506</v>
      </c>
      <c r="BN522" s="282">
        <v>506</v>
      </c>
      <c r="BO522" s="295">
        <v>257</v>
      </c>
      <c r="BP522" s="282">
        <v>278</v>
      </c>
      <c r="BQ522" s="284">
        <v>489</v>
      </c>
      <c r="BR522" s="282">
        <v>456</v>
      </c>
      <c r="BS522" s="295">
        <v>298</v>
      </c>
      <c r="BT522" s="282">
        <v>247</v>
      </c>
      <c r="BU522" s="284">
        <v>517</v>
      </c>
      <c r="BV522" s="282">
        <v>521</v>
      </c>
      <c r="BW522" s="295">
        <v>239</v>
      </c>
      <c r="BX522" s="282">
        <v>241</v>
      </c>
      <c r="BY522" s="284">
        <v>529</v>
      </c>
      <c r="BZ522" s="282">
        <v>459</v>
      </c>
      <c r="CA522" s="295">
        <v>330</v>
      </c>
      <c r="CB522" s="282">
        <v>515</v>
      </c>
      <c r="CC522" s="284">
        <v>260</v>
      </c>
      <c r="CD522" s="282">
        <v>446</v>
      </c>
      <c r="CE522" s="344">
        <v>322</v>
      </c>
    </row>
    <row r="523" spans="1:83" x14ac:dyDescent="0.2">
      <c r="A523" s="3">
        <v>8719</v>
      </c>
      <c r="B523" s="4" t="s">
        <v>552</v>
      </c>
      <c r="C523" s="5">
        <v>1222</v>
      </c>
      <c r="D523" s="6">
        <v>982</v>
      </c>
      <c r="E523" s="123">
        <f t="shared" si="7"/>
        <v>0.80360065466448449</v>
      </c>
      <c r="F523" s="249">
        <v>630</v>
      </c>
      <c r="G523" s="250">
        <v>3</v>
      </c>
      <c r="H523" s="250">
        <v>9</v>
      </c>
      <c r="I523" s="250">
        <v>332</v>
      </c>
      <c r="J523" s="250">
        <v>0</v>
      </c>
      <c r="K523" s="251">
        <v>0</v>
      </c>
      <c r="L523" s="251">
        <v>0</v>
      </c>
      <c r="M523" s="250">
        <v>0</v>
      </c>
      <c r="N523" s="250">
        <v>0</v>
      </c>
      <c r="O523" s="252">
        <v>0</v>
      </c>
      <c r="P523" s="295"/>
      <c r="Q523" s="289"/>
      <c r="R523" s="289"/>
      <c r="S523" s="295"/>
      <c r="T523" s="282">
        <v>555</v>
      </c>
      <c r="U523" s="289">
        <v>0</v>
      </c>
      <c r="V523" s="284">
        <v>398</v>
      </c>
      <c r="W523" s="299"/>
      <c r="X523" s="297"/>
      <c r="Y523" s="290"/>
      <c r="Z523" s="291"/>
      <c r="AA523" s="299"/>
      <c r="AB523" s="297"/>
      <c r="AC523" s="285"/>
      <c r="AD523" s="287"/>
      <c r="AE523" s="285"/>
      <c r="AF523" s="286"/>
      <c r="AG523" s="287"/>
      <c r="AH523" s="288"/>
      <c r="AI523" s="303">
        <v>578</v>
      </c>
      <c r="AJ523" s="295">
        <v>368</v>
      </c>
      <c r="AK523" s="343">
        <v>356</v>
      </c>
      <c r="AL523" s="289">
        <v>56</v>
      </c>
      <c r="AM523" s="284">
        <v>542</v>
      </c>
      <c r="AN523" s="282">
        <v>618</v>
      </c>
      <c r="AO523" s="295">
        <v>338</v>
      </c>
      <c r="AP523" s="282">
        <v>456</v>
      </c>
      <c r="AQ523" s="284">
        <v>502</v>
      </c>
      <c r="AR523" s="282">
        <v>340</v>
      </c>
      <c r="AS523" s="295">
        <v>609</v>
      </c>
      <c r="AT523" s="282">
        <v>394</v>
      </c>
      <c r="AU523" s="284">
        <v>550</v>
      </c>
      <c r="AV523" s="282">
        <v>566</v>
      </c>
      <c r="AW523" s="295">
        <v>380</v>
      </c>
      <c r="AX523" s="282">
        <v>544</v>
      </c>
      <c r="AY523" s="284">
        <v>403</v>
      </c>
      <c r="AZ523" s="298">
        <v>574</v>
      </c>
      <c r="BA523" s="284">
        <v>743</v>
      </c>
      <c r="BB523" s="282">
        <v>379</v>
      </c>
      <c r="BC523" s="295">
        <v>476</v>
      </c>
      <c r="BD523" s="282">
        <v>556</v>
      </c>
      <c r="BE523" s="284">
        <v>293</v>
      </c>
      <c r="BF523" s="282">
        <v>551</v>
      </c>
      <c r="BG523" s="295">
        <v>292</v>
      </c>
      <c r="BH523" s="305">
        <v>428</v>
      </c>
      <c r="BI523" s="306">
        <v>442</v>
      </c>
      <c r="BJ523" s="282">
        <v>388</v>
      </c>
      <c r="BK523" s="295">
        <v>484</v>
      </c>
      <c r="BL523" s="282">
        <v>319</v>
      </c>
      <c r="BM523" s="284">
        <v>527</v>
      </c>
      <c r="BN523" s="282">
        <v>519</v>
      </c>
      <c r="BO523" s="295">
        <v>320</v>
      </c>
      <c r="BP523" s="282">
        <v>347</v>
      </c>
      <c r="BQ523" s="284">
        <v>502</v>
      </c>
      <c r="BR523" s="282">
        <v>470</v>
      </c>
      <c r="BS523" s="295">
        <v>395</v>
      </c>
      <c r="BT523" s="282">
        <v>319</v>
      </c>
      <c r="BU523" s="284">
        <v>532</v>
      </c>
      <c r="BV523" s="282">
        <v>549</v>
      </c>
      <c r="BW523" s="295">
        <v>300</v>
      </c>
      <c r="BX523" s="282">
        <v>315</v>
      </c>
      <c r="BY523" s="284">
        <v>528</v>
      </c>
      <c r="BZ523" s="282">
        <v>474</v>
      </c>
      <c r="CA523" s="295">
        <v>403</v>
      </c>
      <c r="CB523" s="282">
        <v>529</v>
      </c>
      <c r="CC523" s="284">
        <v>324</v>
      </c>
      <c r="CD523" s="282">
        <v>476</v>
      </c>
      <c r="CE523" s="344">
        <v>376</v>
      </c>
    </row>
    <row r="524" spans="1:83" x14ac:dyDescent="0.2">
      <c r="A524" s="3">
        <v>8720</v>
      </c>
      <c r="B524" s="4" t="s">
        <v>553</v>
      </c>
      <c r="C524" s="5">
        <v>1436</v>
      </c>
      <c r="D524" s="6">
        <v>1092</v>
      </c>
      <c r="E524" s="123">
        <f t="shared" si="7"/>
        <v>0.76044568245125344</v>
      </c>
      <c r="F524" s="249">
        <v>719</v>
      </c>
      <c r="G524" s="250">
        <v>2</v>
      </c>
      <c r="H524" s="250">
        <v>11</v>
      </c>
      <c r="I524" s="250">
        <v>353</v>
      </c>
      <c r="J524" s="250">
        <v>0</v>
      </c>
      <c r="K524" s="251">
        <v>0</v>
      </c>
      <c r="L524" s="251">
        <v>0</v>
      </c>
      <c r="M524" s="250">
        <v>0</v>
      </c>
      <c r="N524" s="250">
        <v>0</v>
      </c>
      <c r="O524" s="252">
        <v>0</v>
      </c>
      <c r="P524" s="280">
        <v>348</v>
      </c>
      <c r="Q524" s="281">
        <v>28</v>
      </c>
      <c r="R524" s="281">
        <v>0</v>
      </c>
      <c r="S524" s="280">
        <v>690</v>
      </c>
      <c r="T524" s="282"/>
      <c r="U524" s="296"/>
      <c r="V524" s="297"/>
      <c r="W524" s="305">
        <v>356</v>
      </c>
      <c r="X524" s="306">
        <v>697</v>
      </c>
      <c r="Y524" s="290"/>
      <c r="Z524" s="291"/>
      <c r="AA524" s="282">
        <v>689</v>
      </c>
      <c r="AB524" s="284">
        <v>365</v>
      </c>
      <c r="AC524" s="285"/>
      <c r="AD524" s="287"/>
      <c r="AE524" s="285"/>
      <c r="AF524" s="286"/>
      <c r="AG524" s="287"/>
      <c r="AH524" s="288"/>
      <c r="AI524" s="285"/>
      <c r="AJ524" s="287"/>
      <c r="AK524" s="343">
        <v>348</v>
      </c>
      <c r="AL524" s="289">
        <v>27</v>
      </c>
      <c r="AM524" s="284">
        <v>681</v>
      </c>
      <c r="AN524" s="282">
        <v>714</v>
      </c>
      <c r="AO524" s="295">
        <v>336</v>
      </c>
      <c r="AP524" s="282">
        <v>410</v>
      </c>
      <c r="AQ524" s="284">
        <v>656</v>
      </c>
      <c r="AR524" s="282">
        <v>324</v>
      </c>
      <c r="AS524" s="295">
        <v>720</v>
      </c>
      <c r="AT524" s="282">
        <v>359</v>
      </c>
      <c r="AU524" s="284">
        <v>690</v>
      </c>
      <c r="AV524" s="282">
        <v>680</v>
      </c>
      <c r="AW524" s="295">
        <v>358</v>
      </c>
      <c r="AX524" s="282">
        <v>612</v>
      </c>
      <c r="AY524" s="284">
        <v>427</v>
      </c>
      <c r="AZ524" s="298">
        <v>569</v>
      </c>
      <c r="BA524" s="284">
        <v>858</v>
      </c>
      <c r="BB524" s="282">
        <v>380</v>
      </c>
      <c r="BC524" s="295">
        <v>555</v>
      </c>
      <c r="BD524" s="282">
        <v>637</v>
      </c>
      <c r="BE524" s="284">
        <v>299</v>
      </c>
      <c r="BF524" s="282">
        <v>615</v>
      </c>
      <c r="BG524" s="295">
        <v>317</v>
      </c>
      <c r="BH524" s="305">
        <v>443</v>
      </c>
      <c r="BI524" s="306">
        <v>503</v>
      </c>
      <c r="BJ524" s="282">
        <v>337</v>
      </c>
      <c r="BK524" s="295">
        <v>607</v>
      </c>
      <c r="BL524" s="282">
        <v>302</v>
      </c>
      <c r="BM524" s="284">
        <v>618</v>
      </c>
      <c r="BN524" s="282">
        <v>619</v>
      </c>
      <c r="BO524" s="295">
        <v>309</v>
      </c>
      <c r="BP524" s="282">
        <v>330</v>
      </c>
      <c r="BQ524" s="284">
        <v>594</v>
      </c>
      <c r="BR524" s="282">
        <v>542</v>
      </c>
      <c r="BS524" s="295">
        <v>394</v>
      </c>
      <c r="BT524" s="282">
        <v>310</v>
      </c>
      <c r="BU524" s="284">
        <v>615</v>
      </c>
      <c r="BV524" s="282">
        <v>653</v>
      </c>
      <c r="BW524" s="295">
        <v>276</v>
      </c>
      <c r="BX524" s="282">
        <v>279</v>
      </c>
      <c r="BY524" s="284">
        <v>646</v>
      </c>
      <c r="BZ524" s="282">
        <v>550</v>
      </c>
      <c r="CA524" s="295">
        <v>410</v>
      </c>
      <c r="CB524" s="282">
        <v>605</v>
      </c>
      <c r="CC524" s="284">
        <v>323</v>
      </c>
      <c r="CD524" s="282">
        <v>495</v>
      </c>
      <c r="CE524" s="344">
        <v>398</v>
      </c>
    </row>
    <row r="525" spans="1:83" x14ac:dyDescent="0.2">
      <c r="A525" s="3">
        <v>8721</v>
      </c>
      <c r="B525" s="4" t="s">
        <v>554</v>
      </c>
      <c r="C525" s="5">
        <v>1283</v>
      </c>
      <c r="D525" s="6">
        <v>1077</v>
      </c>
      <c r="E525" s="123">
        <f t="shared" si="7"/>
        <v>0.83943881527669528</v>
      </c>
      <c r="F525" s="249">
        <v>658</v>
      </c>
      <c r="G525" s="250">
        <v>2</v>
      </c>
      <c r="H525" s="250">
        <v>15</v>
      </c>
      <c r="I525" s="250">
        <v>397</v>
      </c>
      <c r="J525" s="250">
        <v>0</v>
      </c>
      <c r="K525" s="251">
        <v>0</v>
      </c>
      <c r="L525" s="251">
        <v>0</v>
      </c>
      <c r="M525" s="250">
        <v>0</v>
      </c>
      <c r="N525" s="250">
        <v>0</v>
      </c>
      <c r="O525" s="252">
        <v>0</v>
      </c>
      <c r="P525" s="280"/>
      <c r="Q525" s="281"/>
      <c r="R525" s="281"/>
      <c r="S525" s="280"/>
      <c r="T525" s="282">
        <v>573</v>
      </c>
      <c r="U525" s="289">
        <v>1</v>
      </c>
      <c r="V525" s="284">
        <v>474</v>
      </c>
      <c r="W525" s="299"/>
      <c r="X525" s="297"/>
      <c r="Y525" s="290"/>
      <c r="Z525" s="291"/>
      <c r="AA525" s="299"/>
      <c r="AB525" s="297"/>
      <c r="AC525" s="285"/>
      <c r="AD525" s="287"/>
      <c r="AE525" s="285"/>
      <c r="AF525" s="286"/>
      <c r="AG525" s="287"/>
      <c r="AH525" s="288"/>
      <c r="AI525" s="303">
        <v>590</v>
      </c>
      <c r="AJ525" s="295">
        <v>444</v>
      </c>
      <c r="AK525" s="343">
        <v>422</v>
      </c>
      <c r="AL525" s="289">
        <v>72</v>
      </c>
      <c r="AM525" s="284">
        <v>544</v>
      </c>
      <c r="AN525" s="282">
        <v>634</v>
      </c>
      <c r="AO525" s="295">
        <v>402</v>
      </c>
      <c r="AP525" s="282">
        <v>533</v>
      </c>
      <c r="AQ525" s="284">
        <v>504</v>
      </c>
      <c r="AR525" s="282">
        <v>417</v>
      </c>
      <c r="AS525" s="295">
        <v>623</v>
      </c>
      <c r="AT525" s="282">
        <v>470</v>
      </c>
      <c r="AU525" s="284">
        <v>569</v>
      </c>
      <c r="AV525" s="282">
        <v>562</v>
      </c>
      <c r="AW525" s="295">
        <v>452</v>
      </c>
      <c r="AX525" s="282">
        <v>552</v>
      </c>
      <c r="AY525" s="284">
        <v>465</v>
      </c>
      <c r="AZ525" s="298">
        <v>651</v>
      </c>
      <c r="BA525" s="284">
        <v>776</v>
      </c>
      <c r="BB525" s="282">
        <v>450</v>
      </c>
      <c r="BC525" s="295">
        <v>478</v>
      </c>
      <c r="BD525" s="282">
        <v>554</v>
      </c>
      <c r="BE525" s="284">
        <v>372</v>
      </c>
      <c r="BF525" s="282">
        <v>602</v>
      </c>
      <c r="BG525" s="295">
        <v>342</v>
      </c>
      <c r="BH525" s="305">
        <v>456</v>
      </c>
      <c r="BI525" s="306">
        <v>467</v>
      </c>
      <c r="BJ525" s="282">
        <v>428</v>
      </c>
      <c r="BK525" s="295">
        <v>496</v>
      </c>
      <c r="BL525" s="282">
        <v>363</v>
      </c>
      <c r="BM525" s="284">
        <v>542</v>
      </c>
      <c r="BN525" s="282">
        <v>543</v>
      </c>
      <c r="BO525" s="295">
        <v>360</v>
      </c>
      <c r="BP525" s="282">
        <v>393</v>
      </c>
      <c r="BQ525" s="284">
        <v>513</v>
      </c>
      <c r="BR525" s="282">
        <v>496</v>
      </c>
      <c r="BS525" s="295">
        <v>436</v>
      </c>
      <c r="BT525" s="282">
        <v>387</v>
      </c>
      <c r="BU525" s="284">
        <v>517</v>
      </c>
      <c r="BV525" s="282">
        <v>559</v>
      </c>
      <c r="BW525" s="295">
        <v>352</v>
      </c>
      <c r="BX525" s="282">
        <v>379</v>
      </c>
      <c r="BY525" s="284">
        <v>520</v>
      </c>
      <c r="BZ525" s="282">
        <v>477</v>
      </c>
      <c r="CA525" s="295">
        <v>473</v>
      </c>
      <c r="CB525" s="282">
        <v>542</v>
      </c>
      <c r="CC525" s="284">
        <v>368</v>
      </c>
      <c r="CD525" s="282">
        <v>493</v>
      </c>
      <c r="CE525" s="344">
        <v>421</v>
      </c>
    </row>
    <row r="526" spans="1:83" x14ac:dyDescent="0.2">
      <c r="A526" s="3">
        <v>8722</v>
      </c>
      <c r="B526" s="4" t="s">
        <v>555</v>
      </c>
      <c r="C526" s="5">
        <v>1090</v>
      </c>
      <c r="D526" s="6">
        <v>926</v>
      </c>
      <c r="E526" s="123">
        <f t="shared" si="7"/>
        <v>0.84954128440366972</v>
      </c>
      <c r="F526" s="249">
        <v>470</v>
      </c>
      <c r="G526" s="250">
        <v>5</v>
      </c>
      <c r="H526" s="250">
        <v>6</v>
      </c>
      <c r="I526" s="250">
        <v>431</v>
      </c>
      <c r="J526" s="250">
        <v>0</v>
      </c>
      <c r="K526" s="251">
        <v>2</v>
      </c>
      <c r="L526" s="251">
        <v>0</v>
      </c>
      <c r="M526" s="250">
        <v>0</v>
      </c>
      <c r="N526" s="250">
        <v>0</v>
      </c>
      <c r="O526" s="252">
        <v>0</v>
      </c>
      <c r="P526" s="280"/>
      <c r="Q526" s="281"/>
      <c r="R526" s="281"/>
      <c r="S526" s="280"/>
      <c r="T526" s="282">
        <v>414</v>
      </c>
      <c r="U526" s="289">
        <v>0</v>
      </c>
      <c r="V526" s="284">
        <v>479</v>
      </c>
      <c r="W526" s="299"/>
      <c r="X526" s="297"/>
      <c r="Y526" s="290"/>
      <c r="Z526" s="291"/>
      <c r="AA526" s="299"/>
      <c r="AB526" s="297"/>
      <c r="AC526" s="285"/>
      <c r="AD526" s="287"/>
      <c r="AE526" s="285"/>
      <c r="AF526" s="286"/>
      <c r="AG526" s="287"/>
      <c r="AH526" s="288"/>
      <c r="AI526" s="303">
        <v>411</v>
      </c>
      <c r="AJ526" s="295">
        <v>472</v>
      </c>
      <c r="AK526" s="343">
        <v>459</v>
      </c>
      <c r="AL526" s="289">
        <v>48</v>
      </c>
      <c r="AM526" s="284">
        <v>385</v>
      </c>
      <c r="AN526" s="282">
        <v>446</v>
      </c>
      <c r="AO526" s="295">
        <v>439</v>
      </c>
      <c r="AP526" s="282">
        <v>546</v>
      </c>
      <c r="AQ526" s="284">
        <v>357</v>
      </c>
      <c r="AR526" s="282">
        <v>436</v>
      </c>
      <c r="AS526" s="295">
        <v>458</v>
      </c>
      <c r="AT526" s="282">
        <v>484</v>
      </c>
      <c r="AU526" s="284">
        <v>401</v>
      </c>
      <c r="AV526" s="282">
        <v>392</v>
      </c>
      <c r="AW526" s="295">
        <v>477</v>
      </c>
      <c r="AX526" s="282">
        <v>378</v>
      </c>
      <c r="AY526" s="284">
        <v>488</v>
      </c>
      <c r="AZ526" s="298">
        <v>581</v>
      </c>
      <c r="BA526" s="284">
        <v>633</v>
      </c>
      <c r="BB526" s="282">
        <v>425</v>
      </c>
      <c r="BC526" s="295">
        <v>364</v>
      </c>
      <c r="BD526" s="282">
        <v>403</v>
      </c>
      <c r="BE526" s="284">
        <v>369</v>
      </c>
      <c r="BF526" s="282">
        <v>384</v>
      </c>
      <c r="BG526" s="295">
        <v>374</v>
      </c>
      <c r="BH526" s="305">
        <v>406</v>
      </c>
      <c r="BI526" s="306">
        <v>363</v>
      </c>
      <c r="BJ526" s="282">
        <v>438</v>
      </c>
      <c r="BK526" s="295">
        <v>332</v>
      </c>
      <c r="BL526" s="282">
        <v>376</v>
      </c>
      <c r="BM526" s="284">
        <v>380</v>
      </c>
      <c r="BN526" s="282">
        <v>363</v>
      </c>
      <c r="BO526" s="295">
        <v>380</v>
      </c>
      <c r="BP526" s="282">
        <v>389</v>
      </c>
      <c r="BQ526" s="284">
        <v>364</v>
      </c>
      <c r="BR526" s="282">
        <v>319</v>
      </c>
      <c r="BS526" s="295">
        <v>452</v>
      </c>
      <c r="BT526" s="282">
        <v>367</v>
      </c>
      <c r="BU526" s="284">
        <v>381</v>
      </c>
      <c r="BV526" s="282">
        <v>383</v>
      </c>
      <c r="BW526" s="295">
        <v>367</v>
      </c>
      <c r="BX526" s="282">
        <v>352</v>
      </c>
      <c r="BY526" s="284">
        <v>391</v>
      </c>
      <c r="BZ526" s="282">
        <v>326</v>
      </c>
      <c r="CA526" s="295">
        <v>472</v>
      </c>
      <c r="CB526" s="282">
        <v>377</v>
      </c>
      <c r="CC526" s="284">
        <v>380</v>
      </c>
      <c r="CD526" s="282">
        <v>299</v>
      </c>
      <c r="CE526" s="344">
        <v>450</v>
      </c>
    </row>
    <row r="527" spans="1:83" x14ac:dyDescent="0.2">
      <c r="A527" s="3">
        <v>8723</v>
      </c>
      <c r="B527" s="4" t="s">
        <v>556</v>
      </c>
      <c r="C527" s="5">
        <v>1331</v>
      </c>
      <c r="D527" s="6">
        <v>1055</v>
      </c>
      <c r="E527" s="123">
        <f t="shared" si="7"/>
        <v>0.79263711495116451</v>
      </c>
      <c r="F527" s="249">
        <v>682</v>
      </c>
      <c r="G527" s="250">
        <v>7</v>
      </c>
      <c r="H527" s="250">
        <v>20</v>
      </c>
      <c r="I527" s="250">
        <v>341</v>
      </c>
      <c r="J527" s="250">
        <v>0</v>
      </c>
      <c r="K527" s="251">
        <v>0</v>
      </c>
      <c r="L527" s="251">
        <v>0</v>
      </c>
      <c r="M527" s="250">
        <v>0</v>
      </c>
      <c r="N527" s="250">
        <v>0</v>
      </c>
      <c r="O527" s="252">
        <v>0</v>
      </c>
      <c r="P527" s="280"/>
      <c r="Q527" s="281"/>
      <c r="R527" s="281"/>
      <c r="S527" s="280"/>
      <c r="T527" s="282">
        <v>610</v>
      </c>
      <c r="U527" s="289">
        <v>0</v>
      </c>
      <c r="V527" s="284">
        <v>416</v>
      </c>
      <c r="W527" s="299"/>
      <c r="X527" s="297"/>
      <c r="Y527" s="290"/>
      <c r="Z527" s="291"/>
      <c r="AA527" s="299"/>
      <c r="AB527" s="297"/>
      <c r="AC527" s="285"/>
      <c r="AD527" s="287"/>
      <c r="AE527" s="285"/>
      <c r="AF527" s="286"/>
      <c r="AG527" s="287"/>
      <c r="AH527" s="288"/>
      <c r="AI527" s="303">
        <v>631</v>
      </c>
      <c r="AJ527" s="295">
        <v>385</v>
      </c>
      <c r="AK527" s="343">
        <v>365</v>
      </c>
      <c r="AL527" s="289">
        <v>40</v>
      </c>
      <c r="AM527" s="284">
        <v>612</v>
      </c>
      <c r="AN527" s="282">
        <v>678</v>
      </c>
      <c r="AO527" s="295">
        <v>340</v>
      </c>
      <c r="AP527" s="282">
        <v>456</v>
      </c>
      <c r="AQ527" s="284">
        <v>573</v>
      </c>
      <c r="AR527" s="282">
        <v>354</v>
      </c>
      <c r="AS527" s="295">
        <v>671</v>
      </c>
      <c r="AT527" s="282">
        <v>397</v>
      </c>
      <c r="AU527" s="284">
        <v>614</v>
      </c>
      <c r="AV527" s="282">
        <v>598</v>
      </c>
      <c r="AW527" s="295">
        <v>409</v>
      </c>
      <c r="AX527" s="282">
        <v>557</v>
      </c>
      <c r="AY527" s="284">
        <v>449</v>
      </c>
      <c r="AZ527" s="298">
        <v>594</v>
      </c>
      <c r="BA527" s="284">
        <v>821</v>
      </c>
      <c r="BB527" s="282">
        <v>416</v>
      </c>
      <c r="BC527" s="295">
        <v>505</v>
      </c>
      <c r="BD527" s="282">
        <v>600</v>
      </c>
      <c r="BE527" s="284">
        <v>316</v>
      </c>
      <c r="BF527" s="282">
        <v>569</v>
      </c>
      <c r="BG527" s="295">
        <v>358</v>
      </c>
      <c r="BH527" s="305">
        <v>487</v>
      </c>
      <c r="BI527" s="306">
        <v>445</v>
      </c>
      <c r="BJ527" s="282">
        <v>394</v>
      </c>
      <c r="BK527" s="295">
        <v>535</v>
      </c>
      <c r="BL527" s="282">
        <v>346</v>
      </c>
      <c r="BM527" s="284">
        <v>566</v>
      </c>
      <c r="BN527" s="282">
        <v>567</v>
      </c>
      <c r="BO527" s="295">
        <v>345</v>
      </c>
      <c r="BP527" s="282">
        <v>360</v>
      </c>
      <c r="BQ527" s="284">
        <v>551</v>
      </c>
      <c r="BR527" s="282">
        <v>511</v>
      </c>
      <c r="BS527" s="295">
        <v>403</v>
      </c>
      <c r="BT527" s="282">
        <v>362</v>
      </c>
      <c r="BU527" s="284">
        <v>546</v>
      </c>
      <c r="BV527" s="282">
        <v>573</v>
      </c>
      <c r="BW527" s="295">
        <v>337</v>
      </c>
      <c r="BX527" s="282">
        <v>356</v>
      </c>
      <c r="BY527" s="284">
        <v>551</v>
      </c>
      <c r="BZ527" s="282">
        <v>500</v>
      </c>
      <c r="CA527" s="295">
        <v>438</v>
      </c>
      <c r="CB527" s="282">
        <v>562</v>
      </c>
      <c r="CC527" s="284">
        <v>349</v>
      </c>
      <c r="CD527" s="282">
        <v>507</v>
      </c>
      <c r="CE527" s="344">
        <v>406</v>
      </c>
    </row>
    <row r="528" spans="1:83" x14ac:dyDescent="0.2">
      <c r="A528" s="3">
        <v>8724</v>
      </c>
      <c r="B528" s="4" t="s">
        <v>557</v>
      </c>
      <c r="C528" s="5">
        <v>736</v>
      </c>
      <c r="D528" s="6">
        <v>573</v>
      </c>
      <c r="E528" s="123">
        <f t="shared" si="7"/>
        <v>0.77853260869565222</v>
      </c>
      <c r="F528" s="249">
        <v>400</v>
      </c>
      <c r="G528" s="250">
        <v>3</v>
      </c>
      <c r="H528" s="250">
        <v>4</v>
      </c>
      <c r="I528" s="250">
        <v>160</v>
      </c>
      <c r="J528" s="250">
        <v>0</v>
      </c>
      <c r="K528" s="251">
        <v>0</v>
      </c>
      <c r="L528" s="251">
        <v>0</v>
      </c>
      <c r="M528" s="250">
        <v>0</v>
      </c>
      <c r="N528" s="250">
        <v>0</v>
      </c>
      <c r="O528" s="252">
        <v>0</v>
      </c>
      <c r="P528" s="295"/>
      <c r="Q528" s="289"/>
      <c r="R528" s="289"/>
      <c r="S528" s="295"/>
      <c r="T528" s="282">
        <v>367</v>
      </c>
      <c r="U528" s="289">
        <v>0</v>
      </c>
      <c r="V528" s="284">
        <v>180</v>
      </c>
      <c r="W528" s="285"/>
      <c r="X528" s="286"/>
      <c r="Y528" s="299"/>
      <c r="Z528" s="301"/>
      <c r="AA528" s="285"/>
      <c r="AB528" s="286"/>
      <c r="AC528" s="285"/>
      <c r="AD528" s="287"/>
      <c r="AE528" s="285"/>
      <c r="AF528" s="286"/>
      <c r="AG528" s="287"/>
      <c r="AH528" s="288"/>
      <c r="AI528" s="303">
        <v>384</v>
      </c>
      <c r="AJ528" s="295">
        <v>173</v>
      </c>
      <c r="AK528" s="343">
        <v>163</v>
      </c>
      <c r="AL528" s="289">
        <v>21</v>
      </c>
      <c r="AM528" s="284">
        <v>381</v>
      </c>
      <c r="AN528" s="282">
        <v>410</v>
      </c>
      <c r="AO528" s="295">
        <v>150</v>
      </c>
      <c r="AP528" s="282">
        <v>196</v>
      </c>
      <c r="AQ528" s="284">
        <v>363</v>
      </c>
      <c r="AR528" s="282">
        <v>156</v>
      </c>
      <c r="AS528" s="295">
        <v>402</v>
      </c>
      <c r="AT528" s="282">
        <v>182</v>
      </c>
      <c r="AU528" s="284">
        <v>374</v>
      </c>
      <c r="AV528" s="282">
        <v>380</v>
      </c>
      <c r="AW528" s="295">
        <v>175</v>
      </c>
      <c r="AX528" s="282">
        <v>327</v>
      </c>
      <c r="AY528" s="284">
        <v>226</v>
      </c>
      <c r="AZ528" s="298">
        <v>276</v>
      </c>
      <c r="BA528" s="284">
        <v>465</v>
      </c>
      <c r="BB528" s="282">
        <v>193</v>
      </c>
      <c r="BC528" s="295">
        <v>312</v>
      </c>
      <c r="BD528" s="282">
        <v>347</v>
      </c>
      <c r="BE528" s="284">
        <v>158</v>
      </c>
      <c r="BF528" s="282">
        <v>344</v>
      </c>
      <c r="BG528" s="295">
        <v>152</v>
      </c>
      <c r="BH528" s="305">
        <v>262</v>
      </c>
      <c r="BI528" s="306">
        <v>252</v>
      </c>
      <c r="BJ528" s="282">
        <v>182</v>
      </c>
      <c r="BK528" s="295">
        <v>329</v>
      </c>
      <c r="BL528" s="282">
        <v>163</v>
      </c>
      <c r="BM528" s="284">
        <v>338</v>
      </c>
      <c r="BN528" s="282">
        <v>350</v>
      </c>
      <c r="BO528" s="295">
        <v>153</v>
      </c>
      <c r="BP528" s="282">
        <v>214</v>
      </c>
      <c r="BQ528" s="284">
        <v>299</v>
      </c>
      <c r="BR528" s="282">
        <v>298</v>
      </c>
      <c r="BS528" s="295">
        <v>211</v>
      </c>
      <c r="BT528" s="282">
        <v>174</v>
      </c>
      <c r="BU528" s="284">
        <v>329</v>
      </c>
      <c r="BV528" s="282">
        <v>345</v>
      </c>
      <c r="BW528" s="295">
        <v>158</v>
      </c>
      <c r="BX528" s="282">
        <v>165</v>
      </c>
      <c r="BY528" s="284">
        <v>337</v>
      </c>
      <c r="BZ528" s="282">
        <v>303</v>
      </c>
      <c r="CA528" s="295">
        <v>214</v>
      </c>
      <c r="CB528" s="282">
        <v>338</v>
      </c>
      <c r="CC528" s="284">
        <v>174</v>
      </c>
      <c r="CD528" s="282">
        <v>298</v>
      </c>
      <c r="CE528" s="344">
        <v>206</v>
      </c>
    </row>
    <row r="529" spans="1:83" x14ac:dyDescent="0.2">
      <c r="A529" s="3">
        <v>8725</v>
      </c>
      <c r="B529" s="4" t="s">
        <v>558</v>
      </c>
      <c r="C529" s="5">
        <v>943</v>
      </c>
      <c r="D529" s="6">
        <v>655</v>
      </c>
      <c r="E529" s="123">
        <f t="shared" si="7"/>
        <v>0.69459172852598094</v>
      </c>
      <c r="F529" s="249">
        <v>474</v>
      </c>
      <c r="G529" s="250">
        <v>3</v>
      </c>
      <c r="H529" s="250">
        <v>4</v>
      </c>
      <c r="I529" s="250">
        <v>170</v>
      </c>
      <c r="J529" s="250">
        <v>0</v>
      </c>
      <c r="K529" s="251">
        <v>0</v>
      </c>
      <c r="L529" s="251">
        <v>0</v>
      </c>
      <c r="M529" s="250">
        <v>0</v>
      </c>
      <c r="N529" s="250">
        <v>0</v>
      </c>
      <c r="O529" s="252">
        <v>0</v>
      </c>
      <c r="P529" s="295"/>
      <c r="Q529" s="289"/>
      <c r="R529" s="289"/>
      <c r="S529" s="295"/>
      <c r="T529" s="282">
        <v>443</v>
      </c>
      <c r="U529" s="289">
        <v>0</v>
      </c>
      <c r="V529" s="284">
        <v>186</v>
      </c>
      <c r="W529" s="285"/>
      <c r="X529" s="286"/>
      <c r="Y529" s="299"/>
      <c r="Z529" s="301"/>
      <c r="AA529" s="285"/>
      <c r="AB529" s="286"/>
      <c r="AC529" s="285"/>
      <c r="AD529" s="287"/>
      <c r="AE529" s="285"/>
      <c r="AF529" s="286"/>
      <c r="AG529" s="287"/>
      <c r="AH529" s="288"/>
      <c r="AI529" s="303">
        <v>454</v>
      </c>
      <c r="AJ529" s="295">
        <v>173</v>
      </c>
      <c r="AK529" s="343">
        <v>171</v>
      </c>
      <c r="AL529" s="289">
        <v>20</v>
      </c>
      <c r="AM529" s="284">
        <v>446</v>
      </c>
      <c r="AN529" s="282">
        <v>467</v>
      </c>
      <c r="AO529" s="295">
        <v>161</v>
      </c>
      <c r="AP529" s="282">
        <v>212</v>
      </c>
      <c r="AQ529" s="284">
        <v>425</v>
      </c>
      <c r="AR529" s="282">
        <v>167</v>
      </c>
      <c r="AS529" s="295">
        <v>468</v>
      </c>
      <c r="AT529" s="282">
        <v>190</v>
      </c>
      <c r="AU529" s="284">
        <v>444</v>
      </c>
      <c r="AV529" s="282">
        <v>435</v>
      </c>
      <c r="AW529" s="295">
        <v>192</v>
      </c>
      <c r="AX529" s="282">
        <v>394</v>
      </c>
      <c r="AY529" s="284">
        <v>239</v>
      </c>
      <c r="AZ529" s="298">
        <v>303</v>
      </c>
      <c r="BA529" s="284">
        <v>527</v>
      </c>
      <c r="BB529" s="282">
        <v>224</v>
      </c>
      <c r="BC529" s="295">
        <v>353</v>
      </c>
      <c r="BD529" s="282">
        <v>425</v>
      </c>
      <c r="BE529" s="284">
        <v>154</v>
      </c>
      <c r="BF529" s="282">
        <v>403</v>
      </c>
      <c r="BG529" s="295">
        <v>166</v>
      </c>
      <c r="BH529" s="305">
        <v>277</v>
      </c>
      <c r="BI529" s="306">
        <v>316</v>
      </c>
      <c r="BJ529" s="282">
        <v>178</v>
      </c>
      <c r="BK529" s="295">
        <v>403</v>
      </c>
      <c r="BL529" s="282">
        <v>169</v>
      </c>
      <c r="BM529" s="284">
        <v>406</v>
      </c>
      <c r="BN529" s="282">
        <v>405</v>
      </c>
      <c r="BO529" s="295">
        <v>167</v>
      </c>
      <c r="BP529" s="282">
        <v>188</v>
      </c>
      <c r="BQ529" s="284">
        <v>389</v>
      </c>
      <c r="BR529" s="282">
        <v>353</v>
      </c>
      <c r="BS529" s="295">
        <v>228</v>
      </c>
      <c r="BT529" s="282">
        <v>180</v>
      </c>
      <c r="BU529" s="284">
        <v>399</v>
      </c>
      <c r="BV529" s="282">
        <v>422</v>
      </c>
      <c r="BW529" s="295">
        <v>154</v>
      </c>
      <c r="BX529" s="282">
        <v>155</v>
      </c>
      <c r="BY529" s="284">
        <v>422</v>
      </c>
      <c r="BZ529" s="282">
        <v>371</v>
      </c>
      <c r="CA529" s="295">
        <v>226</v>
      </c>
      <c r="CB529" s="282">
        <v>411</v>
      </c>
      <c r="CC529" s="284">
        <v>166</v>
      </c>
      <c r="CD529" s="282">
        <v>370</v>
      </c>
      <c r="CE529" s="344">
        <v>206</v>
      </c>
    </row>
    <row r="530" spans="1:83" x14ac:dyDescent="0.2">
      <c r="A530" s="3">
        <v>8726</v>
      </c>
      <c r="B530" s="4" t="s">
        <v>559</v>
      </c>
      <c r="C530" s="5">
        <v>624</v>
      </c>
      <c r="D530" s="6">
        <v>521</v>
      </c>
      <c r="E530" s="123">
        <f t="shared" si="7"/>
        <v>0.83493589743589747</v>
      </c>
      <c r="F530" s="249">
        <v>355</v>
      </c>
      <c r="G530" s="250">
        <v>3</v>
      </c>
      <c r="H530" s="250">
        <v>5</v>
      </c>
      <c r="I530" s="250">
        <v>154</v>
      </c>
      <c r="J530" s="250">
        <v>0</v>
      </c>
      <c r="K530" s="251">
        <v>1</v>
      </c>
      <c r="L530" s="251">
        <v>0</v>
      </c>
      <c r="M530" s="250">
        <v>0</v>
      </c>
      <c r="N530" s="250">
        <v>0</v>
      </c>
      <c r="O530" s="252">
        <v>0</v>
      </c>
      <c r="P530" s="295"/>
      <c r="Q530" s="289"/>
      <c r="R530" s="289"/>
      <c r="S530" s="295"/>
      <c r="T530" s="282">
        <v>322</v>
      </c>
      <c r="U530" s="289">
        <v>0</v>
      </c>
      <c r="V530" s="284">
        <v>176</v>
      </c>
      <c r="W530" s="285"/>
      <c r="X530" s="286"/>
      <c r="Y530" s="299"/>
      <c r="Z530" s="301"/>
      <c r="AA530" s="285"/>
      <c r="AB530" s="286"/>
      <c r="AC530" s="285"/>
      <c r="AD530" s="287"/>
      <c r="AE530" s="285"/>
      <c r="AF530" s="286"/>
      <c r="AG530" s="287"/>
      <c r="AH530" s="288"/>
      <c r="AI530" s="303">
        <v>326</v>
      </c>
      <c r="AJ530" s="295">
        <v>171</v>
      </c>
      <c r="AK530" s="343">
        <v>158</v>
      </c>
      <c r="AL530" s="289">
        <v>23</v>
      </c>
      <c r="AM530" s="284">
        <v>317</v>
      </c>
      <c r="AN530" s="282">
        <v>341</v>
      </c>
      <c r="AO530" s="295">
        <v>151</v>
      </c>
      <c r="AP530" s="282">
        <v>194</v>
      </c>
      <c r="AQ530" s="284">
        <v>302</v>
      </c>
      <c r="AR530" s="282">
        <v>149</v>
      </c>
      <c r="AS530" s="295">
        <v>352</v>
      </c>
      <c r="AT530" s="282">
        <v>177</v>
      </c>
      <c r="AU530" s="284">
        <v>320</v>
      </c>
      <c r="AV530" s="282">
        <v>316</v>
      </c>
      <c r="AW530" s="295">
        <v>172</v>
      </c>
      <c r="AX530" s="282">
        <v>286</v>
      </c>
      <c r="AY530" s="284">
        <v>201</v>
      </c>
      <c r="AZ530" s="298">
        <v>262</v>
      </c>
      <c r="BA530" s="284">
        <v>403</v>
      </c>
      <c r="BB530" s="282">
        <v>181</v>
      </c>
      <c r="BC530" s="295">
        <v>268</v>
      </c>
      <c r="BD530" s="282">
        <v>299</v>
      </c>
      <c r="BE530" s="284">
        <v>143</v>
      </c>
      <c r="BF530" s="282">
        <v>295</v>
      </c>
      <c r="BG530" s="295">
        <v>152</v>
      </c>
      <c r="BH530" s="305">
        <v>209</v>
      </c>
      <c r="BI530" s="306">
        <v>238</v>
      </c>
      <c r="BJ530" s="282">
        <v>169</v>
      </c>
      <c r="BK530" s="295">
        <v>272</v>
      </c>
      <c r="BL530" s="282">
        <v>141</v>
      </c>
      <c r="BM530" s="284">
        <v>289</v>
      </c>
      <c r="BN530" s="282">
        <v>279</v>
      </c>
      <c r="BO530" s="295">
        <v>149</v>
      </c>
      <c r="BP530" s="282">
        <v>157</v>
      </c>
      <c r="BQ530" s="284">
        <v>281</v>
      </c>
      <c r="BR530" s="282">
        <v>252</v>
      </c>
      <c r="BS530" s="295">
        <v>193</v>
      </c>
      <c r="BT530" s="282">
        <v>152</v>
      </c>
      <c r="BU530" s="284">
        <v>283</v>
      </c>
      <c r="BV530" s="282">
        <v>298</v>
      </c>
      <c r="BW530" s="295">
        <v>136</v>
      </c>
      <c r="BX530" s="282">
        <v>144</v>
      </c>
      <c r="BY530" s="284">
        <v>296</v>
      </c>
      <c r="BZ530" s="282">
        <v>262</v>
      </c>
      <c r="CA530" s="295">
        <v>192</v>
      </c>
      <c r="CB530" s="282">
        <v>292</v>
      </c>
      <c r="CC530" s="284">
        <v>154</v>
      </c>
      <c r="CD530" s="282">
        <v>250</v>
      </c>
      <c r="CE530" s="344">
        <v>195</v>
      </c>
    </row>
    <row r="531" spans="1:83" x14ac:dyDescent="0.2">
      <c r="A531" s="3">
        <v>8727</v>
      </c>
      <c r="B531" s="4" t="s">
        <v>560</v>
      </c>
      <c r="C531" s="5">
        <v>1128</v>
      </c>
      <c r="D531" s="6">
        <v>878</v>
      </c>
      <c r="E531" s="123">
        <f t="shared" si="7"/>
        <v>0.77836879432624118</v>
      </c>
      <c r="F531" s="249">
        <v>572</v>
      </c>
      <c r="G531" s="250">
        <v>1</v>
      </c>
      <c r="H531" s="250">
        <v>9</v>
      </c>
      <c r="I531" s="250">
        <v>288</v>
      </c>
      <c r="J531" s="250">
        <v>0</v>
      </c>
      <c r="K531" s="251">
        <v>1</v>
      </c>
      <c r="L531" s="251">
        <v>0</v>
      </c>
      <c r="M531" s="250">
        <v>0</v>
      </c>
      <c r="N531" s="250">
        <v>0</v>
      </c>
      <c r="O531" s="252">
        <v>0</v>
      </c>
      <c r="P531" s="295">
        <v>297</v>
      </c>
      <c r="Q531" s="289">
        <v>32</v>
      </c>
      <c r="R531" s="289">
        <v>0</v>
      </c>
      <c r="S531" s="295">
        <v>528</v>
      </c>
      <c r="T531" s="282"/>
      <c r="U531" s="296"/>
      <c r="V531" s="297"/>
      <c r="W531" s="305">
        <v>306</v>
      </c>
      <c r="X531" s="306">
        <v>543</v>
      </c>
      <c r="Y531" s="299"/>
      <c r="Z531" s="301"/>
      <c r="AA531" s="282">
        <v>536</v>
      </c>
      <c r="AB531" s="284">
        <v>316</v>
      </c>
      <c r="AC531" s="285"/>
      <c r="AD531" s="287"/>
      <c r="AE531" s="285"/>
      <c r="AF531" s="286"/>
      <c r="AG531" s="287"/>
      <c r="AH531" s="288"/>
      <c r="AI531" s="285"/>
      <c r="AJ531" s="287"/>
      <c r="AK531" s="343">
        <v>294</v>
      </c>
      <c r="AL531" s="289">
        <v>31</v>
      </c>
      <c r="AM531" s="284">
        <v>523</v>
      </c>
      <c r="AN531" s="282">
        <v>555</v>
      </c>
      <c r="AO531" s="295">
        <v>279</v>
      </c>
      <c r="AP531" s="282">
        <v>363</v>
      </c>
      <c r="AQ531" s="284">
        <v>490</v>
      </c>
      <c r="AR531" s="282">
        <v>283</v>
      </c>
      <c r="AS531" s="295">
        <v>555</v>
      </c>
      <c r="AT531" s="282">
        <v>319</v>
      </c>
      <c r="AU531" s="284">
        <v>514</v>
      </c>
      <c r="AV531" s="282">
        <v>501</v>
      </c>
      <c r="AW531" s="295">
        <v>319</v>
      </c>
      <c r="AX531" s="282">
        <v>473</v>
      </c>
      <c r="AY531" s="284">
        <v>342</v>
      </c>
      <c r="AZ531" s="298">
        <v>476</v>
      </c>
      <c r="BA531" s="284">
        <v>696</v>
      </c>
      <c r="BB531" s="282">
        <v>338</v>
      </c>
      <c r="BC531" s="295">
        <v>400</v>
      </c>
      <c r="BD531" s="282">
        <v>499</v>
      </c>
      <c r="BE531" s="284">
        <v>251</v>
      </c>
      <c r="BF531" s="282">
        <v>455</v>
      </c>
      <c r="BG531" s="295">
        <v>272</v>
      </c>
      <c r="BH531" s="305">
        <v>375</v>
      </c>
      <c r="BI531" s="306">
        <v>382</v>
      </c>
      <c r="BJ531" s="282">
        <v>305</v>
      </c>
      <c r="BK531" s="295">
        <v>435</v>
      </c>
      <c r="BL531" s="282">
        <v>262</v>
      </c>
      <c r="BM531" s="284">
        <v>473</v>
      </c>
      <c r="BN531" s="282">
        <v>466</v>
      </c>
      <c r="BO531" s="295">
        <v>259</v>
      </c>
      <c r="BP531" s="282">
        <v>283</v>
      </c>
      <c r="BQ531" s="284">
        <v>444</v>
      </c>
      <c r="BR531" s="282">
        <v>407</v>
      </c>
      <c r="BS531" s="295">
        <v>335</v>
      </c>
      <c r="BT531" s="282">
        <v>277</v>
      </c>
      <c r="BU531" s="284">
        <v>455</v>
      </c>
      <c r="BV531" s="282">
        <v>489</v>
      </c>
      <c r="BW531" s="295">
        <v>240</v>
      </c>
      <c r="BX531" s="282">
        <v>244</v>
      </c>
      <c r="BY531" s="284">
        <v>488</v>
      </c>
      <c r="BZ531" s="282">
        <v>399</v>
      </c>
      <c r="CA531" s="295">
        <v>363</v>
      </c>
      <c r="CB531" s="282">
        <v>468</v>
      </c>
      <c r="CC531" s="284">
        <v>271</v>
      </c>
      <c r="CD531" s="282">
        <v>395</v>
      </c>
      <c r="CE531" s="344">
        <v>326</v>
      </c>
    </row>
    <row r="532" spans="1:83" x14ac:dyDescent="0.2">
      <c r="A532" s="3">
        <v>8728</v>
      </c>
      <c r="B532" s="4" t="s">
        <v>561</v>
      </c>
      <c r="C532" s="5">
        <v>671</v>
      </c>
      <c r="D532" s="6">
        <v>577</v>
      </c>
      <c r="E532" s="123">
        <f t="shared" si="7"/>
        <v>0.85991058122205666</v>
      </c>
      <c r="F532" s="249">
        <v>258</v>
      </c>
      <c r="G532" s="250">
        <v>4</v>
      </c>
      <c r="H532" s="250">
        <v>5</v>
      </c>
      <c r="I532" s="250">
        <v>305</v>
      </c>
      <c r="J532" s="250">
        <v>0</v>
      </c>
      <c r="K532" s="251">
        <v>1</v>
      </c>
      <c r="L532" s="251">
        <v>0</v>
      </c>
      <c r="M532" s="250">
        <v>0</v>
      </c>
      <c r="N532" s="250">
        <v>0</v>
      </c>
      <c r="O532" s="252">
        <v>0</v>
      </c>
      <c r="P532" s="295"/>
      <c r="Q532" s="289"/>
      <c r="R532" s="289"/>
      <c r="S532" s="295"/>
      <c r="T532" s="282">
        <v>230</v>
      </c>
      <c r="U532" s="289">
        <v>0</v>
      </c>
      <c r="V532" s="284">
        <v>332</v>
      </c>
      <c r="W532" s="285"/>
      <c r="X532" s="286"/>
      <c r="Y532" s="299"/>
      <c r="Z532" s="301"/>
      <c r="AA532" s="285"/>
      <c r="AB532" s="286"/>
      <c r="AC532" s="285"/>
      <c r="AD532" s="287"/>
      <c r="AE532" s="285"/>
      <c r="AF532" s="286"/>
      <c r="AG532" s="287"/>
      <c r="AH532" s="288"/>
      <c r="AI532" s="303">
        <v>235</v>
      </c>
      <c r="AJ532" s="295">
        <v>323</v>
      </c>
      <c r="AK532" s="343">
        <v>319</v>
      </c>
      <c r="AL532" s="289">
        <v>26</v>
      </c>
      <c r="AM532" s="284">
        <v>222</v>
      </c>
      <c r="AN532" s="282">
        <v>263</v>
      </c>
      <c r="AO532" s="295">
        <v>298</v>
      </c>
      <c r="AP532" s="282">
        <v>359</v>
      </c>
      <c r="AQ532" s="284">
        <v>210</v>
      </c>
      <c r="AR532" s="282">
        <v>305</v>
      </c>
      <c r="AS532" s="295">
        <v>259</v>
      </c>
      <c r="AT532" s="282">
        <v>329</v>
      </c>
      <c r="AU532" s="284">
        <v>234</v>
      </c>
      <c r="AV532" s="282">
        <v>220</v>
      </c>
      <c r="AW532" s="295">
        <v>331</v>
      </c>
      <c r="AX532" s="282">
        <v>204</v>
      </c>
      <c r="AY532" s="284">
        <v>352</v>
      </c>
      <c r="AZ532" s="298">
        <v>396</v>
      </c>
      <c r="BA532" s="284">
        <v>391</v>
      </c>
      <c r="BB532" s="282">
        <v>279</v>
      </c>
      <c r="BC532" s="295">
        <v>223</v>
      </c>
      <c r="BD532" s="282">
        <v>237</v>
      </c>
      <c r="BE532" s="284">
        <v>266</v>
      </c>
      <c r="BF532" s="282">
        <v>225</v>
      </c>
      <c r="BG532" s="295">
        <v>275</v>
      </c>
      <c r="BH532" s="305">
        <v>304</v>
      </c>
      <c r="BI532" s="306">
        <v>210</v>
      </c>
      <c r="BJ532" s="282">
        <v>314</v>
      </c>
      <c r="BK532" s="295">
        <v>206</v>
      </c>
      <c r="BL532" s="282">
        <v>268</v>
      </c>
      <c r="BM532" s="284">
        <v>229</v>
      </c>
      <c r="BN532" s="282">
        <v>221</v>
      </c>
      <c r="BO532" s="295">
        <v>277</v>
      </c>
      <c r="BP532" s="282">
        <v>282</v>
      </c>
      <c r="BQ532" s="284">
        <v>221</v>
      </c>
      <c r="BR532" s="282">
        <v>203</v>
      </c>
      <c r="BS532" s="295">
        <v>314</v>
      </c>
      <c r="BT532" s="282">
        <v>256</v>
      </c>
      <c r="BU532" s="284">
        <v>239</v>
      </c>
      <c r="BV532" s="282">
        <v>223</v>
      </c>
      <c r="BW532" s="295">
        <v>277</v>
      </c>
      <c r="BX532" s="282">
        <v>253</v>
      </c>
      <c r="BY532" s="284">
        <v>246</v>
      </c>
      <c r="BZ532" s="282">
        <v>194</v>
      </c>
      <c r="CA532" s="295">
        <v>333</v>
      </c>
      <c r="CB532" s="282">
        <v>216</v>
      </c>
      <c r="CC532" s="284">
        <v>284</v>
      </c>
      <c r="CD532" s="282">
        <v>188</v>
      </c>
      <c r="CE532" s="344">
        <v>311</v>
      </c>
    </row>
    <row r="533" spans="1:83" x14ac:dyDescent="0.2">
      <c r="A533" s="3">
        <v>8901</v>
      </c>
      <c r="B533" s="4" t="s">
        <v>562</v>
      </c>
      <c r="C533" s="5">
        <v>132</v>
      </c>
      <c r="D533" s="6">
        <v>95</v>
      </c>
      <c r="E533" s="123">
        <f t="shared" si="7"/>
        <v>0.71969696969696972</v>
      </c>
      <c r="F533" s="249">
        <v>87</v>
      </c>
      <c r="G533" s="250">
        <v>0</v>
      </c>
      <c r="H533" s="250">
        <v>2</v>
      </c>
      <c r="I533" s="250">
        <v>6</v>
      </c>
      <c r="J533" s="250">
        <v>0</v>
      </c>
      <c r="K533" s="251">
        <v>0</v>
      </c>
      <c r="L533" s="251">
        <v>0</v>
      </c>
      <c r="M533" s="250">
        <v>0</v>
      </c>
      <c r="N533" s="250">
        <v>0</v>
      </c>
      <c r="O533" s="252">
        <v>0</v>
      </c>
      <c r="P533" s="295"/>
      <c r="Q533" s="289"/>
      <c r="R533" s="289"/>
      <c r="S533" s="295"/>
      <c r="T533" s="282">
        <v>83</v>
      </c>
      <c r="U533" s="289">
        <v>0</v>
      </c>
      <c r="V533" s="284">
        <v>8</v>
      </c>
      <c r="W533" s="285"/>
      <c r="X533" s="286"/>
      <c r="Y533" s="299"/>
      <c r="Z533" s="301"/>
      <c r="AA533" s="285"/>
      <c r="AB533" s="286"/>
      <c r="AC533" s="285"/>
      <c r="AD533" s="287"/>
      <c r="AE533" s="285"/>
      <c r="AF533" s="286"/>
      <c r="AG533" s="287"/>
      <c r="AH533" s="288"/>
      <c r="AI533" s="303">
        <v>83</v>
      </c>
      <c r="AJ533" s="295">
        <v>10</v>
      </c>
      <c r="AK533" s="343">
        <v>6</v>
      </c>
      <c r="AL533" s="289">
        <v>5</v>
      </c>
      <c r="AM533" s="284">
        <v>83</v>
      </c>
      <c r="AN533" s="282">
        <v>82</v>
      </c>
      <c r="AO533" s="295">
        <v>8</v>
      </c>
      <c r="AP533" s="282">
        <v>14</v>
      </c>
      <c r="AQ533" s="284">
        <v>77</v>
      </c>
      <c r="AR533" s="282">
        <v>7</v>
      </c>
      <c r="AS533" s="295">
        <v>88</v>
      </c>
      <c r="AT533" s="282">
        <v>10</v>
      </c>
      <c r="AU533" s="284">
        <v>84</v>
      </c>
      <c r="AV533" s="282">
        <v>79</v>
      </c>
      <c r="AW533" s="295">
        <v>14</v>
      </c>
      <c r="AX533" s="282">
        <v>68</v>
      </c>
      <c r="AY533" s="284">
        <v>26</v>
      </c>
      <c r="AZ533" s="298">
        <v>40</v>
      </c>
      <c r="BA533" s="284">
        <v>86</v>
      </c>
      <c r="BB533" s="282">
        <v>28</v>
      </c>
      <c r="BC533" s="295">
        <v>50</v>
      </c>
      <c r="BD533" s="282">
        <v>64</v>
      </c>
      <c r="BE533" s="284">
        <v>15</v>
      </c>
      <c r="BF533" s="282">
        <v>66</v>
      </c>
      <c r="BG533" s="295">
        <v>9</v>
      </c>
      <c r="BH533" s="305">
        <v>56</v>
      </c>
      <c r="BI533" s="306">
        <v>28</v>
      </c>
      <c r="BJ533" s="282">
        <v>16</v>
      </c>
      <c r="BK533" s="295">
        <v>62</v>
      </c>
      <c r="BL533" s="282">
        <v>17</v>
      </c>
      <c r="BM533" s="284">
        <v>58</v>
      </c>
      <c r="BN533" s="282">
        <v>61</v>
      </c>
      <c r="BO533" s="295">
        <v>14</v>
      </c>
      <c r="BP533" s="282">
        <v>18</v>
      </c>
      <c r="BQ533" s="284">
        <v>59</v>
      </c>
      <c r="BR533" s="282">
        <v>51</v>
      </c>
      <c r="BS533" s="295">
        <v>26</v>
      </c>
      <c r="BT533" s="282">
        <v>21</v>
      </c>
      <c r="BU533" s="284">
        <v>55</v>
      </c>
      <c r="BV533" s="282">
        <v>68</v>
      </c>
      <c r="BW533" s="295">
        <v>7</v>
      </c>
      <c r="BX533" s="282">
        <v>14</v>
      </c>
      <c r="BY533" s="284">
        <v>66</v>
      </c>
      <c r="BZ533" s="282">
        <v>56</v>
      </c>
      <c r="CA533" s="295">
        <v>23</v>
      </c>
      <c r="CB533" s="282">
        <v>64</v>
      </c>
      <c r="CC533" s="284">
        <v>14</v>
      </c>
      <c r="CD533" s="282">
        <v>50</v>
      </c>
      <c r="CE533" s="344">
        <v>25</v>
      </c>
    </row>
    <row r="534" spans="1:83" x14ac:dyDescent="0.2">
      <c r="A534" s="3">
        <v>8902</v>
      </c>
      <c r="B534" s="4" t="s">
        <v>563</v>
      </c>
      <c r="C534" s="5">
        <v>1319</v>
      </c>
      <c r="D534" s="6">
        <v>985</v>
      </c>
      <c r="E534" s="123">
        <f t="shared" ref="E534:E565" si="8">SUM(D534/C534)</f>
        <v>0.74677786201667928</v>
      </c>
      <c r="F534" s="249">
        <v>412</v>
      </c>
      <c r="G534" s="250">
        <v>4</v>
      </c>
      <c r="H534" s="250">
        <v>20</v>
      </c>
      <c r="I534" s="250">
        <v>540</v>
      </c>
      <c r="J534" s="250">
        <v>0</v>
      </c>
      <c r="K534" s="251">
        <v>2</v>
      </c>
      <c r="L534" s="251">
        <v>0</v>
      </c>
      <c r="M534" s="250">
        <v>0</v>
      </c>
      <c r="N534" s="250">
        <v>0</v>
      </c>
      <c r="O534" s="252">
        <v>0</v>
      </c>
      <c r="P534" s="295">
        <v>540</v>
      </c>
      <c r="Q534" s="289">
        <v>35</v>
      </c>
      <c r="R534" s="289">
        <v>0</v>
      </c>
      <c r="S534" s="295">
        <v>373</v>
      </c>
      <c r="T534" s="282"/>
      <c r="U534" s="296"/>
      <c r="V534" s="297"/>
      <c r="W534" s="305">
        <v>555</v>
      </c>
      <c r="X534" s="306">
        <v>376</v>
      </c>
      <c r="Y534" s="299"/>
      <c r="Z534" s="301"/>
      <c r="AA534" s="282">
        <v>366</v>
      </c>
      <c r="AB534" s="284">
        <v>573</v>
      </c>
      <c r="AC534" s="285"/>
      <c r="AD534" s="287"/>
      <c r="AE534" s="285"/>
      <c r="AF534" s="286"/>
      <c r="AG534" s="287"/>
      <c r="AH534" s="288"/>
      <c r="AI534" s="285"/>
      <c r="AJ534" s="287"/>
      <c r="AK534" s="343">
        <v>544</v>
      </c>
      <c r="AL534" s="289">
        <v>44</v>
      </c>
      <c r="AM534" s="284">
        <v>343</v>
      </c>
      <c r="AN534" s="282">
        <v>396</v>
      </c>
      <c r="AO534" s="295">
        <v>537</v>
      </c>
      <c r="AP534" s="282">
        <v>637</v>
      </c>
      <c r="AQ534" s="284">
        <v>306</v>
      </c>
      <c r="AR534" s="282">
        <v>530</v>
      </c>
      <c r="AS534" s="295">
        <v>387</v>
      </c>
      <c r="AT534" s="282">
        <v>583</v>
      </c>
      <c r="AU534" s="284">
        <v>341</v>
      </c>
      <c r="AV534" s="282">
        <v>332</v>
      </c>
      <c r="AW534" s="295">
        <v>578</v>
      </c>
      <c r="AX534" s="282">
        <v>341</v>
      </c>
      <c r="AY534" s="284">
        <v>569</v>
      </c>
      <c r="AZ534" s="298">
        <v>682</v>
      </c>
      <c r="BA534" s="284">
        <v>610</v>
      </c>
      <c r="BB534" s="282">
        <v>495</v>
      </c>
      <c r="BC534" s="295">
        <v>320</v>
      </c>
      <c r="BD534" s="282">
        <v>377</v>
      </c>
      <c r="BE534" s="284">
        <v>443</v>
      </c>
      <c r="BF534" s="282">
        <v>350</v>
      </c>
      <c r="BG534" s="295">
        <v>464</v>
      </c>
      <c r="BH534" s="305">
        <v>487</v>
      </c>
      <c r="BI534" s="306">
        <v>333</v>
      </c>
      <c r="BJ534" s="282">
        <v>497</v>
      </c>
      <c r="BK534" s="295">
        <v>325</v>
      </c>
      <c r="BL534" s="282">
        <v>454</v>
      </c>
      <c r="BM534" s="284">
        <v>351</v>
      </c>
      <c r="BN534" s="282">
        <v>332</v>
      </c>
      <c r="BO534" s="295">
        <v>464</v>
      </c>
      <c r="BP534" s="282">
        <v>500</v>
      </c>
      <c r="BQ534" s="284">
        <v>309</v>
      </c>
      <c r="BR534" s="282">
        <v>280</v>
      </c>
      <c r="BS534" s="295">
        <v>538</v>
      </c>
      <c r="BT534" s="282">
        <v>435</v>
      </c>
      <c r="BU534" s="284">
        <v>370</v>
      </c>
      <c r="BV534" s="282">
        <v>373</v>
      </c>
      <c r="BW534" s="295">
        <v>444</v>
      </c>
      <c r="BX534" s="282">
        <v>430</v>
      </c>
      <c r="BY534" s="284">
        <v>373</v>
      </c>
      <c r="BZ534" s="282">
        <v>264</v>
      </c>
      <c r="CA534" s="295">
        <v>569</v>
      </c>
      <c r="CB534" s="282">
        <v>368</v>
      </c>
      <c r="CC534" s="284">
        <v>447</v>
      </c>
      <c r="CD534" s="282">
        <v>283</v>
      </c>
      <c r="CE534" s="344">
        <v>543</v>
      </c>
    </row>
    <row r="535" spans="1:83" x14ac:dyDescent="0.2">
      <c r="A535" s="3">
        <v>8903</v>
      </c>
      <c r="B535" s="4" t="s">
        <v>564</v>
      </c>
      <c r="C535" s="5">
        <v>1480</v>
      </c>
      <c r="D535" s="6">
        <v>1087</v>
      </c>
      <c r="E535" s="123">
        <f t="shared" si="8"/>
        <v>0.73445945945945945</v>
      </c>
      <c r="F535" s="249">
        <v>474</v>
      </c>
      <c r="G535" s="250">
        <v>4</v>
      </c>
      <c r="H535" s="250">
        <v>13</v>
      </c>
      <c r="I535" s="250">
        <v>586</v>
      </c>
      <c r="J535" s="250">
        <v>0</v>
      </c>
      <c r="K535" s="251">
        <v>1</v>
      </c>
      <c r="L535" s="251">
        <v>0</v>
      </c>
      <c r="M535" s="250">
        <v>0</v>
      </c>
      <c r="N535" s="250">
        <v>0</v>
      </c>
      <c r="O535" s="252">
        <v>0</v>
      </c>
      <c r="P535" s="295"/>
      <c r="Q535" s="289"/>
      <c r="R535" s="289"/>
      <c r="S535" s="295"/>
      <c r="T535" s="282">
        <v>412</v>
      </c>
      <c r="U535" s="289">
        <v>0</v>
      </c>
      <c r="V535" s="284">
        <v>639</v>
      </c>
      <c r="W535" s="305">
        <v>596</v>
      </c>
      <c r="X535" s="306">
        <v>445</v>
      </c>
      <c r="Y535" s="299"/>
      <c r="Z535" s="301"/>
      <c r="AA535" s="282">
        <v>428</v>
      </c>
      <c r="AB535" s="284">
        <v>623</v>
      </c>
      <c r="AC535" s="285"/>
      <c r="AD535" s="287"/>
      <c r="AE535" s="285"/>
      <c r="AF535" s="286"/>
      <c r="AG535" s="287"/>
      <c r="AH535" s="288"/>
      <c r="AI535" s="285"/>
      <c r="AJ535" s="287"/>
      <c r="AK535" s="343">
        <v>583</v>
      </c>
      <c r="AL535" s="289">
        <v>69</v>
      </c>
      <c r="AM535" s="284">
        <v>394</v>
      </c>
      <c r="AN535" s="282">
        <v>471</v>
      </c>
      <c r="AO535" s="295">
        <v>569</v>
      </c>
      <c r="AP535" s="282">
        <v>688</v>
      </c>
      <c r="AQ535" s="284">
        <v>369</v>
      </c>
      <c r="AR535" s="282">
        <v>589</v>
      </c>
      <c r="AS535" s="295">
        <v>449</v>
      </c>
      <c r="AT535" s="282">
        <v>618</v>
      </c>
      <c r="AU535" s="284">
        <v>425</v>
      </c>
      <c r="AV535" s="282">
        <v>406</v>
      </c>
      <c r="AW535" s="295">
        <v>628</v>
      </c>
      <c r="AX535" s="282">
        <v>422</v>
      </c>
      <c r="AY535" s="284">
        <v>610</v>
      </c>
      <c r="AZ535" s="298">
        <v>782</v>
      </c>
      <c r="BA535" s="284">
        <v>738</v>
      </c>
      <c r="BB535" s="282">
        <v>522</v>
      </c>
      <c r="BC535" s="295">
        <v>391</v>
      </c>
      <c r="BD535" s="282">
        <v>479</v>
      </c>
      <c r="BE535" s="284">
        <v>440</v>
      </c>
      <c r="BF535" s="282">
        <v>427</v>
      </c>
      <c r="BG535" s="295">
        <v>485</v>
      </c>
      <c r="BH535" s="305">
        <v>529</v>
      </c>
      <c r="BI535" s="306">
        <v>395</v>
      </c>
      <c r="BJ535" s="282">
        <v>545</v>
      </c>
      <c r="BK535" s="295">
        <v>375</v>
      </c>
      <c r="BL535" s="282">
        <v>448</v>
      </c>
      <c r="BM535" s="284">
        <v>453</v>
      </c>
      <c r="BN535" s="282">
        <v>461</v>
      </c>
      <c r="BO535" s="295">
        <v>440</v>
      </c>
      <c r="BP535" s="282">
        <v>502</v>
      </c>
      <c r="BQ535" s="284">
        <v>395</v>
      </c>
      <c r="BR535" s="282">
        <v>337</v>
      </c>
      <c r="BS535" s="295">
        <v>579</v>
      </c>
      <c r="BT535" s="282">
        <v>457</v>
      </c>
      <c r="BU535" s="284">
        <v>438</v>
      </c>
      <c r="BV535" s="282">
        <v>451</v>
      </c>
      <c r="BW535" s="295">
        <v>449</v>
      </c>
      <c r="BX535" s="282">
        <v>451</v>
      </c>
      <c r="BY535" s="284">
        <v>431</v>
      </c>
      <c r="BZ535" s="282">
        <v>321</v>
      </c>
      <c r="CA535" s="295">
        <v>613</v>
      </c>
      <c r="CB535" s="282">
        <v>426</v>
      </c>
      <c r="CC535" s="284">
        <v>485</v>
      </c>
      <c r="CD535" s="282">
        <v>339</v>
      </c>
      <c r="CE535" s="344">
        <v>577</v>
      </c>
    </row>
    <row r="536" spans="1:83" x14ac:dyDescent="0.2">
      <c r="A536" s="3">
        <v>8904</v>
      </c>
      <c r="B536" s="4" t="s">
        <v>565</v>
      </c>
      <c r="C536" s="5">
        <v>759</v>
      </c>
      <c r="D536" s="6">
        <v>657</v>
      </c>
      <c r="E536" s="123">
        <f t="shared" si="8"/>
        <v>0.86561264822134387</v>
      </c>
      <c r="F536" s="249">
        <v>329</v>
      </c>
      <c r="G536" s="250">
        <v>1</v>
      </c>
      <c r="H536" s="250">
        <v>2</v>
      </c>
      <c r="I536" s="250">
        <v>320</v>
      </c>
      <c r="J536" s="250">
        <v>0</v>
      </c>
      <c r="K536" s="251">
        <v>0</v>
      </c>
      <c r="L536" s="251">
        <v>0</v>
      </c>
      <c r="M536" s="250">
        <v>0</v>
      </c>
      <c r="N536" s="250">
        <v>0</v>
      </c>
      <c r="O536" s="252">
        <v>0</v>
      </c>
      <c r="P536" s="295">
        <v>341</v>
      </c>
      <c r="Q536" s="289">
        <v>14</v>
      </c>
      <c r="R536" s="289">
        <v>0</v>
      </c>
      <c r="S536" s="295">
        <v>294</v>
      </c>
      <c r="T536" s="282"/>
      <c r="U536" s="296"/>
      <c r="V536" s="297"/>
      <c r="W536" s="305">
        <v>353</v>
      </c>
      <c r="X536" s="306">
        <v>278</v>
      </c>
      <c r="Y536" s="299"/>
      <c r="Z536" s="301"/>
      <c r="AA536" s="282">
        <v>284</v>
      </c>
      <c r="AB536" s="284">
        <v>357</v>
      </c>
      <c r="AC536" s="285"/>
      <c r="AD536" s="287"/>
      <c r="AE536" s="285"/>
      <c r="AF536" s="286"/>
      <c r="AG536" s="287"/>
      <c r="AH536" s="288"/>
      <c r="AI536" s="285"/>
      <c r="AJ536" s="287"/>
      <c r="AK536" s="343">
        <v>364</v>
      </c>
      <c r="AL536" s="289">
        <v>16</v>
      </c>
      <c r="AM536" s="284">
        <v>257</v>
      </c>
      <c r="AN536" s="282">
        <v>309</v>
      </c>
      <c r="AO536" s="295">
        <v>327</v>
      </c>
      <c r="AP536" s="282">
        <v>399</v>
      </c>
      <c r="AQ536" s="284">
        <v>240</v>
      </c>
      <c r="AR536" s="282">
        <v>325</v>
      </c>
      <c r="AS536" s="295">
        <v>307</v>
      </c>
      <c r="AT536" s="282">
        <v>353</v>
      </c>
      <c r="AU536" s="284">
        <v>278</v>
      </c>
      <c r="AV536" s="282">
        <v>259</v>
      </c>
      <c r="AW536" s="295">
        <v>365</v>
      </c>
      <c r="AX536" s="282">
        <v>268</v>
      </c>
      <c r="AY536" s="284">
        <v>357</v>
      </c>
      <c r="AZ536" s="298">
        <v>447</v>
      </c>
      <c r="BA536" s="284">
        <v>432</v>
      </c>
      <c r="BB536" s="282">
        <v>305</v>
      </c>
      <c r="BC536" s="295">
        <v>262</v>
      </c>
      <c r="BD536" s="282">
        <v>292</v>
      </c>
      <c r="BE536" s="284">
        <v>283</v>
      </c>
      <c r="BF536" s="282">
        <v>276</v>
      </c>
      <c r="BG536" s="295">
        <v>295</v>
      </c>
      <c r="BH536" s="305">
        <v>306</v>
      </c>
      <c r="BI536" s="306">
        <v>265</v>
      </c>
      <c r="BJ536" s="282">
        <v>324</v>
      </c>
      <c r="BK536" s="295">
        <v>253</v>
      </c>
      <c r="BL536" s="282">
        <v>283</v>
      </c>
      <c r="BM536" s="284">
        <v>275</v>
      </c>
      <c r="BN536" s="282">
        <v>263</v>
      </c>
      <c r="BO536" s="295">
        <v>306</v>
      </c>
      <c r="BP536" s="282">
        <v>290</v>
      </c>
      <c r="BQ536" s="284">
        <v>270</v>
      </c>
      <c r="BR536" s="282">
        <v>255</v>
      </c>
      <c r="BS536" s="295">
        <v>319</v>
      </c>
      <c r="BT536" s="282">
        <v>294</v>
      </c>
      <c r="BU536" s="284">
        <v>273</v>
      </c>
      <c r="BV536" s="282">
        <v>270</v>
      </c>
      <c r="BW536" s="295">
        <v>305</v>
      </c>
      <c r="BX536" s="282">
        <v>290</v>
      </c>
      <c r="BY536" s="284">
        <v>268</v>
      </c>
      <c r="BZ536" s="282">
        <v>235</v>
      </c>
      <c r="CA536" s="295">
        <v>344</v>
      </c>
      <c r="CB536" s="282">
        <v>273</v>
      </c>
      <c r="CC536" s="284">
        <v>297</v>
      </c>
      <c r="CD536" s="282">
        <v>239</v>
      </c>
      <c r="CE536" s="344">
        <v>326</v>
      </c>
    </row>
    <row r="537" spans="1:83" x14ac:dyDescent="0.2">
      <c r="A537" s="3">
        <v>8905</v>
      </c>
      <c r="B537" s="4" t="s">
        <v>566</v>
      </c>
      <c r="C537" s="5">
        <v>1361</v>
      </c>
      <c r="D537" s="6">
        <v>1132</v>
      </c>
      <c r="E537" s="123">
        <f t="shared" si="8"/>
        <v>0.83174136664217491</v>
      </c>
      <c r="F537" s="249">
        <v>536</v>
      </c>
      <c r="G537" s="250">
        <v>0</v>
      </c>
      <c r="H537" s="250">
        <v>11</v>
      </c>
      <c r="I537" s="250">
        <v>572</v>
      </c>
      <c r="J537" s="250">
        <v>0</v>
      </c>
      <c r="K537" s="251">
        <v>0</v>
      </c>
      <c r="L537" s="251">
        <v>0</v>
      </c>
      <c r="M537" s="250">
        <v>0</v>
      </c>
      <c r="N537" s="250">
        <v>0</v>
      </c>
      <c r="O537" s="252">
        <v>0</v>
      </c>
      <c r="P537" s="295"/>
      <c r="Q537" s="289"/>
      <c r="R537" s="289"/>
      <c r="S537" s="295"/>
      <c r="T537" s="282">
        <v>397</v>
      </c>
      <c r="U537" s="289">
        <v>0</v>
      </c>
      <c r="V537" s="284">
        <v>699</v>
      </c>
      <c r="W537" s="305">
        <v>662</v>
      </c>
      <c r="X537" s="306">
        <v>417</v>
      </c>
      <c r="Y537" s="299"/>
      <c r="Z537" s="301"/>
      <c r="AA537" s="282">
        <v>417</v>
      </c>
      <c r="AB537" s="284">
        <v>673</v>
      </c>
      <c r="AC537" s="285"/>
      <c r="AD537" s="287"/>
      <c r="AE537" s="285"/>
      <c r="AF537" s="286"/>
      <c r="AG537" s="287"/>
      <c r="AH537" s="288"/>
      <c r="AI537" s="285"/>
      <c r="AJ537" s="287"/>
      <c r="AK537" s="343">
        <v>664</v>
      </c>
      <c r="AL537" s="289">
        <v>43</v>
      </c>
      <c r="AM537" s="284">
        <v>368</v>
      </c>
      <c r="AN537" s="282">
        <v>466</v>
      </c>
      <c r="AO537" s="295">
        <v>606</v>
      </c>
      <c r="AP537" s="282">
        <v>745</v>
      </c>
      <c r="AQ537" s="284">
        <v>351</v>
      </c>
      <c r="AR537" s="282">
        <v>595</v>
      </c>
      <c r="AS537" s="295">
        <v>460</v>
      </c>
      <c r="AT537" s="282">
        <v>666</v>
      </c>
      <c r="AU537" s="284">
        <v>396</v>
      </c>
      <c r="AV537" s="282">
        <v>384</v>
      </c>
      <c r="AW537" s="295">
        <v>662</v>
      </c>
      <c r="AX537" s="282">
        <v>401</v>
      </c>
      <c r="AY537" s="284">
        <v>651</v>
      </c>
      <c r="AZ537" s="298">
        <v>785</v>
      </c>
      <c r="BA537" s="284">
        <v>726</v>
      </c>
      <c r="BB537" s="282">
        <v>532</v>
      </c>
      <c r="BC537" s="295">
        <v>372</v>
      </c>
      <c r="BD537" s="282">
        <v>422</v>
      </c>
      <c r="BE537" s="284">
        <v>473</v>
      </c>
      <c r="BF537" s="282">
        <v>384</v>
      </c>
      <c r="BG537" s="295">
        <v>528</v>
      </c>
      <c r="BH537" s="305">
        <v>590</v>
      </c>
      <c r="BI537" s="306">
        <v>334</v>
      </c>
      <c r="BJ537" s="282">
        <v>612</v>
      </c>
      <c r="BK537" s="295">
        <v>321</v>
      </c>
      <c r="BL537" s="282">
        <v>493</v>
      </c>
      <c r="BM537" s="284">
        <v>398</v>
      </c>
      <c r="BN537" s="282">
        <v>374</v>
      </c>
      <c r="BO537" s="295">
        <v>534</v>
      </c>
      <c r="BP537" s="282">
        <v>520</v>
      </c>
      <c r="BQ537" s="284">
        <v>363</v>
      </c>
      <c r="BR537" s="282">
        <v>340</v>
      </c>
      <c r="BS537" s="295">
        <v>570</v>
      </c>
      <c r="BT537" s="282">
        <v>515</v>
      </c>
      <c r="BU537" s="284">
        <v>381</v>
      </c>
      <c r="BV537" s="282">
        <v>379</v>
      </c>
      <c r="BW537" s="295">
        <v>550</v>
      </c>
      <c r="BX537" s="282">
        <v>484</v>
      </c>
      <c r="BY537" s="284">
        <v>386</v>
      </c>
      <c r="BZ537" s="282">
        <v>316</v>
      </c>
      <c r="CA537" s="295">
        <v>628</v>
      </c>
      <c r="CB537" s="282">
        <v>378</v>
      </c>
      <c r="CC537" s="284">
        <v>533</v>
      </c>
      <c r="CD537" s="282">
        <v>332</v>
      </c>
      <c r="CE537" s="344">
        <v>571</v>
      </c>
    </row>
    <row r="538" spans="1:83" x14ac:dyDescent="0.2">
      <c r="A538" s="3">
        <v>8906</v>
      </c>
      <c r="B538" s="4" t="s">
        <v>567</v>
      </c>
      <c r="C538" s="5">
        <v>861</v>
      </c>
      <c r="D538" s="6">
        <v>714</v>
      </c>
      <c r="E538" s="123">
        <f t="shared" si="8"/>
        <v>0.82926829268292679</v>
      </c>
      <c r="F538" s="249">
        <v>368</v>
      </c>
      <c r="G538" s="250">
        <v>2</v>
      </c>
      <c r="H538" s="250">
        <v>6</v>
      </c>
      <c r="I538" s="250">
        <v>329</v>
      </c>
      <c r="J538" s="250">
        <v>0</v>
      </c>
      <c r="K538" s="251">
        <v>0</v>
      </c>
      <c r="L538" s="251">
        <v>0</v>
      </c>
      <c r="M538" s="250">
        <v>0</v>
      </c>
      <c r="N538" s="250">
        <v>0</v>
      </c>
      <c r="O538" s="252">
        <v>0</v>
      </c>
      <c r="P538" s="295"/>
      <c r="Q538" s="289"/>
      <c r="R538" s="289"/>
      <c r="S538" s="295"/>
      <c r="T538" s="282">
        <v>317</v>
      </c>
      <c r="U538" s="289">
        <v>0</v>
      </c>
      <c r="V538" s="284">
        <v>376</v>
      </c>
      <c r="W538" s="305">
        <v>358</v>
      </c>
      <c r="X538" s="306">
        <v>327</v>
      </c>
      <c r="Y538" s="299"/>
      <c r="Z538" s="301"/>
      <c r="AA538" s="282">
        <v>327</v>
      </c>
      <c r="AB538" s="284">
        <v>363</v>
      </c>
      <c r="AC538" s="285"/>
      <c r="AD538" s="287"/>
      <c r="AE538" s="285"/>
      <c r="AF538" s="286"/>
      <c r="AG538" s="287"/>
      <c r="AH538" s="288"/>
      <c r="AI538" s="285"/>
      <c r="AJ538" s="287"/>
      <c r="AK538" s="343">
        <v>358</v>
      </c>
      <c r="AL538" s="289">
        <v>29</v>
      </c>
      <c r="AM538" s="284">
        <v>299</v>
      </c>
      <c r="AN538" s="282">
        <v>353</v>
      </c>
      <c r="AO538" s="295">
        <v>327</v>
      </c>
      <c r="AP538" s="282">
        <v>415</v>
      </c>
      <c r="AQ538" s="284">
        <v>271</v>
      </c>
      <c r="AR538" s="282">
        <v>323</v>
      </c>
      <c r="AS538" s="295">
        <v>349</v>
      </c>
      <c r="AT538" s="282">
        <v>362</v>
      </c>
      <c r="AU538" s="284">
        <v>317</v>
      </c>
      <c r="AV538" s="282">
        <v>297</v>
      </c>
      <c r="AW538" s="295">
        <v>367</v>
      </c>
      <c r="AX538" s="282">
        <v>311</v>
      </c>
      <c r="AY538" s="284">
        <v>361</v>
      </c>
      <c r="AZ538" s="298">
        <v>473</v>
      </c>
      <c r="BA538" s="284">
        <v>480</v>
      </c>
      <c r="BB538" s="282">
        <v>334</v>
      </c>
      <c r="BC538" s="295">
        <v>272</v>
      </c>
      <c r="BD538" s="282">
        <v>300</v>
      </c>
      <c r="BE538" s="284">
        <v>302</v>
      </c>
      <c r="BF538" s="282">
        <v>300</v>
      </c>
      <c r="BG538" s="295">
        <v>307</v>
      </c>
      <c r="BH538" s="305">
        <v>336</v>
      </c>
      <c r="BI538" s="306">
        <v>263</v>
      </c>
      <c r="BJ538" s="282">
        <v>339</v>
      </c>
      <c r="BK538" s="295">
        <v>271</v>
      </c>
      <c r="BL538" s="282">
        <v>277</v>
      </c>
      <c r="BM538" s="284">
        <v>320</v>
      </c>
      <c r="BN538" s="282">
        <v>275</v>
      </c>
      <c r="BO538" s="295">
        <v>318</v>
      </c>
      <c r="BP538" s="282">
        <v>306</v>
      </c>
      <c r="BQ538" s="284">
        <v>281</v>
      </c>
      <c r="BR538" s="282">
        <v>268</v>
      </c>
      <c r="BS538" s="295">
        <v>340</v>
      </c>
      <c r="BT538" s="282">
        <v>297</v>
      </c>
      <c r="BU538" s="284">
        <v>294</v>
      </c>
      <c r="BV538" s="282">
        <v>315</v>
      </c>
      <c r="BW538" s="295">
        <v>295</v>
      </c>
      <c r="BX538" s="282">
        <v>298</v>
      </c>
      <c r="BY538" s="284">
        <v>296</v>
      </c>
      <c r="BZ538" s="282">
        <v>264</v>
      </c>
      <c r="CA538" s="295">
        <v>353</v>
      </c>
      <c r="CB538" s="282">
        <v>313</v>
      </c>
      <c r="CC538" s="284">
        <v>288</v>
      </c>
      <c r="CD538" s="282">
        <v>269</v>
      </c>
      <c r="CE538" s="344">
        <v>336</v>
      </c>
    </row>
    <row r="539" spans="1:83" x14ac:dyDescent="0.2">
      <c r="A539" s="3">
        <v>8907</v>
      </c>
      <c r="B539" s="4" t="s">
        <v>568</v>
      </c>
      <c r="C539" s="5">
        <v>1140</v>
      </c>
      <c r="D539" s="6">
        <v>950</v>
      </c>
      <c r="E539" s="123">
        <f t="shared" si="8"/>
        <v>0.83333333333333337</v>
      </c>
      <c r="F539" s="249">
        <v>491</v>
      </c>
      <c r="G539" s="250">
        <v>1</v>
      </c>
      <c r="H539" s="250">
        <v>9</v>
      </c>
      <c r="I539" s="250">
        <v>441</v>
      </c>
      <c r="J539" s="250">
        <v>0</v>
      </c>
      <c r="K539" s="251">
        <v>0</v>
      </c>
      <c r="L539" s="251">
        <v>0</v>
      </c>
      <c r="M539" s="250">
        <v>0</v>
      </c>
      <c r="N539" s="250">
        <v>0</v>
      </c>
      <c r="O539" s="252">
        <v>0</v>
      </c>
      <c r="P539" s="295"/>
      <c r="Q539" s="289"/>
      <c r="R539" s="289"/>
      <c r="S539" s="295"/>
      <c r="T539" s="282">
        <v>389</v>
      </c>
      <c r="U539" s="289">
        <v>0</v>
      </c>
      <c r="V539" s="284">
        <v>543</v>
      </c>
      <c r="W539" s="305">
        <v>513</v>
      </c>
      <c r="X539" s="306">
        <v>407</v>
      </c>
      <c r="Y539" s="299"/>
      <c r="Z539" s="301"/>
      <c r="AA539" s="282">
        <v>415</v>
      </c>
      <c r="AB539" s="284">
        <v>510</v>
      </c>
      <c r="AC539" s="285"/>
      <c r="AD539" s="287"/>
      <c r="AE539" s="285"/>
      <c r="AF539" s="286"/>
      <c r="AG539" s="287"/>
      <c r="AH539" s="288"/>
      <c r="AI539" s="285"/>
      <c r="AJ539" s="287"/>
      <c r="AK539" s="343">
        <v>523</v>
      </c>
      <c r="AL539" s="289">
        <v>26</v>
      </c>
      <c r="AM539" s="284">
        <v>375</v>
      </c>
      <c r="AN539" s="282">
        <v>457</v>
      </c>
      <c r="AO539" s="295">
        <v>458</v>
      </c>
      <c r="AP539" s="282">
        <v>579</v>
      </c>
      <c r="AQ539" s="284">
        <v>353</v>
      </c>
      <c r="AR539" s="282">
        <v>462</v>
      </c>
      <c r="AS539" s="295">
        <v>451</v>
      </c>
      <c r="AT539" s="282">
        <v>516</v>
      </c>
      <c r="AU539" s="284">
        <v>397</v>
      </c>
      <c r="AV539" s="282">
        <v>391</v>
      </c>
      <c r="AW539" s="295">
        <v>517</v>
      </c>
      <c r="AX539" s="282">
        <v>395</v>
      </c>
      <c r="AY539" s="284">
        <v>511</v>
      </c>
      <c r="AZ539" s="298">
        <v>664</v>
      </c>
      <c r="BA539" s="284">
        <v>686</v>
      </c>
      <c r="BB539" s="282">
        <v>475</v>
      </c>
      <c r="BC539" s="295">
        <v>334</v>
      </c>
      <c r="BD539" s="282">
        <v>410</v>
      </c>
      <c r="BE539" s="284">
        <v>399</v>
      </c>
      <c r="BF539" s="282">
        <v>369</v>
      </c>
      <c r="BG539" s="295">
        <v>433</v>
      </c>
      <c r="BH539" s="305">
        <v>464</v>
      </c>
      <c r="BI539" s="306">
        <v>353</v>
      </c>
      <c r="BJ539" s="282">
        <v>487</v>
      </c>
      <c r="BK539" s="295">
        <v>328</v>
      </c>
      <c r="BL539" s="282">
        <v>398</v>
      </c>
      <c r="BM539" s="284">
        <v>394</v>
      </c>
      <c r="BN539" s="282">
        <v>369</v>
      </c>
      <c r="BO539" s="295">
        <v>437</v>
      </c>
      <c r="BP539" s="282">
        <v>454</v>
      </c>
      <c r="BQ539" s="284">
        <v>339</v>
      </c>
      <c r="BR539" s="282">
        <v>321</v>
      </c>
      <c r="BS539" s="295">
        <v>494</v>
      </c>
      <c r="BT539" s="282">
        <v>415</v>
      </c>
      <c r="BU539" s="284">
        <v>374</v>
      </c>
      <c r="BV539" s="282">
        <v>386</v>
      </c>
      <c r="BW539" s="295">
        <v>423</v>
      </c>
      <c r="BX539" s="282">
        <v>409</v>
      </c>
      <c r="BY539" s="284">
        <v>379</v>
      </c>
      <c r="BZ539" s="282">
        <v>322</v>
      </c>
      <c r="CA539" s="295">
        <v>507</v>
      </c>
      <c r="CB539" s="282">
        <v>388</v>
      </c>
      <c r="CC539" s="284">
        <v>416</v>
      </c>
      <c r="CD539" s="282">
        <v>336</v>
      </c>
      <c r="CE539" s="344">
        <v>483</v>
      </c>
    </row>
    <row r="540" spans="1:83" x14ac:dyDescent="0.2">
      <c r="A540" s="3">
        <v>8908</v>
      </c>
      <c r="B540" s="4" t="s">
        <v>569</v>
      </c>
      <c r="C540" s="5">
        <v>918</v>
      </c>
      <c r="D540" s="6">
        <v>707</v>
      </c>
      <c r="E540" s="123">
        <f t="shared" si="8"/>
        <v>0.77015250544662306</v>
      </c>
      <c r="F540" s="249">
        <v>399</v>
      </c>
      <c r="G540" s="250">
        <v>0</v>
      </c>
      <c r="H540" s="250">
        <v>15</v>
      </c>
      <c r="I540" s="250">
        <v>282</v>
      </c>
      <c r="J540" s="250">
        <v>0</v>
      </c>
      <c r="K540" s="251">
        <v>0</v>
      </c>
      <c r="L540" s="251">
        <v>0</v>
      </c>
      <c r="M540" s="250">
        <v>0</v>
      </c>
      <c r="N540" s="250">
        <v>0</v>
      </c>
      <c r="O540" s="252">
        <v>0</v>
      </c>
      <c r="P540" s="280"/>
      <c r="Q540" s="281"/>
      <c r="R540" s="281"/>
      <c r="S540" s="280"/>
      <c r="T540" s="282">
        <v>348</v>
      </c>
      <c r="U540" s="289">
        <v>1</v>
      </c>
      <c r="V540" s="284">
        <v>330</v>
      </c>
      <c r="W540" s="305">
        <v>331</v>
      </c>
      <c r="X540" s="306">
        <v>355</v>
      </c>
      <c r="Y540" s="299"/>
      <c r="Z540" s="301"/>
      <c r="AA540" s="282">
        <v>357</v>
      </c>
      <c r="AB540" s="284">
        <v>324</v>
      </c>
      <c r="AC540" s="285"/>
      <c r="AD540" s="287"/>
      <c r="AE540" s="285"/>
      <c r="AF540" s="286"/>
      <c r="AG540" s="287"/>
      <c r="AH540" s="288"/>
      <c r="AI540" s="285"/>
      <c r="AJ540" s="287"/>
      <c r="AK540" s="343">
        <v>319</v>
      </c>
      <c r="AL540" s="289">
        <v>43</v>
      </c>
      <c r="AM540" s="284">
        <v>320</v>
      </c>
      <c r="AN540" s="282">
        <v>386</v>
      </c>
      <c r="AO540" s="295">
        <v>290</v>
      </c>
      <c r="AP540" s="282">
        <v>369</v>
      </c>
      <c r="AQ540" s="284">
        <v>316</v>
      </c>
      <c r="AR540" s="282">
        <v>269</v>
      </c>
      <c r="AS540" s="295">
        <v>395</v>
      </c>
      <c r="AT540" s="282">
        <v>322</v>
      </c>
      <c r="AU540" s="284">
        <v>349</v>
      </c>
      <c r="AV540" s="282">
        <v>338</v>
      </c>
      <c r="AW540" s="295">
        <v>319</v>
      </c>
      <c r="AX540" s="282">
        <v>349</v>
      </c>
      <c r="AY540" s="284">
        <v>311</v>
      </c>
      <c r="AZ540" s="298">
        <v>429</v>
      </c>
      <c r="BA540" s="284">
        <v>508</v>
      </c>
      <c r="BB540" s="282">
        <v>271</v>
      </c>
      <c r="BC540" s="295">
        <v>308</v>
      </c>
      <c r="BD540" s="282">
        <v>341</v>
      </c>
      <c r="BE540" s="284">
        <v>243</v>
      </c>
      <c r="BF540" s="282">
        <v>330</v>
      </c>
      <c r="BG540" s="295">
        <v>259</v>
      </c>
      <c r="BH540" s="305">
        <v>283</v>
      </c>
      <c r="BI540" s="306">
        <v>300</v>
      </c>
      <c r="BJ540" s="282">
        <v>257</v>
      </c>
      <c r="BK540" s="295">
        <v>326</v>
      </c>
      <c r="BL540" s="282">
        <v>225</v>
      </c>
      <c r="BM540" s="284">
        <v>346</v>
      </c>
      <c r="BN540" s="282">
        <v>329</v>
      </c>
      <c r="BO540" s="295">
        <v>245</v>
      </c>
      <c r="BP540" s="282">
        <v>245</v>
      </c>
      <c r="BQ540" s="284">
        <v>323</v>
      </c>
      <c r="BR540" s="282">
        <v>287</v>
      </c>
      <c r="BS540" s="295">
        <v>304</v>
      </c>
      <c r="BT540" s="282">
        <v>239</v>
      </c>
      <c r="BU540" s="284">
        <v>333</v>
      </c>
      <c r="BV540" s="282">
        <v>338</v>
      </c>
      <c r="BW540" s="295">
        <v>247</v>
      </c>
      <c r="BX540" s="282">
        <v>231</v>
      </c>
      <c r="BY540" s="284">
        <v>339</v>
      </c>
      <c r="BZ540" s="282">
        <v>294</v>
      </c>
      <c r="CA540" s="295">
        <v>310</v>
      </c>
      <c r="CB540" s="282">
        <v>339</v>
      </c>
      <c r="CC540" s="284">
        <v>249</v>
      </c>
      <c r="CD540" s="282">
        <v>290</v>
      </c>
      <c r="CE540" s="344">
        <v>296</v>
      </c>
    </row>
    <row r="541" spans="1:83" x14ac:dyDescent="0.2">
      <c r="A541" s="3">
        <v>8909</v>
      </c>
      <c r="B541" s="4" t="s">
        <v>570</v>
      </c>
      <c r="C541" s="5">
        <v>1230</v>
      </c>
      <c r="D541" s="6">
        <v>999</v>
      </c>
      <c r="E541" s="123">
        <f t="shared" si="8"/>
        <v>0.81219512195121957</v>
      </c>
      <c r="F541" s="249">
        <v>444</v>
      </c>
      <c r="G541" s="250">
        <v>0</v>
      </c>
      <c r="H541" s="250">
        <v>5</v>
      </c>
      <c r="I541" s="250">
        <v>535</v>
      </c>
      <c r="J541" s="250">
        <v>0</v>
      </c>
      <c r="K541" s="251">
        <v>0</v>
      </c>
      <c r="L541" s="251">
        <v>0</v>
      </c>
      <c r="M541" s="250">
        <v>0</v>
      </c>
      <c r="N541" s="250">
        <v>0</v>
      </c>
      <c r="O541" s="252">
        <v>0</v>
      </c>
      <c r="P541" s="280">
        <v>581</v>
      </c>
      <c r="Q541" s="281">
        <v>28</v>
      </c>
      <c r="R541" s="281">
        <v>0</v>
      </c>
      <c r="S541" s="280">
        <v>374</v>
      </c>
      <c r="T541" s="282"/>
      <c r="U541" s="296"/>
      <c r="V541" s="297"/>
      <c r="W541" s="305">
        <v>619</v>
      </c>
      <c r="X541" s="306">
        <v>354</v>
      </c>
      <c r="Y541" s="299"/>
      <c r="Z541" s="301"/>
      <c r="AA541" s="282">
        <v>352</v>
      </c>
      <c r="AB541" s="284">
        <v>628</v>
      </c>
      <c r="AC541" s="285"/>
      <c r="AD541" s="287"/>
      <c r="AE541" s="285"/>
      <c r="AF541" s="286"/>
      <c r="AG541" s="287"/>
      <c r="AH541" s="288"/>
      <c r="AI541" s="285"/>
      <c r="AJ541" s="287"/>
      <c r="AK541" s="343">
        <v>616</v>
      </c>
      <c r="AL541" s="289">
        <v>21</v>
      </c>
      <c r="AM541" s="284">
        <v>333</v>
      </c>
      <c r="AN541" s="282">
        <v>386</v>
      </c>
      <c r="AO541" s="295">
        <v>583</v>
      </c>
      <c r="AP541" s="282">
        <v>673</v>
      </c>
      <c r="AQ541" s="284">
        <v>305</v>
      </c>
      <c r="AR541" s="282">
        <v>562</v>
      </c>
      <c r="AS541" s="295">
        <v>400</v>
      </c>
      <c r="AT541" s="282">
        <v>622</v>
      </c>
      <c r="AU541" s="284">
        <v>343</v>
      </c>
      <c r="AV541" s="282">
        <v>337</v>
      </c>
      <c r="AW541" s="295">
        <v>626</v>
      </c>
      <c r="AX541" s="282">
        <v>360</v>
      </c>
      <c r="AY541" s="284">
        <v>593</v>
      </c>
      <c r="AZ541" s="298">
        <v>733</v>
      </c>
      <c r="BA541" s="284">
        <v>690</v>
      </c>
      <c r="BB541" s="282">
        <v>553</v>
      </c>
      <c r="BC541" s="295">
        <v>320</v>
      </c>
      <c r="BD541" s="282">
        <v>374</v>
      </c>
      <c r="BE541" s="284">
        <v>504</v>
      </c>
      <c r="BF541" s="282">
        <v>357</v>
      </c>
      <c r="BG541" s="295">
        <v>514</v>
      </c>
      <c r="BH541" s="305">
        <v>557</v>
      </c>
      <c r="BI541" s="306">
        <v>319</v>
      </c>
      <c r="BJ541" s="282">
        <v>575</v>
      </c>
      <c r="BK541" s="295">
        <v>307</v>
      </c>
      <c r="BL541" s="282">
        <v>483</v>
      </c>
      <c r="BM541" s="284">
        <v>372</v>
      </c>
      <c r="BN541" s="282">
        <v>340</v>
      </c>
      <c r="BO541" s="295">
        <v>525</v>
      </c>
      <c r="BP541" s="282">
        <v>524</v>
      </c>
      <c r="BQ541" s="284">
        <v>336</v>
      </c>
      <c r="BR541" s="282">
        <v>302</v>
      </c>
      <c r="BS541" s="295">
        <v>589</v>
      </c>
      <c r="BT541" s="282">
        <v>505</v>
      </c>
      <c r="BU541" s="284">
        <v>362</v>
      </c>
      <c r="BV541" s="282">
        <v>340</v>
      </c>
      <c r="BW541" s="295">
        <v>537</v>
      </c>
      <c r="BX541" s="282">
        <v>499</v>
      </c>
      <c r="BY541" s="284">
        <v>359</v>
      </c>
      <c r="BZ541" s="282">
        <v>276</v>
      </c>
      <c r="CA541" s="295">
        <v>621</v>
      </c>
      <c r="CB541" s="282">
        <v>355</v>
      </c>
      <c r="CC541" s="284">
        <v>520</v>
      </c>
      <c r="CD541" s="282">
        <v>332</v>
      </c>
      <c r="CE541" s="344">
        <v>559</v>
      </c>
    </row>
    <row r="542" spans="1:83" x14ac:dyDescent="0.2">
      <c r="A542" s="3">
        <v>8910</v>
      </c>
      <c r="B542" s="4" t="s">
        <v>571</v>
      </c>
      <c r="C542" s="5">
        <v>876</v>
      </c>
      <c r="D542" s="6">
        <v>669</v>
      </c>
      <c r="E542" s="123">
        <f t="shared" si="8"/>
        <v>0.76369863013698636</v>
      </c>
      <c r="F542" s="249">
        <v>417</v>
      </c>
      <c r="G542" s="250">
        <v>3</v>
      </c>
      <c r="H542" s="250">
        <v>7</v>
      </c>
      <c r="I542" s="250">
        <v>238</v>
      </c>
      <c r="J542" s="250">
        <v>0</v>
      </c>
      <c r="K542" s="251">
        <v>0</v>
      </c>
      <c r="L542" s="251">
        <v>0</v>
      </c>
      <c r="M542" s="250">
        <v>0</v>
      </c>
      <c r="N542" s="250">
        <v>0</v>
      </c>
      <c r="O542" s="252">
        <v>0</v>
      </c>
      <c r="P542" s="295">
        <v>234</v>
      </c>
      <c r="Q542" s="289">
        <v>32</v>
      </c>
      <c r="R542" s="289">
        <v>0</v>
      </c>
      <c r="S542" s="295">
        <v>389</v>
      </c>
      <c r="T542" s="305"/>
      <c r="U542" s="310"/>
      <c r="V542" s="286"/>
      <c r="W542" s="305">
        <v>264</v>
      </c>
      <c r="X542" s="306">
        <v>384</v>
      </c>
      <c r="Y542" s="290"/>
      <c r="Z542" s="291"/>
      <c r="AA542" s="282">
        <v>390</v>
      </c>
      <c r="AB542" s="284">
        <v>259</v>
      </c>
      <c r="AC542" s="299"/>
      <c r="AD542" s="301"/>
      <c r="AE542" s="285"/>
      <c r="AF542" s="286"/>
      <c r="AG542" s="287"/>
      <c r="AH542" s="288"/>
      <c r="AI542" s="285"/>
      <c r="AJ542" s="287"/>
      <c r="AK542" s="343">
        <v>243</v>
      </c>
      <c r="AL542" s="289">
        <v>34</v>
      </c>
      <c r="AM542" s="284">
        <v>368</v>
      </c>
      <c r="AN542" s="282">
        <v>394</v>
      </c>
      <c r="AO542" s="295">
        <v>245</v>
      </c>
      <c r="AP542" s="282">
        <v>300</v>
      </c>
      <c r="AQ542" s="284">
        <v>350</v>
      </c>
      <c r="AR542" s="282">
        <v>245</v>
      </c>
      <c r="AS542" s="295">
        <v>390</v>
      </c>
      <c r="AT542" s="282">
        <v>264</v>
      </c>
      <c r="AU542" s="284">
        <v>376</v>
      </c>
      <c r="AV542" s="282">
        <v>360</v>
      </c>
      <c r="AW542" s="295">
        <v>270</v>
      </c>
      <c r="AX542" s="282">
        <v>366</v>
      </c>
      <c r="AY542" s="284">
        <v>264</v>
      </c>
      <c r="AZ542" s="298">
        <v>410</v>
      </c>
      <c r="BA542" s="284">
        <v>504</v>
      </c>
      <c r="BB542" s="282">
        <v>257</v>
      </c>
      <c r="BC542" s="295">
        <v>294</v>
      </c>
      <c r="BD542" s="282">
        <v>350</v>
      </c>
      <c r="BE542" s="284">
        <v>214</v>
      </c>
      <c r="BF542" s="282">
        <v>328</v>
      </c>
      <c r="BG542" s="295">
        <v>220</v>
      </c>
      <c r="BH542" s="305">
        <v>218</v>
      </c>
      <c r="BI542" s="306">
        <v>332</v>
      </c>
      <c r="BJ542" s="282">
        <v>222</v>
      </c>
      <c r="BK542" s="295">
        <v>333</v>
      </c>
      <c r="BL542" s="282">
        <v>178</v>
      </c>
      <c r="BM542" s="284">
        <v>357</v>
      </c>
      <c r="BN542" s="282">
        <v>309</v>
      </c>
      <c r="BO542" s="295">
        <v>229</v>
      </c>
      <c r="BP542" s="282">
        <v>230</v>
      </c>
      <c r="BQ542" s="284">
        <v>311</v>
      </c>
      <c r="BR542" s="282">
        <v>278</v>
      </c>
      <c r="BS542" s="295">
        <v>270</v>
      </c>
      <c r="BT542" s="282">
        <v>195</v>
      </c>
      <c r="BU542" s="284">
        <v>335</v>
      </c>
      <c r="BV542" s="282">
        <v>349</v>
      </c>
      <c r="BW542" s="295">
        <v>198</v>
      </c>
      <c r="BX542" s="282">
        <v>176</v>
      </c>
      <c r="BY542" s="284">
        <v>360</v>
      </c>
      <c r="BZ542" s="282">
        <v>289</v>
      </c>
      <c r="CA542" s="295">
        <v>271</v>
      </c>
      <c r="CB542" s="282">
        <v>332</v>
      </c>
      <c r="CC542" s="284">
        <v>213</v>
      </c>
      <c r="CD542" s="282">
        <v>282</v>
      </c>
      <c r="CE542" s="344">
        <v>270</v>
      </c>
    </row>
    <row r="543" spans="1:83" x14ac:dyDescent="0.2">
      <c r="A543" s="3">
        <v>8911</v>
      </c>
      <c r="B543" s="4" t="s">
        <v>572</v>
      </c>
      <c r="C543" s="5">
        <v>1152</v>
      </c>
      <c r="D543" s="6">
        <v>889</v>
      </c>
      <c r="E543" s="123">
        <f t="shared" si="8"/>
        <v>0.77170138888888884</v>
      </c>
      <c r="F543" s="249">
        <v>533</v>
      </c>
      <c r="G543" s="250">
        <v>1</v>
      </c>
      <c r="H543" s="250">
        <v>10</v>
      </c>
      <c r="I543" s="250">
        <v>331</v>
      </c>
      <c r="J543" s="250">
        <v>0</v>
      </c>
      <c r="K543" s="251">
        <v>2</v>
      </c>
      <c r="L543" s="251">
        <v>0</v>
      </c>
      <c r="M543" s="250">
        <v>0</v>
      </c>
      <c r="N543" s="250">
        <v>0</v>
      </c>
      <c r="O543" s="252">
        <v>0</v>
      </c>
      <c r="P543" s="295"/>
      <c r="Q543" s="289"/>
      <c r="R543" s="289"/>
      <c r="S543" s="295"/>
      <c r="T543" s="282">
        <v>460</v>
      </c>
      <c r="U543" s="289">
        <v>0</v>
      </c>
      <c r="V543" s="284">
        <v>396</v>
      </c>
      <c r="W543" s="305">
        <v>391</v>
      </c>
      <c r="X543" s="306">
        <v>460</v>
      </c>
      <c r="Y543" s="290"/>
      <c r="Z543" s="291"/>
      <c r="AA543" s="282">
        <v>468</v>
      </c>
      <c r="AB543" s="284">
        <v>383</v>
      </c>
      <c r="AC543" s="299"/>
      <c r="AD543" s="301"/>
      <c r="AE543" s="285"/>
      <c r="AF543" s="286"/>
      <c r="AG543" s="287"/>
      <c r="AH543" s="288"/>
      <c r="AI543" s="285"/>
      <c r="AJ543" s="287"/>
      <c r="AK543" s="343">
        <v>372</v>
      </c>
      <c r="AL543" s="289">
        <v>50</v>
      </c>
      <c r="AM543" s="284">
        <v>422</v>
      </c>
      <c r="AN543" s="282">
        <v>487</v>
      </c>
      <c r="AO543" s="295">
        <v>347</v>
      </c>
      <c r="AP543" s="282">
        <v>451</v>
      </c>
      <c r="AQ543" s="284">
        <v>405</v>
      </c>
      <c r="AR543" s="282">
        <v>345</v>
      </c>
      <c r="AS543" s="295">
        <v>481</v>
      </c>
      <c r="AT543" s="282">
        <v>390</v>
      </c>
      <c r="AU543" s="284">
        <v>438</v>
      </c>
      <c r="AV543" s="282">
        <v>430</v>
      </c>
      <c r="AW543" s="295">
        <v>393</v>
      </c>
      <c r="AX543" s="282">
        <v>438</v>
      </c>
      <c r="AY543" s="284">
        <v>392</v>
      </c>
      <c r="AZ543" s="298">
        <v>519</v>
      </c>
      <c r="BA543" s="284">
        <v>634</v>
      </c>
      <c r="BB543" s="282">
        <v>350</v>
      </c>
      <c r="BC543" s="295">
        <v>388</v>
      </c>
      <c r="BD543" s="282">
        <v>436</v>
      </c>
      <c r="BE543" s="284">
        <v>291</v>
      </c>
      <c r="BF543" s="282">
        <v>430</v>
      </c>
      <c r="BG543" s="295">
        <v>295</v>
      </c>
      <c r="BH543" s="305">
        <v>370</v>
      </c>
      <c r="BI543" s="306">
        <v>357</v>
      </c>
      <c r="BJ543" s="282">
        <v>339</v>
      </c>
      <c r="BK543" s="295">
        <v>386</v>
      </c>
      <c r="BL543" s="282">
        <v>285</v>
      </c>
      <c r="BM543" s="284">
        <v>425</v>
      </c>
      <c r="BN543" s="282">
        <v>423</v>
      </c>
      <c r="BO543" s="295">
        <v>286</v>
      </c>
      <c r="BP543" s="282">
        <v>317</v>
      </c>
      <c r="BQ543" s="284">
        <v>390</v>
      </c>
      <c r="BR543" s="282">
        <v>376</v>
      </c>
      <c r="BS543" s="295">
        <v>363</v>
      </c>
      <c r="BT543" s="282">
        <v>299</v>
      </c>
      <c r="BU543" s="284">
        <v>413</v>
      </c>
      <c r="BV543" s="282">
        <v>434</v>
      </c>
      <c r="BW543" s="295">
        <v>297</v>
      </c>
      <c r="BX543" s="282">
        <v>289</v>
      </c>
      <c r="BY543" s="284">
        <v>424</v>
      </c>
      <c r="BZ543" s="282">
        <v>358</v>
      </c>
      <c r="CA543" s="295">
        <v>391</v>
      </c>
      <c r="CB543" s="282">
        <v>418</v>
      </c>
      <c r="CC543" s="284">
        <v>310</v>
      </c>
      <c r="CD543" s="282">
        <v>369</v>
      </c>
      <c r="CE543" s="344">
        <v>366</v>
      </c>
    </row>
    <row r="544" spans="1:83" x14ac:dyDescent="0.2">
      <c r="A544" s="3">
        <v>8912</v>
      </c>
      <c r="B544" s="4" t="s">
        <v>573</v>
      </c>
      <c r="C544" s="5">
        <v>1245</v>
      </c>
      <c r="D544" s="6">
        <v>965</v>
      </c>
      <c r="E544" s="123">
        <f t="shared" si="8"/>
        <v>0.77510040160642568</v>
      </c>
      <c r="F544" s="249">
        <v>368</v>
      </c>
      <c r="G544" s="250">
        <v>5</v>
      </c>
      <c r="H544" s="250">
        <v>10</v>
      </c>
      <c r="I544" s="250">
        <v>580</v>
      </c>
      <c r="J544" s="250">
        <v>0</v>
      </c>
      <c r="K544" s="251">
        <v>0</v>
      </c>
      <c r="L544" s="251">
        <v>0</v>
      </c>
      <c r="M544" s="250">
        <v>0</v>
      </c>
      <c r="N544" s="250">
        <v>0</v>
      </c>
      <c r="O544" s="252">
        <v>0</v>
      </c>
      <c r="P544" s="295"/>
      <c r="Q544" s="289"/>
      <c r="R544" s="289"/>
      <c r="S544" s="295"/>
      <c r="T544" s="282">
        <v>306</v>
      </c>
      <c r="U544" s="289">
        <v>0</v>
      </c>
      <c r="V544" s="284">
        <v>620</v>
      </c>
      <c r="W544" s="305">
        <v>594</v>
      </c>
      <c r="X544" s="306">
        <v>332</v>
      </c>
      <c r="Y544" s="290"/>
      <c r="Z544" s="291"/>
      <c r="AA544" s="282">
        <v>333</v>
      </c>
      <c r="AB544" s="284">
        <v>599</v>
      </c>
      <c r="AC544" s="299"/>
      <c r="AD544" s="301"/>
      <c r="AE544" s="285"/>
      <c r="AF544" s="286"/>
      <c r="AG544" s="287"/>
      <c r="AH544" s="288"/>
      <c r="AI544" s="285"/>
      <c r="AJ544" s="287"/>
      <c r="AK544" s="343">
        <v>567</v>
      </c>
      <c r="AL544" s="289">
        <v>43</v>
      </c>
      <c r="AM544" s="284">
        <v>307</v>
      </c>
      <c r="AN544" s="282">
        <v>363</v>
      </c>
      <c r="AO544" s="295">
        <v>556</v>
      </c>
      <c r="AP544" s="282">
        <v>671</v>
      </c>
      <c r="AQ544" s="284">
        <v>263</v>
      </c>
      <c r="AR544" s="282">
        <v>552</v>
      </c>
      <c r="AS544" s="295">
        <v>359</v>
      </c>
      <c r="AT544" s="282">
        <v>601</v>
      </c>
      <c r="AU544" s="284">
        <v>317</v>
      </c>
      <c r="AV544" s="282">
        <v>303</v>
      </c>
      <c r="AW544" s="295">
        <v>604</v>
      </c>
      <c r="AX544" s="282">
        <v>324</v>
      </c>
      <c r="AY544" s="284">
        <v>579</v>
      </c>
      <c r="AZ544" s="298">
        <v>710</v>
      </c>
      <c r="BA544" s="284">
        <v>643</v>
      </c>
      <c r="BB544" s="282">
        <v>450</v>
      </c>
      <c r="BC544" s="295">
        <v>372</v>
      </c>
      <c r="BD544" s="282">
        <v>380</v>
      </c>
      <c r="BE544" s="284">
        <v>430</v>
      </c>
      <c r="BF544" s="282">
        <v>341</v>
      </c>
      <c r="BG544" s="295">
        <v>468</v>
      </c>
      <c r="BH544" s="305">
        <v>468</v>
      </c>
      <c r="BI544" s="306">
        <v>352</v>
      </c>
      <c r="BJ544" s="282">
        <v>509</v>
      </c>
      <c r="BK544" s="295">
        <v>310</v>
      </c>
      <c r="BL544" s="282">
        <v>407</v>
      </c>
      <c r="BM544" s="284">
        <v>394</v>
      </c>
      <c r="BN544" s="282">
        <v>335</v>
      </c>
      <c r="BO544" s="295">
        <v>462</v>
      </c>
      <c r="BP544" s="282">
        <v>459</v>
      </c>
      <c r="BQ544" s="284">
        <v>341</v>
      </c>
      <c r="BR544" s="282">
        <v>269</v>
      </c>
      <c r="BS544" s="295">
        <v>560</v>
      </c>
      <c r="BT544" s="282">
        <v>426</v>
      </c>
      <c r="BU544" s="284">
        <v>374</v>
      </c>
      <c r="BV544" s="282">
        <v>369</v>
      </c>
      <c r="BW544" s="295">
        <v>445</v>
      </c>
      <c r="BX544" s="282">
        <v>431</v>
      </c>
      <c r="BY544" s="284">
        <v>366</v>
      </c>
      <c r="BZ544" s="282">
        <v>256</v>
      </c>
      <c r="CA544" s="295">
        <v>592</v>
      </c>
      <c r="CB544" s="282">
        <v>362</v>
      </c>
      <c r="CC544" s="284">
        <v>443</v>
      </c>
      <c r="CD544" s="282">
        <v>283</v>
      </c>
      <c r="CE544" s="344">
        <v>555</v>
      </c>
    </row>
    <row r="545" spans="1:83" x14ac:dyDescent="0.2">
      <c r="A545" s="3">
        <v>8913</v>
      </c>
      <c r="B545" s="4" t="s">
        <v>574</v>
      </c>
      <c r="C545" s="5">
        <v>721</v>
      </c>
      <c r="D545" s="6">
        <v>601</v>
      </c>
      <c r="E545" s="123">
        <f t="shared" si="8"/>
        <v>0.83356449375866848</v>
      </c>
      <c r="F545" s="249">
        <v>285</v>
      </c>
      <c r="G545" s="250">
        <v>1</v>
      </c>
      <c r="H545" s="250">
        <v>14</v>
      </c>
      <c r="I545" s="250">
        <v>295</v>
      </c>
      <c r="J545" s="250">
        <v>0</v>
      </c>
      <c r="K545" s="251">
        <v>0</v>
      </c>
      <c r="L545" s="251">
        <v>0</v>
      </c>
      <c r="M545" s="250">
        <v>0</v>
      </c>
      <c r="N545" s="250">
        <v>0</v>
      </c>
      <c r="O545" s="252">
        <v>0</v>
      </c>
      <c r="P545" s="280"/>
      <c r="Q545" s="281"/>
      <c r="R545" s="281"/>
      <c r="S545" s="280"/>
      <c r="T545" s="282">
        <v>226</v>
      </c>
      <c r="U545" s="289">
        <v>0</v>
      </c>
      <c r="V545" s="284">
        <v>359</v>
      </c>
      <c r="W545" s="305">
        <v>351</v>
      </c>
      <c r="X545" s="306">
        <v>232</v>
      </c>
      <c r="Y545" s="290"/>
      <c r="Z545" s="291"/>
      <c r="AA545" s="282">
        <v>233</v>
      </c>
      <c r="AB545" s="284">
        <v>353</v>
      </c>
      <c r="AC545" s="290"/>
      <c r="AD545" s="291"/>
      <c r="AE545" s="293"/>
      <c r="AF545" s="294"/>
      <c r="AG545" s="300"/>
      <c r="AH545" s="302"/>
      <c r="AI545" s="293"/>
      <c r="AJ545" s="301"/>
      <c r="AK545" s="343">
        <v>353</v>
      </c>
      <c r="AL545" s="289">
        <v>23</v>
      </c>
      <c r="AM545" s="284">
        <v>214</v>
      </c>
      <c r="AN545" s="282">
        <v>255</v>
      </c>
      <c r="AO545" s="295">
        <v>327</v>
      </c>
      <c r="AP545" s="282">
        <v>380</v>
      </c>
      <c r="AQ545" s="284">
        <v>210</v>
      </c>
      <c r="AR545" s="282">
        <v>326</v>
      </c>
      <c r="AS545" s="295">
        <v>253</v>
      </c>
      <c r="AT545" s="282">
        <v>352</v>
      </c>
      <c r="AU545" s="284">
        <v>222</v>
      </c>
      <c r="AV545" s="282">
        <v>228</v>
      </c>
      <c r="AW545" s="295">
        <v>342</v>
      </c>
      <c r="AX545" s="282">
        <v>224</v>
      </c>
      <c r="AY545" s="284">
        <v>349</v>
      </c>
      <c r="AZ545" s="298">
        <v>437</v>
      </c>
      <c r="BA545" s="284">
        <v>432</v>
      </c>
      <c r="BB545" s="282">
        <v>317</v>
      </c>
      <c r="BC545" s="295">
        <v>207</v>
      </c>
      <c r="BD545" s="282">
        <v>246</v>
      </c>
      <c r="BE545" s="284">
        <v>275</v>
      </c>
      <c r="BF545" s="282">
        <v>218</v>
      </c>
      <c r="BG545" s="295">
        <v>291</v>
      </c>
      <c r="BH545" s="305">
        <v>296</v>
      </c>
      <c r="BI545" s="306">
        <v>219</v>
      </c>
      <c r="BJ545" s="282">
        <v>313</v>
      </c>
      <c r="BK545" s="295">
        <v>200</v>
      </c>
      <c r="BL545" s="282">
        <v>264</v>
      </c>
      <c r="BM545" s="284">
        <v>242</v>
      </c>
      <c r="BN545" s="282">
        <v>220</v>
      </c>
      <c r="BO545" s="295">
        <v>296</v>
      </c>
      <c r="BP545" s="282">
        <v>283</v>
      </c>
      <c r="BQ545" s="284">
        <v>215</v>
      </c>
      <c r="BR545" s="282">
        <v>203</v>
      </c>
      <c r="BS545" s="295">
        <v>321</v>
      </c>
      <c r="BT545" s="282">
        <v>281</v>
      </c>
      <c r="BU545" s="284">
        <v>225</v>
      </c>
      <c r="BV545" s="282">
        <v>238</v>
      </c>
      <c r="BW545" s="295">
        <v>276</v>
      </c>
      <c r="BX545" s="282">
        <v>255</v>
      </c>
      <c r="BY545" s="284">
        <v>240</v>
      </c>
      <c r="BZ545" s="282">
        <v>199</v>
      </c>
      <c r="CA545" s="295">
        <v>323</v>
      </c>
      <c r="CB545" s="282">
        <v>224</v>
      </c>
      <c r="CC545" s="284">
        <v>283</v>
      </c>
      <c r="CD545" s="282">
        <v>208</v>
      </c>
      <c r="CE545" s="344">
        <v>308</v>
      </c>
    </row>
    <row r="546" spans="1:83" x14ac:dyDescent="0.2">
      <c r="A546" s="3">
        <v>8914</v>
      </c>
      <c r="B546" s="4" t="s">
        <v>575</v>
      </c>
      <c r="C546" s="5">
        <v>1271</v>
      </c>
      <c r="D546" s="6">
        <v>1039</v>
      </c>
      <c r="E546" s="123">
        <f t="shared" si="8"/>
        <v>0.81746656176239185</v>
      </c>
      <c r="F546" s="249">
        <v>479</v>
      </c>
      <c r="G546" s="250">
        <v>2</v>
      </c>
      <c r="H546" s="250">
        <v>14</v>
      </c>
      <c r="I546" s="250">
        <v>539</v>
      </c>
      <c r="J546" s="250">
        <v>0</v>
      </c>
      <c r="K546" s="251">
        <v>0</v>
      </c>
      <c r="L546" s="251">
        <v>1</v>
      </c>
      <c r="M546" s="250">
        <v>0</v>
      </c>
      <c r="N546" s="250">
        <v>0</v>
      </c>
      <c r="O546" s="252">
        <v>0</v>
      </c>
      <c r="P546" s="280"/>
      <c r="Q546" s="281"/>
      <c r="R546" s="281"/>
      <c r="S546" s="280"/>
      <c r="T546" s="282">
        <v>414</v>
      </c>
      <c r="U546" s="289">
        <v>0</v>
      </c>
      <c r="V546" s="284">
        <v>595</v>
      </c>
      <c r="W546" s="305">
        <v>559</v>
      </c>
      <c r="X546" s="306">
        <v>438</v>
      </c>
      <c r="Y546" s="290"/>
      <c r="Z546" s="291"/>
      <c r="AA546" s="282">
        <v>423</v>
      </c>
      <c r="AB546" s="284">
        <v>590</v>
      </c>
      <c r="AC546" s="290"/>
      <c r="AD546" s="291"/>
      <c r="AE546" s="293"/>
      <c r="AF546" s="294"/>
      <c r="AG546" s="300"/>
      <c r="AH546" s="302"/>
      <c r="AI546" s="293"/>
      <c r="AJ546" s="301"/>
      <c r="AK546" s="343">
        <v>554</v>
      </c>
      <c r="AL546" s="289">
        <v>72</v>
      </c>
      <c r="AM546" s="284">
        <v>375</v>
      </c>
      <c r="AN546" s="282">
        <v>468</v>
      </c>
      <c r="AO546" s="295">
        <v>533</v>
      </c>
      <c r="AP546" s="282">
        <v>669</v>
      </c>
      <c r="AQ546" s="284">
        <v>347</v>
      </c>
      <c r="AR546" s="282">
        <v>534</v>
      </c>
      <c r="AS546" s="295">
        <v>461</v>
      </c>
      <c r="AT546" s="282">
        <v>589</v>
      </c>
      <c r="AU546" s="284">
        <v>406</v>
      </c>
      <c r="AV546" s="282">
        <v>393</v>
      </c>
      <c r="AW546" s="295">
        <v>596</v>
      </c>
      <c r="AX546" s="282">
        <v>394</v>
      </c>
      <c r="AY546" s="284">
        <v>595</v>
      </c>
      <c r="AZ546" s="298">
        <v>750</v>
      </c>
      <c r="BA546" s="284">
        <v>722</v>
      </c>
      <c r="BB546" s="282">
        <v>448</v>
      </c>
      <c r="BC546" s="295">
        <v>422</v>
      </c>
      <c r="BD546" s="282">
        <v>421</v>
      </c>
      <c r="BE546" s="284">
        <v>430</v>
      </c>
      <c r="BF546" s="282">
        <v>395</v>
      </c>
      <c r="BG546" s="295">
        <v>451</v>
      </c>
      <c r="BH546" s="305">
        <v>484</v>
      </c>
      <c r="BI546" s="306">
        <v>381</v>
      </c>
      <c r="BJ546" s="282">
        <v>525</v>
      </c>
      <c r="BK546" s="295">
        <v>351</v>
      </c>
      <c r="BL546" s="282">
        <v>423</v>
      </c>
      <c r="BM546" s="284">
        <v>422</v>
      </c>
      <c r="BN546" s="282">
        <v>407</v>
      </c>
      <c r="BO546" s="295">
        <v>429</v>
      </c>
      <c r="BP546" s="282">
        <v>438</v>
      </c>
      <c r="BQ546" s="284">
        <v>400</v>
      </c>
      <c r="BR546" s="282">
        <v>320</v>
      </c>
      <c r="BS546" s="295">
        <v>558</v>
      </c>
      <c r="BT546" s="282">
        <v>421</v>
      </c>
      <c r="BU546" s="284">
        <v>420</v>
      </c>
      <c r="BV546" s="282">
        <v>403</v>
      </c>
      <c r="BW546" s="295">
        <v>449</v>
      </c>
      <c r="BX546" s="282">
        <v>421</v>
      </c>
      <c r="BY546" s="284">
        <v>416</v>
      </c>
      <c r="BZ546" s="282">
        <v>292</v>
      </c>
      <c r="CA546" s="295">
        <v>619</v>
      </c>
      <c r="CB546" s="282">
        <v>410</v>
      </c>
      <c r="CC546" s="284">
        <v>447</v>
      </c>
      <c r="CD546" s="282">
        <v>335</v>
      </c>
      <c r="CE546" s="344">
        <v>541</v>
      </c>
    </row>
    <row r="547" spans="1:83" x14ac:dyDescent="0.2">
      <c r="A547" s="3">
        <v>9101</v>
      </c>
      <c r="B547" s="4" t="s">
        <v>576</v>
      </c>
      <c r="C547" s="5">
        <v>294</v>
      </c>
      <c r="D547" s="6">
        <v>248</v>
      </c>
      <c r="E547" s="123">
        <f t="shared" si="8"/>
        <v>0.84353741496598644</v>
      </c>
      <c r="F547" s="249">
        <v>133</v>
      </c>
      <c r="G547" s="250">
        <v>1</v>
      </c>
      <c r="H547" s="250">
        <v>3</v>
      </c>
      <c r="I547" s="250">
        <v>108</v>
      </c>
      <c r="J547" s="250">
        <v>0</v>
      </c>
      <c r="K547" s="251">
        <v>1</v>
      </c>
      <c r="L547" s="251">
        <v>0</v>
      </c>
      <c r="M547" s="250">
        <v>0</v>
      </c>
      <c r="N547" s="250">
        <v>0</v>
      </c>
      <c r="O547" s="252">
        <v>0</v>
      </c>
      <c r="P547" s="280">
        <v>102</v>
      </c>
      <c r="Q547" s="281">
        <v>10</v>
      </c>
      <c r="R547" s="281">
        <v>0</v>
      </c>
      <c r="S547" s="280">
        <v>128</v>
      </c>
      <c r="T547" s="282"/>
      <c r="U547" s="296"/>
      <c r="V547" s="297"/>
      <c r="W547" s="285"/>
      <c r="X547" s="286"/>
      <c r="Y547" s="272">
        <v>129</v>
      </c>
      <c r="Z547" s="277">
        <v>115</v>
      </c>
      <c r="AA547" s="290"/>
      <c r="AB547" s="292"/>
      <c r="AC547" s="290"/>
      <c r="AD547" s="291"/>
      <c r="AE547" s="293"/>
      <c r="AF547" s="294"/>
      <c r="AG547" s="300"/>
      <c r="AH547" s="302"/>
      <c r="AI547" s="293"/>
      <c r="AJ547" s="301"/>
      <c r="AK547" s="343">
        <v>112</v>
      </c>
      <c r="AL547" s="289">
        <v>17</v>
      </c>
      <c r="AM547" s="284">
        <v>113</v>
      </c>
      <c r="AN547" s="282">
        <v>135</v>
      </c>
      <c r="AO547" s="295">
        <v>106</v>
      </c>
      <c r="AP547" s="282">
        <v>132</v>
      </c>
      <c r="AQ547" s="284">
        <v>112</v>
      </c>
      <c r="AR547" s="282">
        <v>107</v>
      </c>
      <c r="AS547" s="295">
        <v>131</v>
      </c>
      <c r="AT547" s="282">
        <v>121</v>
      </c>
      <c r="AU547" s="284">
        <v>120</v>
      </c>
      <c r="AV547" s="282">
        <v>119</v>
      </c>
      <c r="AW547" s="295">
        <v>120</v>
      </c>
      <c r="AX547" s="282">
        <v>118</v>
      </c>
      <c r="AY547" s="284">
        <v>122</v>
      </c>
      <c r="AZ547" s="298">
        <v>152</v>
      </c>
      <c r="BA547" s="284">
        <v>165</v>
      </c>
      <c r="BB547" s="282">
        <v>100</v>
      </c>
      <c r="BC547" s="295">
        <v>117</v>
      </c>
      <c r="BD547" s="282">
        <v>125</v>
      </c>
      <c r="BE547" s="284">
        <v>89</v>
      </c>
      <c r="BF547" s="282">
        <v>119</v>
      </c>
      <c r="BG547" s="295">
        <v>92</v>
      </c>
      <c r="BH547" s="305">
        <v>116</v>
      </c>
      <c r="BI547" s="306">
        <v>95</v>
      </c>
      <c r="BJ547" s="282">
        <v>102</v>
      </c>
      <c r="BK547" s="295">
        <v>112</v>
      </c>
      <c r="BL547" s="282">
        <v>85</v>
      </c>
      <c r="BM547" s="284">
        <v>119</v>
      </c>
      <c r="BN547" s="282">
        <v>117</v>
      </c>
      <c r="BO547" s="295">
        <v>94</v>
      </c>
      <c r="BP547" s="282">
        <v>84</v>
      </c>
      <c r="BQ547" s="284">
        <v>120</v>
      </c>
      <c r="BR547" s="282">
        <v>94</v>
      </c>
      <c r="BS547" s="295">
        <v>124</v>
      </c>
      <c r="BT547" s="282">
        <v>91</v>
      </c>
      <c r="BU547" s="284">
        <v>112</v>
      </c>
      <c r="BV547" s="282">
        <v>114</v>
      </c>
      <c r="BW547" s="295">
        <v>95</v>
      </c>
      <c r="BX547" s="282">
        <v>93</v>
      </c>
      <c r="BY547" s="284">
        <v>112</v>
      </c>
      <c r="BZ547" s="282">
        <v>106</v>
      </c>
      <c r="CA547" s="295">
        <v>112</v>
      </c>
      <c r="CB547" s="282">
        <v>123</v>
      </c>
      <c r="CC547" s="284">
        <v>85</v>
      </c>
      <c r="CD547" s="282">
        <v>106</v>
      </c>
      <c r="CE547" s="344">
        <v>103</v>
      </c>
    </row>
    <row r="548" spans="1:83" x14ac:dyDescent="0.2">
      <c r="A548" s="3">
        <v>9102</v>
      </c>
      <c r="B548" s="4" t="s">
        <v>577</v>
      </c>
      <c r="C548" s="5">
        <v>1099</v>
      </c>
      <c r="D548" s="6">
        <v>934</v>
      </c>
      <c r="E548" s="123">
        <f t="shared" si="8"/>
        <v>0.84986351228389445</v>
      </c>
      <c r="F548" s="249">
        <v>495</v>
      </c>
      <c r="G548" s="250">
        <v>2</v>
      </c>
      <c r="H548" s="250">
        <v>6</v>
      </c>
      <c r="I548" s="250">
        <v>421</v>
      </c>
      <c r="J548" s="250">
        <v>0</v>
      </c>
      <c r="K548" s="251">
        <v>0</v>
      </c>
      <c r="L548" s="251">
        <v>0</v>
      </c>
      <c r="M548" s="250">
        <v>0</v>
      </c>
      <c r="N548" s="250">
        <v>0</v>
      </c>
      <c r="O548" s="252">
        <v>0</v>
      </c>
      <c r="P548" s="280">
        <v>442</v>
      </c>
      <c r="Q548" s="281">
        <v>28</v>
      </c>
      <c r="R548" s="281">
        <v>0</v>
      </c>
      <c r="S548" s="280">
        <v>450</v>
      </c>
      <c r="T548" s="282"/>
      <c r="U548" s="296"/>
      <c r="V548" s="297"/>
      <c r="W548" s="285"/>
      <c r="X548" s="286"/>
      <c r="Y548" s="272">
        <v>434</v>
      </c>
      <c r="Z548" s="277">
        <v>473</v>
      </c>
      <c r="AA548" s="290"/>
      <c r="AB548" s="292"/>
      <c r="AC548" s="290"/>
      <c r="AD548" s="291"/>
      <c r="AE548" s="293"/>
      <c r="AF548" s="294"/>
      <c r="AG548" s="300"/>
      <c r="AH548" s="302"/>
      <c r="AI548" s="293"/>
      <c r="AJ548" s="301"/>
      <c r="AK548" s="343">
        <v>500</v>
      </c>
      <c r="AL548" s="289">
        <v>33</v>
      </c>
      <c r="AM548" s="284">
        <v>361</v>
      </c>
      <c r="AN548" s="282">
        <v>461</v>
      </c>
      <c r="AO548" s="295">
        <v>428</v>
      </c>
      <c r="AP548" s="282">
        <v>539</v>
      </c>
      <c r="AQ548" s="284">
        <v>351</v>
      </c>
      <c r="AR548" s="282">
        <v>435</v>
      </c>
      <c r="AS548" s="295">
        <v>455</v>
      </c>
      <c r="AT548" s="282">
        <v>476</v>
      </c>
      <c r="AU548" s="284">
        <v>411</v>
      </c>
      <c r="AV548" s="282">
        <v>391</v>
      </c>
      <c r="AW548" s="295">
        <v>482</v>
      </c>
      <c r="AX548" s="282">
        <v>401</v>
      </c>
      <c r="AY548" s="284">
        <v>479</v>
      </c>
      <c r="AZ548" s="298">
        <v>633</v>
      </c>
      <c r="BA548" s="284">
        <v>641</v>
      </c>
      <c r="BB548" s="282">
        <v>426</v>
      </c>
      <c r="BC548" s="295">
        <v>382</v>
      </c>
      <c r="BD548" s="282">
        <v>415</v>
      </c>
      <c r="BE548" s="284">
        <v>382</v>
      </c>
      <c r="BF548" s="282">
        <v>371</v>
      </c>
      <c r="BG548" s="295">
        <v>418</v>
      </c>
      <c r="BH548" s="305">
        <v>405</v>
      </c>
      <c r="BI548" s="306">
        <v>391</v>
      </c>
      <c r="BJ548" s="282">
        <v>461</v>
      </c>
      <c r="BK548" s="295">
        <v>336</v>
      </c>
      <c r="BL548" s="282">
        <v>380</v>
      </c>
      <c r="BM548" s="284">
        <v>398</v>
      </c>
      <c r="BN548" s="282">
        <v>378</v>
      </c>
      <c r="BO548" s="295">
        <v>417</v>
      </c>
      <c r="BP548" s="282">
        <v>394</v>
      </c>
      <c r="BQ548" s="284">
        <v>385</v>
      </c>
      <c r="BR548" s="282">
        <v>328</v>
      </c>
      <c r="BS548" s="295">
        <v>481</v>
      </c>
      <c r="BT548" s="282">
        <v>396</v>
      </c>
      <c r="BU548" s="284">
        <v>378</v>
      </c>
      <c r="BV548" s="282">
        <v>382</v>
      </c>
      <c r="BW548" s="295">
        <v>408</v>
      </c>
      <c r="BX548" s="282">
        <v>384</v>
      </c>
      <c r="BY548" s="284">
        <v>395</v>
      </c>
      <c r="BZ548" s="282">
        <v>336</v>
      </c>
      <c r="CA548" s="295">
        <v>471</v>
      </c>
      <c r="CB548" s="282">
        <v>369</v>
      </c>
      <c r="CC548" s="284">
        <v>419</v>
      </c>
      <c r="CD548" s="282">
        <v>329</v>
      </c>
      <c r="CE548" s="344">
        <v>449</v>
      </c>
    </row>
    <row r="549" spans="1:83" x14ac:dyDescent="0.2">
      <c r="A549" s="3">
        <v>9103</v>
      </c>
      <c r="B549" s="4" t="s">
        <v>578</v>
      </c>
      <c r="C549" s="5">
        <v>1345</v>
      </c>
      <c r="D549" s="6">
        <v>1130</v>
      </c>
      <c r="E549" s="123">
        <f t="shared" si="8"/>
        <v>0.8401486988847584</v>
      </c>
      <c r="F549" s="249">
        <v>531</v>
      </c>
      <c r="G549" s="250">
        <v>0</v>
      </c>
      <c r="H549" s="250">
        <v>18</v>
      </c>
      <c r="I549" s="250">
        <v>572</v>
      </c>
      <c r="J549" s="250">
        <v>0</v>
      </c>
      <c r="K549" s="251">
        <v>1</v>
      </c>
      <c r="L549" s="251">
        <v>0</v>
      </c>
      <c r="M549" s="250">
        <v>0</v>
      </c>
      <c r="N549" s="250">
        <v>0</v>
      </c>
      <c r="O549" s="252">
        <v>0</v>
      </c>
      <c r="P549" s="280">
        <v>618</v>
      </c>
      <c r="Q549" s="281">
        <v>27</v>
      </c>
      <c r="R549" s="281">
        <v>0</v>
      </c>
      <c r="S549" s="280">
        <v>460</v>
      </c>
      <c r="T549" s="282"/>
      <c r="U549" s="296"/>
      <c r="V549" s="297"/>
      <c r="W549" s="285"/>
      <c r="X549" s="286"/>
      <c r="Y549" s="272">
        <v>460</v>
      </c>
      <c r="Z549" s="277">
        <v>635</v>
      </c>
      <c r="AA549" s="290"/>
      <c r="AB549" s="292"/>
      <c r="AC549" s="290"/>
      <c r="AD549" s="291"/>
      <c r="AE549" s="293"/>
      <c r="AF549" s="294"/>
      <c r="AG549" s="300"/>
      <c r="AH549" s="302"/>
      <c r="AI549" s="293"/>
      <c r="AJ549" s="301"/>
      <c r="AK549" s="343">
        <v>630</v>
      </c>
      <c r="AL549" s="289">
        <v>43</v>
      </c>
      <c r="AM549" s="284">
        <v>399</v>
      </c>
      <c r="AN549" s="282">
        <v>469</v>
      </c>
      <c r="AO549" s="295">
        <v>599</v>
      </c>
      <c r="AP549" s="282">
        <v>706</v>
      </c>
      <c r="AQ549" s="284">
        <v>376</v>
      </c>
      <c r="AR549" s="282">
        <v>597</v>
      </c>
      <c r="AS549" s="295">
        <v>468</v>
      </c>
      <c r="AT549" s="282">
        <v>659</v>
      </c>
      <c r="AU549" s="284">
        <v>419</v>
      </c>
      <c r="AV549" s="282">
        <v>401</v>
      </c>
      <c r="AW549" s="295">
        <v>631</v>
      </c>
      <c r="AX549" s="282">
        <v>424</v>
      </c>
      <c r="AY549" s="284">
        <v>606</v>
      </c>
      <c r="AZ549" s="298">
        <v>790</v>
      </c>
      <c r="BA549" s="284">
        <v>684</v>
      </c>
      <c r="BB549" s="282">
        <v>543</v>
      </c>
      <c r="BC549" s="295">
        <v>374</v>
      </c>
      <c r="BD549" s="282">
        <v>433</v>
      </c>
      <c r="BE549" s="284">
        <v>468</v>
      </c>
      <c r="BF549" s="282">
        <v>416</v>
      </c>
      <c r="BG549" s="295">
        <v>476</v>
      </c>
      <c r="BH549" s="305">
        <v>510</v>
      </c>
      <c r="BI549" s="306">
        <v>389</v>
      </c>
      <c r="BJ549" s="282">
        <v>561</v>
      </c>
      <c r="BK549" s="295">
        <v>354</v>
      </c>
      <c r="BL549" s="282">
        <v>458</v>
      </c>
      <c r="BM549" s="284">
        <v>413</v>
      </c>
      <c r="BN549" s="282">
        <v>402</v>
      </c>
      <c r="BO549" s="295">
        <v>477</v>
      </c>
      <c r="BP549" s="282">
        <v>519</v>
      </c>
      <c r="BQ549" s="284">
        <v>357</v>
      </c>
      <c r="BR549" s="282">
        <v>362</v>
      </c>
      <c r="BS549" s="295">
        <v>533</v>
      </c>
      <c r="BT549" s="282">
        <v>494</v>
      </c>
      <c r="BU549" s="284">
        <v>390</v>
      </c>
      <c r="BV549" s="282">
        <v>432</v>
      </c>
      <c r="BW549" s="295">
        <v>464</v>
      </c>
      <c r="BX549" s="282">
        <v>481</v>
      </c>
      <c r="BY549" s="284">
        <v>390</v>
      </c>
      <c r="BZ549" s="282">
        <v>352</v>
      </c>
      <c r="CA549" s="295">
        <v>567</v>
      </c>
      <c r="CB549" s="282">
        <v>425</v>
      </c>
      <c r="CC549" s="284">
        <v>470</v>
      </c>
      <c r="CD549" s="282">
        <v>363</v>
      </c>
      <c r="CE549" s="344">
        <v>526</v>
      </c>
    </row>
    <row r="550" spans="1:83" x14ac:dyDescent="0.2">
      <c r="A550" s="3">
        <v>9104</v>
      </c>
      <c r="B550" s="4" t="s">
        <v>579</v>
      </c>
      <c r="C550" s="5">
        <v>1085</v>
      </c>
      <c r="D550" s="6">
        <v>874</v>
      </c>
      <c r="E550" s="123">
        <f t="shared" si="8"/>
        <v>0.80552995391705073</v>
      </c>
      <c r="F550" s="249">
        <v>477</v>
      </c>
      <c r="G550" s="250">
        <v>1</v>
      </c>
      <c r="H550" s="250">
        <v>8</v>
      </c>
      <c r="I550" s="250">
        <v>379</v>
      </c>
      <c r="J550" s="250">
        <v>0</v>
      </c>
      <c r="K550" s="251">
        <v>0</v>
      </c>
      <c r="L550" s="251">
        <v>0</v>
      </c>
      <c r="M550" s="250">
        <v>0</v>
      </c>
      <c r="N550" s="250">
        <v>0</v>
      </c>
      <c r="O550" s="252">
        <v>0</v>
      </c>
      <c r="P550" s="280">
        <v>410</v>
      </c>
      <c r="Q550" s="281">
        <v>29</v>
      </c>
      <c r="R550" s="281">
        <v>0</v>
      </c>
      <c r="S550" s="280">
        <v>424</v>
      </c>
      <c r="T550" s="282"/>
      <c r="U550" s="296"/>
      <c r="V550" s="297"/>
      <c r="W550" s="285"/>
      <c r="X550" s="286"/>
      <c r="Y550" s="272">
        <v>444</v>
      </c>
      <c r="Z550" s="277">
        <v>410</v>
      </c>
      <c r="AA550" s="290"/>
      <c r="AB550" s="292"/>
      <c r="AC550" s="290"/>
      <c r="AD550" s="291"/>
      <c r="AE550" s="293"/>
      <c r="AF550" s="294"/>
      <c r="AG550" s="300"/>
      <c r="AH550" s="302"/>
      <c r="AI550" s="293"/>
      <c r="AJ550" s="301"/>
      <c r="AK550" s="343">
        <v>414</v>
      </c>
      <c r="AL550" s="289">
        <v>51</v>
      </c>
      <c r="AM550" s="284">
        <v>379</v>
      </c>
      <c r="AN550" s="282">
        <v>436</v>
      </c>
      <c r="AO550" s="295">
        <v>406</v>
      </c>
      <c r="AP550" s="282">
        <v>485</v>
      </c>
      <c r="AQ550" s="284">
        <v>366</v>
      </c>
      <c r="AR550" s="282">
        <v>390</v>
      </c>
      <c r="AS550" s="295">
        <v>456</v>
      </c>
      <c r="AT550" s="282">
        <v>435</v>
      </c>
      <c r="AU550" s="284">
        <v>409</v>
      </c>
      <c r="AV550" s="282">
        <v>383</v>
      </c>
      <c r="AW550" s="295">
        <v>448</v>
      </c>
      <c r="AX550" s="282">
        <v>395</v>
      </c>
      <c r="AY550" s="284">
        <v>434</v>
      </c>
      <c r="AZ550" s="298">
        <v>572</v>
      </c>
      <c r="BA550" s="284">
        <v>608</v>
      </c>
      <c r="BB550" s="282">
        <v>420</v>
      </c>
      <c r="BC550" s="295">
        <v>333</v>
      </c>
      <c r="BD550" s="282">
        <v>396</v>
      </c>
      <c r="BE550" s="284">
        <v>361</v>
      </c>
      <c r="BF550" s="282">
        <v>391</v>
      </c>
      <c r="BG550" s="295">
        <v>357</v>
      </c>
      <c r="BH550" s="305">
        <v>375</v>
      </c>
      <c r="BI550" s="306">
        <v>370</v>
      </c>
      <c r="BJ550" s="282">
        <v>383</v>
      </c>
      <c r="BK550" s="295">
        <v>372</v>
      </c>
      <c r="BL550" s="282">
        <v>334</v>
      </c>
      <c r="BM550" s="284">
        <v>397</v>
      </c>
      <c r="BN550" s="282">
        <v>359</v>
      </c>
      <c r="BO550" s="295">
        <v>380</v>
      </c>
      <c r="BP550" s="282">
        <v>377</v>
      </c>
      <c r="BQ550" s="284">
        <v>358</v>
      </c>
      <c r="BR550" s="282">
        <v>325</v>
      </c>
      <c r="BS550" s="295">
        <v>423</v>
      </c>
      <c r="BT550" s="282">
        <v>354</v>
      </c>
      <c r="BU550" s="284">
        <v>384</v>
      </c>
      <c r="BV550" s="282">
        <v>399</v>
      </c>
      <c r="BW550" s="295">
        <v>349</v>
      </c>
      <c r="BX550" s="282">
        <v>354</v>
      </c>
      <c r="BY550" s="284">
        <v>379</v>
      </c>
      <c r="BZ550" s="282">
        <v>341</v>
      </c>
      <c r="CA550" s="295">
        <v>419</v>
      </c>
      <c r="CB550" s="282">
        <v>388</v>
      </c>
      <c r="CC550" s="284">
        <v>353</v>
      </c>
      <c r="CD550" s="282">
        <v>334</v>
      </c>
      <c r="CE550" s="344">
        <v>410</v>
      </c>
    </row>
    <row r="551" spans="1:83" x14ac:dyDescent="0.2">
      <c r="A551" s="3">
        <v>9105</v>
      </c>
      <c r="B551" s="4" t="s">
        <v>580</v>
      </c>
      <c r="C551" s="5">
        <v>1099</v>
      </c>
      <c r="D551" s="6">
        <v>937</v>
      </c>
      <c r="E551" s="123">
        <f t="shared" si="8"/>
        <v>0.85259326660600543</v>
      </c>
      <c r="F551" s="249">
        <v>424</v>
      </c>
      <c r="G551" s="250">
        <v>2</v>
      </c>
      <c r="H551" s="250">
        <v>11</v>
      </c>
      <c r="I551" s="250">
        <v>488</v>
      </c>
      <c r="J551" s="250">
        <v>0</v>
      </c>
      <c r="K551" s="251">
        <v>0</v>
      </c>
      <c r="L551" s="251">
        <v>0</v>
      </c>
      <c r="M551" s="250">
        <v>0</v>
      </c>
      <c r="N551" s="250">
        <v>0</v>
      </c>
      <c r="O551" s="252">
        <v>0</v>
      </c>
      <c r="P551" s="280">
        <v>495</v>
      </c>
      <c r="Q551" s="281">
        <v>29</v>
      </c>
      <c r="R551" s="281">
        <v>0</v>
      </c>
      <c r="S551" s="280">
        <v>396</v>
      </c>
      <c r="T551" s="282"/>
      <c r="U551" s="296"/>
      <c r="V551" s="297"/>
      <c r="W551" s="285"/>
      <c r="X551" s="286"/>
      <c r="Y551" s="272">
        <v>394</v>
      </c>
      <c r="Z551" s="277">
        <v>524</v>
      </c>
      <c r="AA551" s="290"/>
      <c r="AB551" s="292"/>
      <c r="AC551" s="290"/>
      <c r="AD551" s="291"/>
      <c r="AE551" s="293"/>
      <c r="AF551" s="294"/>
      <c r="AG551" s="300"/>
      <c r="AH551" s="302"/>
      <c r="AI551" s="293"/>
      <c r="AJ551" s="301"/>
      <c r="AK551" s="343">
        <v>548</v>
      </c>
      <c r="AL551" s="289">
        <v>14</v>
      </c>
      <c r="AM551" s="284">
        <v>345</v>
      </c>
      <c r="AN551" s="282">
        <v>408</v>
      </c>
      <c r="AO551" s="295">
        <v>497</v>
      </c>
      <c r="AP551" s="282">
        <v>585</v>
      </c>
      <c r="AQ551" s="284">
        <v>323</v>
      </c>
      <c r="AR551" s="282">
        <v>494</v>
      </c>
      <c r="AS551" s="295">
        <v>408</v>
      </c>
      <c r="AT551" s="282">
        <v>543</v>
      </c>
      <c r="AU551" s="284">
        <v>363</v>
      </c>
      <c r="AV551" s="282">
        <v>350</v>
      </c>
      <c r="AW551" s="295">
        <v>540</v>
      </c>
      <c r="AX551" s="282">
        <v>361</v>
      </c>
      <c r="AY551" s="284">
        <v>528</v>
      </c>
      <c r="AZ551" s="298">
        <v>666</v>
      </c>
      <c r="BA551" s="284">
        <v>595</v>
      </c>
      <c r="BB551" s="282">
        <v>478</v>
      </c>
      <c r="BC551" s="295">
        <v>341</v>
      </c>
      <c r="BD551" s="282">
        <v>393</v>
      </c>
      <c r="BE551" s="284">
        <v>410</v>
      </c>
      <c r="BF551" s="282">
        <v>362</v>
      </c>
      <c r="BG551" s="295">
        <v>435</v>
      </c>
      <c r="BH551" s="305">
        <v>467</v>
      </c>
      <c r="BI551" s="306">
        <v>344</v>
      </c>
      <c r="BJ551" s="282">
        <v>489</v>
      </c>
      <c r="BK551" s="295">
        <v>321</v>
      </c>
      <c r="BL551" s="282">
        <v>430</v>
      </c>
      <c r="BM551" s="284">
        <v>358</v>
      </c>
      <c r="BN551" s="282">
        <v>348</v>
      </c>
      <c r="BO551" s="295">
        <v>444</v>
      </c>
      <c r="BP551" s="282">
        <v>451</v>
      </c>
      <c r="BQ551" s="284">
        <v>338</v>
      </c>
      <c r="BR551" s="282">
        <v>319</v>
      </c>
      <c r="BS551" s="295">
        <v>482</v>
      </c>
      <c r="BT551" s="282">
        <v>427</v>
      </c>
      <c r="BU551" s="284">
        <v>361</v>
      </c>
      <c r="BV551" s="282">
        <v>358</v>
      </c>
      <c r="BW551" s="295">
        <v>451</v>
      </c>
      <c r="BX551" s="282">
        <v>431</v>
      </c>
      <c r="BY551" s="284">
        <v>352</v>
      </c>
      <c r="BZ551" s="282">
        <v>323</v>
      </c>
      <c r="CA551" s="295">
        <v>496</v>
      </c>
      <c r="CB551" s="282">
        <v>360</v>
      </c>
      <c r="CC551" s="284">
        <v>439</v>
      </c>
      <c r="CD551" s="282">
        <v>321</v>
      </c>
      <c r="CE551" s="344">
        <v>465</v>
      </c>
    </row>
    <row r="552" spans="1:83" x14ac:dyDescent="0.2">
      <c r="A552" s="3">
        <v>9106</v>
      </c>
      <c r="B552" s="4" t="s">
        <v>581</v>
      </c>
      <c r="C552" s="5">
        <v>1433</v>
      </c>
      <c r="D552" s="6">
        <v>1087</v>
      </c>
      <c r="E552" s="123">
        <f t="shared" si="8"/>
        <v>0.75854849965108162</v>
      </c>
      <c r="F552" s="249">
        <v>585</v>
      </c>
      <c r="G552" s="250">
        <v>5</v>
      </c>
      <c r="H552" s="250">
        <v>18</v>
      </c>
      <c r="I552" s="250">
        <v>462</v>
      </c>
      <c r="J552" s="250">
        <v>0</v>
      </c>
      <c r="K552" s="251">
        <v>0</v>
      </c>
      <c r="L552" s="251">
        <v>0</v>
      </c>
      <c r="M552" s="250">
        <v>0</v>
      </c>
      <c r="N552" s="250">
        <v>1</v>
      </c>
      <c r="O552" s="252">
        <v>0</v>
      </c>
      <c r="P552" s="280">
        <v>503</v>
      </c>
      <c r="Q552" s="281">
        <v>33</v>
      </c>
      <c r="R552" s="281">
        <v>0</v>
      </c>
      <c r="S552" s="280">
        <v>523</v>
      </c>
      <c r="T552" s="282"/>
      <c r="U552" s="296"/>
      <c r="V552" s="297"/>
      <c r="W552" s="285"/>
      <c r="X552" s="286"/>
      <c r="Y552" s="272">
        <v>548</v>
      </c>
      <c r="Z552" s="277">
        <v>507</v>
      </c>
      <c r="AA552" s="290"/>
      <c r="AB552" s="292"/>
      <c r="AC552" s="290"/>
      <c r="AD552" s="291"/>
      <c r="AE552" s="293"/>
      <c r="AF552" s="294"/>
      <c r="AG552" s="300"/>
      <c r="AH552" s="302"/>
      <c r="AI552" s="293"/>
      <c r="AJ552" s="301"/>
      <c r="AK552" s="343">
        <v>531</v>
      </c>
      <c r="AL552" s="289">
        <v>57</v>
      </c>
      <c r="AM552" s="284">
        <v>458</v>
      </c>
      <c r="AN552" s="282">
        <v>544</v>
      </c>
      <c r="AO552" s="295">
        <v>490</v>
      </c>
      <c r="AP552" s="282">
        <v>592</v>
      </c>
      <c r="AQ552" s="284">
        <v>460</v>
      </c>
      <c r="AR552" s="282">
        <v>494</v>
      </c>
      <c r="AS552" s="295">
        <v>547</v>
      </c>
      <c r="AT552" s="282">
        <v>538</v>
      </c>
      <c r="AU552" s="284">
        <v>509</v>
      </c>
      <c r="AV552" s="282">
        <v>487</v>
      </c>
      <c r="AW552" s="295">
        <v>530</v>
      </c>
      <c r="AX552" s="282">
        <v>489</v>
      </c>
      <c r="AY552" s="284">
        <v>530</v>
      </c>
      <c r="AZ552" s="298">
        <v>743</v>
      </c>
      <c r="BA552" s="284">
        <v>762</v>
      </c>
      <c r="BB552" s="282">
        <v>502</v>
      </c>
      <c r="BC552" s="295">
        <v>439</v>
      </c>
      <c r="BD552" s="282">
        <v>504</v>
      </c>
      <c r="BE552" s="284">
        <v>428</v>
      </c>
      <c r="BF552" s="282">
        <v>514</v>
      </c>
      <c r="BG552" s="295">
        <v>408</v>
      </c>
      <c r="BH552" s="305">
        <v>462</v>
      </c>
      <c r="BI552" s="306">
        <v>458</v>
      </c>
      <c r="BJ552" s="282">
        <v>466</v>
      </c>
      <c r="BK552" s="295">
        <v>457</v>
      </c>
      <c r="BL552" s="282">
        <v>413</v>
      </c>
      <c r="BM552" s="284">
        <v>495</v>
      </c>
      <c r="BN552" s="282">
        <v>462</v>
      </c>
      <c r="BO552" s="295">
        <v>459</v>
      </c>
      <c r="BP552" s="282">
        <v>463</v>
      </c>
      <c r="BQ552" s="284">
        <v>445</v>
      </c>
      <c r="BR552" s="282">
        <v>432</v>
      </c>
      <c r="BS552" s="295">
        <v>493</v>
      </c>
      <c r="BT552" s="282">
        <v>427</v>
      </c>
      <c r="BU552" s="284">
        <v>482</v>
      </c>
      <c r="BV552" s="282">
        <v>508</v>
      </c>
      <c r="BW552" s="295">
        <v>421</v>
      </c>
      <c r="BX552" s="282">
        <v>415</v>
      </c>
      <c r="BY552" s="284">
        <v>489</v>
      </c>
      <c r="BZ552" s="282">
        <v>434</v>
      </c>
      <c r="CA552" s="295">
        <v>502</v>
      </c>
      <c r="CB552" s="282">
        <v>498</v>
      </c>
      <c r="CC552" s="284">
        <v>419</v>
      </c>
      <c r="CD552" s="282">
        <v>430</v>
      </c>
      <c r="CE552" s="344">
        <v>484</v>
      </c>
    </row>
    <row r="553" spans="1:83" x14ac:dyDescent="0.2">
      <c r="A553" s="3">
        <v>9107</v>
      </c>
      <c r="B553" s="4" t="s">
        <v>582</v>
      </c>
      <c r="C553" s="5">
        <v>672</v>
      </c>
      <c r="D553" s="6">
        <v>569</v>
      </c>
      <c r="E553" s="123">
        <f t="shared" si="8"/>
        <v>0.84672619047619047</v>
      </c>
      <c r="F553" s="249">
        <v>301</v>
      </c>
      <c r="G553" s="250">
        <v>1</v>
      </c>
      <c r="H553" s="250">
        <v>8</v>
      </c>
      <c r="I553" s="250">
        <v>253</v>
      </c>
      <c r="J553" s="250">
        <v>0</v>
      </c>
      <c r="K553" s="251">
        <v>0</v>
      </c>
      <c r="L553" s="251">
        <v>0</v>
      </c>
      <c r="M553" s="250">
        <v>0</v>
      </c>
      <c r="N553" s="250">
        <v>0</v>
      </c>
      <c r="O553" s="252">
        <v>0</v>
      </c>
      <c r="P553" s="280">
        <v>287</v>
      </c>
      <c r="Q553" s="281">
        <v>11</v>
      </c>
      <c r="R553" s="281">
        <v>0</v>
      </c>
      <c r="S553" s="280">
        <v>261</v>
      </c>
      <c r="T553" s="282"/>
      <c r="U553" s="296"/>
      <c r="V553" s="297"/>
      <c r="W553" s="285"/>
      <c r="X553" s="286"/>
      <c r="Y553" s="272">
        <v>263</v>
      </c>
      <c r="Z553" s="277">
        <v>292</v>
      </c>
      <c r="AA553" s="290"/>
      <c r="AB553" s="292"/>
      <c r="AC553" s="290"/>
      <c r="AD553" s="291"/>
      <c r="AE553" s="293"/>
      <c r="AF553" s="294"/>
      <c r="AG553" s="300"/>
      <c r="AH553" s="302"/>
      <c r="AI553" s="293"/>
      <c r="AJ553" s="301"/>
      <c r="AK553" s="343">
        <v>295</v>
      </c>
      <c r="AL553" s="289">
        <v>18</v>
      </c>
      <c r="AM553" s="284">
        <v>239</v>
      </c>
      <c r="AN553" s="282">
        <v>277</v>
      </c>
      <c r="AO553" s="295">
        <v>272</v>
      </c>
      <c r="AP553" s="282">
        <v>337</v>
      </c>
      <c r="AQ553" s="284">
        <v>209</v>
      </c>
      <c r="AR553" s="282">
        <v>270</v>
      </c>
      <c r="AS553" s="295">
        <v>281</v>
      </c>
      <c r="AT553" s="282">
        <v>305</v>
      </c>
      <c r="AU553" s="284">
        <v>245</v>
      </c>
      <c r="AV553" s="282">
        <v>242</v>
      </c>
      <c r="AW553" s="295">
        <v>294</v>
      </c>
      <c r="AX553" s="282">
        <v>247</v>
      </c>
      <c r="AY553" s="284">
        <v>291</v>
      </c>
      <c r="AZ553" s="298">
        <v>402</v>
      </c>
      <c r="BA553" s="284">
        <v>384</v>
      </c>
      <c r="BB553" s="282">
        <v>283</v>
      </c>
      <c r="BC553" s="295">
        <v>212</v>
      </c>
      <c r="BD553" s="282">
        <v>260</v>
      </c>
      <c r="BE553" s="284">
        <v>229</v>
      </c>
      <c r="BF553" s="282">
        <v>244</v>
      </c>
      <c r="BG553" s="295">
        <v>246</v>
      </c>
      <c r="BH553" s="305">
        <v>254</v>
      </c>
      <c r="BI553" s="306">
        <v>239</v>
      </c>
      <c r="BJ553" s="282">
        <v>276</v>
      </c>
      <c r="BK553" s="295">
        <v>224</v>
      </c>
      <c r="BL553" s="282">
        <v>237</v>
      </c>
      <c r="BM553" s="284">
        <v>248</v>
      </c>
      <c r="BN553" s="282">
        <v>238</v>
      </c>
      <c r="BO553" s="295">
        <v>250</v>
      </c>
      <c r="BP553" s="282">
        <v>239</v>
      </c>
      <c r="BQ553" s="284">
        <v>237</v>
      </c>
      <c r="BR553" s="282">
        <v>224</v>
      </c>
      <c r="BS553" s="295">
        <v>256</v>
      </c>
      <c r="BT553" s="282">
        <v>254</v>
      </c>
      <c r="BU553" s="284">
        <v>229</v>
      </c>
      <c r="BV553" s="282">
        <v>253</v>
      </c>
      <c r="BW553" s="295">
        <v>229</v>
      </c>
      <c r="BX553" s="282">
        <v>239</v>
      </c>
      <c r="BY553" s="284">
        <v>231</v>
      </c>
      <c r="BZ553" s="282">
        <v>228</v>
      </c>
      <c r="CA553" s="295">
        <v>272</v>
      </c>
      <c r="CB553" s="282">
        <v>245</v>
      </c>
      <c r="CC553" s="284">
        <v>243</v>
      </c>
      <c r="CD553" s="282">
        <v>234</v>
      </c>
      <c r="CE553" s="344">
        <v>256</v>
      </c>
    </row>
    <row r="554" spans="1:83" x14ac:dyDescent="0.2">
      <c r="A554" s="3">
        <v>9108</v>
      </c>
      <c r="B554" s="4" t="s">
        <v>583</v>
      </c>
      <c r="C554" s="5">
        <v>483</v>
      </c>
      <c r="D554" s="6">
        <v>413</v>
      </c>
      <c r="E554" s="123">
        <f t="shared" si="8"/>
        <v>0.85507246376811596</v>
      </c>
      <c r="F554" s="249">
        <v>178</v>
      </c>
      <c r="G554" s="250">
        <v>0</v>
      </c>
      <c r="H554" s="250">
        <v>7</v>
      </c>
      <c r="I554" s="250">
        <v>221</v>
      </c>
      <c r="J554" s="250">
        <v>0</v>
      </c>
      <c r="K554" s="251">
        <v>0</v>
      </c>
      <c r="L554" s="251">
        <v>0</v>
      </c>
      <c r="M554" s="250">
        <v>0</v>
      </c>
      <c r="N554" s="250">
        <v>0</v>
      </c>
      <c r="O554" s="252">
        <v>0</v>
      </c>
      <c r="P554" s="280">
        <v>221</v>
      </c>
      <c r="Q554" s="281">
        <v>25</v>
      </c>
      <c r="R554" s="281">
        <v>0</v>
      </c>
      <c r="S554" s="280">
        <v>150</v>
      </c>
      <c r="T554" s="282"/>
      <c r="U554" s="296"/>
      <c r="V554" s="297"/>
      <c r="W554" s="285"/>
      <c r="X554" s="286"/>
      <c r="Y554" s="272">
        <v>160</v>
      </c>
      <c r="Z554" s="277">
        <v>238</v>
      </c>
      <c r="AA554" s="290"/>
      <c r="AB554" s="292"/>
      <c r="AC554" s="290"/>
      <c r="AD554" s="291"/>
      <c r="AE554" s="293"/>
      <c r="AF554" s="294"/>
      <c r="AG554" s="300"/>
      <c r="AH554" s="302"/>
      <c r="AI554" s="293"/>
      <c r="AJ554" s="301"/>
      <c r="AK554" s="343">
        <v>234</v>
      </c>
      <c r="AL554" s="289">
        <v>18</v>
      </c>
      <c r="AM554" s="284">
        <v>139</v>
      </c>
      <c r="AN554" s="282">
        <v>158</v>
      </c>
      <c r="AO554" s="295">
        <v>227</v>
      </c>
      <c r="AP554" s="282">
        <v>268</v>
      </c>
      <c r="AQ554" s="284">
        <v>122</v>
      </c>
      <c r="AR554" s="282">
        <v>223</v>
      </c>
      <c r="AS554" s="295">
        <v>166</v>
      </c>
      <c r="AT554" s="282">
        <v>243</v>
      </c>
      <c r="AU554" s="284">
        <v>150</v>
      </c>
      <c r="AV554" s="282">
        <v>143</v>
      </c>
      <c r="AW554" s="295">
        <v>242</v>
      </c>
      <c r="AX554" s="282">
        <v>144</v>
      </c>
      <c r="AY554" s="284">
        <v>236</v>
      </c>
      <c r="AZ554" s="298">
        <v>288</v>
      </c>
      <c r="BA554" s="284">
        <v>252</v>
      </c>
      <c r="BB554" s="282">
        <v>209</v>
      </c>
      <c r="BC554" s="295">
        <v>137</v>
      </c>
      <c r="BD554" s="282">
        <v>147</v>
      </c>
      <c r="BE554" s="284">
        <v>184</v>
      </c>
      <c r="BF554" s="282">
        <v>139</v>
      </c>
      <c r="BG554" s="295">
        <v>190</v>
      </c>
      <c r="BH554" s="305">
        <v>176</v>
      </c>
      <c r="BI554" s="306">
        <v>154</v>
      </c>
      <c r="BJ554" s="282">
        <v>208</v>
      </c>
      <c r="BK554" s="295">
        <v>124</v>
      </c>
      <c r="BL554" s="282">
        <v>171</v>
      </c>
      <c r="BM554" s="284">
        <v>151</v>
      </c>
      <c r="BN554" s="282">
        <v>137</v>
      </c>
      <c r="BO554" s="295">
        <v>188</v>
      </c>
      <c r="BP554" s="282">
        <v>184</v>
      </c>
      <c r="BQ554" s="284">
        <v>136</v>
      </c>
      <c r="BR554" s="282">
        <v>120</v>
      </c>
      <c r="BS554" s="295">
        <v>216</v>
      </c>
      <c r="BT554" s="282">
        <v>174</v>
      </c>
      <c r="BU554" s="284">
        <v>149</v>
      </c>
      <c r="BV554" s="282">
        <v>152</v>
      </c>
      <c r="BW554" s="295">
        <v>177</v>
      </c>
      <c r="BX554" s="282">
        <v>169</v>
      </c>
      <c r="BY554" s="284">
        <v>159</v>
      </c>
      <c r="BZ554" s="282">
        <v>116</v>
      </c>
      <c r="CA554" s="295">
        <v>223</v>
      </c>
      <c r="CB554" s="282">
        <v>157</v>
      </c>
      <c r="CC554" s="284">
        <v>178</v>
      </c>
      <c r="CD554" s="282">
        <v>116</v>
      </c>
      <c r="CE554" s="344">
        <v>209</v>
      </c>
    </row>
    <row r="555" spans="1:83" x14ac:dyDescent="0.2">
      <c r="A555" s="3">
        <v>9109</v>
      </c>
      <c r="B555" s="4" t="s">
        <v>584</v>
      </c>
      <c r="C555" s="5">
        <v>970</v>
      </c>
      <c r="D555" s="6">
        <v>697</v>
      </c>
      <c r="E555" s="123">
        <f t="shared" si="8"/>
        <v>0.71855670103092784</v>
      </c>
      <c r="F555" s="249">
        <v>417</v>
      </c>
      <c r="G555" s="250">
        <v>2</v>
      </c>
      <c r="H555" s="250">
        <v>9</v>
      </c>
      <c r="I555" s="250">
        <v>264</v>
      </c>
      <c r="J555" s="250">
        <v>0</v>
      </c>
      <c r="K555" s="251">
        <v>2</v>
      </c>
      <c r="L555" s="251">
        <v>0</v>
      </c>
      <c r="M555" s="250">
        <v>0</v>
      </c>
      <c r="N555" s="250">
        <v>0</v>
      </c>
      <c r="O555" s="252">
        <v>0</v>
      </c>
      <c r="P555" s="280">
        <v>275</v>
      </c>
      <c r="Q555" s="281">
        <v>32</v>
      </c>
      <c r="R555" s="281">
        <v>0</v>
      </c>
      <c r="S555" s="280">
        <v>374</v>
      </c>
      <c r="T555" s="282"/>
      <c r="U555" s="296"/>
      <c r="V555" s="297"/>
      <c r="W555" s="285"/>
      <c r="X555" s="286"/>
      <c r="Y555" s="272">
        <v>395</v>
      </c>
      <c r="Z555" s="277">
        <v>279</v>
      </c>
      <c r="AA555" s="290"/>
      <c r="AB555" s="292"/>
      <c r="AC555" s="290"/>
      <c r="AD555" s="291"/>
      <c r="AE555" s="293"/>
      <c r="AF555" s="294"/>
      <c r="AG555" s="300"/>
      <c r="AH555" s="302"/>
      <c r="AI555" s="293"/>
      <c r="AJ555" s="301"/>
      <c r="AK555" s="343">
        <v>284</v>
      </c>
      <c r="AL555" s="289">
        <v>34</v>
      </c>
      <c r="AM555" s="284">
        <v>346</v>
      </c>
      <c r="AN555" s="282">
        <v>396</v>
      </c>
      <c r="AO555" s="295">
        <v>266</v>
      </c>
      <c r="AP555" s="282">
        <v>331</v>
      </c>
      <c r="AQ555" s="284">
        <v>338</v>
      </c>
      <c r="AR555" s="282">
        <v>263</v>
      </c>
      <c r="AS555" s="295">
        <v>411</v>
      </c>
      <c r="AT555" s="282">
        <v>296</v>
      </c>
      <c r="AU555" s="284">
        <v>370</v>
      </c>
      <c r="AV555" s="282">
        <v>363</v>
      </c>
      <c r="AW555" s="295">
        <v>292</v>
      </c>
      <c r="AX555" s="282">
        <v>354</v>
      </c>
      <c r="AY555" s="284">
        <v>301</v>
      </c>
      <c r="AZ555" s="298">
        <v>466</v>
      </c>
      <c r="BA555" s="284">
        <v>503</v>
      </c>
      <c r="BB555" s="282">
        <v>307</v>
      </c>
      <c r="BC555" s="295">
        <v>303</v>
      </c>
      <c r="BD555" s="282">
        <v>363</v>
      </c>
      <c r="BE555" s="284">
        <v>249</v>
      </c>
      <c r="BF555" s="282">
        <v>359</v>
      </c>
      <c r="BG555" s="295">
        <v>244</v>
      </c>
      <c r="BH555" s="305">
        <v>288</v>
      </c>
      <c r="BI555" s="306">
        <v>316</v>
      </c>
      <c r="BJ555" s="282">
        <v>274</v>
      </c>
      <c r="BK555" s="295">
        <v>330</v>
      </c>
      <c r="BL555" s="282">
        <v>248</v>
      </c>
      <c r="BM555" s="284">
        <v>347</v>
      </c>
      <c r="BN555" s="282">
        <v>334</v>
      </c>
      <c r="BO555" s="295">
        <v>263</v>
      </c>
      <c r="BP555" s="282">
        <v>276</v>
      </c>
      <c r="BQ555" s="284">
        <v>323</v>
      </c>
      <c r="BR555" s="282">
        <v>317</v>
      </c>
      <c r="BS555" s="295">
        <v>288</v>
      </c>
      <c r="BT555" s="282">
        <v>285</v>
      </c>
      <c r="BU555" s="284">
        <v>310</v>
      </c>
      <c r="BV555" s="282">
        <v>347</v>
      </c>
      <c r="BW555" s="295">
        <v>260</v>
      </c>
      <c r="BX555" s="282">
        <v>252</v>
      </c>
      <c r="BY555" s="284">
        <v>346</v>
      </c>
      <c r="BZ555" s="282">
        <v>318</v>
      </c>
      <c r="CA555" s="295">
        <v>290</v>
      </c>
      <c r="CB555" s="282">
        <v>338</v>
      </c>
      <c r="CC555" s="284">
        <v>261</v>
      </c>
      <c r="CD555" s="282">
        <v>308</v>
      </c>
      <c r="CE555" s="344">
        <v>289</v>
      </c>
    </row>
    <row r="556" spans="1:83" x14ac:dyDescent="0.2">
      <c r="A556" s="3">
        <v>9110</v>
      </c>
      <c r="B556" s="4" t="s">
        <v>585</v>
      </c>
      <c r="C556" s="5">
        <v>1277</v>
      </c>
      <c r="D556" s="6">
        <v>1006</v>
      </c>
      <c r="E556" s="123">
        <f t="shared" si="8"/>
        <v>0.78778386844166015</v>
      </c>
      <c r="F556" s="249">
        <v>436</v>
      </c>
      <c r="G556" s="250">
        <v>3</v>
      </c>
      <c r="H556" s="250">
        <v>19</v>
      </c>
      <c r="I556" s="250">
        <v>541</v>
      </c>
      <c r="J556" s="250">
        <v>0</v>
      </c>
      <c r="K556" s="251">
        <v>1</v>
      </c>
      <c r="L556" s="251">
        <v>0</v>
      </c>
      <c r="M556" s="250">
        <v>0</v>
      </c>
      <c r="N556" s="250">
        <v>0</v>
      </c>
      <c r="O556" s="252">
        <v>0</v>
      </c>
      <c r="P556" s="280">
        <v>555</v>
      </c>
      <c r="Q556" s="281">
        <v>44</v>
      </c>
      <c r="R556" s="281">
        <v>0</v>
      </c>
      <c r="S556" s="280">
        <v>384</v>
      </c>
      <c r="T556" s="282"/>
      <c r="U556" s="296"/>
      <c r="V556" s="297"/>
      <c r="W556" s="285"/>
      <c r="X556" s="286"/>
      <c r="Y556" s="272">
        <v>407</v>
      </c>
      <c r="Z556" s="277">
        <v>567</v>
      </c>
      <c r="AA556" s="290"/>
      <c r="AB556" s="292"/>
      <c r="AC556" s="290"/>
      <c r="AD556" s="291"/>
      <c r="AE556" s="293"/>
      <c r="AF556" s="294"/>
      <c r="AG556" s="300"/>
      <c r="AH556" s="302"/>
      <c r="AI556" s="293"/>
      <c r="AJ556" s="301"/>
      <c r="AK556" s="343">
        <v>575</v>
      </c>
      <c r="AL556" s="289">
        <v>45</v>
      </c>
      <c r="AM556" s="284">
        <v>346</v>
      </c>
      <c r="AN556" s="282">
        <v>420</v>
      </c>
      <c r="AO556" s="295">
        <v>540</v>
      </c>
      <c r="AP556" s="282">
        <v>620</v>
      </c>
      <c r="AQ556" s="284">
        <v>349</v>
      </c>
      <c r="AR556" s="282">
        <v>548</v>
      </c>
      <c r="AS556" s="295">
        <v>414</v>
      </c>
      <c r="AT556" s="282">
        <v>591</v>
      </c>
      <c r="AU556" s="284">
        <v>370</v>
      </c>
      <c r="AV556" s="282">
        <v>372</v>
      </c>
      <c r="AW556" s="295">
        <v>568</v>
      </c>
      <c r="AX556" s="282">
        <v>363</v>
      </c>
      <c r="AY556" s="284">
        <v>576</v>
      </c>
      <c r="AZ556" s="298">
        <v>734</v>
      </c>
      <c r="BA556" s="284">
        <v>667</v>
      </c>
      <c r="BB556" s="282">
        <v>480</v>
      </c>
      <c r="BC556" s="295">
        <v>347</v>
      </c>
      <c r="BD556" s="282">
        <v>398</v>
      </c>
      <c r="BE556" s="284">
        <v>424</v>
      </c>
      <c r="BF556" s="282">
        <v>376</v>
      </c>
      <c r="BG556" s="295">
        <v>436</v>
      </c>
      <c r="BH556" s="305">
        <v>459</v>
      </c>
      <c r="BI556" s="306">
        <v>353</v>
      </c>
      <c r="BJ556" s="282">
        <v>487</v>
      </c>
      <c r="BK556" s="295">
        <v>337</v>
      </c>
      <c r="BL556" s="282">
        <v>421</v>
      </c>
      <c r="BM556" s="284">
        <v>383</v>
      </c>
      <c r="BN556" s="282">
        <v>366</v>
      </c>
      <c r="BO556" s="295">
        <v>436</v>
      </c>
      <c r="BP556" s="282">
        <v>436</v>
      </c>
      <c r="BQ556" s="284">
        <v>360</v>
      </c>
      <c r="BR556" s="282">
        <v>314</v>
      </c>
      <c r="BS556" s="295">
        <v>505</v>
      </c>
      <c r="BT556" s="282">
        <v>420</v>
      </c>
      <c r="BU556" s="284">
        <v>377</v>
      </c>
      <c r="BV556" s="282">
        <v>392</v>
      </c>
      <c r="BW556" s="295">
        <v>432</v>
      </c>
      <c r="BX556" s="282">
        <v>424</v>
      </c>
      <c r="BY556" s="284">
        <v>371</v>
      </c>
      <c r="BZ556" s="282">
        <v>300</v>
      </c>
      <c r="CA556" s="295">
        <v>543</v>
      </c>
      <c r="CB556" s="282">
        <v>386</v>
      </c>
      <c r="CC556" s="284">
        <v>425</v>
      </c>
      <c r="CD556" s="282">
        <v>310</v>
      </c>
      <c r="CE556" s="344">
        <v>496</v>
      </c>
    </row>
    <row r="557" spans="1:83" x14ac:dyDescent="0.2">
      <c r="A557" s="3">
        <v>9111</v>
      </c>
      <c r="B557" s="4" t="s">
        <v>586</v>
      </c>
      <c r="C557" s="5">
        <v>422</v>
      </c>
      <c r="D557" s="6">
        <v>343</v>
      </c>
      <c r="E557" s="123">
        <f t="shared" si="8"/>
        <v>0.8127962085308057</v>
      </c>
      <c r="F557" s="249">
        <v>125</v>
      </c>
      <c r="G557" s="250">
        <v>1</v>
      </c>
      <c r="H557" s="250">
        <v>4</v>
      </c>
      <c r="I557" s="250">
        <v>207</v>
      </c>
      <c r="J557" s="250">
        <v>0</v>
      </c>
      <c r="K557" s="251">
        <v>0</v>
      </c>
      <c r="L557" s="251">
        <v>0</v>
      </c>
      <c r="M557" s="250">
        <v>0</v>
      </c>
      <c r="N557" s="250">
        <v>0</v>
      </c>
      <c r="O557" s="252">
        <v>0</v>
      </c>
      <c r="P557" s="280">
        <v>209</v>
      </c>
      <c r="Q557" s="281">
        <v>8</v>
      </c>
      <c r="R557" s="281">
        <v>0</v>
      </c>
      <c r="S557" s="280">
        <v>118</v>
      </c>
      <c r="T557" s="282"/>
      <c r="U557" s="296"/>
      <c r="V557" s="297"/>
      <c r="W557" s="285"/>
      <c r="X557" s="286"/>
      <c r="Y557" s="272">
        <v>116</v>
      </c>
      <c r="Z557" s="277">
        <v>214</v>
      </c>
      <c r="AA557" s="290"/>
      <c r="AB557" s="292"/>
      <c r="AC557" s="290"/>
      <c r="AD557" s="291"/>
      <c r="AE557" s="293"/>
      <c r="AF557" s="294"/>
      <c r="AG557" s="300"/>
      <c r="AH557" s="302"/>
      <c r="AI557" s="293"/>
      <c r="AJ557" s="301"/>
      <c r="AK557" s="343">
        <v>225</v>
      </c>
      <c r="AL557" s="289">
        <v>8</v>
      </c>
      <c r="AM557" s="284">
        <v>91</v>
      </c>
      <c r="AN557" s="282">
        <v>114</v>
      </c>
      <c r="AO557" s="295">
        <v>201</v>
      </c>
      <c r="AP557" s="282">
        <v>233</v>
      </c>
      <c r="AQ557" s="284">
        <v>87</v>
      </c>
      <c r="AR557" s="282">
        <v>206</v>
      </c>
      <c r="AS557" s="295">
        <v>116</v>
      </c>
      <c r="AT557" s="282">
        <v>217</v>
      </c>
      <c r="AU557" s="284">
        <v>106</v>
      </c>
      <c r="AV557" s="282">
        <v>107</v>
      </c>
      <c r="AW557" s="295">
        <v>207</v>
      </c>
      <c r="AX557" s="282">
        <v>106</v>
      </c>
      <c r="AY557" s="284">
        <v>206</v>
      </c>
      <c r="AZ557" s="298">
        <v>236</v>
      </c>
      <c r="BA557" s="284">
        <v>191</v>
      </c>
      <c r="BB557" s="282">
        <v>178</v>
      </c>
      <c r="BC557" s="295">
        <v>93</v>
      </c>
      <c r="BD557" s="282">
        <v>114</v>
      </c>
      <c r="BE557" s="284">
        <v>157</v>
      </c>
      <c r="BF557" s="282">
        <v>111</v>
      </c>
      <c r="BG557" s="295">
        <v>162</v>
      </c>
      <c r="BH557" s="305">
        <v>163</v>
      </c>
      <c r="BI557" s="306">
        <v>107</v>
      </c>
      <c r="BJ557" s="282">
        <v>186</v>
      </c>
      <c r="BK557" s="295">
        <v>95</v>
      </c>
      <c r="BL557" s="282">
        <v>155</v>
      </c>
      <c r="BM557" s="284">
        <v>112</v>
      </c>
      <c r="BN557" s="282">
        <v>116</v>
      </c>
      <c r="BO557" s="295">
        <v>146</v>
      </c>
      <c r="BP557" s="282">
        <v>162</v>
      </c>
      <c r="BQ557" s="284">
        <v>103</v>
      </c>
      <c r="BR557" s="282">
        <v>89</v>
      </c>
      <c r="BS557" s="295">
        <v>180</v>
      </c>
      <c r="BT557" s="282">
        <v>165</v>
      </c>
      <c r="BU557" s="284">
        <v>97</v>
      </c>
      <c r="BV557" s="282">
        <v>112</v>
      </c>
      <c r="BW557" s="295">
        <v>158</v>
      </c>
      <c r="BX557" s="282">
        <v>170</v>
      </c>
      <c r="BY557" s="284">
        <v>93</v>
      </c>
      <c r="BZ557" s="282">
        <v>87</v>
      </c>
      <c r="CA557" s="295">
        <v>187</v>
      </c>
      <c r="CB557" s="282">
        <v>112</v>
      </c>
      <c r="CC557" s="284">
        <v>160</v>
      </c>
      <c r="CD557" s="282">
        <v>94</v>
      </c>
      <c r="CE557" s="344">
        <v>175</v>
      </c>
    </row>
    <row r="558" spans="1:83" x14ac:dyDescent="0.2">
      <c r="A558" s="3">
        <v>9112</v>
      </c>
      <c r="B558" s="4" t="s">
        <v>587</v>
      </c>
      <c r="C558" s="5">
        <v>1076</v>
      </c>
      <c r="D558" s="6">
        <v>904</v>
      </c>
      <c r="E558" s="123">
        <f t="shared" si="8"/>
        <v>0.8401486988847584</v>
      </c>
      <c r="F558" s="249">
        <v>428</v>
      </c>
      <c r="G558" s="250">
        <v>3</v>
      </c>
      <c r="H558" s="250">
        <v>14</v>
      </c>
      <c r="I558" s="250">
        <v>449</v>
      </c>
      <c r="J558" s="250">
        <v>0</v>
      </c>
      <c r="K558" s="251">
        <v>0</v>
      </c>
      <c r="L558" s="251">
        <v>0</v>
      </c>
      <c r="M558" s="250">
        <v>0</v>
      </c>
      <c r="N558" s="250">
        <v>0</v>
      </c>
      <c r="O558" s="252">
        <v>0</v>
      </c>
      <c r="P558" s="280">
        <v>499</v>
      </c>
      <c r="Q558" s="281">
        <v>27</v>
      </c>
      <c r="R558" s="281">
        <v>0</v>
      </c>
      <c r="S558" s="280">
        <v>365</v>
      </c>
      <c r="T558" s="282"/>
      <c r="U558" s="296"/>
      <c r="V558" s="297"/>
      <c r="W558" s="285"/>
      <c r="X558" s="286"/>
      <c r="Y558" s="272">
        <v>392</v>
      </c>
      <c r="Z558" s="277">
        <v>494</v>
      </c>
      <c r="AA558" s="290"/>
      <c r="AB558" s="292"/>
      <c r="AC558" s="290"/>
      <c r="AD558" s="291"/>
      <c r="AE558" s="293"/>
      <c r="AF558" s="294"/>
      <c r="AG558" s="300"/>
      <c r="AH558" s="302"/>
      <c r="AI558" s="293"/>
      <c r="AJ558" s="301"/>
      <c r="AK558" s="343">
        <v>535</v>
      </c>
      <c r="AL558" s="289">
        <v>26</v>
      </c>
      <c r="AM558" s="284">
        <v>313</v>
      </c>
      <c r="AN558" s="282">
        <v>377</v>
      </c>
      <c r="AO558" s="295">
        <v>488</v>
      </c>
      <c r="AP558" s="282">
        <v>578</v>
      </c>
      <c r="AQ558" s="284">
        <v>291</v>
      </c>
      <c r="AR558" s="282">
        <v>479</v>
      </c>
      <c r="AS558" s="295">
        <v>396</v>
      </c>
      <c r="AT558" s="282">
        <v>536</v>
      </c>
      <c r="AU558" s="284">
        <v>338</v>
      </c>
      <c r="AV558" s="282">
        <v>325</v>
      </c>
      <c r="AW558" s="295">
        <v>528</v>
      </c>
      <c r="AX558" s="282">
        <v>333</v>
      </c>
      <c r="AY558" s="284">
        <v>523</v>
      </c>
      <c r="AZ558" s="298">
        <v>652</v>
      </c>
      <c r="BA558" s="284">
        <v>578</v>
      </c>
      <c r="BB558" s="282">
        <v>461</v>
      </c>
      <c r="BC558" s="295">
        <v>329</v>
      </c>
      <c r="BD558" s="282">
        <v>352</v>
      </c>
      <c r="BE558" s="284">
        <v>422</v>
      </c>
      <c r="BF558" s="282">
        <v>336</v>
      </c>
      <c r="BG558" s="295">
        <v>426</v>
      </c>
      <c r="BH558" s="305">
        <v>434</v>
      </c>
      <c r="BI558" s="306">
        <v>327</v>
      </c>
      <c r="BJ558" s="282">
        <v>482</v>
      </c>
      <c r="BK558" s="295">
        <v>282</v>
      </c>
      <c r="BL558" s="282">
        <v>404</v>
      </c>
      <c r="BM558" s="284">
        <v>339</v>
      </c>
      <c r="BN558" s="282">
        <v>324</v>
      </c>
      <c r="BO558" s="295">
        <v>416</v>
      </c>
      <c r="BP558" s="282">
        <v>438</v>
      </c>
      <c r="BQ558" s="284">
        <v>312</v>
      </c>
      <c r="BR558" s="282">
        <v>288</v>
      </c>
      <c r="BS558" s="295">
        <v>476</v>
      </c>
      <c r="BT558" s="282">
        <v>402</v>
      </c>
      <c r="BU558" s="284">
        <v>339</v>
      </c>
      <c r="BV558" s="282">
        <v>326</v>
      </c>
      <c r="BW558" s="295">
        <v>422</v>
      </c>
      <c r="BX558" s="282">
        <v>400</v>
      </c>
      <c r="BY558" s="284">
        <v>334</v>
      </c>
      <c r="BZ558" s="282">
        <v>285</v>
      </c>
      <c r="CA558" s="295">
        <v>484</v>
      </c>
      <c r="CB558" s="282">
        <v>315</v>
      </c>
      <c r="CC558" s="284">
        <v>425</v>
      </c>
      <c r="CD558" s="282">
        <v>284</v>
      </c>
      <c r="CE558" s="344">
        <v>461</v>
      </c>
    </row>
    <row r="559" spans="1:83" x14ac:dyDescent="0.2">
      <c r="A559" s="3">
        <v>9301</v>
      </c>
      <c r="B559" s="4" t="s">
        <v>588</v>
      </c>
      <c r="C559" s="5">
        <v>1210</v>
      </c>
      <c r="D559" s="6">
        <v>1025</v>
      </c>
      <c r="E559" s="123">
        <f t="shared" si="8"/>
        <v>0.84710743801652888</v>
      </c>
      <c r="F559" s="261">
        <v>554</v>
      </c>
      <c r="G559" s="262">
        <v>0</v>
      </c>
      <c r="H559" s="262">
        <v>10</v>
      </c>
      <c r="I559" s="262">
        <v>454</v>
      </c>
      <c r="J559" s="262">
        <v>0</v>
      </c>
      <c r="K559" s="263">
        <v>0</v>
      </c>
      <c r="L559" s="263">
        <v>0</v>
      </c>
      <c r="M559" s="262">
        <v>0</v>
      </c>
      <c r="N559" s="262">
        <v>0</v>
      </c>
      <c r="O559" s="264">
        <v>0</v>
      </c>
      <c r="P559" s="358"/>
      <c r="Q559" s="359"/>
      <c r="R559" s="359"/>
      <c r="S559" s="358"/>
      <c r="T559" s="282">
        <v>405</v>
      </c>
      <c r="U559" s="289">
        <v>0</v>
      </c>
      <c r="V559" s="284">
        <v>594</v>
      </c>
      <c r="W559" s="360"/>
      <c r="X559" s="361"/>
      <c r="Y559" s="272">
        <v>442</v>
      </c>
      <c r="Z559" s="277">
        <v>543</v>
      </c>
      <c r="AA559" s="360"/>
      <c r="AB559" s="361"/>
      <c r="AC559" s="360"/>
      <c r="AD559" s="362"/>
      <c r="AE559" s="360"/>
      <c r="AF559" s="361"/>
      <c r="AG559" s="362"/>
      <c r="AH559" s="363"/>
      <c r="AI559" s="360"/>
      <c r="AJ559" s="362"/>
      <c r="AK559" s="364">
        <v>572</v>
      </c>
      <c r="AL559" s="359">
        <v>39</v>
      </c>
      <c r="AM559" s="365">
        <v>355</v>
      </c>
      <c r="AN559" s="366">
        <v>448</v>
      </c>
      <c r="AO559" s="358">
        <v>502</v>
      </c>
      <c r="AP559" s="366">
        <v>628</v>
      </c>
      <c r="AQ559" s="365">
        <v>354</v>
      </c>
      <c r="AR559" s="366">
        <v>509</v>
      </c>
      <c r="AS559" s="358">
        <v>445</v>
      </c>
      <c r="AT559" s="366">
        <v>568</v>
      </c>
      <c r="AU559" s="365">
        <v>391</v>
      </c>
      <c r="AV559" s="366">
        <v>400</v>
      </c>
      <c r="AW559" s="358">
        <v>528</v>
      </c>
      <c r="AX559" s="366">
        <v>393</v>
      </c>
      <c r="AY559" s="365">
        <v>545</v>
      </c>
      <c r="AZ559" s="367">
        <v>676</v>
      </c>
      <c r="BA559" s="365">
        <v>648</v>
      </c>
      <c r="BB559" s="366">
        <v>451</v>
      </c>
      <c r="BC559" s="358">
        <v>372</v>
      </c>
      <c r="BD559" s="366">
        <v>415</v>
      </c>
      <c r="BE559" s="365">
        <v>386</v>
      </c>
      <c r="BF559" s="366">
        <v>397</v>
      </c>
      <c r="BG559" s="358">
        <v>417</v>
      </c>
      <c r="BH559" s="366">
        <v>424</v>
      </c>
      <c r="BI559" s="365">
        <v>371</v>
      </c>
      <c r="BJ559" s="366">
        <v>437</v>
      </c>
      <c r="BK559" s="358">
        <v>369</v>
      </c>
      <c r="BL559" s="366">
        <v>387</v>
      </c>
      <c r="BM559" s="365">
        <v>397</v>
      </c>
      <c r="BN559" s="366">
        <v>376</v>
      </c>
      <c r="BO559" s="358">
        <v>420</v>
      </c>
      <c r="BP559" s="366">
        <v>400</v>
      </c>
      <c r="BQ559" s="365">
        <v>386</v>
      </c>
      <c r="BR559" s="366">
        <v>360</v>
      </c>
      <c r="BS559" s="358">
        <v>454</v>
      </c>
      <c r="BT559" s="366">
        <v>418</v>
      </c>
      <c r="BU559" s="365">
        <v>371</v>
      </c>
      <c r="BV559" s="366">
        <v>386</v>
      </c>
      <c r="BW559" s="358">
        <v>432</v>
      </c>
      <c r="BX559" s="366">
        <v>404</v>
      </c>
      <c r="BY559" s="365">
        <v>382</v>
      </c>
      <c r="BZ559" s="366">
        <v>344</v>
      </c>
      <c r="CA559" s="358">
        <v>472</v>
      </c>
      <c r="CB559" s="366">
        <v>402</v>
      </c>
      <c r="CC559" s="365">
        <v>403</v>
      </c>
      <c r="CD559" s="366">
        <v>364</v>
      </c>
      <c r="CE559" s="368">
        <v>428</v>
      </c>
    </row>
    <row r="560" spans="1:83" x14ac:dyDescent="0.2">
      <c r="A560" s="3">
        <v>9302</v>
      </c>
      <c r="B560" s="4" t="s">
        <v>589</v>
      </c>
      <c r="C560" s="5">
        <v>680</v>
      </c>
      <c r="D560" s="6">
        <v>564</v>
      </c>
      <c r="E560" s="123">
        <f t="shared" si="8"/>
        <v>0.8294117647058824</v>
      </c>
      <c r="F560" s="253">
        <v>278</v>
      </c>
      <c r="G560" s="254">
        <v>0</v>
      </c>
      <c r="H560" s="254">
        <v>11</v>
      </c>
      <c r="I560" s="254">
        <v>269</v>
      </c>
      <c r="J560" s="254">
        <v>0</v>
      </c>
      <c r="K560" s="255">
        <v>0</v>
      </c>
      <c r="L560" s="255">
        <v>0</v>
      </c>
      <c r="M560" s="254">
        <v>0</v>
      </c>
      <c r="N560" s="254">
        <v>0</v>
      </c>
      <c r="O560" s="256">
        <v>0</v>
      </c>
      <c r="P560" s="311"/>
      <c r="Q560" s="312"/>
      <c r="R560" s="312"/>
      <c r="S560" s="311"/>
      <c r="T560" s="282">
        <v>207</v>
      </c>
      <c r="U560" s="289">
        <v>0</v>
      </c>
      <c r="V560" s="284">
        <v>345</v>
      </c>
      <c r="W560" s="313"/>
      <c r="X560" s="314"/>
      <c r="Y560" s="272">
        <v>237</v>
      </c>
      <c r="Z560" s="277">
        <v>319</v>
      </c>
      <c r="AA560" s="313"/>
      <c r="AB560" s="314"/>
      <c r="AC560" s="313"/>
      <c r="AD560" s="315"/>
      <c r="AE560" s="313"/>
      <c r="AF560" s="314"/>
      <c r="AG560" s="315"/>
      <c r="AH560" s="316"/>
      <c r="AI560" s="313"/>
      <c r="AJ560" s="315"/>
      <c r="AK560" s="345">
        <v>346</v>
      </c>
      <c r="AL560" s="312">
        <v>22</v>
      </c>
      <c r="AM560" s="346">
        <v>190</v>
      </c>
      <c r="AN560" s="317">
        <v>238</v>
      </c>
      <c r="AO560" s="311">
        <v>306</v>
      </c>
      <c r="AP560" s="317">
        <v>352</v>
      </c>
      <c r="AQ560" s="346">
        <v>199</v>
      </c>
      <c r="AR560" s="317">
        <v>293</v>
      </c>
      <c r="AS560" s="311">
        <v>252</v>
      </c>
      <c r="AT560" s="317">
        <v>317</v>
      </c>
      <c r="AU560" s="346">
        <v>226</v>
      </c>
      <c r="AV560" s="317">
        <v>220</v>
      </c>
      <c r="AW560" s="311">
        <v>310</v>
      </c>
      <c r="AX560" s="317">
        <v>226</v>
      </c>
      <c r="AY560" s="346">
        <v>310</v>
      </c>
      <c r="AZ560" s="347">
        <v>389</v>
      </c>
      <c r="BA560" s="346">
        <v>385</v>
      </c>
      <c r="BB560" s="317">
        <v>247</v>
      </c>
      <c r="BC560" s="311">
        <v>200</v>
      </c>
      <c r="BD560" s="317">
        <v>236</v>
      </c>
      <c r="BE560" s="346">
        <v>207</v>
      </c>
      <c r="BF560" s="317">
        <v>206</v>
      </c>
      <c r="BG560" s="311">
        <v>234</v>
      </c>
      <c r="BH560" s="317">
        <v>212</v>
      </c>
      <c r="BI560" s="346">
        <v>217</v>
      </c>
      <c r="BJ560" s="317">
        <v>232</v>
      </c>
      <c r="BK560" s="311">
        <v>201</v>
      </c>
      <c r="BL560" s="317">
        <v>214</v>
      </c>
      <c r="BM560" s="346">
        <v>209</v>
      </c>
      <c r="BN560" s="317">
        <v>201</v>
      </c>
      <c r="BO560" s="311">
        <v>223</v>
      </c>
      <c r="BP560" s="317">
        <v>234</v>
      </c>
      <c r="BQ560" s="346">
        <v>190</v>
      </c>
      <c r="BR560" s="317">
        <v>179</v>
      </c>
      <c r="BS560" s="311">
        <v>264</v>
      </c>
      <c r="BT560" s="317">
        <v>211</v>
      </c>
      <c r="BU560" s="346">
        <v>209</v>
      </c>
      <c r="BV560" s="317">
        <v>208</v>
      </c>
      <c r="BW560" s="311">
        <v>228</v>
      </c>
      <c r="BX560" s="317">
        <v>216</v>
      </c>
      <c r="BY560" s="346">
        <v>199</v>
      </c>
      <c r="BZ560" s="317">
        <v>176</v>
      </c>
      <c r="CA560" s="311">
        <v>268</v>
      </c>
      <c r="CB560" s="317">
        <v>218</v>
      </c>
      <c r="CC560" s="346">
        <v>216</v>
      </c>
      <c r="CD560" s="317">
        <v>189</v>
      </c>
      <c r="CE560" s="348">
        <v>234</v>
      </c>
    </row>
    <row r="561" spans="1:83" x14ac:dyDescent="0.2">
      <c r="A561" s="3">
        <v>9501</v>
      </c>
      <c r="B561" s="4" t="s">
        <v>590</v>
      </c>
      <c r="C561" s="5">
        <v>1387</v>
      </c>
      <c r="D561" s="6">
        <v>968</v>
      </c>
      <c r="E561" s="123">
        <f t="shared" si="8"/>
        <v>0.69790915645277574</v>
      </c>
      <c r="F561" s="253">
        <v>184</v>
      </c>
      <c r="G561" s="254">
        <v>3</v>
      </c>
      <c r="H561" s="254">
        <v>11</v>
      </c>
      <c r="I561" s="254">
        <v>759</v>
      </c>
      <c r="J561" s="254">
        <v>0</v>
      </c>
      <c r="K561" s="255">
        <v>0</v>
      </c>
      <c r="L561" s="255">
        <v>0</v>
      </c>
      <c r="M561" s="254">
        <v>0</v>
      </c>
      <c r="N561" s="254">
        <v>0</v>
      </c>
      <c r="O561" s="256">
        <v>0</v>
      </c>
      <c r="P561" s="311">
        <v>741</v>
      </c>
      <c r="Q561" s="312">
        <v>32</v>
      </c>
      <c r="R561" s="312">
        <v>0</v>
      </c>
      <c r="S561" s="311">
        <v>182</v>
      </c>
      <c r="T561" s="317"/>
      <c r="U561" s="318"/>
      <c r="V561" s="319"/>
      <c r="W561" s="305">
        <v>766</v>
      </c>
      <c r="X561" s="306">
        <v>176</v>
      </c>
      <c r="Y561" s="313"/>
      <c r="Z561" s="315"/>
      <c r="AA561" s="313"/>
      <c r="AB561" s="314"/>
      <c r="AC561" s="303">
        <v>832</v>
      </c>
      <c r="AD561" s="307">
        <v>5</v>
      </c>
      <c r="AE561" s="313"/>
      <c r="AF561" s="314"/>
      <c r="AG561" s="315"/>
      <c r="AH561" s="316"/>
      <c r="AI561" s="313"/>
      <c r="AJ561" s="315"/>
      <c r="AK561" s="345">
        <v>756</v>
      </c>
      <c r="AL561" s="312">
        <v>26</v>
      </c>
      <c r="AM561" s="346">
        <v>149</v>
      </c>
      <c r="AN561" s="317">
        <v>207</v>
      </c>
      <c r="AO561" s="311">
        <v>728</v>
      </c>
      <c r="AP561" s="317">
        <v>829</v>
      </c>
      <c r="AQ561" s="346">
        <v>121</v>
      </c>
      <c r="AR561" s="317">
        <v>735</v>
      </c>
      <c r="AS561" s="311">
        <v>186</v>
      </c>
      <c r="AT561" s="317">
        <v>796</v>
      </c>
      <c r="AU561" s="346">
        <v>138</v>
      </c>
      <c r="AV561" s="317">
        <v>163</v>
      </c>
      <c r="AW561" s="311">
        <v>757</v>
      </c>
      <c r="AX561" s="317">
        <v>172</v>
      </c>
      <c r="AY561" s="346">
        <v>741</v>
      </c>
      <c r="AZ561" s="347">
        <v>799</v>
      </c>
      <c r="BA561" s="346">
        <v>542</v>
      </c>
      <c r="BB561" s="317">
        <v>573</v>
      </c>
      <c r="BC561" s="311">
        <v>215</v>
      </c>
      <c r="BD561" s="317">
        <v>282</v>
      </c>
      <c r="BE561" s="346">
        <v>511</v>
      </c>
      <c r="BF561" s="317">
        <v>234</v>
      </c>
      <c r="BG561" s="311">
        <v>550</v>
      </c>
      <c r="BH561" s="317">
        <v>582</v>
      </c>
      <c r="BI561" s="346">
        <v>214</v>
      </c>
      <c r="BJ561" s="317">
        <v>653</v>
      </c>
      <c r="BK561" s="311">
        <v>166</v>
      </c>
      <c r="BL561" s="317">
        <v>554</v>
      </c>
      <c r="BM561" s="346">
        <v>229</v>
      </c>
      <c r="BN561" s="317">
        <v>230</v>
      </c>
      <c r="BO561" s="311">
        <v>554</v>
      </c>
      <c r="BP561" s="317">
        <v>568</v>
      </c>
      <c r="BQ561" s="346">
        <v>201</v>
      </c>
      <c r="BR561" s="317">
        <v>141</v>
      </c>
      <c r="BS561" s="311">
        <v>682</v>
      </c>
      <c r="BT561" s="317">
        <v>537</v>
      </c>
      <c r="BU561" s="346">
        <v>232</v>
      </c>
      <c r="BV561" s="317">
        <v>244</v>
      </c>
      <c r="BW561" s="311">
        <v>542</v>
      </c>
      <c r="BX561" s="317">
        <v>562</v>
      </c>
      <c r="BY561" s="346">
        <v>220</v>
      </c>
      <c r="BZ561" s="317">
        <v>110</v>
      </c>
      <c r="CA561" s="311">
        <v>736</v>
      </c>
      <c r="CB561" s="317">
        <v>205</v>
      </c>
      <c r="CC561" s="346">
        <v>586</v>
      </c>
      <c r="CD561" s="317">
        <v>135</v>
      </c>
      <c r="CE561" s="348">
        <v>697</v>
      </c>
    </row>
    <row r="562" spans="1:83" x14ac:dyDescent="0.2">
      <c r="A562" s="3">
        <v>9502</v>
      </c>
      <c r="B562" s="4" t="s">
        <v>591</v>
      </c>
      <c r="C562" s="5">
        <v>1491</v>
      </c>
      <c r="D562" s="6">
        <v>1111</v>
      </c>
      <c r="E562" s="123">
        <f t="shared" si="8"/>
        <v>0.74513749161636489</v>
      </c>
      <c r="F562" s="253">
        <v>267</v>
      </c>
      <c r="G562" s="254">
        <v>4</v>
      </c>
      <c r="H562" s="254">
        <v>11</v>
      </c>
      <c r="I562" s="254">
        <v>825</v>
      </c>
      <c r="J562" s="254">
        <v>0</v>
      </c>
      <c r="K562" s="255">
        <v>0</v>
      </c>
      <c r="L562" s="255">
        <v>0</v>
      </c>
      <c r="M562" s="254">
        <v>0</v>
      </c>
      <c r="N562" s="254">
        <v>0</v>
      </c>
      <c r="O562" s="256">
        <v>0</v>
      </c>
      <c r="P562" s="311">
        <v>817</v>
      </c>
      <c r="Q562" s="312">
        <v>53</v>
      </c>
      <c r="R562" s="312">
        <v>0</v>
      </c>
      <c r="S562" s="311">
        <v>224</v>
      </c>
      <c r="T562" s="317"/>
      <c r="U562" s="318"/>
      <c r="V562" s="319"/>
      <c r="W562" s="305">
        <v>842</v>
      </c>
      <c r="X562" s="306">
        <v>233</v>
      </c>
      <c r="Y562" s="285"/>
      <c r="Z562" s="287"/>
      <c r="AA562" s="285"/>
      <c r="AB562" s="286"/>
      <c r="AC562" s="303">
        <v>910</v>
      </c>
      <c r="AD562" s="307">
        <v>6</v>
      </c>
      <c r="AE562" s="285"/>
      <c r="AF562" s="286"/>
      <c r="AG562" s="287"/>
      <c r="AH562" s="288"/>
      <c r="AI562" s="285"/>
      <c r="AJ562" s="287"/>
      <c r="AK562" s="349">
        <v>826</v>
      </c>
      <c r="AL562" s="281">
        <v>48</v>
      </c>
      <c r="AM562" s="306">
        <v>196</v>
      </c>
      <c r="AN562" s="305">
        <v>279</v>
      </c>
      <c r="AO562" s="280">
        <v>786</v>
      </c>
      <c r="AP562" s="305">
        <v>913</v>
      </c>
      <c r="AQ562" s="306">
        <v>172</v>
      </c>
      <c r="AR562" s="305">
        <v>804</v>
      </c>
      <c r="AS562" s="280">
        <v>249</v>
      </c>
      <c r="AT562" s="305">
        <v>873</v>
      </c>
      <c r="AU562" s="306">
        <v>198</v>
      </c>
      <c r="AV562" s="305">
        <v>231</v>
      </c>
      <c r="AW562" s="280">
        <v>823</v>
      </c>
      <c r="AX562" s="305">
        <v>225</v>
      </c>
      <c r="AY562" s="306">
        <v>825</v>
      </c>
      <c r="AZ562" s="350">
        <v>905</v>
      </c>
      <c r="BA562" s="306">
        <v>627</v>
      </c>
      <c r="BB562" s="317">
        <v>629</v>
      </c>
      <c r="BC562" s="311">
        <v>296</v>
      </c>
      <c r="BD562" s="317">
        <v>310</v>
      </c>
      <c r="BE562" s="346">
        <v>606</v>
      </c>
      <c r="BF562" s="317">
        <v>261</v>
      </c>
      <c r="BG562" s="311">
        <v>660</v>
      </c>
      <c r="BH562" s="305">
        <v>663</v>
      </c>
      <c r="BI562" s="306">
        <v>268</v>
      </c>
      <c r="BJ562" s="305">
        <v>767</v>
      </c>
      <c r="BK562" s="280">
        <v>194</v>
      </c>
      <c r="BL562" s="305">
        <v>649</v>
      </c>
      <c r="BM562" s="306">
        <v>263</v>
      </c>
      <c r="BN562" s="305">
        <v>213</v>
      </c>
      <c r="BO562" s="280">
        <v>696</v>
      </c>
      <c r="BP562" s="305">
        <v>670</v>
      </c>
      <c r="BQ562" s="306">
        <v>245</v>
      </c>
      <c r="BR562" s="305">
        <v>190</v>
      </c>
      <c r="BS562" s="280">
        <v>769</v>
      </c>
      <c r="BT562" s="305">
        <v>656</v>
      </c>
      <c r="BU562" s="306">
        <v>265</v>
      </c>
      <c r="BV562" s="305">
        <v>259</v>
      </c>
      <c r="BW562" s="280">
        <v>661</v>
      </c>
      <c r="BX562" s="305">
        <v>646</v>
      </c>
      <c r="BY562" s="306">
        <v>272</v>
      </c>
      <c r="BZ562" s="305">
        <v>152</v>
      </c>
      <c r="CA562" s="280">
        <v>835</v>
      </c>
      <c r="CB562" s="305">
        <v>234</v>
      </c>
      <c r="CC562" s="306">
        <v>695</v>
      </c>
      <c r="CD562" s="305">
        <v>161</v>
      </c>
      <c r="CE562" s="351">
        <v>825</v>
      </c>
    </row>
    <row r="563" spans="1:83" x14ac:dyDescent="0.2">
      <c r="A563" s="3">
        <v>9503</v>
      </c>
      <c r="B563" s="4" t="s">
        <v>592</v>
      </c>
      <c r="C563" s="5">
        <v>1169</v>
      </c>
      <c r="D563" s="6">
        <v>684</v>
      </c>
      <c r="E563" s="123">
        <f t="shared" si="8"/>
        <v>0.58511548331907615</v>
      </c>
      <c r="F563" s="253">
        <v>131</v>
      </c>
      <c r="G563" s="254">
        <v>2</v>
      </c>
      <c r="H563" s="254">
        <v>7</v>
      </c>
      <c r="I563" s="254">
        <v>534</v>
      </c>
      <c r="J563" s="254">
        <v>0</v>
      </c>
      <c r="K563" s="255">
        <v>0</v>
      </c>
      <c r="L563" s="255">
        <v>0</v>
      </c>
      <c r="M563" s="254">
        <v>0</v>
      </c>
      <c r="N563" s="254">
        <v>0</v>
      </c>
      <c r="O563" s="256">
        <v>0</v>
      </c>
      <c r="P563" s="311">
        <v>521</v>
      </c>
      <c r="Q563" s="312">
        <v>26</v>
      </c>
      <c r="R563" s="312">
        <v>0</v>
      </c>
      <c r="S563" s="311">
        <v>118</v>
      </c>
      <c r="T563" s="317"/>
      <c r="U563" s="318"/>
      <c r="V563" s="319"/>
      <c r="W563" s="305">
        <v>540</v>
      </c>
      <c r="X563" s="306">
        <v>124</v>
      </c>
      <c r="Y563" s="320"/>
      <c r="Z563" s="321"/>
      <c r="AA563" s="320"/>
      <c r="AB563" s="319"/>
      <c r="AC563" s="303">
        <v>582</v>
      </c>
      <c r="AD563" s="307">
        <v>7</v>
      </c>
      <c r="AE563" s="320"/>
      <c r="AF563" s="319"/>
      <c r="AG563" s="321"/>
      <c r="AH563" s="322"/>
      <c r="AI563" s="320"/>
      <c r="AJ563" s="321"/>
      <c r="AK563" s="345">
        <v>515</v>
      </c>
      <c r="AL563" s="312">
        <v>24</v>
      </c>
      <c r="AM563" s="346">
        <v>118</v>
      </c>
      <c r="AN563" s="317">
        <v>146</v>
      </c>
      <c r="AO563" s="311">
        <v>509</v>
      </c>
      <c r="AP563" s="317">
        <v>553</v>
      </c>
      <c r="AQ563" s="346">
        <v>113</v>
      </c>
      <c r="AR563" s="317">
        <v>512</v>
      </c>
      <c r="AS563" s="311">
        <v>140</v>
      </c>
      <c r="AT563" s="317">
        <v>541</v>
      </c>
      <c r="AU563" s="346">
        <v>122</v>
      </c>
      <c r="AV563" s="317">
        <v>120</v>
      </c>
      <c r="AW563" s="311">
        <v>533</v>
      </c>
      <c r="AX563" s="317">
        <v>132</v>
      </c>
      <c r="AY563" s="346">
        <v>515</v>
      </c>
      <c r="AZ563" s="347">
        <v>579</v>
      </c>
      <c r="BA563" s="346">
        <v>363</v>
      </c>
      <c r="BB563" s="317">
        <v>427</v>
      </c>
      <c r="BC563" s="311">
        <v>154</v>
      </c>
      <c r="BD563" s="317">
        <v>181</v>
      </c>
      <c r="BE563" s="346">
        <v>396</v>
      </c>
      <c r="BF563" s="317">
        <v>143</v>
      </c>
      <c r="BG563" s="311">
        <v>440</v>
      </c>
      <c r="BH563" s="317">
        <v>452</v>
      </c>
      <c r="BI563" s="346">
        <v>141</v>
      </c>
      <c r="BJ563" s="317">
        <v>447</v>
      </c>
      <c r="BK563" s="311">
        <v>145</v>
      </c>
      <c r="BL563" s="317">
        <v>440</v>
      </c>
      <c r="BM563" s="346">
        <v>146</v>
      </c>
      <c r="BN563" s="317">
        <v>148</v>
      </c>
      <c r="BO563" s="311">
        <v>436</v>
      </c>
      <c r="BP563" s="317">
        <v>445</v>
      </c>
      <c r="BQ563" s="346">
        <v>133</v>
      </c>
      <c r="BR563" s="317">
        <v>108</v>
      </c>
      <c r="BS563" s="311">
        <v>494</v>
      </c>
      <c r="BT563" s="317">
        <v>430</v>
      </c>
      <c r="BU563" s="346">
        <v>152</v>
      </c>
      <c r="BV563" s="317">
        <v>153</v>
      </c>
      <c r="BW563" s="311">
        <v>428</v>
      </c>
      <c r="BX563" s="317">
        <v>439</v>
      </c>
      <c r="BY563" s="346">
        <v>136</v>
      </c>
      <c r="BZ563" s="317">
        <v>80</v>
      </c>
      <c r="CA563" s="311">
        <v>529</v>
      </c>
      <c r="CB563" s="317">
        <v>147</v>
      </c>
      <c r="CC563" s="346">
        <v>444</v>
      </c>
      <c r="CD563" s="317">
        <v>102</v>
      </c>
      <c r="CE563" s="348">
        <v>513</v>
      </c>
    </row>
    <row r="564" spans="1:83" x14ac:dyDescent="0.2">
      <c r="A564" s="3">
        <v>9701</v>
      </c>
      <c r="B564" s="4" t="s">
        <v>593</v>
      </c>
      <c r="C564" s="5">
        <v>1111</v>
      </c>
      <c r="D564" s="6">
        <v>812</v>
      </c>
      <c r="E564" s="123">
        <f t="shared" si="8"/>
        <v>0.73087308730873091</v>
      </c>
      <c r="F564" s="253">
        <v>703</v>
      </c>
      <c r="G564" s="254">
        <v>4</v>
      </c>
      <c r="H564" s="254">
        <v>7</v>
      </c>
      <c r="I564" s="254">
        <v>86</v>
      </c>
      <c r="J564" s="254">
        <v>0</v>
      </c>
      <c r="K564" s="255">
        <v>1</v>
      </c>
      <c r="L564" s="255">
        <v>0</v>
      </c>
      <c r="M564" s="254">
        <v>0</v>
      </c>
      <c r="N564" s="254">
        <v>0</v>
      </c>
      <c r="O564" s="256">
        <v>0</v>
      </c>
      <c r="P564" s="311"/>
      <c r="Q564" s="312"/>
      <c r="R564" s="312"/>
      <c r="S564" s="311"/>
      <c r="T564" s="282">
        <v>673</v>
      </c>
      <c r="U564" s="289">
        <v>0</v>
      </c>
      <c r="V564" s="284">
        <v>111</v>
      </c>
      <c r="W564" s="320"/>
      <c r="X564" s="319"/>
      <c r="Y564" s="320"/>
      <c r="Z564" s="321"/>
      <c r="AA564" s="320"/>
      <c r="AB564" s="319"/>
      <c r="AC564" s="320"/>
      <c r="AD564" s="321"/>
      <c r="AE564" s="320"/>
      <c r="AF564" s="319"/>
      <c r="AG564" s="321"/>
      <c r="AH564" s="322"/>
      <c r="AI564" s="303">
        <v>659</v>
      </c>
      <c r="AJ564" s="295">
        <v>140</v>
      </c>
      <c r="AK564" s="345">
        <v>89</v>
      </c>
      <c r="AL564" s="312">
        <v>31</v>
      </c>
      <c r="AM564" s="346">
        <v>682</v>
      </c>
      <c r="AN564" s="317">
        <v>696</v>
      </c>
      <c r="AO564" s="311">
        <v>91</v>
      </c>
      <c r="AP564" s="317">
        <v>135</v>
      </c>
      <c r="AQ564" s="346">
        <v>657</v>
      </c>
      <c r="AR564" s="317">
        <v>97</v>
      </c>
      <c r="AS564" s="311">
        <v>701</v>
      </c>
      <c r="AT564" s="317">
        <v>109</v>
      </c>
      <c r="AU564" s="346">
        <v>679</v>
      </c>
      <c r="AV564" s="317">
        <v>677</v>
      </c>
      <c r="AW564" s="311">
        <v>109</v>
      </c>
      <c r="AX564" s="317">
        <v>580</v>
      </c>
      <c r="AY564" s="346">
        <v>212</v>
      </c>
      <c r="AZ564" s="347">
        <v>298</v>
      </c>
      <c r="BA564" s="346">
        <v>712</v>
      </c>
      <c r="BB564" s="317">
        <v>220</v>
      </c>
      <c r="BC564" s="311">
        <v>499</v>
      </c>
      <c r="BD564" s="317">
        <v>610</v>
      </c>
      <c r="BE564" s="346">
        <v>111</v>
      </c>
      <c r="BF564" s="317">
        <v>586</v>
      </c>
      <c r="BG564" s="311">
        <v>122</v>
      </c>
      <c r="BH564" s="317">
        <v>301</v>
      </c>
      <c r="BI564" s="346">
        <v>438</v>
      </c>
      <c r="BJ564" s="317">
        <v>138</v>
      </c>
      <c r="BK564" s="311">
        <v>577</v>
      </c>
      <c r="BL564" s="317">
        <v>140</v>
      </c>
      <c r="BM564" s="346">
        <v>564</v>
      </c>
      <c r="BN564" s="317">
        <v>578</v>
      </c>
      <c r="BO564" s="311">
        <v>126</v>
      </c>
      <c r="BP564" s="317">
        <v>203</v>
      </c>
      <c r="BQ564" s="346">
        <v>535</v>
      </c>
      <c r="BR564" s="317">
        <v>540</v>
      </c>
      <c r="BS564" s="311">
        <v>168</v>
      </c>
      <c r="BT564" s="317">
        <v>160</v>
      </c>
      <c r="BU564" s="346">
        <v>551</v>
      </c>
      <c r="BV564" s="317">
        <v>598</v>
      </c>
      <c r="BW564" s="311">
        <v>102</v>
      </c>
      <c r="BX564" s="317">
        <v>131</v>
      </c>
      <c r="BY564" s="346">
        <v>587</v>
      </c>
      <c r="BZ564" s="317">
        <v>575</v>
      </c>
      <c r="CA564" s="311">
        <v>154</v>
      </c>
      <c r="CB564" s="317">
        <v>593</v>
      </c>
      <c r="CC564" s="346">
        <v>120</v>
      </c>
      <c r="CD564" s="317">
        <v>535</v>
      </c>
      <c r="CE564" s="348">
        <v>178</v>
      </c>
    </row>
    <row r="565" spans="1:83" ht="13.5" thickBot="1" x14ac:dyDescent="0.25">
      <c r="A565" s="135">
        <v>9702</v>
      </c>
      <c r="B565" s="136" t="s">
        <v>594</v>
      </c>
      <c r="C565" s="137">
        <v>1577</v>
      </c>
      <c r="D565" s="138">
        <v>1044</v>
      </c>
      <c r="E565" s="139">
        <f t="shared" si="8"/>
        <v>0.66201648700063409</v>
      </c>
      <c r="F565" s="257">
        <v>879</v>
      </c>
      <c r="G565" s="258">
        <v>9</v>
      </c>
      <c r="H565" s="258">
        <v>17</v>
      </c>
      <c r="I565" s="258">
        <v>125</v>
      </c>
      <c r="J565" s="258">
        <v>0</v>
      </c>
      <c r="K565" s="259">
        <v>2</v>
      </c>
      <c r="L565" s="259">
        <v>0</v>
      </c>
      <c r="M565" s="258">
        <v>0</v>
      </c>
      <c r="N565" s="258">
        <v>0</v>
      </c>
      <c r="O565" s="260">
        <v>0</v>
      </c>
      <c r="P565" s="323"/>
      <c r="Q565" s="324"/>
      <c r="R565" s="325"/>
      <c r="S565" s="323"/>
      <c r="T565" s="282">
        <v>878</v>
      </c>
      <c r="U565" s="289">
        <v>0</v>
      </c>
      <c r="V565" s="284">
        <v>140</v>
      </c>
      <c r="W565" s="326"/>
      <c r="X565" s="327"/>
      <c r="Y565" s="326"/>
      <c r="Z565" s="328"/>
      <c r="AA565" s="326"/>
      <c r="AB565" s="327"/>
      <c r="AC565" s="326"/>
      <c r="AD565" s="328"/>
      <c r="AE565" s="326"/>
      <c r="AF565" s="327"/>
      <c r="AG565" s="328"/>
      <c r="AH565" s="329"/>
      <c r="AI565" s="303">
        <v>860</v>
      </c>
      <c r="AJ565" s="295">
        <v>162</v>
      </c>
      <c r="AK565" s="352">
        <v>118</v>
      </c>
      <c r="AL565" s="353">
        <v>52</v>
      </c>
      <c r="AM565" s="354">
        <v>849</v>
      </c>
      <c r="AN565" s="355">
        <v>884</v>
      </c>
      <c r="AO565" s="323">
        <v>122</v>
      </c>
      <c r="AP565" s="355">
        <v>180</v>
      </c>
      <c r="AQ565" s="354">
        <v>842</v>
      </c>
      <c r="AR565" s="355">
        <v>134</v>
      </c>
      <c r="AS565" s="323">
        <v>884</v>
      </c>
      <c r="AT565" s="355">
        <v>148</v>
      </c>
      <c r="AU565" s="354">
        <v>872</v>
      </c>
      <c r="AV565" s="355">
        <v>854</v>
      </c>
      <c r="AW565" s="323">
        <v>151</v>
      </c>
      <c r="AX565" s="355">
        <v>767</v>
      </c>
      <c r="AY565" s="354">
        <v>240</v>
      </c>
      <c r="AZ565" s="356">
        <v>453</v>
      </c>
      <c r="BA565" s="354">
        <v>919</v>
      </c>
      <c r="BB565" s="355">
        <v>300</v>
      </c>
      <c r="BC565" s="323">
        <v>640</v>
      </c>
      <c r="BD565" s="355">
        <v>791</v>
      </c>
      <c r="BE565" s="354">
        <v>140</v>
      </c>
      <c r="BF565" s="355">
        <v>776</v>
      </c>
      <c r="BG565" s="323">
        <v>150</v>
      </c>
      <c r="BH565" s="355">
        <v>377</v>
      </c>
      <c r="BI565" s="354">
        <v>573</v>
      </c>
      <c r="BJ565" s="355">
        <v>187</v>
      </c>
      <c r="BK565" s="323">
        <v>745</v>
      </c>
      <c r="BL565" s="355">
        <v>197</v>
      </c>
      <c r="BM565" s="354">
        <v>723</v>
      </c>
      <c r="BN565" s="355">
        <v>737</v>
      </c>
      <c r="BO565" s="323">
        <v>184</v>
      </c>
      <c r="BP565" s="355">
        <v>269</v>
      </c>
      <c r="BQ565" s="354">
        <v>666</v>
      </c>
      <c r="BR565" s="355">
        <v>690</v>
      </c>
      <c r="BS565" s="323">
        <v>234</v>
      </c>
      <c r="BT565" s="355">
        <v>218</v>
      </c>
      <c r="BU565" s="354">
        <v>712</v>
      </c>
      <c r="BV565" s="355">
        <v>786</v>
      </c>
      <c r="BW565" s="323">
        <v>133</v>
      </c>
      <c r="BX565" s="355">
        <v>186</v>
      </c>
      <c r="BY565" s="354">
        <v>747</v>
      </c>
      <c r="BZ565" s="355">
        <v>721</v>
      </c>
      <c r="CA565" s="323">
        <v>213</v>
      </c>
      <c r="CB565" s="355">
        <v>754</v>
      </c>
      <c r="CC565" s="354">
        <v>180</v>
      </c>
      <c r="CD565" s="355">
        <v>675</v>
      </c>
      <c r="CE565" s="357">
        <v>251</v>
      </c>
    </row>
    <row r="566" spans="1:83" ht="13.5" thickTop="1" x14ac:dyDescent="0.2">
      <c r="A566" s="147"/>
      <c r="B566" s="148" t="s">
        <v>595</v>
      </c>
      <c r="C566" s="149">
        <f>SUM(C3:C565)</f>
        <v>600401</v>
      </c>
      <c r="D566" s="149">
        <f>SUM(D3:D565)</f>
        <v>434956</v>
      </c>
      <c r="E566" s="150">
        <f>SUM(D566/C566)</f>
        <v>0.72444249759743906</v>
      </c>
      <c r="F566" s="199">
        <f>SUM(F3:F565)</f>
        <v>246266</v>
      </c>
      <c r="G566" s="200">
        <f t="shared" ref="G566:CE566" si="9">SUM(G3:G565)</f>
        <v>1389</v>
      </c>
      <c r="H566" s="200">
        <f t="shared" si="9"/>
        <v>5211</v>
      </c>
      <c r="I566" s="200">
        <f t="shared" si="9"/>
        <v>177886</v>
      </c>
      <c r="J566" s="200">
        <f t="shared" si="9"/>
        <v>0</v>
      </c>
      <c r="K566" s="200">
        <f t="shared" si="9"/>
        <v>150</v>
      </c>
      <c r="L566" s="200">
        <f t="shared" si="9"/>
        <v>5</v>
      </c>
      <c r="M566" s="200">
        <f t="shared" si="9"/>
        <v>1</v>
      </c>
      <c r="N566" s="200">
        <f t="shared" si="9"/>
        <v>19</v>
      </c>
      <c r="O566" s="201">
        <f t="shared" si="9"/>
        <v>2</v>
      </c>
      <c r="P566" s="202">
        <f t="shared" si="9"/>
        <v>112489</v>
      </c>
      <c r="Q566" s="203">
        <f t="shared" si="9"/>
        <v>8557</v>
      </c>
      <c r="R566" s="204">
        <f t="shared" si="9"/>
        <v>7</v>
      </c>
      <c r="S566" s="205">
        <f t="shared" si="9"/>
        <v>130362</v>
      </c>
      <c r="T566" s="202">
        <f t="shared" si="9"/>
        <v>93554</v>
      </c>
      <c r="U566" s="204">
        <f t="shared" si="9"/>
        <v>25</v>
      </c>
      <c r="V566" s="206">
        <f t="shared" si="9"/>
        <v>79319</v>
      </c>
      <c r="W566" s="202">
        <f t="shared" si="9"/>
        <v>112313</v>
      </c>
      <c r="X566" s="206">
        <f t="shared" si="9"/>
        <v>74565</v>
      </c>
      <c r="Y566" s="202">
        <f t="shared" si="9"/>
        <v>33339</v>
      </c>
      <c r="Z566" s="205">
        <f t="shared" si="9"/>
        <v>37723</v>
      </c>
      <c r="AA566" s="202">
        <f t="shared" si="9"/>
        <v>35353</v>
      </c>
      <c r="AB566" s="206">
        <f t="shared" si="9"/>
        <v>33039</v>
      </c>
      <c r="AC566" s="202">
        <f t="shared" si="9"/>
        <v>43320</v>
      </c>
      <c r="AD566" s="205">
        <f t="shared" si="9"/>
        <v>792</v>
      </c>
      <c r="AE566" s="202">
        <f t="shared" si="9"/>
        <v>16426</v>
      </c>
      <c r="AF566" s="206">
        <f t="shared" si="9"/>
        <v>42269</v>
      </c>
      <c r="AG566" s="205">
        <f t="shared" si="9"/>
        <v>42180</v>
      </c>
      <c r="AH566" s="207">
        <f t="shared" si="9"/>
        <v>42055</v>
      </c>
      <c r="AI566" s="202">
        <f>SUM(AI3:AI565)</f>
        <v>41500</v>
      </c>
      <c r="AJ566" s="205">
        <f t="shared" si="9"/>
        <v>13901</v>
      </c>
      <c r="AK566" s="208">
        <f t="shared" ref="AK566:BA566" si="10">SUM(AK3:AK565)</f>
        <v>187263</v>
      </c>
      <c r="AL566" s="204">
        <f t="shared" si="10"/>
        <v>18843</v>
      </c>
      <c r="AM566" s="206">
        <f t="shared" si="10"/>
        <v>212638</v>
      </c>
      <c r="AN566" s="202">
        <f t="shared" si="10"/>
        <v>241806</v>
      </c>
      <c r="AO566" s="205">
        <f t="shared" si="10"/>
        <v>174088</v>
      </c>
      <c r="AP566" s="202">
        <f t="shared" si="10"/>
        <v>221298</v>
      </c>
      <c r="AQ566" s="206">
        <f t="shared" si="10"/>
        <v>200738</v>
      </c>
      <c r="AR566" s="202">
        <f t="shared" si="10"/>
        <v>177524</v>
      </c>
      <c r="AS566" s="205">
        <f t="shared" si="10"/>
        <v>237825</v>
      </c>
      <c r="AT566" s="202">
        <f t="shared" si="10"/>
        <v>198454</v>
      </c>
      <c r="AU566" s="206">
        <f t="shared" si="10"/>
        <v>218878</v>
      </c>
      <c r="AV566" s="202">
        <f t="shared" si="10"/>
        <v>216427</v>
      </c>
      <c r="AW566" s="205">
        <f t="shared" si="10"/>
        <v>193632</v>
      </c>
      <c r="AX566" s="202">
        <f t="shared" si="10"/>
        <v>208705</v>
      </c>
      <c r="AY566" s="206">
        <f t="shared" si="10"/>
        <v>201650</v>
      </c>
      <c r="AZ566" s="207">
        <f t="shared" si="10"/>
        <v>260343</v>
      </c>
      <c r="BA566" s="206">
        <f t="shared" si="10"/>
        <v>312990</v>
      </c>
      <c r="BB566" s="202">
        <f>SUM(BB3:BB565)</f>
        <v>178983</v>
      </c>
      <c r="BC566" s="205">
        <f>SUM(BC3:BC565)</f>
        <v>190484</v>
      </c>
      <c r="BD566" s="202">
        <f>SUM(BD3:BD565)</f>
        <v>219142</v>
      </c>
      <c r="BE566" s="206">
        <f>SUM(BE3:BE565)</f>
        <v>148305</v>
      </c>
      <c r="BF566" s="202">
        <f>SUM(BF3:BF565)</f>
        <v>204998</v>
      </c>
      <c r="BG566" s="205">
        <f>SUM(BG3:BG565)</f>
        <v>160641</v>
      </c>
      <c r="BH566" s="202">
        <f t="shared" si="9"/>
        <v>191834</v>
      </c>
      <c r="BI566" s="206">
        <f t="shared" si="9"/>
        <v>179070</v>
      </c>
      <c r="BJ566" s="202">
        <f t="shared" si="9"/>
        <v>182333</v>
      </c>
      <c r="BK566" s="205">
        <f t="shared" si="9"/>
        <v>189920</v>
      </c>
      <c r="BL566" s="202">
        <f t="shared" si="9"/>
        <v>153252</v>
      </c>
      <c r="BM566" s="206">
        <f t="shared" si="9"/>
        <v>208339</v>
      </c>
      <c r="BN566" s="202">
        <f t="shared" si="9"/>
        <v>202643</v>
      </c>
      <c r="BO566" s="205">
        <f t="shared" si="9"/>
        <v>159525</v>
      </c>
      <c r="BP566" s="202">
        <f t="shared" si="9"/>
        <v>163225</v>
      </c>
      <c r="BQ566" s="206">
        <f t="shared" si="9"/>
        <v>198818</v>
      </c>
      <c r="BR566" s="202">
        <f t="shared" si="9"/>
        <v>179567</v>
      </c>
      <c r="BS566" s="205">
        <f t="shared" si="9"/>
        <v>189896</v>
      </c>
      <c r="BT566" s="202">
        <f t="shared" si="9"/>
        <v>159182</v>
      </c>
      <c r="BU566" s="206">
        <f t="shared" si="9"/>
        <v>202503</v>
      </c>
      <c r="BV566" s="202">
        <f t="shared" si="9"/>
        <v>213554</v>
      </c>
      <c r="BW566" s="205">
        <f t="shared" si="9"/>
        <v>150233</v>
      </c>
      <c r="BX566" s="202">
        <f t="shared" si="9"/>
        <v>153529</v>
      </c>
      <c r="BY566" s="206">
        <f t="shared" si="9"/>
        <v>207310</v>
      </c>
      <c r="BZ566" s="202">
        <f t="shared" si="9"/>
        <v>177677</v>
      </c>
      <c r="CA566" s="205">
        <f t="shared" si="9"/>
        <v>201245</v>
      </c>
      <c r="CB566" s="202">
        <f t="shared" si="9"/>
        <v>206415</v>
      </c>
      <c r="CC566" s="206">
        <f t="shared" si="9"/>
        <v>159635</v>
      </c>
      <c r="CD566" s="202">
        <f t="shared" si="9"/>
        <v>177888</v>
      </c>
      <c r="CE566" s="333">
        <f t="shared" si="9"/>
        <v>189943</v>
      </c>
    </row>
    <row r="567" spans="1:83" x14ac:dyDescent="0.2">
      <c r="A567" s="151"/>
      <c r="B567" s="8" t="s">
        <v>596</v>
      </c>
      <c r="C567" s="7"/>
      <c r="D567" s="9">
        <f>D566-D568</f>
        <v>184090</v>
      </c>
      <c r="E567" s="124">
        <f>SUM(D567/C566)</f>
        <v>0.30661174781521017</v>
      </c>
      <c r="F567" s="162">
        <f>F566-F568</f>
        <v>74619</v>
      </c>
      <c r="G567" s="159">
        <f t="shared" ref="G567:O567" si="11">G566-G568</f>
        <v>699</v>
      </c>
      <c r="H567" s="159">
        <f t="shared" si="11"/>
        <v>2953</v>
      </c>
      <c r="I567" s="159">
        <f t="shared" si="11"/>
        <v>103930</v>
      </c>
      <c r="J567" s="159">
        <f t="shared" si="11"/>
        <v>0</v>
      </c>
      <c r="K567" s="159">
        <f t="shared" si="11"/>
        <v>53</v>
      </c>
      <c r="L567" s="159">
        <f t="shared" si="11"/>
        <v>1</v>
      </c>
      <c r="M567" s="159">
        <f t="shared" si="11"/>
        <v>0</v>
      </c>
      <c r="N567" s="159">
        <f t="shared" si="11"/>
        <v>14</v>
      </c>
      <c r="O567" s="165">
        <f t="shared" si="11"/>
        <v>2</v>
      </c>
      <c r="P567" s="180">
        <f t="shared" ref="P567" si="12">P566-P568</f>
        <v>66248</v>
      </c>
      <c r="Q567" s="184">
        <f t="shared" ref="Q567" si="13">Q566-Q568</f>
        <v>4764</v>
      </c>
      <c r="R567" s="184">
        <f t="shared" ref="R567" si="14">R566-R568</f>
        <v>2</v>
      </c>
      <c r="S567" s="166">
        <f t="shared" ref="S567" si="15">S566-S568</f>
        <v>43178</v>
      </c>
      <c r="T567" s="180">
        <f t="shared" ref="T567" si="16">T566-T568</f>
        <v>24174</v>
      </c>
      <c r="U567" s="184">
        <f t="shared" ref="U567" si="17">U566-U568</f>
        <v>-38380</v>
      </c>
      <c r="V567" s="168">
        <f t="shared" ref="V567" si="18">V566-V568</f>
        <v>79309</v>
      </c>
      <c r="W567" s="180">
        <f t="shared" ref="W567" si="19">W566-W568</f>
        <v>66210</v>
      </c>
      <c r="X567" s="168">
        <f t="shared" ref="X567" si="20">X566-X568</f>
        <v>25385</v>
      </c>
      <c r="Y567" s="180">
        <f t="shared" ref="Y567" si="21">Y566-Y568</f>
        <v>8564</v>
      </c>
      <c r="Z567" s="166">
        <f t="shared" ref="Z567" si="22">Z566-Z568</f>
        <v>20667</v>
      </c>
      <c r="AA567" s="180">
        <f t="shared" ref="AA567" si="23">AA566-AA568</f>
        <v>10143</v>
      </c>
      <c r="AB567" s="168">
        <f t="shared" ref="AB567" si="24">AB566-AB568</f>
        <v>17620</v>
      </c>
      <c r="AC567" s="180">
        <f t="shared" ref="AC567" si="25">AC566-AC568</f>
        <v>26050</v>
      </c>
      <c r="AD567" s="166">
        <f t="shared" ref="AD567" si="26">AD566-AD568</f>
        <v>113</v>
      </c>
      <c r="AE567" s="180">
        <f t="shared" ref="AE567" si="27">AE566-AE568</f>
        <v>6350</v>
      </c>
      <c r="AF567" s="168">
        <f t="shared" ref="AF567" si="28">AF566-AF568</f>
        <v>25097</v>
      </c>
      <c r="AG567" s="166">
        <f t="shared" ref="AG567" si="29">AG566-AG568</f>
        <v>11581</v>
      </c>
      <c r="AH567" s="167">
        <f t="shared" ref="AH567" si="30">AH566-AH568</f>
        <v>14587</v>
      </c>
      <c r="AI567" s="180">
        <f t="shared" ref="AI567" si="31">AI566-AI568</f>
        <v>12321</v>
      </c>
      <c r="AJ567" s="166">
        <f t="shared" ref="AJ567" si="32">AJ566-AJ568</f>
        <v>7150</v>
      </c>
      <c r="AK567" s="194">
        <f t="shared" ref="AK567" si="33">AK566-AK568</f>
        <v>103777</v>
      </c>
      <c r="AL567" s="184">
        <f t="shared" ref="AL567" si="34">AL566-AL568</f>
        <v>8161</v>
      </c>
      <c r="AM567" s="168">
        <f t="shared" ref="AM567" si="35">AM566-AM568</f>
        <v>64535</v>
      </c>
      <c r="AN567" s="180">
        <f t="shared" ref="AN567" si="36">AN566-AN568</f>
        <v>75672</v>
      </c>
      <c r="AO567" s="166">
        <f t="shared" ref="AO567" si="37">AO566-AO568</f>
        <v>99150</v>
      </c>
      <c r="AP567" s="180">
        <f t="shared" ref="AP567" si="38">AP566-AP568</f>
        <v>117662</v>
      </c>
      <c r="AQ567" s="168">
        <f t="shared" ref="AQ567" si="39">AQ566-AQ568</f>
        <v>60574</v>
      </c>
      <c r="AR567" s="180">
        <f t="shared" ref="AR567" si="40">AR566-AR568</f>
        <v>100455</v>
      </c>
      <c r="AS567" s="166">
        <f t="shared" ref="AS567" si="41">AS566-AS568</f>
        <v>73548</v>
      </c>
      <c r="AT567" s="180">
        <f t="shared" ref="AT567" si="42">AT566-AT568</f>
        <v>109750</v>
      </c>
      <c r="AU567" s="168">
        <f t="shared" ref="AU567" si="43">AU566-AU568</f>
        <v>66014</v>
      </c>
      <c r="AV567" s="180">
        <f t="shared" ref="AV567" si="44">AV566-AV568</f>
        <v>66055</v>
      </c>
      <c r="AW567" s="166">
        <f t="shared" ref="AW567" si="45">AW566-AW568</f>
        <v>105613</v>
      </c>
      <c r="AX567" s="180">
        <f t="shared" ref="AX567" si="46">AX566-AX568</f>
        <v>63248</v>
      </c>
      <c r="AY567" s="168">
        <f t="shared" ref="AY567" si="47">AY566-AY568</f>
        <v>108379</v>
      </c>
      <c r="AZ567" s="167">
        <f t="shared" ref="AZ567:AZ568" si="48">AZ566-AZ568</f>
        <v>125138</v>
      </c>
      <c r="BA567" s="168">
        <f t="shared" ref="BA567" si="49">BA566-BA568</f>
        <v>117134</v>
      </c>
      <c r="BB567" s="180">
        <f t="shared" ref="BB567" si="50">BB566-BB568</f>
        <v>90091</v>
      </c>
      <c r="BC567" s="166">
        <f t="shared" ref="BC567" si="51">BC566-BC568</f>
        <v>60348</v>
      </c>
      <c r="BD567" s="180">
        <f t="shared" ref="BD567" si="52">BD566-BD568</f>
        <v>71848</v>
      </c>
      <c r="BE567" s="168">
        <f t="shared" ref="BE567" si="53">BE566-BE568</f>
        <v>77421</v>
      </c>
      <c r="BF567" s="180">
        <f t="shared" ref="BF567" si="54">BF566-BF568</f>
        <v>62193</v>
      </c>
      <c r="BG567" s="166">
        <f t="shared" ref="BG567" si="55">BG566-BG568</f>
        <v>85123</v>
      </c>
      <c r="BH567" s="180">
        <f t="shared" ref="BH567" si="56">BH566-BH568</f>
        <v>90623</v>
      </c>
      <c r="BI567" s="168">
        <f t="shared" ref="BI567" si="57">BI566-BI568</f>
        <v>58831</v>
      </c>
      <c r="BJ567" s="180">
        <f t="shared" ref="BJ567" si="58">BJ566-BJ568</f>
        <v>93728</v>
      </c>
      <c r="BK567" s="166">
        <f t="shared" ref="BK567" si="59">BK566-BK568</f>
        <v>57547</v>
      </c>
      <c r="BL567" s="180">
        <f t="shared" ref="BL567" si="60">BL566-BL568</f>
        <v>78661</v>
      </c>
      <c r="BM567" s="168">
        <f t="shared" ref="BM567" si="61">BM566-BM568</f>
        <v>66809</v>
      </c>
      <c r="BN567" s="180">
        <f t="shared" ref="BN567" si="62">BN566-BN568</f>
        <v>63349</v>
      </c>
      <c r="BO567" s="166">
        <f t="shared" ref="BO567" si="63">BO566-BO568</f>
        <v>82278</v>
      </c>
      <c r="BP567" s="180">
        <f t="shared" ref="BP567" si="64">BP566-BP568</f>
        <v>83280</v>
      </c>
      <c r="BQ567" s="168">
        <f t="shared" ref="BQ567" si="65">BQ566-BQ568</f>
        <v>62022</v>
      </c>
      <c r="BR567" s="180">
        <f t="shared" ref="BR567" si="66">BR566-BR568</f>
        <v>50081</v>
      </c>
      <c r="BS567" s="166">
        <f t="shared" ref="BS567" si="67">BS566-BS568</f>
        <v>99397</v>
      </c>
      <c r="BT567" s="180">
        <f t="shared" ref="BT567" si="68">BT566-BT568</f>
        <v>80507</v>
      </c>
      <c r="BU567" s="168">
        <f t="shared" ref="BU567" si="69">BU566-BU568</f>
        <v>64419</v>
      </c>
      <c r="BV567" s="180">
        <f t="shared" ref="BV567" si="70">BV566-BV568</f>
        <v>67763</v>
      </c>
      <c r="BW567" s="166">
        <f t="shared" ref="BW567" si="71">BW566-BW568</f>
        <v>78580</v>
      </c>
      <c r="BX567" s="180">
        <f t="shared" ref="BX567" si="72">BX566-BX568</f>
        <v>77887</v>
      </c>
      <c r="BY567" s="168">
        <f t="shared" ref="BY567" si="73">BY566-BY568</f>
        <v>66924</v>
      </c>
      <c r="BZ567" s="180">
        <f t="shared" ref="BZ567" si="74">BZ566-BZ568</f>
        <v>48666</v>
      </c>
      <c r="CA567" s="166">
        <f t="shared" ref="CA567" si="75">CA566-CA568</f>
        <v>106071</v>
      </c>
      <c r="CB567" s="180">
        <f t="shared" ref="CB567" si="76">CB566-CB568</f>
        <v>64476</v>
      </c>
      <c r="CC567" s="168">
        <f t="shared" ref="CC567" si="77">CC566-CC568</f>
        <v>82722</v>
      </c>
      <c r="CD567" s="180">
        <f t="shared" ref="CD567" si="78">CD566-CD568</f>
        <v>87774</v>
      </c>
      <c r="CE567" s="331">
        <f t="shared" ref="CE567" si="79">CE566-CE568</f>
        <v>62551</v>
      </c>
    </row>
    <row r="568" spans="1:83" ht="13.5" thickBot="1" x14ac:dyDescent="0.25">
      <c r="A568" s="154"/>
      <c r="B568" s="155" t="s">
        <v>597</v>
      </c>
      <c r="C568" s="156"/>
      <c r="D568" s="157">
        <v>250866</v>
      </c>
      <c r="E568" s="158">
        <f>SUM(D568/C566)</f>
        <v>0.41783074978222889</v>
      </c>
      <c r="F568" s="242">
        <v>171647</v>
      </c>
      <c r="G568" s="243">
        <v>690</v>
      </c>
      <c r="H568" s="243">
        <v>2258</v>
      </c>
      <c r="I568" s="243">
        <v>73956</v>
      </c>
      <c r="J568" s="243">
        <v>0</v>
      </c>
      <c r="K568" s="243">
        <v>97</v>
      </c>
      <c r="L568" s="243">
        <v>4</v>
      </c>
      <c r="M568" s="243">
        <v>1</v>
      </c>
      <c r="N568" s="243">
        <v>5</v>
      </c>
      <c r="O568" s="244">
        <v>0</v>
      </c>
      <c r="P568" s="266">
        <v>46241</v>
      </c>
      <c r="Q568" s="265">
        <v>3793</v>
      </c>
      <c r="R568" s="265">
        <v>5</v>
      </c>
      <c r="S568" s="267">
        <v>87184</v>
      </c>
      <c r="T568" s="266">
        <v>69380</v>
      </c>
      <c r="U568" s="265">
        <v>38405</v>
      </c>
      <c r="V568" s="268">
        <v>10</v>
      </c>
      <c r="W568" s="266">
        <v>46103</v>
      </c>
      <c r="X568" s="268">
        <v>49180</v>
      </c>
      <c r="Y568" s="266">
        <v>24775</v>
      </c>
      <c r="Z568" s="267">
        <v>17056</v>
      </c>
      <c r="AA568" s="266">
        <v>25210</v>
      </c>
      <c r="AB568" s="268">
        <v>15419</v>
      </c>
      <c r="AC568" s="266">
        <v>17270</v>
      </c>
      <c r="AD568" s="267">
        <v>679</v>
      </c>
      <c r="AE568" s="266">
        <v>10076</v>
      </c>
      <c r="AF568" s="268">
        <v>17172</v>
      </c>
      <c r="AG568" s="267">
        <v>30599</v>
      </c>
      <c r="AH568" s="269">
        <v>27468</v>
      </c>
      <c r="AI568" s="266">
        <v>29179</v>
      </c>
      <c r="AJ568" s="267">
        <v>6751</v>
      </c>
      <c r="AK568" s="330">
        <v>83486</v>
      </c>
      <c r="AL568" s="265">
        <v>10682</v>
      </c>
      <c r="AM568" s="268">
        <v>148103</v>
      </c>
      <c r="AN568" s="266">
        <v>166134</v>
      </c>
      <c r="AO568" s="267">
        <v>74938</v>
      </c>
      <c r="AP568" s="266">
        <v>103636</v>
      </c>
      <c r="AQ568" s="268">
        <v>140164</v>
      </c>
      <c r="AR568" s="266">
        <v>77069</v>
      </c>
      <c r="AS568" s="267">
        <v>164277</v>
      </c>
      <c r="AT568" s="266">
        <v>88704</v>
      </c>
      <c r="AU568" s="268">
        <v>152864</v>
      </c>
      <c r="AV568" s="266">
        <v>150372</v>
      </c>
      <c r="AW568" s="267">
        <v>88019</v>
      </c>
      <c r="AX568" s="266">
        <v>145457</v>
      </c>
      <c r="AY568" s="268">
        <v>93271</v>
      </c>
      <c r="AZ568" s="269">
        <v>135205</v>
      </c>
      <c r="BA568" s="268">
        <v>195856</v>
      </c>
      <c r="BB568" s="266">
        <v>88892</v>
      </c>
      <c r="BC568" s="267">
        <v>130136</v>
      </c>
      <c r="BD568" s="266">
        <v>147294</v>
      </c>
      <c r="BE568" s="268">
        <v>70884</v>
      </c>
      <c r="BF568" s="266">
        <v>142805</v>
      </c>
      <c r="BG568" s="267">
        <v>75518</v>
      </c>
      <c r="BH568" s="266">
        <v>101211</v>
      </c>
      <c r="BI568" s="268">
        <v>120239</v>
      </c>
      <c r="BJ568" s="266">
        <v>88605</v>
      </c>
      <c r="BK568" s="267">
        <v>132373</v>
      </c>
      <c r="BL568" s="266">
        <v>74591</v>
      </c>
      <c r="BM568" s="268">
        <v>141530</v>
      </c>
      <c r="BN568" s="266">
        <v>139294</v>
      </c>
      <c r="BO568" s="267">
        <v>77247</v>
      </c>
      <c r="BP568" s="266">
        <v>79945</v>
      </c>
      <c r="BQ568" s="268">
        <v>136796</v>
      </c>
      <c r="BR568" s="266">
        <v>129486</v>
      </c>
      <c r="BS568" s="267">
        <v>90499</v>
      </c>
      <c r="BT568" s="266">
        <v>78675</v>
      </c>
      <c r="BU568" s="268">
        <v>138084</v>
      </c>
      <c r="BV568" s="266">
        <v>145791</v>
      </c>
      <c r="BW568" s="267">
        <v>71653</v>
      </c>
      <c r="BX568" s="266">
        <v>75642</v>
      </c>
      <c r="BY568" s="268">
        <v>140386</v>
      </c>
      <c r="BZ568" s="266">
        <v>129011</v>
      </c>
      <c r="CA568" s="267">
        <v>95174</v>
      </c>
      <c r="CB568" s="266">
        <v>141939</v>
      </c>
      <c r="CC568" s="268">
        <v>76913</v>
      </c>
      <c r="CD568" s="266">
        <v>90114</v>
      </c>
      <c r="CE568" s="334">
        <v>127392</v>
      </c>
    </row>
    <row r="569" spans="1:83" ht="13.5" thickTop="1" x14ac:dyDescent="0.2">
      <c r="A569" s="140"/>
      <c r="B569" s="152"/>
      <c r="C569" s="153"/>
      <c r="D569" s="153"/>
      <c r="E569" s="122"/>
      <c r="F569" s="141"/>
      <c r="G569" s="142"/>
      <c r="H569" s="142"/>
      <c r="I569" s="142"/>
      <c r="J569" s="142"/>
      <c r="K569" s="142"/>
      <c r="L569" s="142"/>
      <c r="M569" s="142"/>
      <c r="N569" s="142"/>
      <c r="O569" s="143"/>
      <c r="P569" s="179"/>
      <c r="Q569" s="183"/>
      <c r="R569" s="183"/>
      <c r="S569" s="144"/>
      <c r="T569" s="187"/>
      <c r="U569" s="183"/>
      <c r="V569" s="146"/>
      <c r="W569" s="187"/>
      <c r="X569" s="146"/>
      <c r="Y569" s="187"/>
      <c r="Z569" s="144"/>
      <c r="AA569" s="187"/>
      <c r="AB569" s="146"/>
      <c r="AC569" s="187"/>
      <c r="AD569" s="144"/>
      <c r="AE569" s="187"/>
      <c r="AF569" s="146"/>
      <c r="AG569" s="144"/>
      <c r="AH569" s="145"/>
      <c r="AI569" s="187"/>
      <c r="AJ569" s="144"/>
      <c r="AK569" s="193"/>
      <c r="AL569" s="183"/>
      <c r="AM569" s="146"/>
      <c r="AN569" s="187"/>
      <c r="AO569" s="144"/>
      <c r="AP569" s="187"/>
      <c r="AQ569" s="146"/>
      <c r="AR569" s="187"/>
      <c r="AS569" s="144"/>
      <c r="AT569" s="187"/>
      <c r="AU569" s="146"/>
      <c r="AV569" s="187"/>
      <c r="AW569" s="144"/>
      <c r="AX569" s="187"/>
      <c r="AY569" s="146"/>
      <c r="AZ569" s="145"/>
      <c r="BA569" s="146"/>
      <c r="BB569" s="213"/>
      <c r="BC569" s="144"/>
      <c r="BD569" s="187"/>
      <c r="BE569" s="146"/>
      <c r="BF569" s="187"/>
      <c r="BG569" s="144"/>
      <c r="BH569" s="187"/>
      <c r="BI569" s="146"/>
      <c r="BJ569" s="187"/>
      <c r="BK569" s="144"/>
      <c r="BL569" s="187"/>
      <c r="BM569" s="146"/>
      <c r="BN569" s="187"/>
      <c r="BO569" s="144"/>
      <c r="BP569" s="187"/>
      <c r="BQ569" s="146"/>
      <c r="BR569" s="187"/>
      <c r="BS569" s="144"/>
      <c r="BT569" s="187"/>
      <c r="BU569" s="146"/>
      <c r="BV569" s="187"/>
      <c r="BW569" s="144"/>
      <c r="BX569" s="187"/>
      <c r="BY569" s="146"/>
      <c r="BZ569" s="187"/>
      <c r="CA569" s="144"/>
      <c r="CB569" s="187"/>
      <c r="CC569" s="146"/>
      <c r="CD569" s="187"/>
      <c r="CE569" s="335"/>
    </row>
    <row r="570" spans="1:83" x14ac:dyDescent="0.2">
      <c r="A570" s="10"/>
      <c r="B570" s="12" t="s">
        <v>598</v>
      </c>
      <c r="C570" s="16">
        <f>SUM(C3:C192)</f>
        <v>221121</v>
      </c>
      <c r="D570" s="16">
        <f>SUM(D3:D192)</f>
        <v>139460</v>
      </c>
      <c r="E570" s="123">
        <f t="shared" ref="E570:E633" si="80">SUM(D570/C570)</f>
        <v>0.63069541110975436</v>
      </c>
      <c r="F570" s="162">
        <f t="shared" ref="F570:AH570" si="81">SUM(F3:F192)</f>
        <v>106619</v>
      </c>
      <c r="G570" s="159">
        <f t="shared" ref="G570:N570" si="82">SUM(G3:G192)</f>
        <v>592</v>
      </c>
      <c r="H570" s="159">
        <f t="shared" si="82"/>
        <v>1534</v>
      </c>
      <c r="I570" s="159">
        <f t="shared" si="82"/>
        <v>29220</v>
      </c>
      <c r="J570" s="159">
        <f t="shared" si="82"/>
        <v>0</v>
      </c>
      <c r="K570" s="159">
        <f t="shared" si="82"/>
        <v>42</v>
      </c>
      <c r="L570" s="159">
        <f t="shared" si="82"/>
        <v>2</v>
      </c>
      <c r="M570" s="159">
        <f t="shared" si="82"/>
        <v>0</v>
      </c>
      <c r="N570" s="159">
        <f t="shared" si="82"/>
        <v>10</v>
      </c>
      <c r="O570" s="165">
        <f t="shared" si="81"/>
        <v>1</v>
      </c>
      <c r="P570" s="180">
        <f t="shared" si="81"/>
        <v>16074</v>
      </c>
      <c r="Q570" s="184">
        <f t="shared" si="81"/>
        <v>2870</v>
      </c>
      <c r="R570" s="184">
        <f t="shared" si="81"/>
        <v>4</v>
      </c>
      <c r="S570" s="166">
        <f t="shared" si="81"/>
        <v>67606</v>
      </c>
      <c r="T570" s="180">
        <f t="shared" si="81"/>
        <v>31907</v>
      </c>
      <c r="U570" s="184">
        <f t="shared" ref="U570" si="83">SUM(U3:U192)</f>
        <v>4</v>
      </c>
      <c r="V570" s="168">
        <f t="shared" ref="V570" si="84">SUM(V3:V192)</f>
        <v>17460</v>
      </c>
      <c r="W570" s="180">
        <f t="shared" si="81"/>
        <v>4848</v>
      </c>
      <c r="X570" s="168">
        <f t="shared" ref="X570" si="85">SUM(X3:X192)</f>
        <v>6323</v>
      </c>
      <c r="Y570" s="180">
        <f t="shared" si="81"/>
        <v>10566</v>
      </c>
      <c r="Z570" s="168">
        <f t="shared" ref="Z570" si="86">SUM(Z3:Z192)</f>
        <v>7232</v>
      </c>
      <c r="AA570" s="180">
        <f t="shared" si="81"/>
        <v>0</v>
      </c>
      <c r="AB570" s="168">
        <f t="shared" ref="AB570" si="87">SUM(AB3:AB192)</f>
        <v>0</v>
      </c>
      <c r="AC570" s="180">
        <f t="shared" si="81"/>
        <v>3165</v>
      </c>
      <c r="AD570" s="168">
        <f t="shared" ref="AD570" si="88">SUM(AD3:AD192)</f>
        <v>137</v>
      </c>
      <c r="AE570" s="180">
        <f t="shared" si="81"/>
        <v>2747</v>
      </c>
      <c r="AF570" s="168">
        <f t="shared" ref="AF570" si="89">SUM(AF3:AF192)</f>
        <v>2539</v>
      </c>
      <c r="AG570" s="166">
        <f t="shared" si="81"/>
        <v>29481</v>
      </c>
      <c r="AH570" s="167">
        <f t="shared" si="81"/>
        <v>36002</v>
      </c>
      <c r="AI570" s="180">
        <f t="shared" ref="AI570" si="90">SUM(AI3:AI192)</f>
        <v>21908</v>
      </c>
      <c r="AJ570" s="166">
        <f t="shared" ref="AJ570:BT570" si="91">SUM(AJ3:AJ192)</f>
        <v>3602</v>
      </c>
      <c r="AK570" s="194">
        <f>SUM(AK3:AK192)</f>
        <v>32133</v>
      </c>
      <c r="AL570" s="184">
        <f t="shared" ref="AL570:AM570" si="92">SUM(AL3:AL192)</f>
        <v>6547</v>
      </c>
      <c r="AM570" s="168">
        <f t="shared" si="92"/>
        <v>96167</v>
      </c>
      <c r="AN570" s="180">
        <f>SUM(AN3:AN192)</f>
        <v>103984</v>
      </c>
      <c r="AO570" s="168">
        <f t="shared" ref="AO570" si="93">SUM(AO3:AO192)</f>
        <v>29519</v>
      </c>
      <c r="AP570" s="180">
        <f>SUM(AP3:AP192)</f>
        <v>42104</v>
      </c>
      <c r="AQ570" s="168">
        <f t="shared" ref="AQ570" si="94">SUM(AQ3:AQ192)</f>
        <v>92884</v>
      </c>
      <c r="AR570" s="180">
        <f>SUM(AR3:AR192)</f>
        <v>30208</v>
      </c>
      <c r="AS570" s="168">
        <f t="shared" ref="AS570" si="95">SUM(AS3:AS192)</f>
        <v>103919</v>
      </c>
      <c r="AT570" s="180">
        <f>SUM(AT3:AT192)</f>
        <v>34860</v>
      </c>
      <c r="AU570" s="168">
        <f t="shared" ref="AU570" si="96">SUM(AU3:AU192)</f>
        <v>99215</v>
      </c>
      <c r="AV570" s="180">
        <f>SUM(AV3:AV192)</f>
        <v>97007</v>
      </c>
      <c r="AW570" s="168">
        <f t="shared" ref="AW570" si="97">SUM(AW3:AW192)</f>
        <v>34670</v>
      </c>
      <c r="AX570" s="180">
        <f>SUM(AX3:AX192)</f>
        <v>90950</v>
      </c>
      <c r="AY570" s="168">
        <f t="shared" ref="AY570" si="98">SUM(AY3:AY192)</f>
        <v>41372</v>
      </c>
      <c r="AZ570" s="167">
        <f>SUM(AZ3:AZ192)</f>
        <v>64080</v>
      </c>
      <c r="BA570" s="168">
        <f>SUM(BA3:BA192)</f>
        <v>112636</v>
      </c>
      <c r="BB570" s="180">
        <f>SUM(BB3:BB192)</f>
        <v>42313</v>
      </c>
      <c r="BC570" s="168">
        <f t="shared" ref="BC570" si="99">SUM(BC3:BC192)</f>
        <v>78067</v>
      </c>
      <c r="BD570" s="180">
        <f>SUM(BD3:BD192)</f>
        <v>90015</v>
      </c>
      <c r="BE570" s="168">
        <f t="shared" ref="BE570" si="100">SUM(BE3:BE192)</f>
        <v>29724</v>
      </c>
      <c r="BF570" s="180">
        <f>SUM(BF3:BF192)</f>
        <v>87279</v>
      </c>
      <c r="BG570" s="168">
        <f t="shared" ref="BG570" si="101">SUM(BG3:BG192)</f>
        <v>32115</v>
      </c>
      <c r="BH570" s="180">
        <f t="shared" si="91"/>
        <v>49879</v>
      </c>
      <c r="BI570" s="168">
        <f t="shared" ref="BI570" si="102">SUM(BI3:BI192)</f>
        <v>71742</v>
      </c>
      <c r="BJ570" s="180">
        <f t="shared" si="91"/>
        <v>36238</v>
      </c>
      <c r="BK570" s="168">
        <f t="shared" ref="BK570" si="103">SUM(BK3:BK192)</f>
        <v>83690</v>
      </c>
      <c r="BL570" s="180">
        <f t="shared" si="91"/>
        <v>31185</v>
      </c>
      <c r="BM570" s="168">
        <f t="shared" ref="BM570" si="104">SUM(BM3:BM192)</f>
        <v>86499</v>
      </c>
      <c r="BN570" s="180">
        <f t="shared" si="91"/>
        <v>85674</v>
      </c>
      <c r="BO570" s="168">
        <f t="shared" ref="BO570" si="105">SUM(BO3:BO192)</f>
        <v>32579</v>
      </c>
      <c r="BP570" s="180">
        <f t="shared" si="91"/>
        <v>34079</v>
      </c>
      <c r="BQ570" s="168">
        <f t="shared" ref="BQ570" si="106">SUM(BQ3:BQ192)</f>
        <v>84538</v>
      </c>
      <c r="BR570" s="180">
        <f t="shared" si="91"/>
        <v>79987</v>
      </c>
      <c r="BS570" s="168">
        <f t="shared" ref="BS570" si="107">SUM(BS3:BS192)</f>
        <v>39063</v>
      </c>
      <c r="BT570" s="180">
        <f t="shared" si="91"/>
        <v>34390</v>
      </c>
      <c r="BU570" s="168">
        <f t="shared" ref="BU570" si="108">SUM(BU3:BU192)</f>
        <v>84085</v>
      </c>
      <c r="BV570" s="180">
        <f t="shared" ref="BV570" si="109">SUM(BV3:BV192)</f>
        <v>90252</v>
      </c>
      <c r="BW570" s="168">
        <f t="shared" ref="BW570" si="110">SUM(BW3:BW192)</f>
        <v>28104</v>
      </c>
      <c r="BX570" s="180">
        <f t="shared" ref="BX570" si="111">SUM(BX3:BX192)</f>
        <v>31767</v>
      </c>
      <c r="BY570" s="168">
        <f t="shared" ref="BY570" si="112">SUM(BY3:BY192)</f>
        <v>86492</v>
      </c>
      <c r="BZ570" s="180">
        <f t="shared" ref="BZ570" si="113">SUM(BZ3:BZ192)</f>
        <v>81014</v>
      </c>
      <c r="CA570" s="168">
        <f t="shared" ref="CA570" si="114">SUM(CA3:CA192)</f>
        <v>40846</v>
      </c>
      <c r="CB570" s="180">
        <f t="shared" ref="CB570" si="115">SUM(CB3:CB192)</f>
        <v>87927</v>
      </c>
      <c r="CC570" s="168">
        <f t="shared" ref="CC570" si="116">SUM(CC3:CC192)</f>
        <v>31340</v>
      </c>
      <c r="CD570" s="180">
        <f t="shared" ref="CD570" si="117">SUM(CD3:CD192)</f>
        <v>79325</v>
      </c>
      <c r="CE570" s="331">
        <f t="shared" ref="CE570" si="118">SUM(CE3:CE192)</f>
        <v>39430</v>
      </c>
    </row>
    <row r="571" spans="1:83" x14ac:dyDescent="0.2">
      <c r="A571" s="10"/>
      <c r="B571" s="12" t="s">
        <v>599</v>
      </c>
      <c r="C571" s="13">
        <f>SUM(C3:C15)</f>
        <v>13026</v>
      </c>
      <c r="D571" s="13">
        <f>SUM(D3:D15)</f>
        <v>9758</v>
      </c>
      <c r="E571" s="123">
        <f t="shared" si="80"/>
        <v>0.74911715031475512</v>
      </c>
      <c r="F571" s="162">
        <f t="shared" ref="F571:BT571" si="119">SUM(F3:F15)</f>
        <v>5886</v>
      </c>
      <c r="G571" s="159">
        <f t="shared" ref="G571:N571" si="120">SUM(G3:G15)</f>
        <v>38</v>
      </c>
      <c r="H571" s="159">
        <f t="shared" si="120"/>
        <v>131</v>
      </c>
      <c r="I571" s="159">
        <f t="shared" si="120"/>
        <v>3619</v>
      </c>
      <c r="J571" s="159">
        <f t="shared" si="120"/>
        <v>0</v>
      </c>
      <c r="K571" s="159">
        <f t="shared" si="120"/>
        <v>5</v>
      </c>
      <c r="L571" s="159">
        <f t="shared" si="120"/>
        <v>0</v>
      </c>
      <c r="M571" s="159">
        <f t="shared" si="120"/>
        <v>0</v>
      </c>
      <c r="N571" s="159">
        <f t="shared" si="120"/>
        <v>1</v>
      </c>
      <c r="O571" s="165">
        <f t="shared" si="119"/>
        <v>0</v>
      </c>
      <c r="P571" s="180">
        <f t="shared" si="119"/>
        <v>0</v>
      </c>
      <c r="Q571" s="184">
        <f t="shared" si="119"/>
        <v>0</v>
      </c>
      <c r="R571" s="184">
        <f t="shared" si="119"/>
        <v>0</v>
      </c>
      <c r="S571" s="166">
        <f t="shared" si="119"/>
        <v>0</v>
      </c>
      <c r="T571" s="180">
        <f t="shared" si="119"/>
        <v>5156</v>
      </c>
      <c r="U571" s="184">
        <f t="shared" si="119"/>
        <v>1</v>
      </c>
      <c r="V571" s="168">
        <f t="shared" ref="V571" si="121">SUM(V3:V15)</f>
        <v>4335</v>
      </c>
      <c r="W571" s="180">
        <f t="shared" si="119"/>
        <v>0</v>
      </c>
      <c r="X571" s="168">
        <f t="shared" ref="X571" si="122">SUM(X3:X15)</f>
        <v>0</v>
      </c>
      <c r="Y571" s="180">
        <f t="shared" si="119"/>
        <v>5398</v>
      </c>
      <c r="Z571" s="168">
        <f t="shared" ref="Z571" si="123">SUM(Z3:Z15)</f>
        <v>4110</v>
      </c>
      <c r="AA571" s="180">
        <f t="shared" si="119"/>
        <v>0</v>
      </c>
      <c r="AB571" s="168">
        <f t="shared" ref="AB571" si="124">SUM(AB3:AB15)</f>
        <v>0</v>
      </c>
      <c r="AC571" s="180">
        <f t="shared" si="119"/>
        <v>0</v>
      </c>
      <c r="AD571" s="168">
        <f t="shared" ref="AD571" si="125">SUM(AD3:AD15)</f>
        <v>0</v>
      </c>
      <c r="AE571" s="180">
        <f t="shared" si="119"/>
        <v>0</v>
      </c>
      <c r="AF571" s="168">
        <f t="shared" ref="AF571" si="126">SUM(AF3:AF15)</f>
        <v>0</v>
      </c>
      <c r="AG571" s="166">
        <f t="shared" si="119"/>
        <v>0</v>
      </c>
      <c r="AH571" s="167">
        <f t="shared" si="119"/>
        <v>0</v>
      </c>
      <c r="AI571" s="180">
        <f t="shared" ref="AI571" si="127">SUM(AI3:AI15)</f>
        <v>0</v>
      </c>
      <c r="AJ571" s="166">
        <f t="shared" si="119"/>
        <v>0</v>
      </c>
      <c r="AK571" s="194">
        <f>SUM(AK3:AK15)</f>
        <v>4020</v>
      </c>
      <c r="AL571" s="184">
        <f>SUM(AL3:AL15)</f>
        <v>532</v>
      </c>
      <c r="AM571" s="168">
        <f t="shared" ref="AM571" si="128">SUM(AM3:AM15)</f>
        <v>4818</v>
      </c>
      <c r="AN571" s="180">
        <f>SUM(AN3:AN15)</f>
        <v>5677</v>
      </c>
      <c r="AO571" s="168">
        <f t="shared" ref="AO571" si="129">SUM(AO3:AO15)</f>
        <v>3658</v>
      </c>
      <c r="AP571" s="180">
        <f>SUM(AP3:AP15)</f>
        <v>4868</v>
      </c>
      <c r="AQ571" s="168">
        <f t="shared" ref="AQ571" si="130">SUM(AQ3:AQ15)</f>
        <v>4550</v>
      </c>
      <c r="AR571" s="180">
        <f>SUM(AR3:AR15)</f>
        <v>3752</v>
      </c>
      <c r="AS571" s="168">
        <f t="shared" ref="AS571" si="131">SUM(AS3:AS15)</f>
        <v>5571</v>
      </c>
      <c r="AT571" s="180">
        <f>SUM(AT3:AT15)</f>
        <v>4154</v>
      </c>
      <c r="AU571" s="168">
        <f t="shared" ref="AU571" si="132">SUM(AU3:AU15)</f>
        <v>5188</v>
      </c>
      <c r="AV571" s="180">
        <f>SUM(AV3:AV15)</f>
        <v>5055</v>
      </c>
      <c r="AW571" s="168">
        <f t="shared" ref="AW571" si="133">SUM(AW3:AW15)</f>
        <v>4100</v>
      </c>
      <c r="AX571" s="180">
        <f>SUM(AX3:AX15)</f>
        <v>5055</v>
      </c>
      <c r="AY571" s="168">
        <f t="shared" ref="AY571" si="134">SUM(AY3:AY15)</f>
        <v>4117</v>
      </c>
      <c r="AZ571" s="167">
        <f>SUM(AZ3:AZ15)</f>
        <v>5878</v>
      </c>
      <c r="BA571" s="168">
        <f>SUM(BA3:BA15)</f>
        <v>7147</v>
      </c>
      <c r="BB571" s="180">
        <f>SUM(BB3:BB15)</f>
        <v>3791</v>
      </c>
      <c r="BC571" s="168">
        <f t="shared" ref="BC571" si="135">SUM(BC3:BC15)</f>
        <v>4498</v>
      </c>
      <c r="BD571" s="180">
        <f>SUM(BD3:BD15)</f>
        <v>5103</v>
      </c>
      <c r="BE571" s="168">
        <f t="shared" ref="BE571" si="136">SUM(BE3:BE15)</f>
        <v>3149</v>
      </c>
      <c r="BF571" s="180">
        <f>SUM(BF3:BF15)</f>
        <v>4818</v>
      </c>
      <c r="BG571" s="168">
        <f t="shared" ref="BG571" si="137">SUM(BG3:BG15)</f>
        <v>3406</v>
      </c>
      <c r="BH571" s="180">
        <f t="shared" si="119"/>
        <v>3647</v>
      </c>
      <c r="BI571" s="168">
        <f t="shared" ref="BI571" si="138">SUM(BI3:BI15)</f>
        <v>4573</v>
      </c>
      <c r="BJ571" s="180">
        <f t="shared" si="119"/>
        <v>3658</v>
      </c>
      <c r="BK571" s="168">
        <f t="shared" ref="BK571" si="139">SUM(BK3:BK15)</f>
        <v>4546</v>
      </c>
      <c r="BL571" s="180">
        <f t="shared" si="119"/>
        <v>3166</v>
      </c>
      <c r="BM571" s="168">
        <f t="shared" ref="BM571" si="140">SUM(BM3:BM15)</f>
        <v>4882</v>
      </c>
      <c r="BN571" s="180">
        <f t="shared" si="119"/>
        <v>4612</v>
      </c>
      <c r="BO571" s="168">
        <f t="shared" ref="BO571" si="141">SUM(BO3:BO15)</f>
        <v>3451</v>
      </c>
      <c r="BP571" s="180">
        <f t="shared" si="119"/>
        <v>3360</v>
      </c>
      <c r="BQ571" s="168">
        <f t="shared" ref="BQ571" si="142">SUM(BQ3:BQ15)</f>
        <v>4639</v>
      </c>
      <c r="BR571" s="180">
        <f t="shared" si="119"/>
        <v>4277</v>
      </c>
      <c r="BS571" s="168">
        <f t="shared" ref="BS571" si="143">SUM(BS3:BS15)</f>
        <v>3911</v>
      </c>
      <c r="BT571" s="180">
        <f t="shared" si="119"/>
        <v>3411</v>
      </c>
      <c r="BU571" s="168">
        <f t="shared" ref="BU571" si="144">SUM(BU3:BU15)</f>
        <v>4623</v>
      </c>
      <c r="BV571" s="180">
        <f t="shared" ref="BV571:BW571" si="145">SUM(BV3:BV15)</f>
        <v>4941</v>
      </c>
      <c r="BW571" s="168">
        <f t="shared" si="145"/>
        <v>3170</v>
      </c>
      <c r="BX571" s="180">
        <f t="shared" ref="BX571:BY571" si="146">SUM(BX3:BX15)</f>
        <v>3233</v>
      </c>
      <c r="BY571" s="168">
        <f t="shared" si="146"/>
        <v>4757</v>
      </c>
      <c r="BZ571" s="180">
        <f t="shared" ref="BZ571:CA571" si="147">SUM(BZ3:BZ15)</f>
        <v>4287</v>
      </c>
      <c r="CA571" s="168">
        <f t="shared" si="147"/>
        <v>4105</v>
      </c>
      <c r="CB571" s="180">
        <f t="shared" ref="CB571:CC571" si="148">SUM(CB3:CB15)</f>
        <v>4759</v>
      </c>
      <c r="CC571" s="168">
        <f t="shared" si="148"/>
        <v>3350</v>
      </c>
      <c r="CD571" s="180">
        <f t="shared" ref="CD571:CE571" si="149">SUM(CD3:CD15)</f>
        <v>4318</v>
      </c>
      <c r="CE571" s="331">
        <f t="shared" si="149"/>
        <v>3797</v>
      </c>
    </row>
    <row r="572" spans="1:83" x14ac:dyDescent="0.2">
      <c r="A572" s="10"/>
      <c r="B572" s="12" t="s">
        <v>600</v>
      </c>
      <c r="C572" s="13">
        <f>SUM(C16:C26)</f>
        <v>14738</v>
      </c>
      <c r="D572" s="13">
        <f>SUM(D16:D26)</f>
        <v>10635</v>
      </c>
      <c r="E572" s="123">
        <f t="shared" si="80"/>
        <v>0.72160401682724928</v>
      </c>
      <c r="F572" s="162">
        <f t="shared" ref="F572:BT572" si="150">SUM(F16:F26)</f>
        <v>7734</v>
      </c>
      <c r="G572" s="159">
        <f t="shared" ref="G572:N572" si="151">SUM(G16:G26)</f>
        <v>43</v>
      </c>
      <c r="H572" s="159">
        <f t="shared" si="151"/>
        <v>124</v>
      </c>
      <c r="I572" s="159">
        <f t="shared" si="151"/>
        <v>2631</v>
      </c>
      <c r="J572" s="159">
        <f t="shared" si="151"/>
        <v>0</v>
      </c>
      <c r="K572" s="159">
        <f t="shared" si="151"/>
        <v>7</v>
      </c>
      <c r="L572" s="159">
        <f t="shared" si="151"/>
        <v>0</v>
      </c>
      <c r="M572" s="159">
        <f t="shared" si="151"/>
        <v>0</v>
      </c>
      <c r="N572" s="159">
        <f t="shared" si="151"/>
        <v>1</v>
      </c>
      <c r="O572" s="165">
        <f t="shared" si="150"/>
        <v>0</v>
      </c>
      <c r="P572" s="180">
        <f t="shared" si="150"/>
        <v>0</v>
      </c>
      <c r="Q572" s="184">
        <f t="shared" si="150"/>
        <v>0</v>
      </c>
      <c r="R572" s="184">
        <f t="shared" si="150"/>
        <v>0</v>
      </c>
      <c r="S572" s="166">
        <f t="shared" si="150"/>
        <v>0</v>
      </c>
      <c r="T572" s="180">
        <f t="shared" si="150"/>
        <v>6967</v>
      </c>
      <c r="U572" s="184">
        <f t="shared" si="150"/>
        <v>2</v>
      </c>
      <c r="V572" s="168">
        <f t="shared" ref="V572" si="152">SUM(V16:V26)</f>
        <v>3315</v>
      </c>
      <c r="W572" s="180">
        <f t="shared" si="150"/>
        <v>0</v>
      </c>
      <c r="X572" s="168">
        <f t="shared" ref="X572" si="153">SUM(X16:X26)</f>
        <v>0</v>
      </c>
      <c r="Y572" s="180">
        <f t="shared" si="150"/>
        <v>0</v>
      </c>
      <c r="Z572" s="168">
        <f t="shared" ref="Z572" si="154">SUM(Z16:Z26)</f>
        <v>0</v>
      </c>
      <c r="AA572" s="180">
        <f t="shared" si="150"/>
        <v>0</v>
      </c>
      <c r="AB572" s="168">
        <f t="shared" ref="AB572" si="155">SUM(AB16:AB26)</f>
        <v>0</v>
      </c>
      <c r="AC572" s="180">
        <f t="shared" si="150"/>
        <v>0</v>
      </c>
      <c r="AD572" s="168">
        <f t="shared" ref="AD572" si="156">SUM(AD16:AD26)</f>
        <v>0</v>
      </c>
      <c r="AE572" s="180">
        <f t="shared" si="150"/>
        <v>0</v>
      </c>
      <c r="AF572" s="168">
        <f t="shared" ref="AF572" si="157">SUM(AF16:AF26)</f>
        <v>0</v>
      </c>
      <c r="AG572" s="166">
        <f t="shared" si="150"/>
        <v>8015</v>
      </c>
      <c r="AH572" s="167">
        <f t="shared" si="150"/>
        <v>0</v>
      </c>
      <c r="AI572" s="180">
        <f t="shared" ref="AI572" si="158">SUM(AI16:AI26)</f>
        <v>0</v>
      </c>
      <c r="AJ572" s="166">
        <f t="shared" si="150"/>
        <v>0</v>
      </c>
      <c r="AK572" s="194">
        <f>SUM(AK16:AK26)</f>
        <v>2978</v>
      </c>
      <c r="AL572" s="184">
        <f>SUM(AL16:AL26)</f>
        <v>522</v>
      </c>
      <c r="AM572" s="168">
        <f t="shared" ref="AM572" si="159">SUM(AM16:AM26)</f>
        <v>6733</v>
      </c>
      <c r="AN572" s="180">
        <f>SUM(AN16:AN26)</f>
        <v>7340</v>
      </c>
      <c r="AO572" s="168">
        <f t="shared" ref="AO572" si="160">SUM(AO16:AO26)</f>
        <v>2786</v>
      </c>
      <c r="AP572" s="180">
        <f>SUM(AP16:AP26)</f>
        <v>3816</v>
      </c>
      <c r="AQ572" s="168">
        <f t="shared" ref="AQ572" si="161">SUM(AQ16:AQ26)</f>
        <v>6428</v>
      </c>
      <c r="AR572" s="180">
        <f>SUM(AR16:AR26)</f>
        <v>2832</v>
      </c>
      <c r="AS572" s="168">
        <f t="shared" ref="AS572" si="162">SUM(AS16:AS26)</f>
        <v>7335</v>
      </c>
      <c r="AT572" s="180">
        <f>SUM(AT16:AT26)</f>
        <v>3180</v>
      </c>
      <c r="AU572" s="168">
        <f t="shared" ref="AU572" si="163">SUM(AU16:AU26)</f>
        <v>7000</v>
      </c>
      <c r="AV572" s="180">
        <f>SUM(AV16:AV26)</f>
        <v>6802</v>
      </c>
      <c r="AW572" s="168">
        <f t="shared" ref="AW572" si="164">SUM(AW16:AW26)</f>
        <v>3159</v>
      </c>
      <c r="AX572" s="180">
        <f>SUM(AX16:AX26)</f>
        <v>6516</v>
      </c>
      <c r="AY572" s="168">
        <f t="shared" ref="AY572" si="165">SUM(AY16:AY26)</f>
        <v>3489</v>
      </c>
      <c r="AZ572" s="167">
        <f>SUM(AZ16:AZ26)</f>
        <v>5552</v>
      </c>
      <c r="BA572" s="168">
        <f>SUM(BA16:BA26)</f>
        <v>8279</v>
      </c>
      <c r="BB572" s="180">
        <f>SUM(BB16:BB26)</f>
        <v>3433</v>
      </c>
      <c r="BC572" s="168">
        <f t="shared" ref="BC572" si="166">SUM(BC16:BC26)</f>
        <v>5599</v>
      </c>
      <c r="BD572" s="180">
        <f>SUM(BD16:BD26)</f>
        <v>6475</v>
      </c>
      <c r="BE572" s="168">
        <f t="shared" ref="BE572" si="167">SUM(BE16:BE26)</f>
        <v>2487</v>
      </c>
      <c r="BF572" s="180">
        <f>SUM(BF16:BF26)</f>
        <v>6267</v>
      </c>
      <c r="BG572" s="168">
        <f t="shared" ref="BG572" si="168">SUM(BG16:BG26)</f>
        <v>2651</v>
      </c>
      <c r="BH572" s="180">
        <f t="shared" si="150"/>
        <v>3700</v>
      </c>
      <c r="BI572" s="168">
        <f t="shared" ref="BI572" si="169">SUM(BI16:BI26)</f>
        <v>5318</v>
      </c>
      <c r="BJ572" s="180">
        <f t="shared" si="150"/>
        <v>2972</v>
      </c>
      <c r="BK572" s="168">
        <f t="shared" ref="BK572" si="170">SUM(BK16:BK26)</f>
        <v>5923</v>
      </c>
      <c r="BL572" s="180">
        <f t="shared" si="150"/>
        <v>2457</v>
      </c>
      <c r="BM572" s="168">
        <f t="shared" ref="BM572" si="171">SUM(BM16:BM26)</f>
        <v>6269</v>
      </c>
      <c r="BN572" s="180">
        <f t="shared" si="150"/>
        <v>6113</v>
      </c>
      <c r="BO572" s="168">
        <f t="shared" ref="BO572" si="172">SUM(BO16:BO26)</f>
        <v>2699</v>
      </c>
      <c r="BP572" s="180">
        <f t="shared" si="150"/>
        <v>2790</v>
      </c>
      <c r="BQ572" s="168">
        <f t="shared" ref="BQ572" si="173">SUM(BQ16:BQ26)</f>
        <v>6031</v>
      </c>
      <c r="BR572" s="180">
        <f t="shared" si="150"/>
        <v>5673</v>
      </c>
      <c r="BS572" s="168">
        <f t="shared" ref="BS572" si="174">SUM(BS16:BS26)</f>
        <v>3193</v>
      </c>
      <c r="BT572" s="180">
        <f t="shared" si="150"/>
        <v>2747</v>
      </c>
      <c r="BU572" s="168">
        <f t="shared" ref="BU572" si="175">SUM(BU16:BU26)</f>
        <v>6064</v>
      </c>
      <c r="BV572" s="180">
        <f t="shared" ref="BV572:BW572" si="176">SUM(BV16:BV26)</f>
        <v>6454</v>
      </c>
      <c r="BW572" s="168">
        <f t="shared" si="176"/>
        <v>2364</v>
      </c>
      <c r="BX572" s="180">
        <f t="shared" ref="BX572:BY572" si="177">SUM(BX16:BX26)</f>
        <v>2556</v>
      </c>
      <c r="BY572" s="168">
        <f t="shared" si="177"/>
        <v>6203</v>
      </c>
      <c r="BZ572" s="180">
        <f t="shared" ref="BZ572:CA572" si="178">SUM(BZ16:BZ26)</f>
        <v>5703</v>
      </c>
      <c r="CA572" s="168">
        <f t="shared" si="178"/>
        <v>3329</v>
      </c>
      <c r="CB572" s="180">
        <f t="shared" ref="CB572:CC572" si="179">SUM(CB16:CB26)</f>
        <v>6247</v>
      </c>
      <c r="CC572" s="168">
        <f t="shared" si="179"/>
        <v>2592</v>
      </c>
      <c r="CD572" s="180">
        <f t="shared" ref="CD572:CE572" si="180">SUM(CD16:CD26)</f>
        <v>5608</v>
      </c>
      <c r="CE572" s="331">
        <f t="shared" si="180"/>
        <v>3177</v>
      </c>
    </row>
    <row r="573" spans="1:83" x14ac:dyDescent="0.2">
      <c r="A573" s="10"/>
      <c r="B573" s="12" t="s">
        <v>601</v>
      </c>
      <c r="C573" s="13">
        <f>SUM(C27:C31)</f>
        <v>6394</v>
      </c>
      <c r="D573" s="13">
        <f>SUM(D27:D31)</f>
        <v>4078</v>
      </c>
      <c r="E573" s="123">
        <f t="shared" si="80"/>
        <v>0.63778542383484516</v>
      </c>
      <c r="F573" s="162">
        <f t="shared" ref="F573:BT573" si="181">SUM(F27:F31)</f>
        <v>3499</v>
      </c>
      <c r="G573" s="159">
        <f t="shared" ref="G573:N573" si="182">SUM(G27:G31)</f>
        <v>15</v>
      </c>
      <c r="H573" s="159">
        <f t="shared" si="182"/>
        <v>35</v>
      </c>
      <c r="I573" s="159">
        <f t="shared" si="182"/>
        <v>481</v>
      </c>
      <c r="J573" s="159">
        <f t="shared" si="182"/>
        <v>0</v>
      </c>
      <c r="K573" s="159">
        <f t="shared" si="182"/>
        <v>0</v>
      </c>
      <c r="L573" s="159">
        <f t="shared" si="182"/>
        <v>0</v>
      </c>
      <c r="M573" s="159">
        <f t="shared" si="182"/>
        <v>0</v>
      </c>
      <c r="N573" s="159">
        <f t="shared" si="182"/>
        <v>1</v>
      </c>
      <c r="O573" s="165">
        <f t="shared" si="181"/>
        <v>0</v>
      </c>
      <c r="P573" s="180">
        <f t="shared" si="181"/>
        <v>173</v>
      </c>
      <c r="Q573" s="184">
        <f t="shared" si="181"/>
        <v>79</v>
      </c>
      <c r="R573" s="184">
        <f t="shared" si="181"/>
        <v>0</v>
      </c>
      <c r="S573" s="166">
        <f t="shared" si="181"/>
        <v>2225</v>
      </c>
      <c r="T573" s="180">
        <f t="shared" si="181"/>
        <v>1016</v>
      </c>
      <c r="U573" s="184">
        <f t="shared" si="181"/>
        <v>0</v>
      </c>
      <c r="V573" s="168">
        <f t="shared" ref="V573" si="183">SUM(V27:V31)</f>
        <v>451</v>
      </c>
      <c r="W573" s="180">
        <f t="shared" si="181"/>
        <v>0</v>
      </c>
      <c r="X573" s="168">
        <f t="shared" ref="X573" si="184">SUM(X27:X31)</f>
        <v>0</v>
      </c>
      <c r="Y573" s="180">
        <f t="shared" si="181"/>
        <v>0</v>
      </c>
      <c r="Z573" s="168">
        <f t="shared" ref="Z573" si="185">SUM(Z27:Z31)</f>
        <v>0</v>
      </c>
      <c r="AA573" s="180">
        <f t="shared" si="181"/>
        <v>0</v>
      </c>
      <c r="AB573" s="168">
        <f t="shared" ref="AB573" si="186">SUM(AB27:AB31)</f>
        <v>0</v>
      </c>
      <c r="AC573" s="180">
        <f t="shared" si="181"/>
        <v>0</v>
      </c>
      <c r="AD573" s="168">
        <f t="shared" ref="AD573" si="187">SUM(AD27:AD31)</f>
        <v>0</v>
      </c>
      <c r="AE573" s="180">
        <f t="shared" si="181"/>
        <v>0</v>
      </c>
      <c r="AF573" s="168">
        <f t="shared" ref="AF573" si="188">SUM(AF27:AF31)</f>
        <v>0</v>
      </c>
      <c r="AG573" s="166">
        <f t="shared" si="181"/>
        <v>3292</v>
      </c>
      <c r="AH573" s="167">
        <f t="shared" si="181"/>
        <v>0</v>
      </c>
      <c r="AI573" s="180">
        <f t="shared" ref="AI573" si="189">SUM(AI27:AI31)</f>
        <v>0</v>
      </c>
      <c r="AJ573" s="166">
        <f t="shared" si="181"/>
        <v>0</v>
      </c>
      <c r="AK573" s="194">
        <f>SUM(AK27:AK31)</f>
        <v>557</v>
      </c>
      <c r="AL573" s="184">
        <f>SUM(AL27:AL31)</f>
        <v>134</v>
      </c>
      <c r="AM573" s="168">
        <f t="shared" ref="AM573" si="190">SUM(AM27:AM31)</f>
        <v>3242</v>
      </c>
      <c r="AN573" s="180">
        <f>SUM(AN27:AN31)</f>
        <v>3339</v>
      </c>
      <c r="AO573" s="168">
        <f t="shared" ref="AO573" si="191">SUM(AO27:AO31)</f>
        <v>523</v>
      </c>
      <c r="AP573" s="180">
        <f>SUM(AP27:AP31)</f>
        <v>770</v>
      </c>
      <c r="AQ573" s="168">
        <f t="shared" ref="AQ573" si="192">SUM(AQ27:AQ31)</f>
        <v>3160</v>
      </c>
      <c r="AR573" s="180">
        <f>SUM(AR27:AR31)</f>
        <v>520</v>
      </c>
      <c r="AS573" s="168">
        <f t="shared" ref="AS573" si="193">SUM(AS27:AS31)</f>
        <v>3388</v>
      </c>
      <c r="AT573" s="180">
        <f>SUM(AT27:AT31)</f>
        <v>611</v>
      </c>
      <c r="AU573" s="168">
        <f t="shared" ref="AU573" si="194">SUM(AU27:AU31)</f>
        <v>3287</v>
      </c>
      <c r="AV573" s="180">
        <f>SUM(AV27:AV31)</f>
        <v>3223</v>
      </c>
      <c r="AW573" s="168">
        <f t="shared" ref="AW573" si="195">SUM(AW27:AW31)</f>
        <v>620</v>
      </c>
      <c r="AX573" s="180">
        <f>SUM(AX27:AX31)</f>
        <v>2843</v>
      </c>
      <c r="AY573" s="168">
        <f t="shared" ref="AY573" si="196">SUM(AY27:AY31)</f>
        <v>1016</v>
      </c>
      <c r="AZ573" s="167">
        <f>SUM(AZ27:AZ31)</f>
        <v>1498</v>
      </c>
      <c r="BA573" s="168">
        <f>SUM(BA27:BA31)</f>
        <v>3445</v>
      </c>
      <c r="BB573" s="180">
        <f>SUM(BB27:BB31)</f>
        <v>1068</v>
      </c>
      <c r="BC573" s="168">
        <f t="shared" ref="BC573" si="197">SUM(BC27:BC31)</f>
        <v>2449</v>
      </c>
      <c r="BD573" s="180">
        <f>SUM(BD27:BD31)</f>
        <v>2846</v>
      </c>
      <c r="BE573" s="168">
        <f t="shared" ref="BE573" si="198">SUM(BE27:BE31)</f>
        <v>644</v>
      </c>
      <c r="BF573" s="180">
        <f>SUM(BF27:BF31)</f>
        <v>2819</v>
      </c>
      <c r="BG573" s="168">
        <f t="shared" ref="BG573" si="199">SUM(BG27:BG31)</f>
        <v>678</v>
      </c>
      <c r="BH573" s="180">
        <f t="shared" si="181"/>
        <v>1470</v>
      </c>
      <c r="BI573" s="168">
        <f t="shared" ref="BI573" si="200">SUM(BI27:BI31)</f>
        <v>2134</v>
      </c>
      <c r="BJ573" s="180">
        <f t="shared" si="181"/>
        <v>739</v>
      </c>
      <c r="BK573" s="168">
        <f t="shared" ref="BK573" si="201">SUM(BK27:BK31)</f>
        <v>2765</v>
      </c>
      <c r="BL573" s="180">
        <f t="shared" si="181"/>
        <v>690</v>
      </c>
      <c r="BM573" s="168">
        <f t="shared" ref="BM573" si="202">SUM(BM27:BM31)</f>
        <v>2749</v>
      </c>
      <c r="BN573" s="180">
        <f t="shared" si="181"/>
        <v>2783</v>
      </c>
      <c r="BO573" s="168">
        <f t="shared" ref="BO573" si="203">SUM(BO27:BO31)</f>
        <v>674</v>
      </c>
      <c r="BP573" s="180">
        <f t="shared" si="181"/>
        <v>717</v>
      </c>
      <c r="BQ573" s="168">
        <f t="shared" ref="BQ573" si="204">SUM(BQ27:BQ31)</f>
        <v>2808</v>
      </c>
      <c r="BR573" s="180">
        <f t="shared" si="181"/>
        <v>2557</v>
      </c>
      <c r="BS573" s="168">
        <f t="shared" ref="BS573" si="205">SUM(BS27:BS31)</f>
        <v>917</v>
      </c>
      <c r="BT573" s="180">
        <f t="shared" si="181"/>
        <v>828</v>
      </c>
      <c r="BU573" s="168">
        <f t="shared" ref="BU573" si="206">SUM(BU27:BU31)</f>
        <v>2682</v>
      </c>
      <c r="BV573" s="180">
        <f t="shared" ref="BV573:BW573" si="207">SUM(BV27:BV31)</f>
        <v>2899</v>
      </c>
      <c r="BW573" s="168">
        <f t="shared" si="207"/>
        <v>573</v>
      </c>
      <c r="BX573" s="180">
        <f t="shared" ref="BX573:BY573" si="208">SUM(BX27:BX31)</f>
        <v>688</v>
      </c>
      <c r="BY573" s="168">
        <f t="shared" si="208"/>
        <v>2819</v>
      </c>
      <c r="BZ573" s="180">
        <f t="shared" ref="BZ573:CA573" si="209">SUM(BZ27:BZ31)</f>
        <v>2692</v>
      </c>
      <c r="CA573" s="168">
        <f t="shared" si="209"/>
        <v>872</v>
      </c>
      <c r="CB573" s="180">
        <f t="shared" ref="CB573:CC573" si="210">SUM(CB27:CB31)</f>
        <v>2841</v>
      </c>
      <c r="CC573" s="168">
        <f t="shared" si="210"/>
        <v>670</v>
      </c>
      <c r="CD573" s="180">
        <f t="shared" ref="CD573:CE573" si="211">SUM(CD27:CD31)</f>
        <v>2621</v>
      </c>
      <c r="CE573" s="331">
        <f t="shared" si="211"/>
        <v>864</v>
      </c>
    </row>
    <row r="574" spans="1:83" x14ac:dyDescent="0.2">
      <c r="A574" s="10"/>
      <c r="B574" s="12" t="s">
        <v>602</v>
      </c>
      <c r="C574" s="13">
        <f>SUM(C32:C39)</f>
        <v>9251</v>
      </c>
      <c r="D574" s="13">
        <f>SUM(D32:D39)</f>
        <v>7348</v>
      </c>
      <c r="E574" s="123">
        <f t="shared" si="80"/>
        <v>0.79429250891795478</v>
      </c>
      <c r="F574" s="162">
        <f t="shared" ref="F574:BT574" si="212">SUM(F32:F39)</f>
        <v>5051</v>
      </c>
      <c r="G574" s="159">
        <f t="shared" ref="G574:N574" si="213">SUM(G32:G39)</f>
        <v>13</v>
      </c>
      <c r="H574" s="159">
        <f t="shared" si="213"/>
        <v>102</v>
      </c>
      <c r="I574" s="159">
        <f t="shared" si="213"/>
        <v>2113</v>
      </c>
      <c r="J574" s="159">
        <f t="shared" si="213"/>
        <v>0</v>
      </c>
      <c r="K574" s="159">
        <f t="shared" si="213"/>
        <v>2</v>
      </c>
      <c r="L574" s="159">
        <f t="shared" si="213"/>
        <v>2</v>
      </c>
      <c r="M574" s="159">
        <f t="shared" si="213"/>
        <v>0</v>
      </c>
      <c r="N574" s="159">
        <f t="shared" si="213"/>
        <v>1</v>
      </c>
      <c r="O574" s="165">
        <f t="shared" si="212"/>
        <v>0</v>
      </c>
      <c r="P574" s="180">
        <f t="shared" si="212"/>
        <v>0</v>
      </c>
      <c r="Q574" s="184">
        <f t="shared" si="212"/>
        <v>0</v>
      </c>
      <c r="R574" s="184">
        <f t="shared" si="212"/>
        <v>0</v>
      </c>
      <c r="S574" s="166">
        <f t="shared" si="212"/>
        <v>0</v>
      </c>
      <c r="T574" s="180">
        <f t="shared" si="212"/>
        <v>4366</v>
      </c>
      <c r="U574" s="184">
        <f t="shared" si="212"/>
        <v>0</v>
      </c>
      <c r="V574" s="168">
        <f t="shared" ref="V574" si="214">SUM(V32:V39)</f>
        <v>2765</v>
      </c>
      <c r="W574" s="180">
        <f t="shared" si="212"/>
        <v>0</v>
      </c>
      <c r="X574" s="168">
        <f t="shared" ref="X574" si="215">SUM(X32:X39)</f>
        <v>0</v>
      </c>
      <c r="Y574" s="180">
        <f t="shared" si="212"/>
        <v>0</v>
      </c>
      <c r="Z574" s="168">
        <f t="shared" ref="Z574" si="216">SUM(Z32:Z39)</f>
        <v>0</v>
      </c>
      <c r="AA574" s="180">
        <f t="shared" si="212"/>
        <v>0</v>
      </c>
      <c r="AB574" s="168">
        <f t="shared" ref="AB574" si="217">SUM(AB32:AB39)</f>
        <v>0</v>
      </c>
      <c r="AC574" s="180">
        <f t="shared" si="212"/>
        <v>0</v>
      </c>
      <c r="AD574" s="168">
        <f t="shared" ref="AD574" si="218">SUM(AD32:AD39)</f>
        <v>0</v>
      </c>
      <c r="AE574" s="180">
        <f t="shared" si="212"/>
        <v>0</v>
      </c>
      <c r="AF574" s="168">
        <f t="shared" ref="AF574" si="219">SUM(AF32:AF39)</f>
        <v>0</v>
      </c>
      <c r="AG574" s="166">
        <f t="shared" si="212"/>
        <v>5236</v>
      </c>
      <c r="AH574" s="167">
        <f t="shared" si="212"/>
        <v>0</v>
      </c>
      <c r="AI574" s="180">
        <f t="shared" ref="AI574" si="220">SUM(AI32:AI39)</f>
        <v>0</v>
      </c>
      <c r="AJ574" s="166">
        <f t="shared" si="212"/>
        <v>0</v>
      </c>
      <c r="AK574" s="194">
        <f>SUM(AK32:AK39)</f>
        <v>2661</v>
      </c>
      <c r="AL574" s="184">
        <f>SUM(AL32:AL39)</f>
        <v>334</v>
      </c>
      <c r="AM574" s="168">
        <f t="shared" ref="AM574" si="221">SUM(AM32:AM39)</f>
        <v>4007</v>
      </c>
      <c r="AN574" s="180">
        <f>SUM(AN32:AN39)</f>
        <v>4683</v>
      </c>
      <c r="AO574" s="168">
        <f t="shared" ref="AO574" si="222">SUM(AO32:AO39)</f>
        <v>2315</v>
      </c>
      <c r="AP574" s="180">
        <f>SUM(AP32:AP39)</f>
        <v>3142</v>
      </c>
      <c r="AQ574" s="168">
        <f t="shared" ref="AQ574" si="223">SUM(AQ32:AQ39)</f>
        <v>3914</v>
      </c>
      <c r="AR574" s="180">
        <f>SUM(AR32:AR39)</f>
        <v>2325</v>
      </c>
      <c r="AS574" s="168">
        <f t="shared" ref="AS574" si="224">SUM(AS32:AS39)</f>
        <v>4674</v>
      </c>
      <c r="AT574" s="180">
        <f>SUM(AT32:AT39)</f>
        <v>2682</v>
      </c>
      <c r="AU574" s="168">
        <f t="shared" ref="AU574" si="225">SUM(AU32:AU39)</f>
        <v>4318</v>
      </c>
      <c r="AV574" s="180">
        <f>SUM(AV32:AV39)</f>
        <v>4220</v>
      </c>
      <c r="AW574" s="168">
        <f t="shared" ref="AW574" si="226">SUM(AW32:AW39)</f>
        <v>2598</v>
      </c>
      <c r="AX574" s="180">
        <f>SUM(AX32:AX39)</f>
        <v>4271</v>
      </c>
      <c r="AY574" s="168">
        <f t="shared" ref="AY574" si="227">SUM(AY32:AY39)</f>
        <v>2581</v>
      </c>
      <c r="AZ574" s="167">
        <f>SUM(AZ32:AZ39)</f>
        <v>4102</v>
      </c>
      <c r="BA574" s="168">
        <f>SUM(BA32:BA39)</f>
        <v>5323</v>
      </c>
      <c r="BB574" s="180">
        <f>SUM(BB32:BB39)</f>
        <v>2531</v>
      </c>
      <c r="BC574" s="168">
        <f t="shared" ref="BC574" si="228">SUM(BC32:BC39)</f>
        <v>3648</v>
      </c>
      <c r="BD574" s="180">
        <f>SUM(BD32:BD39)</f>
        <v>4071</v>
      </c>
      <c r="BE574" s="168">
        <f t="shared" ref="BE574" si="229">SUM(BE32:BE39)</f>
        <v>2043</v>
      </c>
      <c r="BF574" s="180">
        <f>SUM(BF32:BF39)</f>
        <v>3940</v>
      </c>
      <c r="BG574" s="168">
        <f t="shared" ref="BG574" si="230">SUM(BG32:BG39)</f>
        <v>2182</v>
      </c>
      <c r="BH574" s="180">
        <f t="shared" si="212"/>
        <v>2387</v>
      </c>
      <c r="BI574" s="168">
        <f t="shared" ref="BI574" si="231">SUM(BI32:BI39)</f>
        <v>3652</v>
      </c>
      <c r="BJ574" s="180">
        <f t="shared" si="212"/>
        <v>2363</v>
      </c>
      <c r="BK574" s="168">
        <f t="shared" ref="BK574" si="232">SUM(BK32:BK39)</f>
        <v>3690</v>
      </c>
      <c r="BL574" s="180">
        <f t="shared" si="212"/>
        <v>1881</v>
      </c>
      <c r="BM574" s="168">
        <f t="shared" ref="BM574" si="233">SUM(BM32:BM39)</f>
        <v>4054</v>
      </c>
      <c r="BN574" s="180">
        <f t="shared" si="212"/>
        <v>3704</v>
      </c>
      <c r="BO574" s="168">
        <f t="shared" ref="BO574" si="234">SUM(BO32:BO39)</f>
        <v>2303</v>
      </c>
      <c r="BP574" s="180">
        <f t="shared" si="212"/>
        <v>2201</v>
      </c>
      <c r="BQ574" s="168">
        <f t="shared" ref="BQ574" si="235">SUM(BQ32:BQ39)</f>
        <v>3709</v>
      </c>
      <c r="BR574" s="180">
        <f t="shared" si="212"/>
        <v>3753</v>
      </c>
      <c r="BS574" s="168">
        <f t="shared" ref="BS574" si="236">SUM(BS32:BS39)</f>
        <v>2304</v>
      </c>
      <c r="BT574" s="180">
        <f t="shared" si="212"/>
        <v>2221</v>
      </c>
      <c r="BU574" s="168">
        <f t="shared" ref="BU574" si="237">SUM(BU32:BU39)</f>
        <v>3679</v>
      </c>
      <c r="BV574" s="180">
        <f t="shared" ref="BV574:BW574" si="238">SUM(BV32:BV39)</f>
        <v>3984</v>
      </c>
      <c r="BW574" s="168">
        <f t="shared" si="238"/>
        <v>1997</v>
      </c>
      <c r="BX574" s="180">
        <f t="shared" ref="BX574:BY574" si="239">SUM(BX32:BX39)</f>
        <v>2100</v>
      </c>
      <c r="BY574" s="168">
        <f t="shared" si="239"/>
        <v>3790</v>
      </c>
      <c r="BZ574" s="180">
        <f t="shared" ref="BZ574:CA574" si="240">SUM(BZ32:BZ39)</f>
        <v>3680</v>
      </c>
      <c r="CA574" s="168">
        <f t="shared" si="240"/>
        <v>2469</v>
      </c>
      <c r="CB574" s="180">
        <f t="shared" ref="CB574:CC574" si="241">SUM(CB32:CB39)</f>
        <v>3898</v>
      </c>
      <c r="CC574" s="168">
        <f t="shared" si="241"/>
        <v>2132</v>
      </c>
      <c r="CD574" s="180">
        <f t="shared" ref="CD574:CE574" si="242">SUM(CD32:CD39)</f>
        <v>3735</v>
      </c>
      <c r="CE574" s="331">
        <f t="shared" si="242"/>
        <v>2252</v>
      </c>
    </row>
    <row r="575" spans="1:83" x14ac:dyDescent="0.2">
      <c r="A575" s="10"/>
      <c r="B575" s="12" t="s">
        <v>603</v>
      </c>
      <c r="C575" s="13">
        <f>SUM(C40:C48)</f>
        <v>10689</v>
      </c>
      <c r="D575" s="13">
        <f>SUM(D40:D48)</f>
        <v>8515</v>
      </c>
      <c r="E575" s="123">
        <f t="shared" si="80"/>
        <v>0.796613340817663</v>
      </c>
      <c r="F575" s="162">
        <f t="shared" ref="F575:BT575" si="243">SUM(F40:F48)</f>
        <v>5696</v>
      </c>
      <c r="G575" s="159">
        <f t="shared" ref="G575:N575" si="244">SUM(G40:G48)</f>
        <v>18</v>
      </c>
      <c r="H575" s="159">
        <f t="shared" si="244"/>
        <v>106</v>
      </c>
      <c r="I575" s="159">
        <f t="shared" si="244"/>
        <v>2580</v>
      </c>
      <c r="J575" s="159">
        <f t="shared" si="244"/>
        <v>0</v>
      </c>
      <c r="K575" s="159">
        <f t="shared" si="244"/>
        <v>0</v>
      </c>
      <c r="L575" s="159">
        <f t="shared" si="244"/>
        <v>0</v>
      </c>
      <c r="M575" s="159">
        <f t="shared" si="244"/>
        <v>0</v>
      </c>
      <c r="N575" s="159">
        <f t="shared" si="244"/>
        <v>0</v>
      </c>
      <c r="O575" s="165">
        <f t="shared" si="243"/>
        <v>0</v>
      </c>
      <c r="P575" s="180">
        <f t="shared" si="243"/>
        <v>0</v>
      </c>
      <c r="Q575" s="184">
        <f t="shared" si="243"/>
        <v>0</v>
      </c>
      <c r="R575" s="184">
        <f t="shared" si="243"/>
        <v>0</v>
      </c>
      <c r="S575" s="166">
        <f t="shared" si="243"/>
        <v>0</v>
      </c>
      <c r="T575" s="180">
        <f t="shared" si="243"/>
        <v>4834</v>
      </c>
      <c r="U575" s="184">
        <f t="shared" si="243"/>
        <v>1</v>
      </c>
      <c r="V575" s="168">
        <f t="shared" ref="V575" si="245">SUM(V40:V48)</f>
        <v>3455</v>
      </c>
      <c r="W575" s="180">
        <f t="shared" si="243"/>
        <v>0</v>
      </c>
      <c r="X575" s="168">
        <f t="shared" ref="X575" si="246">SUM(X40:X48)</f>
        <v>0</v>
      </c>
      <c r="Y575" s="180">
        <f t="shared" si="243"/>
        <v>5168</v>
      </c>
      <c r="Z575" s="168">
        <f t="shared" ref="Z575" si="247">SUM(Z40:Z48)</f>
        <v>3122</v>
      </c>
      <c r="AA575" s="180">
        <f t="shared" si="243"/>
        <v>0</v>
      </c>
      <c r="AB575" s="168">
        <f t="shared" ref="AB575" si="248">SUM(AB40:AB48)</f>
        <v>0</v>
      </c>
      <c r="AC575" s="180">
        <f t="shared" si="243"/>
        <v>0</v>
      </c>
      <c r="AD575" s="168">
        <f t="shared" ref="AD575" si="249">SUM(AD40:AD48)</f>
        <v>0</v>
      </c>
      <c r="AE575" s="180">
        <f t="shared" si="243"/>
        <v>0</v>
      </c>
      <c r="AF575" s="168">
        <f t="shared" ref="AF575" si="250">SUM(AF40:AF48)</f>
        <v>0</v>
      </c>
      <c r="AG575" s="166">
        <f t="shared" si="243"/>
        <v>0</v>
      </c>
      <c r="AH575" s="167">
        <f t="shared" si="243"/>
        <v>0</v>
      </c>
      <c r="AI575" s="180">
        <f t="shared" ref="AI575" si="251">SUM(AI40:AI48)</f>
        <v>0</v>
      </c>
      <c r="AJ575" s="166">
        <f t="shared" si="243"/>
        <v>0</v>
      </c>
      <c r="AK575" s="194">
        <f>SUM(AK40:AK48)</f>
        <v>3348</v>
      </c>
      <c r="AL575" s="184">
        <f>SUM(AL40:AL48)</f>
        <v>417</v>
      </c>
      <c r="AM575" s="168">
        <f t="shared" ref="AM575" si="252">SUM(AM40:AM48)</f>
        <v>4433</v>
      </c>
      <c r="AN575" s="180">
        <f>SUM(AN40:AN48)</f>
        <v>5316</v>
      </c>
      <c r="AO575" s="168">
        <f t="shared" ref="AO575" si="253">SUM(AO40:AO48)</f>
        <v>2855</v>
      </c>
      <c r="AP575" s="180">
        <f>SUM(AP40:AP48)</f>
        <v>3831</v>
      </c>
      <c r="AQ575" s="168">
        <f t="shared" ref="AQ575" si="254">SUM(AQ40:AQ48)</f>
        <v>4398</v>
      </c>
      <c r="AR575" s="180">
        <f>SUM(AR40:AR48)</f>
        <v>2886</v>
      </c>
      <c r="AS575" s="168">
        <f t="shared" ref="AS575" si="255">SUM(AS40:AS48)</f>
        <v>5289</v>
      </c>
      <c r="AT575" s="180">
        <f>SUM(AT40:AT48)</f>
        <v>3356</v>
      </c>
      <c r="AU575" s="168">
        <f t="shared" ref="AU575" si="256">SUM(AU40:AU48)</f>
        <v>4807</v>
      </c>
      <c r="AV575" s="180">
        <f>SUM(AV40:AV48)</f>
        <v>4691</v>
      </c>
      <c r="AW575" s="168">
        <f t="shared" ref="AW575" si="257">SUM(AW40:AW48)</f>
        <v>3287</v>
      </c>
      <c r="AX575" s="180">
        <f>SUM(AX40:AX48)</f>
        <v>4745</v>
      </c>
      <c r="AY575" s="168">
        <f t="shared" ref="AY575" si="258">SUM(AY40:AY48)</f>
        <v>3265</v>
      </c>
      <c r="AZ575" s="167">
        <f>SUM(AZ40:AZ48)</f>
        <v>4994</v>
      </c>
      <c r="BA575" s="168">
        <f>SUM(BA40:BA48)</f>
        <v>6317</v>
      </c>
      <c r="BB575" s="180">
        <f>SUM(BB40:BB48)</f>
        <v>3113</v>
      </c>
      <c r="BC575" s="168">
        <f t="shared" ref="BC575" si="259">SUM(BC40:BC48)</f>
        <v>4128</v>
      </c>
      <c r="BD575" s="180">
        <f>SUM(BD40:BD48)</f>
        <v>4635</v>
      </c>
      <c r="BE575" s="168">
        <f t="shared" ref="BE575" si="260">SUM(BE40:BE48)</f>
        <v>2563</v>
      </c>
      <c r="BF575" s="180">
        <f>SUM(BF40:BF48)</f>
        <v>4416</v>
      </c>
      <c r="BG575" s="168">
        <f t="shared" ref="BG575" si="261">SUM(BG40:BG48)</f>
        <v>2883</v>
      </c>
      <c r="BH575" s="180">
        <f t="shared" si="243"/>
        <v>3011</v>
      </c>
      <c r="BI575" s="168">
        <f t="shared" ref="BI575" si="262">SUM(BI40:BI48)</f>
        <v>4162</v>
      </c>
      <c r="BJ575" s="180">
        <f t="shared" si="243"/>
        <v>2935</v>
      </c>
      <c r="BK575" s="168">
        <f t="shared" ref="BK575" si="263">SUM(BK40:BK48)</f>
        <v>4238</v>
      </c>
      <c r="BL575" s="180">
        <f t="shared" si="243"/>
        <v>2446</v>
      </c>
      <c r="BM575" s="168">
        <f t="shared" ref="BM575" si="264">SUM(BM40:BM48)</f>
        <v>4577</v>
      </c>
      <c r="BN575" s="180">
        <f t="shared" si="243"/>
        <v>4251</v>
      </c>
      <c r="BO575" s="168">
        <f t="shared" ref="BO575" si="265">SUM(BO40:BO48)</f>
        <v>2836</v>
      </c>
      <c r="BP575" s="180">
        <f t="shared" si="243"/>
        <v>2712</v>
      </c>
      <c r="BQ575" s="168">
        <f t="shared" ref="BQ575" si="266">SUM(BQ40:BQ48)</f>
        <v>4274</v>
      </c>
      <c r="BR575" s="180">
        <f t="shared" si="243"/>
        <v>4153</v>
      </c>
      <c r="BS575" s="168">
        <f t="shared" ref="BS575" si="267">SUM(BS40:BS48)</f>
        <v>3033</v>
      </c>
      <c r="BT575" s="180">
        <f t="shared" si="243"/>
        <v>2791</v>
      </c>
      <c r="BU575" s="168">
        <f t="shared" ref="BU575" si="268">SUM(BU40:BU48)</f>
        <v>4222</v>
      </c>
      <c r="BV575" s="180">
        <f t="shared" ref="BV575:BW575" si="269">SUM(BV40:BV48)</f>
        <v>4508</v>
      </c>
      <c r="BW575" s="168">
        <f t="shared" si="269"/>
        <v>2611</v>
      </c>
      <c r="BX575" s="180">
        <f t="shared" ref="BX575:BY575" si="270">SUM(BX40:BX48)</f>
        <v>2669</v>
      </c>
      <c r="BY575" s="168">
        <f t="shared" si="270"/>
        <v>4283</v>
      </c>
      <c r="BZ575" s="180">
        <f t="shared" ref="BZ575:CA575" si="271">SUM(BZ40:BZ48)</f>
        <v>4127</v>
      </c>
      <c r="CA575" s="168">
        <f t="shared" si="271"/>
        <v>3168</v>
      </c>
      <c r="CB575" s="180">
        <f t="shared" ref="CB575:CC575" si="272">SUM(CB40:CB48)</f>
        <v>4343</v>
      </c>
      <c r="CC575" s="168">
        <f t="shared" si="272"/>
        <v>2825</v>
      </c>
      <c r="CD575" s="180">
        <f t="shared" ref="CD575:CE575" si="273">SUM(CD40:CD48)</f>
        <v>4207</v>
      </c>
      <c r="CE575" s="331">
        <f t="shared" si="273"/>
        <v>2884</v>
      </c>
    </row>
    <row r="576" spans="1:83" x14ac:dyDescent="0.2">
      <c r="A576" s="10"/>
      <c r="B576" s="12" t="s">
        <v>604</v>
      </c>
      <c r="C576" s="13">
        <f>SUM(C49:C52)</f>
        <v>6285</v>
      </c>
      <c r="D576" s="13">
        <f>SUM(D49:D52)</f>
        <v>3575</v>
      </c>
      <c r="E576" s="123">
        <f t="shared" si="80"/>
        <v>0.56881463802704857</v>
      </c>
      <c r="F576" s="162">
        <f t="shared" ref="F576:BT576" si="274">SUM(F49:F52)</f>
        <v>2863</v>
      </c>
      <c r="G576" s="159">
        <f t="shared" ref="G576:N576" si="275">SUM(G49:G52)</f>
        <v>7</v>
      </c>
      <c r="H576" s="159">
        <f t="shared" si="275"/>
        <v>55</v>
      </c>
      <c r="I576" s="159">
        <f t="shared" si="275"/>
        <v>622</v>
      </c>
      <c r="J576" s="159">
        <f t="shared" si="275"/>
        <v>0</v>
      </c>
      <c r="K576" s="159">
        <f t="shared" si="275"/>
        <v>2</v>
      </c>
      <c r="L576" s="159">
        <f t="shared" si="275"/>
        <v>0</v>
      </c>
      <c r="M576" s="159">
        <f t="shared" si="275"/>
        <v>0</v>
      </c>
      <c r="N576" s="159">
        <f t="shared" si="275"/>
        <v>0</v>
      </c>
      <c r="O576" s="165">
        <f t="shared" si="274"/>
        <v>0</v>
      </c>
      <c r="P576" s="180">
        <f t="shared" si="274"/>
        <v>709</v>
      </c>
      <c r="Q576" s="184">
        <f t="shared" si="274"/>
        <v>130</v>
      </c>
      <c r="R576" s="184">
        <f t="shared" si="274"/>
        <v>0</v>
      </c>
      <c r="S576" s="166">
        <f t="shared" si="274"/>
        <v>2673</v>
      </c>
      <c r="T576" s="180">
        <f t="shared" si="274"/>
        <v>0</v>
      </c>
      <c r="U576" s="184">
        <f t="shared" si="274"/>
        <v>0</v>
      </c>
      <c r="V576" s="168">
        <f t="shared" ref="V576" si="276">SUM(V49:V52)</f>
        <v>0</v>
      </c>
      <c r="W576" s="180">
        <f t="shared" si="274"/>
        <v>0</v>
      </c>
      <c r="X576" s="168">
        <f t="shared" ref="X576" si="277">SUM(X49:X52)</f>
        <v>0</v>
      </c>
      <c r="Y576" s="180">
        <f t="shared" si="274"/>
        <v>0</v>
      </c>
      <c r="Z576" s="168">
        <f t="shared" ref="Z576" si="278">SUM(Z49:Z52)</f>
        <v>0</v>
      </c>
      <c r="AA576" s="180">
        <f t="shared" si="274"/>
        <v>0</v>
      </c>
      <c r="AB576" s="168">
        <f t="shared" ref="AB576" si="279">SUM(AB49:AB52)</f>
        <v>0</v>
      </c>
      <c r="AC576" s="180">
        <f t="shared" si="274"/>
        <v>0</v>
      </c>
      <c r="AD576" s="168">
        <f t="shared" ref="AD576" si="280">SUM(AD49:AD52)</f>
        <v>0</v>
      </c>
      <c r="AE576" s="180">
        <f t="shared" si="274"/>
        <v>0</v>
      </c>
      <c r="AF576" s="168">
        <f t="shared" ref="AF576" si="281">SUM(AF49:AF52)</f>
        <v>0</v>
      </c>
      <c r="AG576" s="166">
        <f t="shared" si="274"/>
        <v>0</v>
      </c>
      <c r="AH576" s="167">
        <f t="shared" si="274"/>
        <v>2887</v>
      </c>
      <c r="AI576" s="180">
        <f t="shared" ref="AI576" si="282">SUM(AI49:AI52)</f>
        <v>0</v>
      </c>
      <c r="AJ576" s="166">
        <f t="shared" si="274"/>
        <v>0</v>
      </c>
      <c r="AK576" s="194">
        <f>SUM(AK49:AK52)</f>
        <v>778</v>
      </c>
      <c r="AL576" s="184">
        <f>SUM(AL49:AL52)</f>
        <v>176</v>
      </c>
      <c r="AM576" s="168">
        <f t="shared" ref="AM576" si="283">SUM(AM49:AM52)</f>
        <v>2497</v>
      </c>
      <c r="AN576" s="180">
        <f>SUM(AN49:AN52)</f>
        <v>2716</v>
      </c>
      <c r="AO576" s="168">
        <f t="shared" ref="AO576" si="284">SUM(AO49:AO52)</f>
        <v>704</v>
      </c>
      <c r="AP576" s="180">
        <f>SUM(AP49:AP52)</f>
        <v>975</v>
      </c>
      <c r="AQ576" s="168">
        <f t="shared" ref="AQ576" si="285">SUM(AQ49:AQ52)</f>
        <v>2467</v>
      </c>
      <c r="AR576" s="180">
        <f>SUM(AR49:AR52)</f>
        <v>721</v>
      </c>
      <c r="AS576" s="168">
        <f t="shared" ref="AS576" si="286">SUM(AS49:AS52)</f>
        <v>2725</v>
      </c>
      <c r="AT576" s="180">
        <f>SUM(AT49:AT52)</f>
        <v>793</v>
      </c>
      <c r="AU576" s="168">
        <f t="shared" ref="AU576" si="287">SUM(AU49:AU52)</f>
        <v>2647</v>
      </c>
      <c r="AV576" s="180">
        <f>SUM(AV49:AV52)</f>
        <v>2582</v>
      </c>
      <c r="AW576" s="168">
        <f t="shared" ref="AW576" si="288">SUM(AW49:AW52)</f>
        <v>768</v>
      </c>
      <c r="AX576" s="180">
        <f>SUM(AX49:AX52)</f>
        <v>2535</v>
      </c>
      <c r="AY576" s="168">
        <f t="shared" ref="AY576" si="289">SUM(AY49:AY52)</f>
        <v>835</v>
      </c>
      <c r="AZ576" s="167">
        <f>SUM(AZ49:AZ52)</f>
        <v>1785</v>
      </c>
      <c r="BA576" s="168">
        <f>SUM(BA49:BA52)</f>
        <v>2892</v>
      </c>
      <c r="BB576" s="180">
        <f>SUM(BB49:BB52)</f>
        <v>1003</v>
      </c>
      <c r="BC576" s="168">
        <f t="shared" ref="BC576" si="290">SUM(BC49:BC52)</f>
        <v>2099</v>
      </c>
      <c r="BD576" s="180">
        <f>SUM(BD49:BD52)</f>
        <v>2377</v>
      </c>
      <c r="BE576" s="168">
        <f t="shared" ref="BE576" si="291">SUM(BE49:BE52)</f>
        <v>711</v>
      </c>
      <c r="BF576" s="180">
        <f>SUM(BF49:BF52)</f>
        <v>2362</v>
      </c>
      <c r="BG576" s="168">
        <f t="shared" ref="BG576" si="292">SUM(BG49:BG52)</f>
        <v>660</v>
      </c>
      <c r="BH576" s="180">
        <f t="shared" si="274"/>
        <v>933</v>
      </c>
      <c r="BI576" s="168">
        <f t="shared" ref="BI576" si="293">SUM(BI49:BI52)</f>
        <v>2130</v>
      </c>
      <c r="BJ576" s="180">
        <f t="shared" si="274"/>
        <v>823</v>
      </c>
      <c r="BK576" s="168">
        <f t="shared" ref="BK576" si="294">SUM(BK49:BK52)</f>
        <v>2204</v>
      </c>
      <c r="BL576" s="180">
        <f t="shared" si="274"/>
        <v>639</v>
      </c>
      <c r="BM576" s="168">
        <f t="shared" ref="BM576" si="295">SUM(BM49:BM52)</f>
        <v>2358</v>
      </c>
      <c r="BN576" s="180">
        <f t="shared" si="274"/>
        <v>2264</v>
      </c>
      <c r="BO576" s="168">
        <f t="shared" ref="BO576" si="296">SUM(BO49:BO52)</f>
        <v>734</v>
      </c>
      <c r="BP576" s="180">
        <f t="shared" si="274"/>
        <v>827</v>
      </c>
      <c r="BQ576" s="168">
        <f t="shared" ref="BQ576" si="297">SUM(BQ49:BQ52)</f>
        <v>2158</v>
      </c>
      <c r="BR576" s="180">
        <f t="shared" si="274"/>
        <v>2240</v>
      </c>
      <c r="BS576" s="168">
        <f t="shared" ref="BS576" si="298">SUM(BS49:BS52)</f>
        <v>753</v>
      </c>
      <c r="BT576" s="180">
        <f t="shared" si="274"/>
        <v>780</v>
      </c>
      <c r="BU576" s="168">
        <f t="shared" ref="BU576" si="299">SUM(BU49:BU52)</f>
        <v>2206</v>
      </c>
      <c r="BV576" s="180">
        <f t="shared" ref="BV576:BW576" si="300">SUM(BV49:BV52)</f>
        <v>2421</v>
      </c>
      <c r="BW576" s="168">
        <f t="shared" si="300"/>
        <v>585</v>
      </c>
      <c r="BX576" s="180">
        <f t="shared" ref="BX576:BY576" si="301">SUM(BX49:BX52)</f>
        <v>722</v>
      </c>
      <c r="BY576" s="168">
        <f t="shared" si="301"/>
        <v>2256</v>
      </c>
      <c r="BZ576" s="180">
        <f t="shared" ref="BZ576:CA576" si="302">SUM(BZ49:BZ52)</f>
        <v>2271</v>
      </c>
      <c r="CA576" s="168">
        <f t="shared" si="302"/>
        <v>794</v>
      </c>
      <c r="CB576" s="180">
        <f t="shared" ref="CB576:CC576" si="303">SUM(CB49:CB52)</f>
        <v>2388</v>
      </c>
      <c r="CC576" s="168">
        <f t="shared" si="303"/>
        <v>630</v>
      </c>
      <c r="CD576" s="180">
        <f t="shared" ref="CD576:CE576" si="304">SUM(CD49:CD52)</f>
        <v>2157</v>
      </c>
      <c r="CE576" s="331">
        <f t="shared" si="304"/>
        <v>837</v>
      </c>
    </row>
    <row r="577" spans="1:83" x14ac:dyDescent="0.2">
      <c r="A577" s="10"/>
      <c r="B577" s="12" t="s">
        <v>605</v>
      </c>
      <c r="C577" s="13">
        <f>SUM(C54:C64)</f>
        <v>11303</v>
      </c>
      <c r="D577" s="13">
        <f>SUM(D54:D64)</f>
        <v>7317</v>
      </c>
      <c r="E577" s="123">
        <f t="shared" si="80"/>
        <v>0.6473502609926568</v>
      </c>
      <c r="F577" s="162">
        <f t="shared" ref="F577:BT577" si="305">SUM(F54:F64)</f>
        <v>6785</v>
      </c>
      <c r="G577" s="159">
        <f t="shared" ref="G577:N577" si="306">SUM(G54:G64)</f>
        <v>27</v>
      </c>
      <c r="H577" s="159">
        <f t="shared" si="306"/>
        <v>35</v>
      </c>
      <c r="I577" s="159">
        <f t="shared" si="306"/>
        <v>377</v>
      </c>
      <c r="J577" s="159">
        <f t="shared" si="306"/>
        <v>0</v>
      </c>
      <c r="K577" s="159">
        <f t="shared" si="306"/>
        <v>0</v>
      </c>
      <c r="L577" s="159">
        <f t="shared" si="306"/>
        <v>0</v>
      </c>
      <c r="M577" s="159">
        <f t="shared" si="306"/>
        <v>0</v>
      </c>
      <c r="N577" s="159">
        <f t="shared" si="306"/>
        <v>1</v>
      </c>
      <c r="O577" s="165">
        <f t="shared" si="305"/>
        <v>0</v>
      </c>
      <c r="P577" s="180">
        <f t="shared" si="305"/>
        <v>420</v>
      </c>
      <c r="Q577" s="184">
        <f t="shared" si="305"/>
        <v>180</v>
      </c>
      <c r="R577" s="184">
        <f t="shared" si="305"/>
        <v>0</v>
      </c>
      <c r="S577" s="166">
        <f t="shared" si="305"/>
        <v>6517</v>
      </c>
      <c r="T577" s="180">
        <f t="shared" si="305"/>
        <v>0</v>
      </c>
      <c r="U577" s="184">
        <f t="shared" si="305"/>
        <v>0</v>
      </c>
      <c r="V577" s="168">
        <f t="shared" ref="V577" si="307">SUM(V54:V64)</f>
        <v>0</v>
      </c>
      <c r="W577" s="180">
        <f t="shared" si="305"/>
        <v>0</v>
      </c>
      <c r="X577" s="168">
        <f t="shared" ref="X577" si="308">SUM(X54:X64)</f>
        <v>0</v>
      </c>
      <c r="Y577" s="180">
        <f t="shared" si="305"/>
        <v>0</v>
      </c>
      <c r="Z577" s="168">
        <f t="shared" ref="Z577" si="309">SUM(Z54:Z64)</f>
        <v>0</v>
      </c>
      <c r="AA577" s="180">
        <f t="shared" si="305"/>
        <v>0</v>
      </c>
      <c r="AB577" s="168">
        <f t="shared" ref="AB577" si="310">SUM(AB54:AB64)</f>
        <v>0</v>
      </c>
      <c r="AC577" s="180">
        <f t="shared" si="305"/>
        <v>0</v>
      </c>
      <c r="AD577" s="168">
        <f t="shared" ref="AD577" si="311">SUM(AD54:AD64)</f>
        <v>0</v>
      </c>
      <c r="AE577" s="180">
        <f t="shared" si="305"/>
        <v>0</v>
      </c>
      <c r="AF577" s="168">
        <f t="shared" ref="AF577" si="312">SUM(AF54:AF64)</f>
        <v>0</v>
      </c>
      <c r="AG577" s="166">
        <f t="shared" si="305"/>
        <v>0</v>
      </c>
      <c r="AH577" s="167">
        <f t="shared" si="305"/>
        <v>0</v>
      </c>
      <c r="AI577" s="180">
        <f t="shared" ref="AI577" si="313">SUM(AI54:AI64)</f>
        <v>6625</v>
      </c>
      <c r="AJ577" s="166">
        <f t="shared" si="305"/>
        <v>440</v>
      </c>
      <c r="AK577" s="194">
        <f>SUM(AK54:AK64)</f>
        <v>328</v>
      </c>
      <c r="AL577" s="184">
        <f>SUM(AL54:AL64)</f>
        <v>188</v>
      </c>
      <c r="AM577" s="168">
        <f t="shared" ref="AM577" si="314">SUM(AM54:AM64)</f>
        <v>6660</v>
      </c>
      <c r="AN577" s="180">
        <f>SUM(AN54:AN64)</f>
        <v>6612</v>
      </c>
      <c r="AO577" s="168">
        <f t="shared" ref="AO577" si="315">SUM(AO54:AO64)</f>
        <v>374</v>
      </c>
      <c r="AP577" s="180">
        <f>SUM(AP54:AP64)</f>
        <v>755</v>
      </c>
      <c r="AQ577" s="168">
        <f t="shared" ref="AQ577" si="316">SUM(AQ54:AQ64)</f>
        <v>6361</v>
      </c>
      <c r="AR577" s="180">
        <f>SUM(AR54:AR64)</f>
        <v>350</v>
      </c>
      <c r="AS577" s="168">
        <f t="shared" ref="AS577" si="317">SUM(AS54:AS64)</f>
        <v>6740</v>
      </c>
      <c r="AT577" s="180">
        <f>SUM(AT54:AT64)</f>
        <v>484</v>
      </c>
      <c r="AU577" s="168">
        <f t="shared" ref="AU577" si="318">SUM(AU54:AU64)</f>
        <v>6569</v>
      </c>
      <c r="AV577" s="180">
        <f>SUM(AV54:AV64)</f>
        <v>6424</v>
      </c>
      <c r="AW577" s="168">
        <f t="shared" ref="AW577" si="319">SUM(AW54:AW64)</f>
        <v>567</v>
      </c>
      <c r="AX577" s="180">
        <f>SUM(AX54:AX64)</f>
        <v>5342</v>
      </c>
      <c r="AY577" s="168">
        <f t="shared" ref="AY577" si="320">SUM(AY54:AY64)</f>
        <v>1696</v>
      </c>
      <c r="AZ577" s="167">
        <f>SUM(AZ54:AZ64)</f>
        <v>2148</v>
      </c>
      <c r="BA577" s="168">
        <f>SUM(BA54:BA64)</f>
        <v>6610</v>
      </c>
      <c r="BB577" s="180">
        <f>SUM(BB54:BB64)</f>
        <v>1708</v>
      </c>
      <c r="BC577" s="168">
        <f t="shared" ref="BC577" si="321">SUM(BC54:BC64)</f>
        <v>4774</v>
      </c>
      <c r="BD577" s="180">
        <f>SUM(BD54:BD64)</f>
        <v>5604</v>
      </c>
      <c r="BE577" s="168">
        <f t="shared" ref="BE577" si="322">SUM(BE54:BE64)</f>
        <v>808</v>
      </c>
      <c r="BF577" s="180">
        <f>SUM(BF54:BF64)</f>
        <v>5499</v>
      </c>
      <c r="BG577" s="168">
        <f t="shared" ref="BG577" si="323">SUM(BG54:BG64)</f>
        <v>896</v>
      </c>
      <c r="BH577" s="180">
        <f t="shared" si="305"/>
        <v>3367</v>
      </c>
      <c r="BI577" s="168">
        <f t="shared" ref="BI577" si="324">SUM(BI54:BI64)</f>
        <v>3387</v>
      </c>
      <c r="BJ577" s="180">
        <f t="shared" si="305"/>
        <v>930</v>
      </c>
      <c r="BK577" s="168">
        <f t="shared" ref="BK577" si="325">SUM(BK54:BK64)</f>
        <v>5521</v>
      </c>
      <c r="BL577" s="180">
        <f t="shared" si="305"/>
        <v>1044</v>
      </c>
      <c r="BM577" s="168">
        <f t="shared" ref="BM577" si="326">SUM(BM54:BM64)</f>
        <v>5293</v>
      </c>
      <c r="BN577" s="180">
        <f t="shared" si="305"/>
        <v>5534</v>
      </c>
      <c r="BO577" s="168">
        <f t="shared" ref="BO577" si="327">SUM(BO54:BO64)</f>
        <v>863</v>
      </c>
      <c r="BP577" s="180">
        <f t="shared" si="305"/>
        <v>938</v>
      </c>
      <c r="BQ577" s="168">
        <f t="shared" ref="BQ577" si="328">SUM(BQ54:BQ64)</f>
        <v>5659</v>
      </c>
      <c r="BR577" s="180">
        <f t="shared" si="305"/>
        <v>4987</v>
      </c>
      <c r="BS577" s="168">
        <f t="shared" ref="BS577" si="329">SUM(BS54:BS64)</f>
        <v>1428</v>
      </c>
      <c r="BT577" s="180">
        <f t="shared" si="305"/>
        <v>1155</v>
      </c>
      <c r="BU577" s="168">
        <f t="shared" ref="BU577" si="330">SUM(BU54:BU64)</f>
        <v>5381</v>
      </c>
      <c r="BV577" s="180">
        <f t="shared" ref="BV577:BW577" si="331">SUM(BV54:BV64)</f>
        <v>5758</v>
      </c>
      <c r="BW577" s="168">
        <f t="shared" si="331"/>
        <v>651</v>
      </c>
      <c r="BX577" s="180">
        <f t="shared" ref="BX577:BY577" si="332">SUM(BX54:BX64)</f>
        <v>967</v>
      </c>
      <c r="BY577" s="168">
        <f t="shared" si="332"/>
        <v>5564</v>
      </c>
      <c r="BZ577" s="180">
        <f t="shared" ref="BZ577:CA577" si="333">SUM(BZ54:BZ64)</f>
        <v>5233</v>
      </c>
      <c r="CA577" s="168">
        <f t="shared" si="333"/>
        <v>1342</v>
      </c>
      <c r="CB577" s="180">
        <f t="shared" ref="CB577:CC577" si="334">SUM(CB54:CB64)</f>
        <v>5590</v>
      </c>
      <c r="CC577" s="168">
        <f t="shared" si="334"/>
        <v>897</v>
      </c>
      <c r="CD577" s="180">
        <f t="shared" ref="CD577:CE577" si="335">SUM(CD54:CD64)</f>
        <v>5030</v>
      </c>
      <c r="CE577" s="331">
        <f t="shared" si="335"/>
        <v>1426</v>
      </c>
    </row>
    <row r="578" spans="1:83" x14ac:dyDescent="0.2">
      <c r="A578" s="10"/>
      <c r="B578" s="12" t="s">
        <v>606</v>
      </c>
      <c r="C578" s="13">
        <f>SUM(C65:C68)</f>
        <v>6167</v>
      </c>
      <c r="D578" s="13">
        <f>SUM(D65:D68)</f>
        <v>3873</v>
      </c>
      <c r="E578" s="123">
        <f t="shared" si="80"/>
        <v>0.62802010702124211</v>
      </c>
      <c r="F578" s="162">
        <f t="shared" ref="F578:BT578" si="336">SUM(F65:F68)</f>
        <v>3016</v>
      </c>
      <c r="G578" s="159">
        <f t="shared" ref="G578:N578" si="337">SUM(G65:G68)</f>
        <v>18</v>
      </c>
      <c r="H578" s="159">
        <f t="shared" si="337"/>
        <v>44</v>
      </c>
      <c r="I578" s="159">
        <f t="shared" si="337"/>
        <v>745</v>
      </c>
      <c r="J578" s="159">
        <f t="shared" si="337"/>
        <v>0</v>
      </c>
      <c r="K578" s="159">
        <f t="shared" si="337"/>
        <v>2</v>
      </c>
      <c r="L578" s="159">
        <f t="shared" si="337"/>
        <v>0</v>
      </c>
      <c r="M578" s="159">
        <f t="shared" si="337"/>
        <v>0</v>
      </c>
      <c r="N578" s="159">
        <f t="shared" si="337"/>
        <v>0</v>
      </c>
      <c r="O578" s="165">
        <f t="shared" si="336"/>
        <v>0</v>
      </c>
      <c r="P578" s="180">
        <f t="shared" si="336"/>
        <v>153</v>
      </c>
      <c r="Q578" s="184">
        <f t="shared" si="336"/>
        <v>57</v>
      </c>
      <c r="R578" s="184">
        <f t="shared" si="336"/>
        <v>0</v>
      </c>
      <c r="S578" s="166">
        <f t="shared" si="336"/>
        <v>1537</v>
      </c>
      <c r="T578" s="180">
        <f t="shared" si="336"/>
        <v>1241</v>
      </c>
      <c r="U578" s="184">
        <f t="shared" si="336"/>
        <v>0</v>
      </c>
      <c r="V578" s="168">
        <f t="shared" ref="V578" si="338">SUM(V65:V68)</f>
        <v>786</v>
      </c>
      <c r="W578" s="180">
        <f t="shared" si="336"/>
        <v>0</v>
      </c>
      <c r="X578" s="168">
        <f t="shared" ref="X578" si="339">SUM(X65:X68)</f>
        <v>0</v>
      </c>
      <c r="Y578" s="180">
        <f t="shared" si="336"/>
        <v>0</v>
      </c>
      <c r="Z578" s="168">
        <f t="shared" ref="Z578" si="340">SUM(Z65:Z68)</f>
        <v>0</v>
      </c>
      <c r="AA578" s="180">
        <f t="shared" si="336"/>
        <v>0</v>
      </c>
      <c r="AB578" s="168">
        <f t="shared" ref="AB578" si="341">SUM(AB65:AB68)</f>
        <v>0</v>
      </c>
      <c r="AC578" s="180">
        <f t="shared" si="336"/>
        <v>0</v>
      </c>
      <c r="AD578" s="168">
        <f t="shared" ref="AD578" si="342">SUM(AD65:AD68)</f>
        <v>0</v>
      </c>
      <c r="AE578" s="180">
        <f t="shared" si="336"/>
        <v>0</v>
      </c>
      <c r="AF578" s="168">
        <f t="shared" ref="AF578" si="343">SUM(AF65:AF68)</f>
        <v>0</v>
      </c>
      <c r="AG578" s="166">
        <f t="shared" si="336"/>
        <v>0</v>
      </c>
      <c r="AH578" s="167">
        <f t="shared" si="336"/>
        <v>3004</v>
      </c>
      <c r="AI578" s="180">
        <f t="shared" ref="AI578" si="344">SUM(AI65:AI68)</f>
        <v>0</v>
      </c>
      <c r="AJ578" s="166">
        <f t="shared" si="336"/>
        <v>0</v>
      </c>
      <c r="AK578" s="194">
        <f>SUM(AK65:AK68)</f>
        <v>890</v>
      </c>
      <c r="AL578" s="184">
        <f>SUM(AL65:AL68)</f>
        <v>187</v>
      </c>
      <c r="AM578" s="168">
        <f t="shared" ref="AM578" si="345">SUM(AM65:AM68)</f>
        <v>2673</v>
      </c>
      <c r="AN578" s="180">
        <f>SUM(AN65:AN68)</f>
        <v>2905</v>
      </c>
      <c r="AO578" s="168">
        <f t="shared" ref="AO578" si="346">SUM(AO65:AO68)</f>
        <v>821</v>
      </c>
      <c r="AP578" s="180">
        <f>SUM(AP65:AP68)</f>
        <v>1117</v>
      </c>
      <c r="AQ578" s="168">
        <f t="shared" ref="AQ578" si="347">SUM(AQ65:AQ68)</f>
        <v>2645</v>
      </c>
      <c r="AR578" s="180">
        <f>SUM(AR65:AR68)</f>
        <v>821</v>
      </c>
      <c r="AS578" s="168">
        <f t="shared" ref="AS578" si="348">SUM(AS65:AS68)</f>
        <v>2920</v>
      </c>
      <c r="AT578" s="180">
        <f>SUM(AT65:AT68)</f>
        <v>939</v>
      </c>
      <c r="AU578" s="168">
        <f t="shared" ref="AU578" si="349">SUM(AU65:AU68)</f>
        <v>2799</v>
      </c>
      <c r="AV578" s="180">
        <f>SUM(AV65:AV68)</f>
        <v>2729</v>
      </c>
      <c r="AW578" s="168">
        <f t="shared" ref="AW578" si="350">SUM(AW65:AW68)</f>
        <v>938</v>
      </c>
      <c r="AX578" s="180">
        <f>SUM(AX65:AX68)</f>
        <v>2600</v>
      </c>
      <c r="AY578" s="168">
        <f t="shared" ref="AY578" si="351">SUM(AY65:AY68)</f>
        <v>1068</v>
      </c>
      <c r="AZ578" s="167">
        <f>SUM(AZ65:AZ68)</f>
        <v>1865</v>
      </c>
      <c r="BA578" s="168">
        <f>SUM(BA65:BA68)</f>
        <v>3098</v>
      </c>
      <c r="BB578" s="180">
        <f>SUM(BB65:BB68)</f>
        <v>1132</v>
      </c>
      <c r="BC578" s="168">
        <f t="shared" ref="BC578" si="352">SUM(BC65:BC68)</f>
        <v>2184</v>
      </c>
      <c r="BD578" s="180">
        <f>SUM(BD65:BD68)</f>
        <v>2486</v>
      </c>
      <c r="BE578" s="168">
        <f t="shared" ref="BE578" si="353">SUM(BE65:BE68)</f>
        <v>818</v>
      </c>
      <c r="BF578" s="180">
        <f>SUM(BF65:BF68)</f>
        <v>2453</v>
      </c>
      <c r="BG578" s="168">
        <f t="shared" ref="BG578" si="354">SUM(BG65:BG68)</f>
        <v>845</v>
      </c>
      <c r="BH578" s="180">
        <f t="shared" si="336"/>
        <v>1253</v>
      </c>
      <c r="BI578" s="168">
        <f t="shared" ref="BI578" si="355">SUM(BI65:BI68)</f>
        <v>2095</v>
      </c>
      <c r="BJ578" s="180">
        <f t="shared" si="336"/>
        <v>958</v>
      </c>
      <c r="BK578" s="168">
        <f t="shared" ref="BK578" si="356">SUM(BK65:BK68)</f>
        <v>2329</v>
      </c>
      <c r="BL578" s="180">
        <f t="shared" si="336"/>
        <v>785</v>
      </c>
      <c r="BM578" s="168">
        <f t="shared" ref="BM578" si="357">SUM(BM65:BM68)</f>
        <v>2464</v>
      </c>
      <c r="BN578" s="180">
        <f t="shared" si="336"/>
        <v>2387</v>
      </c>
      <c r="BO578" s="168">
        <f t="shared" ref="BO578" si="358">SUM(BO65:BO68)</f>
        <v>877</v>
      </c>
      <c r="BP578" s="180">
        <f t="shared" si="336"/>
        <v>930</v>
      </c>
      <c r="BQ578" s="168">
        <f t="shared" ref="BQ578" si="359">SUM(BQ65:BQ68)</f>
        <v>2326</v>
      </c>
      <c r="BR578" s="180">
        <f t="shared" si="336"/>
        <v>2305</v>
      </c>
      <c r="BS578" s="168">
        <f t="shared" ref="BS578" si="360">SUM(BS65:BS68)</f>
        <v>986</v>
      </c>
      <c r="BT578" s="180">
        <f t="shared" si="336"/>
        <v>914</v>
      </c>
      <c r="BU578" s="168">
        <f t="shared" ref="BU578" si="361">SUM(BU65:BU68)</f>
        <v>2363</v>
      </c>
      <c r="BV578" s="180">
        <f t="shared" ref="BV578:BW578" si="362">SUM(BV65:BV68)</f>
        <v>2536</v>
      </c>
      <c r="BW578" s="168">
        <f t="shared" si="362"/>
        <v>746</v>
      </c>
      <c r="BX578" s="180">
        <f t="shared" ref="BX578:BY578" si="363">SUM(BX65:BX68)</f>
        <v>867</v>
      </c>
      <c r="BY578" s="168">
        <f t="shared" si="363"/>
        <v>2377</v>
      </c>
      <c r="BZ578" s="180">
        <f t="shared" ref="BZ578:CA578" si="364">SUM(BZ65:BZ68)</f>
        <v>2347</v>
      </c>
      <c r="CA578" s="168">
        <f t="shared" si="364"/>
        <v>982</v>
      </c>
      <c r="CB578" s="180">
        <f t="shared" ref="CB578:CC578" si="365">SUM(CB65:CB68)</f>
        <v>2484</v>
      </c>
      <c r="CC578" s="168">
        <f t="shared" si="365"/>
        <v>809</v>
      </c>
      <c r="CD578" s="180">
        <f t="shared" ref="CD578:CE578" si="366">SUM(CD65:CD68)</f>
        <v>2295</v>
      </c>
      <c r="CE578" s="331">
        <f t="shared" si="366"/>
        <v>961</v>
      </c>
    </row>
    <row r="579" spans="1:83" x14ac:dyDescent="0.2">
      <c r="A579" s="10"/>
      <c r="B579" s="12" t="s">
        <v>607</v>
      </c>
      <c r="C579" s="13">
        <f>SUM(C69:C72)</f>
        <v>4941</v>
      </c>
      <c r="D579" s="13">
        <f>SUM(D69:D72)</f>
        <v>2639</v>
      </c>
      <c r="E579" s="123">
        <f t="shared" si="80"/>
        <v>0.53410240841934831</v>
      </c>
      <c r="F579" s="162">
        <f t="shared" ref="F579:BT579" si="367">SUM(F69:F72)</f>
        <v>2260</v>
      </c>
      <c r="G579" s="159">
        <f t="shared" ref="G579:N579" si="368">SUM(G69:G72)</f>
        <v>15</v>
      </c>
      <c r="H579" s="159">
        <f t="shared" si="368"/>
        <v>20</v>
      </c>
      <c r="I579" s="159">
        <f t="shared" si="368"/>
        <v>308</v>
      </c>
      <c r="J579" s="159">
        <f t="shared" si="368"/>
        <v>0</v>
      </c>
      <c r="K579" s="159">
        <f t="shared" si="368"/>
        <v>0</v>
      </c>
      <c r="L579" s="159">
        <f t="shared" si="368"/>
        <v>0</v>
      </c>
      <c r="M579" s="159">
        <f t="shared" si="368"/>
        <v>0</v>
      </c>
      <c r="N579" s="159">
        <f t="shared" si="368"/>
        <v>0</v>
      </c>
      <c r="O579" s="165">
        <f t="shared" si="367"/>
        <v>0</v>
      </c>
      <c r="P579" s="180">
        <f t="shared" si="367"/>
        <v>136</v>
      </c>
      <c r="Q579" s="184">
        <f t="shared" si="367"/>
        <v>43</v>
      </c>
      <c r="R579" s="184">
        <f t="shared" si="367"/>
        <v>0</v>
      </c>
      <c r="S579" s="166">
        <f t="shared" si="367"/>
        <v>1367</v>
      </c>
      <c r="T579" s="180">
        <f t="shared" si="367"/>
        <v>772</v>
      </c>
      <c r="U579" s="184">
        <f t="shared" si="367"/>
        <v>0</v>
      </c>
      <c r="V579" s="168">
        <f t="shared" ref="V579" si="369">SUM(V69:V72)</f>
        <v>242</v>
      </c>
      <c r="W579" s="180">
        <f t="shared" si="367"/>
        <v>0</v>
      </c>
      <c r="X579" s="168">
        <f t="shared" ref="X579" si="370">SUM(X69:X72)</f>
        <v>0</v>
      </c>
      <c r="Y579" s="180">
        <f t="shared" si="367"/>
        <v>0</v>
      </c>
      <c r="Z579" s="168">
        <f t="shared" ref="Z579" si="371">SUM(Z69:Z72)</f>
        <v>0</v>
      </c>
      <c r="AA579" s="180">
        <f t="shared" si="367"/>
        <v>0</v>
      </c>
      <c r="AB579" s="168">
        <f t="shared" ref="AB579" si="372">SUM(AB69:AB72)</f>
        <v>0</v>
      </c>
      <c r="AC579" s="180">
        <f t="shared" si="367"/>
        <v>0</v>
      </c>
      <c r="AD579" s="168">
        <f t="shared" ref="AD579" si="373">SUM(AD69:AD72)</f>
        <v>0</v>
      </c>
      <c r="AE579" s="180">
        <f t="shared" si="367"/>
        <v>0</v>
      </c>
      <c r="AF579" s="168">
        <f t="shared" ref="AF579" si="374">SUM(AF69:AF72)</f>
        <v>0</v>
      </c>
      <c r="AG579" s="166">
        <f t="shared" si="367"/>
        <v>2192</v>
      </c>
      <c r="AH579" s="167">
        <f t="shared" si="367"/>
        <v>0</v>
      </c>
      <c r="AI579" s="180">
        <f t="shared" ref="AI579" si="375">SUM(AI69:AI72)</f>
        <v>0</v>
      </c>
      <c r="AJ579" s="166">
        <f t="shared" si="367"/>
        <v>0</v>
      </c>
      <c r="AK579" s="194">
        <f>SUM(AK69:AK72)</f>
        <v>307</v>
      </c>
      <c r="AL579" s="184">
        <f>SUM(AL69:AL72)</f>
        <v>103</v>
      </c>
      <c r="AM579" s="168">
        <f t="shared" ref="AM579" si="376">SUM(AM69:AM72)</f>
        <v>2147</v>
      </c>
      <c r="AN579" s="180">
        <f>SUM(AN69:AN72)</f>
        <v>2208</v>
      </c>
      <c r="AO579" s="168">
        <f t="shared" ref="AO579" si="377">SUM(AO69:AO72)</f>
        <v>307</v>
      </c>
      <c r="AP579" s="180">
        <f>SUM(AP69:AP72)</f>
        <v>500</v>
      </c>
      <c r="AQ579" s="168">
        <f t="shared" ref="AQ579" si="378">SUM(AQ69:AQ72)</f>
        <v>2060</v>
      </c>
      <c r="AR579" s="180">
        <f>SUM(AR69:AR72)</f>
        <v>323</v>
      </c>
      <c r="AS579" s="168">
        <f t="shared" ref="AS579" si="379">SUM(AS69:AS72)</f>
        <v>2218</v>
      </c>
      <c r="AT579" s="180">
        <f>SUM(AT69:AT72)</f>
        <v>361</v>
      </c>
      <c r="AU579" s="168">
        <f t="shared" ref="AU579" si="380">SUM(AU69:AU72)</f>
        <v>2163</v>
      </c>
      <c r="AV579" s="180">
        <f>SUM(AV69:AV72)</f>
        <v>2089</v>
      </c>
      <c r="AW579" s="168">
        <f t="shared" ref="AW579" si="381">SUM(AW69:AW72)</f>
        <v>400</v>
      </c>
      <c r="AX579" s="180">
        <f>SUM(AX69:AX72)</f>
        <v>1918</v>
      </c>
      <c r="AY579" s="168">
        <f t="shared" ref="AY579" si="382">SUM(AY69:AY72)</f>
        <v>590</v>
      </c>
      <c r="AZ579" s="167">
        <f>SUM(AZ69:AZ72)</f>
        <v>994</v>
      </c>
      <c r="BA579" s="168">
        <f>SUM(BA69:BA72)</f>
        <v>2255</v>
      </c>
      <c r="BB579" s="180">
        <f>SUM(BB69:BB72)</f>
        <v>689</v>
      </c>
      <c r="BC579" s="168">
        <f t="shared" ref="BC579" si="383">SUM(BC69:BC72)</f>
        <v>1607</v>
      </c>
      <c r="BD579" s="180">
        <f>SUM(BD69:BD72)</f>
        <v>1892</v>
      </c>
      <c r="BE579" s="168">
        <f t="shared" ref="BE579" si="384">SUM(BE69:BE72)</f>
        <v>402</v>
      </c>
      <c r="BF579" s="180">
        <f>SUM(BF69:BF72)</f>
        <v>1845</v>
      </c>
      <c r="BG579" s="168">
        <f t="shared" ref="BG579" si="385">SUM(BG69:BG72)</f>
        <v>426</v>
      </c>
      <c r="BH579" s="180">
        <f t="shared" si="367"/>
        <v>922</v>
      </c>
      <c r="BI579" s="168">
        <f t="shared" ref="BI579" si="386">SUM(BI69:BI72)</f>
        <v>1434</v>
      </c>
      <c r="BJ579" s="180">
        <f t="shared" si="367"/>
        <v>477</v>
      </c>
      <c r="BK579" s="168">
        <f t="shared" ref="BK579" si="387">SUM(BK69:BK72)</f>
        <v>1798</v>
      </c>
      <c r="BL579" s="180">
        <f t="shared" si="367"/>
        <v>436</v>
      </c>
      <c r="BM579" s="168">
        <f t="shared" ref="BM579" si="388">SUM(BM69:BM72)</f>
        <v>1808</v>
      </c>
      <c r="BN579" s="180">
        <f t="shared" si="367"/>
        <v>1863</v>
      </c>
      <c r="BO579" s="168">
        <f t="shared" ref="BO579" si="389">SUM(BO69:BO72)</f>
        <v>402</v>
      </c>
      <c r="BP579" s="180">
        <f t="shared" si="367"/>
        <v>498</v>
      </c>
      <c r="BQ579" s="168">
        <f t="shared" ref="BQ579" si="390">SUM(BQ69:BQ72)</f>
        <v>1785</v>
      </c>
      <c r="BR579" s="180">
        <f t="shared" si="367"/>
        <v>1731</v>
      </c>
      <c r="BS579" s="168">
        <f t="shared" ref="BS579" si="391">SUM(BS69:BS72)</f>
        <v>529</v>
      </c>
      <c r="BT579" s="180">
        <f t="shared" si="367"/>
        <v>508</v>
      </c>
      <c r="BU579" s="168">
        <f t="shared" ref="BU579" si="392">SUM(BU69:BU72)</f>
        <v>1764</v>
      </c>
      <c r="BV579" s="180">
        <f t="shared" ref="BV579:BW579" si="393">SUM(BV69:BV72)</f>
        <v>1914</v>
      </c>
      <c r="BW579" s="168">
        <f t="shared" si="393"/>
        <v>343</v>
      </c>
      <c r="BX579" s="180">
        <f t="shared" ref="BX579:BY579" si="394">SUM(BX69:BX72)</f>
        <v>458</v>
      </c>
      <c r="BY579" s="168">
        <f t="shared" si="394"/>
        <v>1812</v>
      </c>
      <c r="BZ579" s="180">
        <f t="shared" ref="BZ579:CA579" si="395">SUM(BZ69:BZ72)</f>
        <v>1732</v>
      </c>
      <c r="CA579" s="168">
        <f t="shared" si="395"/>
        <v>578</v>
      </c>
      <c r="CB579" s="180">
        <f t="shared" ref="CB579:CC579" si="396">SUM(CB69:CB72)</f>
        <v>1856</v>
      </c>
      <c r="CC579" s="168">
        <f t="shared" si="396"/>
        <v>424</v>
      </c>
      <c r="CD579" s="180">
        <f t="shared" ref="CD579:CE579" si="397">SUM(CD69:CD72)</f>
        <v>1718</v>
      </c>
      <c r="CE579" s="331">
        <f t="shared" si="397"/>
        <v>550</v>
      </c>
    </row>
    <row r="580" spans="1:83" x14ac:dyDescent="0.2">
      <c r="A580" s="10"/>
      <c r="B580" s="12" t="s">
        <v>608</v>
      </c>
      <c r="C580" s="13">
        <f>SUM(C73:C75)</f>
        <v>3872</v>
      </c>
      <c r="D580" s="13">
        <f>SUM(D73:D75)</f>
        <v>2030</v>
      </c>
      <c r="E580" s="123">
        <f t="shared" si="80"/>
        <v>0.52427685950413228</v>
      </c>
      <c r="F580" s="162">
        <f t="shared" ref="F580:BT580" si="398">SUM(F73:F75)</f>
        <v>1666</v>
      </c>
      <c r="G580" s="159">
        <f t="shared" ref="G580:N580" si="399">SUM(G73:G75)</f>
        <v>7</v>
      </c>
      <c r="H580" s="159">
        <f t="shared" si="399"/>
        <v>31</v>
      </c>
      <c r="I580" s="159">
        <f t="shared" si="399"/>
        <v>309</v>
      </c>
      <c r="J580" s="159">
        <f t="shared" si="399"/>
        <v>0</v>
      </c>
      <c r="K580" s="159">
        <f t="shared" si="399"/>
        <v>0</v>
      </c>
      <c r="L580" s="159">
        <f t="shared" si="399"/>
        <v>0</v>
      </c>
      <c r="M580" s="159">
        <f t="shared" si="399"/>
        <v>0</v>
      </c>
      <c r="N580" s="159">
        <f t="shared" si="399"/>
        <v>1</v>
      </c>
      <c r="O580" s="165">
        <f t="shared" si="398"/>
        <v>0</v>
      </c>
      <c r="P580" s="180">
        <f t="shared" si="398"/>
        <v>337</v>
      </c>
      <c r="Q580" s="184">
        <f t="shared" si="398"/>
        <v>59</v>
      </c>
      <c r="R580" s="184">
        <f t="shared" si="398"/>
        <v>0</v>
      </c>
      <c r="S580" s="166">
        <f t="shared" si="398"/>
        <v>1591</v>
      </c>
      <c r="T580" s="180">
        <f t="shared" si="398"/>
        <v>0</v>
      </c>
      <c r="U580" s="184">
        <f t="shared" si="398"/>
        <v>0</v>
      </c>
      <c r="V580" s="168">
        <f t="shared" ref="V580" si="400">SUM(V73:V75)</f>
        <v>0</v>
      </c>
      <c r="W580" s="180">
        <f t="shared" si="398"/>
        <v>0</v>
      </c>
      <c r="X580" s="168">
        <f t="shared" ref="X580" si="401">SUM(X73:X75)</f>
        <v>0</v>
      </c>
      <c r="Y580" s="180">
        <f t="shared" si="398"/>
        <v>0</v>
      </c>
      <c r="Z580" s="168">
        <f t="shared" ref="Z580" si="402">SUM(Z73:Z75)</f>
        <v>0</v>
      </c>
      <c r="AA580" s="180">
        <f t="shared" si="398"/>
        <v>0</v>
      </c>
      <c r="AB580" s="168">
        <f t="shared" ref="AB580" si="403">SUM(AB73:AB75)</f>
        <v>0</v>
      </c>
      <c r="AC580" s="180">
        <f t="shared" si="398"/>
        <v>0</v>
      </c>
      <c r="AD580" s="168">
        <f t="shared" ref="AD580" si="404">SUM(AD73:AD75)</f>
        <v>0</v>
      </c>
      <c r="AE580" s="180">
        <f t="shared" si="398"/>
        <v>0</v>
      </c>
      <c r="AF580" s="168">
        <f t="shared" ref="AF580" si="405">SUM(AF73:AF75)</f>
        <v>0</v>
      </c>
      <c r="AG580" s="166">
        <f t="shared" si="398"/>
        <v>0</v>
      </c>
      <c r="AH580" s="167">
        <f t="shared" si="398"/>
        <v>1609</v>
      </c>
      <c r="AI580" s="180">
        <f t="shared" ref="AI580" si="406">SUM(AI73:AI75)</f>
        <v>0</v>
      </c>
      <c r="AJ580" s="166">
        <f t="shared" si="398"/>
        <v>0</v>
      </c>
      <c r="AK580" s="194">
        <f>SUM(AK73:AK75)</f>
        <v>365</v>
      </c>
      <c r="AL580" s="184">
        <f>SUM(AL73:AL75)</f>
        <v>96</v>
      </c>
      <c r="AM580" s="168">
        <f t="shared" ref="AM580" si="407">SUM(AM73:AM75)</f>
        <v>1500</v>
      </c>
      <c r="AN580" s="180">
        <f>SUM(AN73:AN75)</f>
        <v>1610</v>
      </c>
      <c r="AO580" s="168">
        <f t="shared" ref="AO580" si="408">SUM(AO73:AO75)</f>
        <v>337</v>
      </c>
      <c r="AP580" s="180">
        <f>SUM(AP73:AP75)</f>
        <v>471</v>
      </c>
      <c r="AQ580" s="168">
        <f t="shared" ref="AQ580" si="409">SUM(AQ73:AQ75)</f>
        <v>1490</v>
      </c>
      <c r="AR580" s="180">
        <f>SUM(AR73:AR75)</f>
        <v>335</v>
      </c>
      <c r="AS580" s="168">
        <f t="shared" ref="AS580" si="410">SUM(AS73:AS75)</f>
        <v>1624</v>
      </c>
      <c r="AT580" s="180">
        <f>SUM(AT73:AT75)</f>
        <v>376</v>
      </c>
      <c r="AU580" s="168">
        <f t="shared" ref="AU580" si="411">SUM(AU73:AU75)</f>
        <v>1575</v>
      </c>
      <c r="AV580" s="180">
        <f>SUM(AV73:AV75)</f>
        <v>1536</v>
      </c>
      <c r="AW580" s="168">
        <f t="shared" ref="AW580" si="412">SUM(AW73:AW75)</f>
        <v>378</v>
      </c>
      <c r="AX580" s="180">
        <f>SUM(AX73:AX75)</f>
        <v>1480</v>
      </c>
      <c r="AY580" s="168">
        <f t="shared" ref="AY580" si="413">SUM(AY73:AY75)</f>
        <v>446</v>
      </c>
      <c r="AZ580" s="167">
        <f>SUM(AZ73:AZ75)</f>
        <v>817</v>
      </c>
      <c r="BA580" s="168">
        <f>SUM(BA73:BA75)</f>
        <v>1658</v>
      </c>
      <c r="BB580" s="180">
        <f>SUM(BB73:BB75)</f>
        <v>578</v>
      </c>
      <c r="BC580" s="168">
        <f t="shared" ref="BC580" si="414">SUM(BC73:BC75)</f>
        <v>1181</v>
      </c>
      <c r="BD580" s="180">
        <f>SUM(BD73:BD75)</f>
        <v>1361</v>
      </c>
      <c r="BE580" s="168">
        <f t="shared" ref="BE580" si="415">SUM(BE73:BE75)</f>
        <v>386</v>
      </c>
      <c r="BF580" s="180">
        <f>SUM(BF73:BF75)</f>
        <v>1370</v>
      </c>
      <c r="BG580" s="168">
        <f t="shared" ref="BG580" si="416">SUM(BG73:BG75)</f>
        <v>361</v>
      </c>
      <c r="BH580" s="180">
        <f t="shared" si="398"/>
        <v>623</v>
      </c>
      <c r="BI580" s="168">
        <f t="shared" ref="BI580" si="417">SUM(BI73:BI75)</f>
        <v>1139</v>
      </c>
      <c r="BJ580" s="180">
        <f t="shared" si="398"/>
        <v>405</v>
      </c>
      <c r="BK580" s="168">
        <f t="shared" ref="BK580" si="418">SUM(BK73:BK75)</f>
        <v>1328</v>
      </c>
      <c r="BL580" s="180">
        <f t="shared" si="398"/>
        <v>378</v>
      </c>
      <c r="BM580" s="168">
        <f t="shared" ref="BM580" si="419">SUM(BM73:BM75)</f>
        <v>1342</v>
      </c>
      <c r="BN580" s="180">
        <f t="shared" si="398"/>
        <v>1340</v>
      </c>
      <c r="BO580" s="168">
        <f t="shared" ref="BO580" si="420">SUM(BO73:BO75)</f>
        <v>387</v>
      </c>
      <c r="BP580" s="180">
        <f t="shared" si="398"/>
        <v>421</v>
      </c>
      <c r="BQ580" s="168">
        <f t="shared" ref="BQ580" si="421">SUM(BQ73:BQ75)</f>
        <v>1314</v>
      </c>
      <c r="BR580" s="180">
        <f t="shared" si="398"/>
        <v>1245</v>
      </c>
      <c r="BS580" s="168">
        <f t="shared" ref="BS580" si="422">SUM(BS73:BS75)</f>
        <v>469</v>
      </c>
      <c r="BT580" s="180">
        <f t="shared" si="398"/>
        <v>427</v>
      </c>
      <c r="BU580" s="168">
        <f t="shared" ref="BU580" si="423">SUM(BU73:BU75)</f>
        <v>1302</v>
      </c>
      <c r="BV580" s="180">
        <f t="shared" ref="BV580:BW580" si="424">SUM(BV73:BV75)</f>
        <v>1377</v>
      </c>
      <c r="BW580" s="168">
        <f t="shared" si="424"/>
        <v>340</v>
      </c>
      <c r="BX580" s="180">
        <f t="shared" ref="BX580:BY580" si="425">SUM(BX73:BX75)</f>
        <v>399</v>
      </c>
      <c r="BY580" s="168">
        <f t="shared" si="425"/>
        <v>1320</v>
      </c>
      <c r="BZ580" s="180">
        <f t="shared" ref="BZ580:CA580" si="426">SUM(BZ73:BZ75)</f>
        <v>1290</v>
      </c>
      <c r="CA580" s="168">
        <f t="shared" si="426"/>
        <v>473</v>
      </c>
      <c r="CB580" s="180">
        <f t="shared" ref="CB580:CC580" si="427">SUM(CB73:CB75)</f>
        <v>1374</v>
      </c>
      <c r="CC580" s="168">
        <f t="shared" si="427"/>
        <v>364</v>
      </c>
      <c r="CD580" s="180">
        <f t="shared" ref="CD580:CE580" si="428">SUM(CD73:CD75)</f>
        <v>1258</v>
      </c>
      <c r="CE580" s="331">
        <f t="shared" si="428"/>
        <v>470</v>
      </c>
    </row>
    <row r="581" spans="1:83" x14ac:dyDescent="0.2">
      <c r="A581" s="10"/>
      <c r="B581" s="12" t="s">
        <v>609</v>
      </c>
      <c r="C581" s="13">
        <f>SUM(C76:C78)</f>
        <v>3915</v>
      </c>
      <c r="D581" s="13">
        <f>SUM(D76:D78)</f>
        <v>2036</v>
      </c>
      <c r="E581" s="123">
        <f t="shared" si="80"/>
        <v>0.52005108556832691</v>
      </c>
      <c r="F581" s="162">
        <f t="shared" ref="F581:BT581" si="429">SUM(F76:F78)</f>
        <v>1624</v>
      </c>
      <c r="G581" s="159">
        <f t="shared" ref="G581:N581" si="430">SUM(G76:G78)</f>
        <v>4</v>
      </c>
      <c r="H581" s="159">
        <f t="shared" si="430"/>
        <v>38</v>
      </c>
      <c r="I581" s="159">
        <f t="shared" si="430"/>
        <v>351</v>
      </c>
      <c r="J581" s="159">
        <f t="shared" si="430"/>
        <v>0</v>
      </c>
      <c r="K581" s="159">
        <f t="shared" si="430"/>
        <v>0</v>
      </c>
      <c r="L581" s="159">
        <f t="shared" si="430"/>
        <v>0</v>
      </c>
      <c r="M581" s="159">
        <f t="shared" si="430"/>
        <v>0</v>
      </c>
      <c r="N581" s="159">
        <f t="shared" si="430"/>
        <v>0</v>
      </c>
      <c r="O581" s="165">
        <f t="shared" si="429"/>
        <v>0</v>
      </c>
      <c r="P581" s="180">
        <f t="shared" si="429"/>
        <v>360</v>
      </c>
      <c r="Q581" s="184">
        <f t="shared" si="429"/>
        <v>87</v>
      </c>
      <c r="R581" s="184">
        <f t="shared" si="429"/>
        <v>1</v>
      </c>
      <c r="S581" s="166">
        <f t="shared" si="429"/>
        <v>1542</v>
      </c>
      <c r="T581" s="180">
        <f t="shared" si="429"/>
        <v>0</v>
      </c>
      <c r="U581" s="184">
        <f t="shared" si="429"/>
        <v>0</v>
      </c>
      <c r="V581" s="168">
        <f t="shared" ref="V581" si="431">SUM(V76:V78)</f>
        <v>0</v>
      </c>
      <c r="W581" s="180">
        <f t="shared" si="429"/>
        <v>0</v>
      </c>
      <c r="X581" s="168">
        <f t="shared" ref="X581" si="432">SUM(X76:X78)</f>
        <v>0</v>
      </c>
      <c r="Y581" s="180">
        <f t="shared" si="429"/>
        <v>0</v>
      </c>
      <c r="Z581" s="168">
        <f t="shared" ref="Z581" si="433">SUM(Z76:Z78)</f>
        <v>0</v>
      </c>
      <c r="AA581" s="180">
        <f t="shared" si="429"/>
        <v>0</v>
      </c>
      <c r="AB581" s="168">
        <f t="shared" ref="AB581" si="434">SUM(AB76:AB78)</f>
        <v>0</v>
      </c>
      <c r="AC581" s="180">
        <f t="shared" si="429"/>
        <v>0</v>
      </c>
      <c r="AD581" s="168">
        <f t="shared" ref="AD581" si="435">SUM(AD76:AD78)</f>
        <v>0</v>
      </c>
      <c r="AE581" s="180">
        <f t="shared" si="429"/>
        <v>0</v>
      </c>
      <c r="AF581" s="168">
        <f t="shared" ref="AF581" si="436">SUM(AF76:AF78)</f>
        <v>0</v>
      </c>
      <c r="AG581" s="166">
        <f t="shared" si="429"/>
        <v>1694</v>
      </c>
      <c r="AH581" s="167">
        <f t="shared" si="429"/>
        <v>0</v>
      </c>
      <c r="AI581" s="180">
        <f t="shared" ref="AI581" si="437">SUM(AI76:AI78)</f>
        <v>0</v>
      </c>
      <c r="AJ581" s="166">
        <f t="shared" si="429"/>
        <v>0</v>
      </c>
      <c r="AK581" s="194">
        <f>SUM(AK76:AK78)</f>
        <v>382</v>
      </c>
      <c r="AL581" s="184">
        <f>SUM(AL76:AL78)</f>
        <v>105</v>
      </c>
      <c r="AM581" s="168">
        <f t="shared" ref="AM581" si="438">SUM(AM76:AM78)</f>
        <v>1464</v>
      </c>
      <c r="AN581" s="180">
        <f>SUM(AN76:AN78)</f>
        <v>1569</v>
      </c>
      <c r="AO581" s="168">
        <f t="shared" ref="AO581" si="439">SUM(AO76:AO78)</f>
        <v>371</v>
      </c>
      <c r="AP581" s="180">
        <f>SUM(AP76:AP78)</f>
        <v>467</v>
      </c>
      <c r="AQ581" s="168">
        <f t="shared" ref="AQ581" si="440">SUM(AQ76:AQ78)</f>
        <v>1483</v>
      </c>
      <c r="AR581" s="180">
        <f>SUM(AR76:AR78)</f>
        <v>373</v>
      </c>
      <c r="AS581" s="168">
        <f t="shared" ref="AS581" si="441">SUM(AS76:AS78)</f>
        <v>1585</v>
      </c>
      <c r="AT581" s="180">
        <f>SUM(AT76:AT78)</f>
        <v>389</v>
      </c>
      <c r="AU581" s="168">
        <f t="shared" ref="AU581" si="442">SUM(AU76:AU78)</f>
        <v>1557</v>
      </c>
      <c r="AV581" s="180">
        <f>SUM(AV76:AV78)</f>
        <v>1508</v>
      </c>
      <c r="AW581" s="168">
        <f t="shared" ref="AW581" si="443">SUM(AW76:AW78)</f>
        <v>390</v>
      </c>
      <c r="AX581" s="180">
        <f>SUM(AX76:AX78)</f>
        <v>1473</v>
      </c>
      <c r="AY581" s="168">
        <f t="shared" ref="AY581" si="444">SUM(AY76:AY78)</f>
        <v>435</v>
      </c>
      <c r="AZ581" s="167">
        <f>SUM(AZ76:AZ78)</f>
        <v>971</v>
      </c>
      <c r="BA581" s="168">
        <f>SUM(BA76:BA78)</f>
        <v>1674</v>
      </c>
      <c r="BB581" s="180">
        <f>SUM(BB76:BB78)</f>
        <v>502</v>
      </c>
      <c r="BC581" s="168">
        <f t="shared" ref="BC581" si="445">SUM(BC76:BC78)</f>
        <v>1213</v>
      </c>
      <c r="BD581" s="180">
        <f>SUM(BD76:BD78)</f>
        <v>1355</v>
      </c>
      <c r="BE581" s="168">
        <f t="shared" ref="BE581" si="446">SUM(BE76:BE78)</f>
        <v>339</v>
      </c>
      <c r="BF581" s="180">
        <f>SUM(BF76:BF78)</f>
        <v>1319</v>
      </c>
      <c r="BG581" s="168">
        <f t="shared" ref="BG581" si="447">SUM(BG76:BG78)</f>
        <v>364</v>
      </c>
      <c r="BH581" s="180">
        <f t="shared" si="429"/>
        <v>453</v>
      </c>
      <c r="BI581" s="168">
        <f t="shared" ref="BI581" si="448">SUM(BI76:BI78)</f>
        <v>1236</v>
      </c>
      <c r="BJ581" s="180">
        <f t="shared" si="429"/>
        <v>403</v>
      </c>
      <c r="BK581" s="168">
        <f t="shared" ref="BK581" si="449">SUM(BK76:BK78)</f>
        <v>1277</v>
      </c>
      <c r="BL581" s="180">
        <f t="shared" si="429"/>
        <v>314</v>
      </c>
      <c r="BM581" s="168">
        <f t="shared" ref="BM581" si="450">SUM(BM76:BM78)</f>
        <v>1349</v>
      </c>
      <c r="BN581" s="180">
        <f t="shared" si="429"/>
        <v>1273</v>
      </c>
      <c r="BO581" s="168">
        <f t="shared" ref="BO581" si="451">SUM(BO76:BO78)</f>
        <v>399</v>
      </c>
      <c r="BP581" s="180">
        <f t="shared" si="429"/>
        <v>425</v>
      </c>
      <c r="BQ581" s="168">
        <f t="shared" ref="BQ581" si="452">SUM(BQ76:BQ78)</f>
        <v>1240</v>
      </c>
      <c r="BR581" s="180">
        <f t="shared" si="429"/>
        <v>1252</v>
      </c>
      <c r="BS581" s="168">
        <f t="shared" ref="BS581" si="453">SUM(BS76:BS78)</f>
        <v>423</v>
      </c>
      <c r="BT581" s="180">
        <f t="shared" si="429"/>
        <v>387</v>
      </c>
      <c r="BU581" s="168">
        <f t="shared" ref="BU581" si="454">SUM(BU76:BU78)</f>
        <v>1279</v>
      </c>
      <c r="BV581" s="180">
        <f t="shared" ref="BV581:BW581" si="455">SUM(BV76:BV78)</f>
        <v>1375</v>
      </c>
      <c r="BW581" s="168">
        <f t="shared" si="455"/>
        <v>295</v>
      </c>
      <c r="BX581" s="180">
        <f t="shared" ref="BX581:BY581" si="456">SUM(BX76:BX78)</f>
        <v>357</v>
      </c>
      <c r="BY581" s="168">
        <f t="shared" si="456"/>
        <v>1319</v>
      </c>
      <c r="BZ581" s="180">
        <f t="shared" ref="BZ581:CA581" si="457">SUM(BZ76:BZ78)</f>
        <v>1289</v>
      </c>
      <c r="CA581" s="168">
        <f t="shared" si="457"/>
        <v>414</v>
      </c>
      <c r="CB581" s="180">
        <f t="shared" ref="CB581:CC581" si="458">SUM(CB76:CB78)</f>
        <v>1365</v>
      </c>
      <c r="CC581" s="168">
        <f t="shared" si="458"/>
        <v>320</v>
      </c>
      <c r="CD581" s="180">
        <f t="shared" ref="CD581:CE581" si="459">SUM(CD76:CD78)</f>
        <v>1214</v>
      </c>
      <c r="CE581" s="331">
        <f t="shared" si="459"/>
        <v>458</v>
      </c>
    </row>
    <row r="582" spans="1:83" x14ac:dyDescent="0.2">
      <c r="A582" s="10"/>
      <c r="B582" s="12" t="s">
        <v>610</v>
      </c>
      <c r="C582" s="13">
        <f>SUM(C80:C84)</f>
        <v>6123</v>
      </c>
      <c r="D582" s="13">
        <f>SUM(D80:D84)</f>
        <v>2821</v>
      </c>
      <c r="E582" s="123">
        <f t="shared" si="80"/>
        <v>0.46072186836518048</v>
      </c>
      <c r="F582" s="162">
        <f t="shared" ref="F582:BT582" si="460">SUM(F80:F84)</f>
        <v>2260</v>
      </c>
      <c r="G582" s="159">
        <f t="shared" ref="G582:N582" si="461">SUM(G80:G84)</f>
        <v>13</v>
      </c>
      <c r="H582" s="159">
        <f t="shared" si="461"/>
        <v>44</v>
      </c>
      <c r="I582" s="159">
        <f t="shared" si="461"/>
        <v>481</v>
      </c>
      <c r="J582" s="159">
        <f t="shared" si="461"/>
        <v>0</v>
      </c>
      <c r="K582" s="159">
        <f t="shared" si="461"/>
        <v>3</v>
      </c>
      <c r="L582" s="159">
        <f t="shared" si="461"/>
        <v>0</v>
      </c>
      <c r="M582" s="159">
        <f t="shared" si="461"/>
        <v>0</v>
      </c>
      <c r="N582" s="159">
        <f t="shared" si="461"/>
        <v>0</v>
      </c>
      <c r="O582" s="165">
        <f t="shared" si="460"/>
        <v>0</v>
      </c>
      <c r="P582" s="180">
        <f t="shared" si="460"/>
        <v>484</v>
      </c>
      <c r="Q582" s="184">
        <f t="shared" si="460"/>
        <v>119</v>
      </c>
      <c r="R582" s="184">
        <f t="shared" si="460"/>
        <v>0</v>
      </c>
      <c r="S582" s="166">
        <f t="shared" si="460"/>
        <v>2096</v>
      </c>
      <c r="T582" s="180">
        <f t="shared" si="460"/>
        <v>0</v>
      </c>
      <c r="U582" s="184">
        <f t="shared" si="460"/>
        <v>0</v>
      </c>
      <c r="V582" s="168">
        <f t="shared" ref="V582" si="462">SUM(V80:V84)</f>
        <v>0</v>
      </c>
      <c r="W582" s="180">
        <f t="shared" si="460"/>
        <v>0</v>
      </c>
      <c r="X582" s="168">
        <f t="shared" ref="X582" si="463">SUM(X80:X84)</f>
        <v>0</v>
      </c>
      <c r="Y582" s="180">
        <f t="shared" si="460"/>
        <v>0</v>
      </c>
      <c r="Z582" s="168">
        <f t="shared" ref="Z582" si="464">SUM(Z80:Z84)</f>
        <v>0</v>
      </c>
      <c r="AA582" s="180">
        <f t="shared" si="460"/>
        <v>0</v>
      </c>
      <c r="AB582" s="168">
        <f t="shared" ref="AB582" si="465">SUM(AB80:AB84)</f>
        <v>0</v>
      </c>
      <c r="AC582" s="180">
        <f t="shared" si="460"/>
        <v>0</v>
      </c>
      <c r="AD582" s="168">
        <f t="shared" ref="AD582" si="466">SUM(AD80:AD84)</f>
        <v>0</v>
      </c>
      <c r="AE582" s="180">
        <f t="shared" si="460"/>
        <v>0</v>
      </c>
      <c r="AF582" s="168">
        <f t="shared" ref="AF582" si="467">SUM(AF80:AF84)</f>
        <v>0</v>
      </c>
      <c r="AG582" s="166">
        <f t="shared" si="460"/>
        <v>2296</v>
      </c>
      <c r="AH582" s="167">
        <f t="shared" si="460"/>
        <v>0</v>
      </c>
      <c r="AI582" s="180">
        <f t="shared" ref="AI582" si="468">SUM(AI80:AI84)</f>
        <v>0</v>
      </c>
      <c r="AJ582" s="166">
        <f t="shared" si="460"/>
        <v>0</v>
      </c>
      <c r="AK582" s="194">
        <f>SUM(AK80:AK84)</f>
        <v>491</v>
      </c>
      <c r="AL582" s="184">
        <f>SUM(AL80:AL84)</f>
        <v>152</v>
      </c>
      <c r="AM582" s="168">
        <f t="shared" ref="AM582" si="469">SUM(AM80:AM84)</f>
        <v>1985</v>
      </c>
      <c r="AN582" s="180">
        <f>SUM(AN80:AN84)</f>
        <v>2114</v>
      </c>
      <c r="AO582" s="168">
        <f t="shared" ref="AO582" si="470">SUM(AO80:AO84)</f>
        <v>493</v>
      </c>
      <c r="AP582" s="180">
        <f>SUM(AP80:AP84)</f>
        <v>606</v>
      </c>
      <c r="AQ582" s="168">
        <f t="shared" ref="AQ582" si="471">SUM(AQ80:AQ84)</f>
        <v>2014</v>
      </c>
      <c r="AR582" s="180">
        <f>SUM(AR80:AR84)</f>
        <v>480</v>
      </c>
      <c r="AS582" s="168">
        <f t="shared" ref="AS582" si="472">SUM(AS80:AS84)</f>
        <v>2127</v>
      </c>
      <c r="AT582" s="180">
        <f>SUM(AT80:AT84)</f>
        <v>509</v>
      </c>
      <c r="AU582" s="168">
        <f t="shared" ref="AU582" si="473">SUM(AU80:AU84)</f>
        <v>2123</v>
      </c>
      <c r="AV582" s="180">
        <f>SUM(AV80:AV84)</f>
        <v>2018</v>
      </c>
      <c r="AW582" s="168">
        <f t="shared" ref="AW582" si="474">SUM(AW80:AW84)</f>
        <v>510</v>
      </c>
      <c r="AX582" s="180">
        <f>SUM(AX80:AX84)</f>
        <v>1981</v>
      </c>
      <c r="AY582" s="168">
        <f t="shared" ref="AY582" si="475">SUM(AY80:AY84)</f>
        <v>556</v>
      </c>
      <c r="AZ582" s="167">
        <f>SUM(AZ80:AZ84)</f>
        <v>1342</v>
      </c>
      <c r="BA582" s="168">
        <f>SUM(BA80:BA84)</f>
        <v>2259</v>
      </c>
      <c r="BB582" s="180">
        <f>SUM(BB80:BB84)</f>
        <v>740</v>
      </c>
      <c r="BC582" s="168">
        <f t="shared" ref="BC582" si="476">SUM(BC80:BC84)</f>
        <v>1569</v>
      </c>
      <c r="BD582" s="180">
        <f>SUM(BD80:BD84)</f>
        <v>1828</v>
      </c>
      <c r="BE582" s="168">
        <f t="shared" ref="BE582" si="477">SUM(BE80:BE84)</f>
        <v>461</v>
      </c>
      <c r="BF582" s="180">
        <f>SUM(BF80:BF84)</f>
        <v>1783</v>
      </c>
      <c r="BG582" s="168">
        <f t="shared" ref="BG582" si="478">SUM(BG80:BG84)</f>
        <v>480</v>
      </c>
      <c r="BH582" s="180">
        <f t="shared" si="460"/>
        <v>643</v>
      </c>
      <c r="BI582" s="168">
        <f t="shared" ref="BI582" si="479">SUM(BI80:BI84)</f>
        <v>1625</v>
      </c>
      <c r="BJ582" s="180">
        <f t="shared" si="460"/>
        <v>496</v>
      </c>
      <c r="BK582" s="168">
        <f t="shared" ref="BK582" si="480">SUM(BK80:BK84)</f>
        <v>1734</v>
      </c>
      <c r="BL582" s="180">
        <f t="shared" si="460"/>
        <v>466</v>
      </c>
      <c r="BM582" s="168">
        <f t="shared" ref="BM582" si="481">SUM(BM80:BM84)</f>
        <v>1757</v>
      </c>
      <c r="BN582" s="180">
        <f t="shared" si="460"/>
        <v>1704</v>
      </c>
      <c r="BO582" s="168">
        <f t="shared" ref="BO582" si="482">SUM(BO80:BO84)</f>
        <v>529</v>
      </c>
      <c r="BP582" s="180">
        <f t="shared" si="460"/>
        <v>558</v>
      </c>
      <c r="BQ582" s="168">
        <f t="shared" ref="BQ582" si="483">SUM(BQ80:BQ84)</f>
        <v>1663</v>
      </c>
      <c r="BR582" s="180">
        <f t="shared" si="460"/>
        <v>1659</v>
      </c>
      <c r="BS582" s="168">
        <f t="shared" ref="BS582" si="484">SUM(BS80:BS84)</f>
        <v>547</v>
      </c>
      <c r="BT582" s="180">
        <f t="shared" si="460"/>
        <v>522</v>
      </c>
      <c r="BU582" s="168">
        <f t="shared" ref="BU582" si="485">SUM(BU80:BU84)</f>
        <v>1696</v>
      </c>
      <c r="BV582" s="180">
        <f t="shared" ref="BV582:BW582" si="486">SUM(BV80:BV84)</f>
        <v>1846</v>
      </c>
      <c r="BW582" s="168">
        <f t="shared" si="486"/>
        <v>382</v>
      </c>
      <c r="BX582" s="180">
        <f t="shared" ref="BX582:BY582" si="487">SUM(BX80:BX84)</f>
        <v>492</v>
      </c>
      <c r="BY582" s="168">
        <f t="shared" si="487"/>
        <v>1736</v>
      </c>
      <c r="BZ582" s="180">
        <f t="shared" ref="BZ582:CA582" si="488">SUM(BZ80:BZ84)</f>
        <v>1706</v>
      </c>
      <c r="CA582" s="168">
        <f t="shared" si="488"/>
        <v>555</v>
      </c>
      <c r="CB582" s="180">
        <f t="shared" ref="CB582:CC582" si="489">SUM(CB80:CB84)</f>
        <v>1802</v>
      </c>
      <c r="CC582" s="168">
        <f t="shared" si="489"/>
        <v>447</v>
      </c>
      <c r="CD582" s="180">
        <f t="shared" ref="CD582:CE582" si="490">SUM(CD80:CD84)</f>
        <v>1615</v>
      </c>
      <c r="CE582" s="331">
        <f t="shared" si="490"/>
        <v>614</v>
      </c>
    </row>
    <row r="583" spans="1:83" x14ac:dyDescent="0.2">
      <c r="A583" s="10"/>
      <c r="B583" s="12" t="s">
        <v>611</v>
      </c>
      <c r="C583" s="13">
        <f>SUM(C85:C92)</f>
        <v>9723</v>
      </c>
      <c r="D583" s="13">
        <f>SUM(D85:D92)</f>
        <v>5154</v>
      </c>
      <c r="E583" s="123">
        <f t="shared" si="80"/>
        <v>0.53008330762110456</v>
      </c>
      <c r="F583" s="162">
        <f t="shared" ref="F583:BT583" si="491">SUM(F85:F92)</f>
        <v>4604</v>
      </c>
      <c r="G583" s="159">
        <f t="shared" ref="G583:N583" si="492">SUM(G85:G92)</f>
        <v>23</v>
      </c>
      <c r="H583" s="159">
        <f t="shared" si="492"/>
        <v>42</v>
      </c>
      <c r="I583" s="159">
        <f t="shared" si="492"/>
        <v>413</v>
      </c>
      <c r="J583" s="159">
        <f t="shared" si="492"/>
        <v>0</v>
      </c>
      <c r="K583" s="159">
        <f t="shared" si="492"/>
        <v>0</v>
      </c>
      <c r="L583" s="159">
        <f t="shared" si="492"/>
        <v>0</v>
      </c>
      <c r="M583" s="159">
        <f t="shared" si="492"/>
        <v>0</v>
      </c>
      <c r="N583" s="159">
        <f t="shared" si="492"/>
        <v>0</v>
      </c>
      <c r="O583" s="165">
        <f t="shared" si="491"/>
        <v>0</v>
      </c>
      <c r="P583" s="180">
        <f t="shared" si="491"/>
        <v>460</v>
      </c>
      <c r="Q583" s="184">
        <f t="shared" si="491"/>
        <v>146</v>
      </c>
      <c r="R583" s="184">
        <f t="shared" si="491"/>
        <v>0</v>
      </c>
      <c r="S583" s="166">
        <f t="shared" si="491"/>
        <v>4414</v>
      </c>
      <c r="T583" s="180">
        <f t="shared" si="491"/>
        <v>0</v>
      </c>
      <c r="U583" s="184">
        <f t="shared" si="491"/>
        <v>0</v>
      </c>
      <c r="V583" s="168">
        <f t="shared" ref="V583" si="493">SUM(V85:V92)</f>
        <v>0</v>
      </c>
      <c r="W583" s="180">
        <f t="shared" si="491"/>
        <v>0</v>
      </c>
      <c r="X583" s="168">
        <f t="shared" ref="X583" si="494">SUM(X85:X92)</f>
        <v>0</v>
      </c>
      <c r="Y583" s="180">
        <f t="shared" si="491"/>
        <v>0</v>
      </c>
      <c r="Z583" s="168">
        <f t="shared" ref="Z583" si="495">SUM(Z85:Z92)</f>
        <v>0</v>
      </c>
      <c r="AA583" s="180">
        <f t="shared" si="491"/>
        <v>0</v>
      </c>
      <c r="AB583" s="168">
        <f t="shared" ref="AB583" si="496">SUM(AB85:AB92)</f>
        <v>0</v>
      </c>
      <c r="AC583" s="180">
        <f t="shared" si="491"/>
        <v>0</v>
      </c>
      <c r="AD583" s="168">
        <f t="shared" ref="AD583" si="497">SUM(AD85:AD92)</f>
        <v>0</v>
      </c>
      <c r="AE583" s="180">
        <f t="shared" si="491"/>
        <v>0</v>
      </c>
      <c r="AF583" s="168">
        <f t="shared" ref="AF583" si="498">SUM(AF85:AF92)</f>
        <v>0</v>
      </c>
      <c r="AG583" s="166">
        <f t="shared" si="491"/>
        <v>0</v>
      </c>
      <c r="AH583" s="167">
        <f t="shared" si="491"/>
        <v>0</v>
      </c>
      <c r="AI583" s="180">
        <f t="shared" ref="AI583" si="499">SUM(AI85:AI92)</f>
        <v>4420</v>
      </c>
      <c r="AJ583" s="166">
        <f t="shared" si="491"/>
        <v>520</v>
      </c>
      <c r="AK583" s="194">
        <f>SUM(AK85:AK92)</f>
        <v>445</v>
      </c>
      <c r="AL583" s="184">
        <f>SUM(AL85:AL92)</f>
        <v>161</v>
      </c>
      <c r="AM583" s="168">
        <f t="shared" ref="AM583" si="500">SUM(AM85:AM92)</f>
        <v>4408</v>
      </c>
      <c r="AN583" s="180">
        <f>SUM(AN85:AN92)</f>
        <v>4472</v>
      </c>
      <c r="AO583" s="168">
        <f t="shared" ref="AO583" si="501">SUM(AO85:AO92)</f>
        <v>440</v>
      </c>
      <c r="AP583" s="180">
        <f>SUM(AP85:AP92)</f>
        <v>741</v>
      </c>
      <c r="AQ583" s="168">
        <f t="shared" ref="AQ583" si="502">SUM(AQ85:AQ92)</f>
        <v>4247</v>
      </c>
      <c r="AR583" s="180">
        <f>SUM(AR85:AR92)</f>
        <v>437</v>
      </c>
      <c r="AS583" s="168">
        <f t="shared" ref="AS583" si="503">SUM(AS85:AS92)</f>
        <v>4545</v>
      </c>
      <c r="AT583" s="180">
        <f>SUM(AT85:AT92)</f>
        <v>540</v>
      </c>
      <c r="AU583" s="168">
        <f t="shared" ref="AU583" si="504">SUM(AU85:AU92)</f>
        <v>4412</v>
      </c>
      <c r="AV583" s="180">
        <f>SUM(AV85:AV92)</f>
        <v>4288</v>
      </c>
      <c r="AW583" s="168">
        <f t="shared" ref="AW583" si="505">SUM(AW85:AW92)</f>
        <v>563</v>
      </c>
      <c r="AX583" s="180">
        <f>SUM(AX85:AX92)</f>
        <v>3744</v>
      </c>
      <c r="AY583" s="168">
        <f t="shared" ref="AY583" si="506">SUM(AY85:AY92)</f>
        <v>1175</v>
      </c>
      <c r="AZ583" s="167">
        <f>SUM(AZ85:AZ92)</f>
        <v>1726</v>
      </c>
      <c r="BA583" s="168">
        <f>SUM(BA85:BA92)</f>
        <v>4509</v>
      </c>
      <c r="BB583" s="180">
        <f>SUM(BB85:BB92)</f>
        <v>1245</v>
      </c>
      <c r="BC583" s="168">
        <f t="shared" ref="BC583" si="507">SUM(BC85:BC92)</f>
        <v>3260</v>
      </c>
      <c r="BD583" s="180">
        <f>SUM(BD85:BD92)</f>
        <v>3813</v>
      </c>
      <c r="BE583" s="168">
        <f t="shared" ref="BE583" si="508">SUM(BE85:BE92)</f>
        <v>672</v>
      </c>
      <c r="BF583" s="180">
        <f>SUM(BF85:BF92)</f>
        <v>3743</v>
      </c>
      <c r="BG583" s="168">
        <f t="shared" ref="BG583" si="509">SUM(BG85:BG92)</f>
        <v>721</v>
      </c>
      <c r="BH583" s="180">
        <f t="shared" si="491"/>
        <v>2018</v>
      </c>
      <c r="BI583" s="168">
        <f t="shared" ref="BI583" si="510">SUM(BI85:BI92)</f>
        <v>2639</v>
      </c>
      <c r="BJ583" s="180">
        <f t="shared" si="491"/>
        <v>840</v>
      </c>
      <c r="BK583" s="168">
        <f t="shared" ref="BK583" si="511">SUM(BK85:BK92)</f>
        <v>3647</v>
      </c>
      <c r="BL583" s="180">
        <f t="shared" si="491"/>
        <v>791</v>
      </c>
      <c r="BM583" s="168">
        <f t="shared" ref="BM583" si="512">SUM(BM85:BM92)</f>
        <v>3639</v>
      </c>
      <c r="BN583" s="180">
        <f t="shared" si="491"/>
        <v>3704</v>
      </c>
      <c r="BO583" s="168">
        <f t="shared" ref="BO583" si="513">SUM(BO85:BO92)</f>
        <v>729</v>
      </c>
      <c r="BP583" s="180">
        <f t="shared" si="491"/>
        <v>813</v>
      </c>
      <c r="BQ583" s="168">
        <f t="shared" ref="BQ583" si="514">SUM(BQ85:BQ92)</f>
        <v>3731</v>
      </c>
      <c r="BR583" s="180">
        <f t="shared" si="491"/>
        <v>3440</v>
      </c>
      <c r="BS583" s="168">
        <f t="shared" ref="BS583" si="515">SUM(BS85:BS92)</f>
        <v>1001</v>
      </c>
      <c r="BT583" s="180">
        <f t="shared" si="491"/>
        <v>952</v>
      </c>
      <c r="BU583" s="168">
        <f t="shared" ref="BU583" si="516">SUM(BU85:BU92)</f>
        <v>3561</v>
      </c>
      <c r="BV583" s="180">
        <f t="shared" ref="BV583:BW583" si="517">SUM(BV85:BV92)</f>
        <v>3871</v>
      </c>
      <c r="BW583" s="168">
        <f t="shared" si="517"/>
        <v>569</v>
      </c>
      <c r="BX583" s="180">
        <f t="shared" ref="BX583:BY583" si="518">SUM(BX85:BX92)</f>
        <v>771</v>
      </c>
      <c r="BY583" s="168">
        <f t="shared" si="518"/>
        <v>3744</v>
      </c>
      <c r="BZ583" s="180">
        <f t="shared" ref="BZ583:CA583" si="519">SUM(BZ85:BZ92)</f>
        <v>3521</v>
      </c>
      <c r="CA583" s="168">
        <f t="shared" si="519"/>
        <v>1055</v>
      </c>
      <c r="CB583" s="180">
        <f t="shared" ref="CB583:CC583" si="520">SUM(CB85:CB92)</f>
        <v>3803</v>
      </c>
      <c r="CC583" s="168">
        <f t="shared" si="520"/>
        <v>713</v>
      </c>
      <c r="CD583" s="180">
        <f t="shared" ref="CD583:CE583" si="521">SUM(CD85:CD92)</f>
        <v>3460</v>
      </c>
      <c r="CE583" s="331">
        <f t="shared" si="521"/>
        <v>1001</v>
      </c>
    </row>
    <row r="584" spans="1:83" x14ac:dyDescent="0.2">
      <c r="A584" s="10"/>
      <c r="B584" s="12" t="s">
        <v>612</v>
      </c>
      <c r="C584" s="13">
        <f>SUM(C93:C101)</f>
        <v>10601</v>
      </c>
      <c r="D584" s="13">
        <f>SUM(D93:D101)</f>
        <v>8046</v>
      </c>
      <c r="E584" s="123">
        <f t="shared" si="80"/>
        <v>0.75898500141496084</v>
      </c>
      <c r="F584" s="162">
        <f t="shared" ref="F584:BT584" si="522">SUM(F93:F101)</f>
        <v>6740</v>
      </c>
      <c r="G584" s="159">
        <f t="shared" ref="G584:N584" si="523">SUM(G93:G101)</f>
        <v>26</v>
      </c>
      <c r="H584" s="159">
        <f t="shared" si="523"/>
        <v>92</v>
      </c>
      <c r="I584" s="159">
        <f t="shared" si="523"/>
        <v>1123</v>
      </c>
      <c r="J584" s="159">
        <f t="shared" si="523"/>
        <v>0</v>
      </c>
      <c r="K584" s="159">
        <f t="shared" si="523"/>
        <v>4</v>
      </c>
      <c r="L584" s="159">
        <f t="shared" si="523"/>
        <v>0</v>
      </c>
      <c r="M584" s="159">
        <f t="shared" si="523"/>
        <v>0</v>
      </c>
      <c r="N584" s="159">
        <f t="shared" si="523"/>
        <v>0</v>
      </c>
      <c r="O584" s="165">
        <f t="shared" si="522"/>
        <v>1</v>
      </c>
      <c r="P584" s="180">
        <f t="shared" si="522"/>
        <v>0</v>
      </c>
      <c r="Q584" s="184">
        <f t="shared" si="522"/>
        <v>0</v>
      </c>
      <c r="R584" s="184">
        <f t="shared" si="522"/>
        <v>0</v>
      </c>
      <c r="S584" s="166">
        <f t="shared" si="522"/>
        <v>0</v>
      </c>
      <c r="T584" s="180">
        <f t="shared" si="522"/>
        <v>6314</v>
      </c>
      <c r="U584" s="184">
        <f t="shared" si="522"/>
        <v>0</v>
      </c>
      <c r="V584" s="168">
        <f t="shared" ref="V584" si="524">SUM(V93:V101)</f>
        <v>1496</v>
      </c>
      <c r="W584" s="180">
        <f t="shared" si="522"/>
        <v>0</v>
      </c>
      <c r="X584" s="168">
        <f t="shared" ref="X584" si="525">SUM(X93:X101)</f>
        <v>0</v>
      </c>
      <c r="Y584" s="180">
        <f t="shared" si="522"/>
        <v>0</v>
      </c>
      <c r="Z584" s="168">
        <f t="shared" ref="Z584" si="526">SUM(Z93:Z101)</f>
        <v>0</v>
      </c>
      <c r="AA584" s="180">
        <f t="shared" si="522"/>
        <v>0</v>
      </c>
      <c r="AB584" s="168">
        <f t="shared" ref="AB584" si="527">SUM(AB93:AB101)</f>
        <v>0</v>
      </c>
      <c r="AC584" s="180">
        <f t="shared" si="522"/>
        <v>0</v>
      </c>
      <c r="AD584" s="168">
        <f t="shared" ref="AD584" si="528">SUM(AD93:AD101)</f>
        <v>0</v>
      </c>
      <c r="AE584" s="180">
        <f t="shared" si="522"/>
        <v>0</v>
      </c>
      <c r="AF584" s="168">
        <f t="shared" ref="AF584" si="529">SUM(AF93:AF101)</f>
        <v>0</v>
      </c>
      <c r="AG584" s="166">
        <f t="shared" si="522"/>
        <v>0</v>
      </c>
      <c r="AH584" s="167">
        <f t="shared" si="522"/>
        <v>0</v>
      </c>
      <c r="AI584" s="180">
        <f t="shared" ref="AI584" si="530">SUM(AI93:AI101)</f>
        <v>6351</v>
      </c>
      <c r="AJ584" s="166">
        <f t="shared" si="522"/>
        <v>1399</v>
      </c>
      <c r="AK584" s="194">
        <f>SUM(AK93:AK101)</f>
        <v>1339</v>
      </c>
      <c r="AL584" s="184">
        <f>SUM(AL93:AL101)</f>
        <v>403</v>
      </c>
      <c r="AM584" s="168">
        <f t="shared" ref="AM584" si="531">SUM(AM93:AM101)</f>
        <v>6074</v>
      </c>
      <c r="AN584" s="180">
        <f>SUM(AN93:AN101)</f>
        <v>6589</v>
      </c>
      <c r="AO584" s="168">
        <f t="shared" ref="AO584" si="532">SUM(AO93:AO101)</f>
        <v>1180</v>
      </c>
      <c r="AP584" s="180">
        <f>SUM(AP93:AP101)</f>
        <v>1934</v>
      </c>
      <c r="AQ584" s="168">
        <f t="shared" ref="AQ584" si="533">SUM(AQ93:AQ101)</f>
        <v>5882</v>
      </c>
      <c r="AR584" s="180">
        <f>SUM(AR93:AR101)</f>
        <v>1214</v>
      </c>
      <c r="AS584" s="168">
        <f t="shared" ref="AS584" si="534">SUM(AS93:AS101)</f>
        <v>6561</v>
      </c>
      <c r="AT584" s="180">
        <f>SUM(AT93:AT101)</f>
        <v>1473</v>
      </c>
      <c r="AU584" s="168">
        <f t="shared" ref="AU584" si="535">SUM(AU93:AU101)</f>
        <v>6277</v>
      </c>
      <c r="AV584" s="180">
        <f>SUM(AV93:AV101)</f>
        <v>6138</v>
      </c>
      <c r="AW584" s="168">
        <f t="shared" ref="AW584" si="536">SUM(AW93:AW101)</f>
        <v>1493</v>
      </c>
      <c r="AX584" s="180">
        <f>SUM(AX93:AX101)</f>
        <v>5776</v>
      </c>
      <c r="AY584" s="168">
        <f t="shared" ref="AY584" si="537">SUM(AY93:AY101)</f>
        <v>1939</v>
      </c>
      <c r="AZ584" s="167">
        <f>SUM(AZ93:AZ101)</f>
        <v>3378</v>
      </c>
      <c r="BA584" s="168">
        <f>SUM(BA93:BA101)</f>
        <v>6754</v>
      </c>
      <c r="BB584" s="180">
        <f>SUM(BB93:BB101)</f>
        <v>1988</v>
      </c>
      <c r="BC584" s="168">
        <f t="shared" ref="BC584" si="538">SUM(BC93:BC101)</f>
        <v>5114</v>
      </c>
      <c r="BD584" s="180">
        <f>SUM(BD93:BD101)</f>
        <v>5784</v>
      </c>
      <c r="BE584" s="168">
        <f t="shared" ref="BE584" si="539">SUM(BE93:BE101)</f>
        <v>1320</v>
      </c>
      <c r="BF584" s="180">
        <f>SUM(BF93:BF101)</f>
        <v>5744</v>
      </c>
      <c r="BG584" s="168">
        <f t="shared" ref="BG584" si="540">SUM(BG93:BG101)</f>
        <v>1312</v>
      </c>
      <c r="BH584" s="180">
        <f t="shared" si="522"/>
        <v>2621</v>
      </c>
      <c r="BI584" s="168">
        <f t="shared" ref="BI584" si="541">SUM(BI93:BI101)</f>
        <v>4554</v>
      </c>
      <c r="BJ584" s="180">
        <f t="shared" si="522"/>
        <v>1557</v>
      </c>
      <c r="BK584" s="168">
        <f t="shared" ref="BK584" si="542">SUM(BK93:BK101)</f>
        <v>5463</v>
      </c>
      <c r="BL584" s="180">
        <f t="shared" si="522"/>
        <v>1338</v>
      </c>
      <c r="BM584" s="168">
        <f t="shared" ref="BM584" si="543">SUM(BM93:BM101)</f>
        <v>5588</v>
      </c>
      <c r="BN584" s="180">
        <f t="shared" si="522"/>
        <v>5625</v>
      </c>
      <c r="BO584" s="168">
        <f t="shared" ref="BO584" si="544">SUM(BO93:BO101)</f>
        <v>1354</v>
      </c>
      <c r="BP584" s="180">
        <f t="shared" si="522"/>
        <v>1484</v>
      </c>
      <c r="BQ584" s="168">
        <f t="shared" ref="BQ584" si="545">SUM(BQ93:BQ101)</f>
        <v>5540</v>
      </c>
      <c r="BR584" s="180">
        <f t="shared" si="522"/>
        <v>5464</v>
      </c>
      <c r="BS584" s="168">
        <f t="shared" ref="BS584" si="546">SUM(BS93:BS101)</f>
        <v>1601</v>
      </c>
      <c r="BT584" s="180">
        <f t="shared" si="522"/>
        <v>1475</v>
      </c>
      <c r="BU584" s="168">
        <f t="shared" ref="BU584" si="547">SUM(BU93:BU101)</f>
        <v>5513</v>
      </c>
      <c r="BV584" s="180">
        <f t="shared" ref="BV584:BW584" si="548">SUM(BV93:BV101)</f>
        <v>5812</v>
      </c>
      <c r="BW584" s="168">
        <f t="shared" si="548"/>
        <v>1183</v>
      </c>
      <c r="BX584" s="180">
        <f t="shared" ref="BX584:BY584" si="549">SUM(BX93:BX101)</f>
        <v>1409</v>
      </c>
      <c r="BY584" s="168">
        <f t="shared" si="549"/>
        <v>5553</v>
      </c>
      <c r="BZ584" s="180">
        <f t="shared" ref="BZ584:CA584" si="550">SUM(BZ93:BZ101)</f>
        <v>5400</v>
      </c>
      <c r="CA584" s="168">
        <f t="shared" si="550"/>
        <v>1749</v>
      </c>
      <c r="CB584" s="180">
        <f t="shared" ref="CB584:CC584" si="551">SUM(CB93:CB101)</f>
        <v>5707</v>
      </c>
      <c r="CC584" s="168">
        <f t="shared" si="551"/>
        <v>1312</v>
      </c>
      <c r="CD584" s="180">
        <f t="shared" ref="CD584:CE584" si="552">SUM(CD93:CD101)</f>
        <v>5278</v>
      </c>
      <c r="CE584" s="331">
        <f t="shared" si="552"/>
        <v>1692</v>
      </c>
    </row>
    <row r="585" spans="1:83" x14ac:dyDescent="0.2">
      <c r="A585" s="10"/>
      <c r="B585" s="12" t="s">
        <v>613</v>
      </c>
      <c r="C585" s="13">
        <f>SUM(C102:C111)</f>
        <v>10841</v>
      </c>
      <c r="D585" s="13">
        <f>SUM(D102:D111)</f>
        <v>7289</v>
      </c>
      <c r="E585" s="123">
        <f t="shared" si="80"/>
        <v>0.67235494880546076</v>
      </c>
      <c r="F585" s="162">
        <f t="shared" ref="F585:BT585" si="553">SUM(F102:F111)</f>
        <v>6384</v>
      </c>
      <c r="G585" s="159">
        <f t="shared" ref="G585:N585" si="554">SUM(G102:G111)</f>
        <v>34</v>
      </c>
      <c r="H585" s="159">
        <f t="shared" si="554"/>
        <v>72</v>
      </c>
      <c r="I585" s="159">
        <f t="shared" si="554"/>
        <v>718</v>
      </c>
      <c r="J585" s="159">
        <f t="shared" si="554"/>
        <v>0</v>
      </c>
      <c r="K585" s="159">
        <f t="shared" si="554"/>
        <v>1</v>
      </c>
      <c r="L585" s="159">
        <f t="shared" si="554"/>
        <v>0</v>
      </c>
      <c r="M585" s="159">
        <f t="shared" si="554"/>
        <v>0</v>
      </c>
      <c r="N585" s="159">
        <f t="shared" si="554"/>
        <v>0</v>
      </c>
      <c r="O585" s="165">
        <f t="shared" si="553"/>
        <v>0</v>
      </c>
      <c r="P585" s="180">
        <f t="shared" si="553"/>
        <v>797</v>
      </c>
      <c r="Q585" s="184">
        <f t="shared" si="553"/>
        <v>177</v>
      </c>
      <c r="R585" s="184">
        <f t="shared" si="553"/>
        <v>0</v>
      </c>
      <c r="S585" s="166">
        <f t="shared" si="553"/>
        <v>6204</v>
      </c>
      <c r="T585" s="180">
        <f t="shared" si="553"/>
        <v>0</v>
      </c>
      <c r="U585" s="184">
        <f t="shared" si="553"/>
        <v>0</v>
      </c>
      <c r="V585" s="168">
        <f t="shared" ref="V585" si="555">SUM(V102:V111)</f>
        <v>0</v>
      </c>
      <c r="W585" s="180">
        <f t="shared" si="553"/>
        <v>0</v>
      </c>
      <c r="X585" s="168">
        <f t="shared" ref="X585" si="556">SUM(X102:X111)</f>
        <v>0</v>
      </c>
      <c r="Y585" s="180">
        <f t="shared" si="553"/>
        <v>0</v>
      </c>
      <c r="Z585" s="168">
        <f t="shared" ref="Z585" si="557">SUM(Z102:Z111)</f>
        <v>0</v>
      </c>
      <c r="AA585" s="180">
        <f t="shared" si="553"/>
        <v>0</v>
      </c>
      <c r="AB585" s="168">
        <f t="shared" ref="AB585" si="558">SUM(AB102:AB111)</f>
        <v>0</v>
      </c>
      <c r="AC585" s="180">
        <f t="shared" si="553"/>
        <v>0</v>
      </c>
      <c r="AD585" s="168">
        <f t="shared" ref="AD585" si="559">SUM(AD102:AD111)</f>
        <v>0</v>
      </c>
      <c r="AE585" s="180">
        <f t="shared" si="553"/>
        <v>0</v>
      </c>
      <c r="AF585" s="168">
        <f t="shared" ref="AF585" si="560">SUM(AF102:AF111)</f>
        <v>0</v>
      </c>
      <c r="AG585" s="166">
        <f t="shared" si="553"/>
        <v>6209</v>
      </c>
      <c r="AH585" s="167">
        <f t="shared" si="553"/>
        <v>0</v>
      </c>
      <c r="AI585" s="180">
        <f t="shared" ref="AI585" si="561">SUM(AI102:AI111)</f>
        <v>0</v>
      </c>
      <c r="AJ585" s="166">
        <f t="shared" si="553"/>
        <v>0</v>
      </c>
      <c r="AK585" s="194">
        <f>SUM(AK102:AK111)</f>
        <v>877</v>
      </c>
      <c r="AL585" s="184">
        <f>SUM(AL102:AL111)</f>
        <v>328</v>
      </c>
      <c r="AM585" s="168">
        <f t="shared" ref="AM585" si="562">SUM(AM102:AM111)</f>
        <v>5880</v>
      </c>
      <c r="AN585" s="180">
        <f>SUM(AN102:AN111)</f>
        <v>6280</v>
      </c>
      <c r="AO585" s="168">
        <f t="shared" ref="AO585" si="563">SUM(AO102:AO111)</f>
        <v>791</v>
      </c>
      <c r="AP585" s="180">
        <f>SUM(AP102:AP111)</f>
        <v>1295</v>
      </c>
      <c r="AQ585" s="168">
        <f t="shared" ref="AQ585" si="564">SUM(AQ102:AQ111)</f>
        <v>5811</v>
      </c>
      <c r="AR585" s="180">
        <f>SUM(AR102:AR111)</f>
        <v>815</v>
      </c>
      <c r="AS585" s="168">
        <f t="shared" ref="AS585" si="565">SUM(AS102:AS111)</f>
        <v>6283</v>
      </c>
      <c r="AT585" s="180">
        <f>SUM(AT102:AT111)</f>
        <v>968</v>
      </c>
      <c r="AU585" s="168">
        <f t="shared" ref="AU585" si="566">SUM(AU102:AU111)</f>
        <v>6098</v>
      </c>
      <c r="AV585" s="180">
        <f>SUM(AV102:AV111)</f>
        <v>5972</v>
      </c>
      <c r="AW585" s="168">
        <f t="shared" ref="AW585" si="567">SUM(AW102:AW111)</f>
        <v>1001</v>
      </c>
      <c r="AX585" s="180">
        <f>SUM(AX102:AX111)</f>
        <v>5690</v>
      </c>
      <c r="AY585" s="168">
        <f t="shared" ref="AY585" si="568">SUM(AY102:AY111)</f>
        <v>1329</v>
      </c>
      <c r="AZ585" s="167">
        <f>SUM(AZ102:AZ111)</f>
        <v>2733</v>
      </c>
      <c r="BA585" s="168">
        <f>SUM(BA102:BA111)</f>
        <v>6267</v>
      </c>
      <c r="BB585" s="180">
        <f>SUM(BB102:BB111)</f>
        <v>1608</v>
      </c>
      <c r="BC585" s="168">
        <f t="shared" ref="BC585" si="569">SUM(BC102:BC111)</f>
        <v>4839</v>
      </c>
      <c r="BD585" s="180">
        <f>SUM(BD102:BD111)</f>
        <v>5392</v>
      </c>
      <c r="BE585" s="168">
        <f t="shared" ref="BE585" si="570">SUM(BE102:BE111)</f>
        <v>1042</v>
      </c>
      <c r="BF585" s="180">
        <f>SUM(BF102:BF111)</f>
        <v>5456</v>
      </c>
      <c r="BG585" s="168">
        <f t="shared" ref="BG585" si="571">SUM(BG102:BG111)</f>
        <v>973</v>
      </c>
      <c r="BH585" s="180">
        <f t="shared" si="553"/>
        <v>1912</v>
      </c>
      <c r="BI585" s="168">
        <f t="shared" ref="BI585" si="572">SUM(BI102:BI111)</f>
        <v>4650</v>
      </c>
      <c r="BJ585" s="180">
        <f t="shared" si="553"/>
        <v>1229</v>
      </c>
      <c r="BK585" s="168">
        <f t="shared" ref="BK585" si="573">SUM(BK102:BK111)</f>
        <v>5197</v>
      </c>
      <c r="BL585" s="180">
        <f t="shared" si="553"/>
        <v>1048</v>
      </c>
      <c r="BM585" s="168">
        <f t="shared" ref="BM585" si="574">SUM(BM102:BM111)</f>
        <v>5310</v>
      </c>
      <c r="BN585" s="180">
        <f t="shared" si="553"/>
        <v>5333</v>
      </c>
      <c r="BO585" s="168">
        <f t="shared" ref="BO585" si="575">SUM(BO102:BO111)</f>
        <v>1069</v>
      </c>
      <c r="BP585" s="180">
        <f t="shared" si="553"/>
        <v>1182</v>
      </c>
      <c r="BQ585" s="168">
        <f t="shared" ref="BQ585" si="576">SUM(BQ102:BQ111)</f>
        <v>5250</v>
      </c>
      <c r="BR585" s="180">
        <f t="shared" si="553"/>
        <v>5078</v>
      </c>
      <c r="BS585" s="168">
        <f t="shared" ref="BS585" si="577">SUM(BS102:BS111)</f>
        <v>1320</v>
      </c>
      <c r="BT585" s="180">
        <f t="shared" si="553"/>
        <v>1191</v>
      </c>
      <c r="BU585" s="168">
        <f t="shared" ref="BU585" si="578">SUM(BU102:BU111)</f>
        <v>5208</v>
      </c>
      <c r="BV585" s="180">
        <f t="shared" ref="BV585:BW585" si="579">SUM(BV102:BV111)</f>
        <v>5508</v>
      </c>
      <c r="BW585" s="168">
        <f t="shared" si="579"/>
        <v>862</v>
      </c>
      <c r="BX585" s="180">
        <f t="shared" ref="BX585:BY585" si="580">SUM(BX102:BX111)</f>
        <v>1102</v>
      </c>
      <c r="BY585" s="168">
        <f t="shared" si="580"/>
        <v>5286</v>
      </c>
      <c r="BZ585" s="180">
        <f t="shared" ref="BZ585:CA585" si="581">SUM(BZ102:BZ111)</f>
        <v>5187</v>
      </c>
      <c r="CA585" s="168">
        <f t="shared" si="581"/>
        <v>1322</v>
      </c>
      <c r="CB585" s="180">
        <f t="shared" ref="CB585:CC585" si="582">SUM(CB102:CB111)</f>
        <v>5391</v>
      </c>
      <c r="CC585" s="168">
        <f t="shared" si="582"/>
        <v>1037</v>
      </c>
      <c r="CD585" s="180">
        <f t="shared" ref="CD585:CE585" si="583">SUM(CD102:CD111)</f>
        <v>5064</v>
      </c>
      <c r="CE585" s="331">
        <f t="shared" si="583"/>
        <v>1341</v>
      </c>
    </row>
    <row r="586" spans="1:83" x14ac:dyDescent="0.2">
      <c r="A586" s="10"/>
      <c r="B586" s="12" t="s">
        <v>614</v>
      </c>
      <c r="C586" s="13">
        <f>SUM(C112)</f>
        <v>1311</v>
      </c>
      <c r="D586" s="13">
        <f>SUM(D112)</f>
        <v>508</v>
      </c>
      <c r="E586" s="123">
        <f t="shared" si="80"/>
        <v>0.38749046529366893</v>
      </c>
      <c r="F586" s="162">
        <f t="shared" ref="F586:BT586" si="584">SUM(F112)</f>
        <v>400</v>
      </c>
      <c r="G586" s="159">
        <f t="shared" ref="G586:N586" si="585">SUM(G112)</f>
        <v>4</v>
      </c>
      <c r="H586" s="159">
        <f t="shared" si="585"/>
        <v>7</v>
      </c>
      <c r="I586" s="159">
        <f t="shared" si="585"/>
        <v>83</v>
      </c>
      <c r="J586" s="159">
        <f t="shared" si="585"/>
        <v>0</v>
      </c>
      <c r="K586" s="159">
        <f t="shared" si="585"/>
        <v>0</v>
      </c>
      <c r="L586" s="159">
        <f t="shared" si="585"/>
        <v>0</v>
      </c>
      <c r="M586" s="159">
        <f t="shared" si="585"/>
        <v>0</v>
      </c>
      <c r="N586" s="159">
        <f t="shared" si="585"/>
        <v>0</v>
      </c>
      <c r="O586" s="165">
        <f t="shared" si="584"/>
        <v>0</v>
      </c>
      <c r="P586" s="180">
        <f t="shared" si="584"/>
        <v>99</v>
      </c>
      <c r="Q586" s="184">
        <f t="shared" si="584"/>
        <v>15</v>
      </c>
      <c r="R586" s="184">
        <f t="shared" si="584"/>
        <v>0</v>
      </c>
      <c r="S586" s="166">
        <f t="shared" si="584"/>
        <v>380</v>
      </c>
      <c r="T586" s="180">
        <f t="shared" si="584"/>
        <v>0</v>
      </c>
      <c r="U586" s="184">
        <f t="shared" si="584"/>
        <v>0</v>
      </c>
      <c r="V586" s="168">
        <f t="shared" ref="V586" si="586">SUM(V112)</f>
        <v>0</v>
      </c>
      <c r="W586" s="180">
        <f t="shared" si="584"/>
        <v>0</v>
      </c>
      <c r="X586" s="168">
        <f t="shared" ref="X586" si="587">SUM(X112)</f>
        <v>0</v>
      </c>
      <c r="Y586" s="180">
        <f t="shared" si="584"/>
        <v>0</v>
      </c>
      <c r="Z586" s="168">
        <f t="shared" ref="Z586" si="588">SUM(Z112)</f>
        <v>0</v>
      </c>
      <c r="AA586" s="180">
        <f t="shared" si="584"/>
        <v>0</v>
      </c>
      <c r="AB586" s="168">
        <f t="shared" ref="AB586" si="589">SUM(AB112)</f>
        <v>0</v>
      </c>
      <c r="AC586" s="180">
        <f t="shared" si="584"/>
        <v>0</v>
      </c>
      <c r="AD586" s="168">
        <f t="shared" ref="AD586" si="590">SUM(AD112)</f>
        <v>0</v>
      </c>
      <c r="AE586" s="180">
        <f t="shared" si="584"/>
        <v>0</v>
      </c>
      <c r="AF586" s="168">
        <f t="shared" ref="AF586" si="591">SUM(AF112)</f>
        <v>0</v>
      </c>
      <c r="AG586" s="166">
        <f t="shared" si="584"/>
        <v>0</v>
      </c>
      <c r="AH586" s="167">
        <f t="shared" si="584"/>
        <v>379</v>
      </c>
      <c r="AI586" s="180">
        <f t="shared" ref="AI586" si="592">SUM(AI112)</f>
        <v>0</v>
      </c>
      <c r="AJ586" s="166">
        <f t="shared" si="584"/>
        <v>0</v>
      </c>
      <c r="AK586" s="194">
        <f>SUM(AK112)</f>
        <v>94</v>
      </c>
      <c r="AL586" s="184">
        <f>SUM(AL112)</f>
        <v>11</v>
      </c>
      <c r="AM586" s="168">
        <f t="shared" ref="AM586" si="593">SUM(AM112)</f>
        <v>383</v>
      </c>
      <c r="AN586" s="180">
        <f>SUM(AN112)</f>
        <v>390</v>
      </c>
      <c r="AO586" s="168">
        <f t="shared" ref="AO586" si="594">SUM(AO112)</f>
        <v>91</v>
      </c>
      <c r="AP586" s="180">
        <f>SUM(AP112)</f>
        <v>130</v>
      </c>
      <c r="AQ586" s="168">
        <f t="shared" ref="AQ586" si="595">SUM(AQ112)</f>
        <v>351</v>
      </c>
      <c r="AR586" s="180">
        <f>SUM(AR112)</f>
        <v>89</v>
      </c>
      <c r="AS586" s="168">
        <f t="shared" ref="AS586" si="596">SUM(AS112)</f>
        <v>393</v>
      </c>
      <c r="AT586" s="180">
        <f>SUM(AT112)</f>
        <v>108</v>
      </c>
      <c r="AU586" s="168">
        <f t="shared" ref="AU586" si="597">SUM(AU112)</f>
        <v>373</v>
      </c>
      <c r="AV586" s="180">
        <f>SUM(AV112)</f>
        <v>362</v>
      </c>
      <c r="AW586" s="168">
        <f t="shared" ref="AW586" si="598">SUM(AW112)</f>
        <v>101</v>
      </c>
      <c r="AX586" s="180">
        <f>SUM(AX112)</f>
        <v>335</v>
      </c>
      <c r="AY586" s="168">
        <f t="shared" ref="AY586" si="599">SUM(AY112)</f>
        <v>133</v>
      </c>
      <c r="AZ586" s="167">
        <f>SUM(AZ112)</f>
        <v>188</v>
      </c>
      <c r="BA586" s="168">
        <f>SUM(BA112)</f>
        <v>404</v>
      </c>
      <c r="BB586" s="180">
        <f>SUM(BB112)</f>
        <v>165</v>
      </c>
      <c r="BC586" s="168">
        <f t="shared" ref="BC586" si="600">SUM(BC112)</f>
        <v>247</v>
      </c>
      <c r="BD586" s="180">
        <f>SUM(BD112)</f>
        <v>306</v>
      </c>
      <c r="BE586" s="168">
        <f t="shared" ref="BE586" si="601">SUM(BE112)</f>
        <v>94</v>
      </c>
      <c r="BF586" s="180">
        <f>SUM(BF112)</f>
        <v>286</v>
      </c>
      <c r="BG586" s="168">
        <f t="shared" ref="BG586" si="602">SUM(BG112)</f>
        <v>113</v>
      </c>
      <c r="BH586" s="180">
        <f t="shared" si="584"/>
        <v>180</v>
      </c>
      <c r="BI586" s="168">
        <f t="shared" ref="BI586" si="603">SUM(BI112)</f>
        <v>228</v>
      </c>
      <c r="BJ586" s="180">
        <f t="shared" si="584"/>
        <v>125</v>
      </c>
      <c r="BK586" s="168">
        <f t="shared" ref="BK586" si="604">SUM(BK112)</f>
        <v>275</v>
      </c>
      <c r="BL586" s="180">
        <f t="shared" si="584"/>
        <v>114</v>
      </c>
      <c r="BM586" s="168">
        <f t="shared" ref="BM586" si="605">SUM(BM112)</f>
        <v>277</v>
      </c>
      <c r="BN586" s="180">
        <f t="shared" si="584"/>
        <v>276</v>
      </c>
      <c r="BO586" s="168">
        <f t="shared" ref="BO586" si="606">SUM(BO112)</f>
        <v>115</v>
      </c>
      <c r="BP586" s="180">
        <f t="shared" si="584"/>
        <v>135</v>
      </c>
      <c r="BQ586" s="168">
        <f t="shared" ref="BQ586" si="607">SUM(BQ112)</f>
        <v>265</v>
      </c>
      <c r="BR586" s="180">
        <f t="shared" si="584"/>
        <v>250</v>
      </c>
      <c r="BS586" s="168">
        <f t="shared" ref="BS586" si="608">SUM(BS112)</f>
        <v>148</v>
      </c>
      <c r="BT586" s="180">
        <f t="shared" si="584"/>
        <v>134</v>
      </c>
      <c r="BU586" s="168">
        <f t="shared" ref="BU586" si="609">SUM(BU112)</f>
        <v>261</v>
      </c>
      <c r="BV586" s="180">
        <f t="shared" ref="BV586:BW586" si="610">SUM(BV112)</f>
        <v>303</v>
      </c>
      <c r="BW586" s="168">
        <f t="shared" si="610"/>
        <v>95</v>
      </c>
      <c r="BX586" s="180">
        <f t="shared" ref="BX586:BY586" si="611">SUM(BX112)</f>
        <v>115</v>
      </c>
      <c r="BY586" s="168">
        <f t="shared" si="611"/>
        <v>282</v>
      </c>
      <c r="BZ586" s="180">
        <f t="shared" ref="BZ586:CA586" si="612">SUM(BZ112)</f>
        <v>260</v>
      </c>
      <c r="CA586" s="168">
        <f t="shared" si="612"/>
        <v>150</v>
      </c>
      <c r="CB586" s="180">
        <f t="shared" ref="CB586:CC586" si="613">SUM(CB112)</f>
        <v>299</v>
      </c>
      <c r="CC586" s="168">
        <f t="shared" si="613"/>
        <v>98</v>
      </c>
      <c r="CD586" s="180">
        <f t="shared" ref="CD586:CE586" si="614">SUM(CD112)</f>
        <v>231</v>
      </c>
      <c r="CE586" s="331">
        <f t="shared" si="614"/>
        <v>162</v>
      </c>
    </row>
    <row r="587" spans="1:83" x14ac:dyDescent="0.2">
      <c r="A587" s="10"/>
      <c r="B587" s="12" t="s">
        <v>615</v>
      </c>
      <c r="C587" s="13">
        <f>SUM(C113:C115)</f>
        <v>4338</v>
      </c>
      <c r="D587" s="13">
        <f>SUM(D113:D115)</f>
        <v>2303</v>
      </c>
      <c r="E587" s="123">
        <f t="shared" si="80"/>
        <v>0.53088981097279853</v>
      </c>
      <c r="F587" s="162">
        <f t="shared" ref="F587:BT587" si="615">SUM(F113:F115)</f>
        <v>2033</v>
      </c>
      <c r="G587" s="159">
        <f t="shared" ref="G587:N587" si="616">SUM(G113:G115)</f>
        <v>11</v>
      </c>
      <c r="H587" s="159">
        <f t="shared" si="616"/>
        <v>26</v>
      </c>
      <c r="I587" s="159">
        <f t="shared" si="616"/>
        <v>211</v>
      </c>
      <c r="J587" s="159">
        <f t="shared" si="616"/>
        <v>0</v>
      </c>
      <c r="K587" s="159">
        <f t="shared" si="616"/>
        <v>0</v>
      </c>
      <c r="L587" s="159">
        <f t="shared" si="616"/>
        <v>0</v>
      </c>
      <c r="M587" s="159">
        <f t="shared" si="616"/>
        <v>0</v>
      </c>
      <c r="N587" s="159">
        <f t="shared" si="616"/>
        <v>0</v>
      </c>
      <c r="O587" s="165">
        <f t="shared" si="615"/>
        <v>0</v>
      </c>
      <c r="P587" s="180">
        <f t="shared" si="615"/>
        <v>240</v>
      </c>
      <c r="Q587" s="184">
        <f t="shared" si="615"/>
        <v>70</v>
      </c>
      <c r="R587" s="184">
        <f t="shared" si="615"/>
        <v>0</v>
      </c>
      <c r="S587" s="166">
        <f t="shared" si="615"/>
        <v>1939</v>
      </c>
      <c r="T587" s="180">
        <f t="shared" si="615"/>
        <v>0</v>
      </c>
      <c r="U587" s="184">
        <f t="shared" si="615"/>
        <v>0</v>
      </c>
      <c r="V587" s="168">
        <f t="shared" ref="V587" si="617">SUM(V113:V115)</f>
        <v>0</v>
      </c>
      <c r="W587" s="180">
        <f t="shared" si="615"/>
        <v>0</v>
      </c>
      <c r="X587" s="168">
        <f t="shared" ref="X587" si="618">SUM(X113:X115)</f>
        <v>0</v>
      </c>
      <c r="Y587" s="180">
        <f t="shared" si="615"/>
        <v>0</v>
      </c>
      <c r="Z587" s="168">
        <f t="shared" ref="Z587" si="619">SUM(Z113:Z115)</f>
        <v>0</v>
      </c>
      <c r="AA587" s="180">
        <f t="shared" si="615"/>
        <v>0</v>
      </c>
      <c r="AB587" s="168">
        <f t="shared" ref="AB587" si="620">SUM(AB113:AB115)</f>
        <v>0</v>
      </c>
      <c r="AC587" s="180">
        <f t="shared" si="615"/>
        <v>0</v>
      </c>
      <c r="AD587" s="168">
        <f t="shared" ref="AD587" si="621">SUM(AD113:AD115)</f>
        <v>0</v>
      </c>
      <c r="AE587" s="180">
        <f t="shared" si="615"/>
        <v>0</v>
      </c>
      <c r="AF587" s="168">
        <f t="shared" ref="AF587" si="622">SUM(AF113:AF115)</f>
        <v>0</v>
      </c>
      <c r="AG587" s="166">
        <f t="shared" si="615"/>
        <v>0</v>
      </c>
      <c r="AH587" s="167">
        <f t="shared" si="615"/>
        <v>1913</v>
      </c>
      <c r="AI587" s="180">
        <f t="shared" ref="AI587" si="623">SUM(AI113:AI115)</f>
        <v>0</v>
      </c>
      <c r="AJ587" s="166">
        <f t="shared" si="615"/>
        <v>0</v>
      </c>
      <c r="AK587" s="194">
        <f>SUM(AK113:AK115)</f>
        <v>261</v>
      </c>
      <c r="AL587" s="184">
        <f>SUM(AL113:AL115)</f>
        <v>90</v>
      </c>
      <c r="AM587" s="168">
        <f t="shared" ref="AM587" si="624">SUM(AM113:AM115)</f>
        <v>1882</v>
      </c>
      <c r="AN587" s="180">
        <f>SUM(AN113:AN115)</f>
        <v>1949</v>
      </c>
      <c r="AO587" s="168">
        <f t="shared" ref="AO587" si="625">SUM(AO113:AO115)</f>
        <v>229</v>
      </c>
      <c r="AP587" s="180">
        <f>SUM(AP113:AP115)</f>
        <v>403</v>
      </c>
      <c r="AQ587" s="168">
        <f t="shared" ref="AQ587" si="626">SUM(AQ113:AQ115)</f>
        <v>1816</v>
      </c>
      <c r="AR587" s="180">
        <f>SUM(AR113:AR115)</f>
        <v>214</v>
      </c>
      <c r="AS587" s="168">
        <f t="shared" ref="AS587" si="627">SUM(AS113:AS115)</f>
        <v>2001</v>
      </c>
      <c r="AT587" s="180">
        <f>SUM(AT113:AT115)</f>
        <v>273</v>
      </c>
      <c r="AU587" s="168">
        <f t="shared" ref="AU587" si="628">SUM(AU113:AU115)</f>
        <v>1940</v>
      </c>
      <c r="AV587" s="180">
        <f>SUM(AV113:AV115)</f>
        <v>1870</v>
      </c>
      <c r="AW587" s="168">
        <f t="shared" ref="AW587" si="629">SUM(AW113:AW115)</f>
        <v>300</v>
      </c>
      <c r="AX587" s="180">
        <f>SUM(AX113:AX115)</f>
        <v>1737</v>
      </c>
      <c r="AY587" s="168">
        <f t="shared" ref="AY587" si="630">SUM(AY113:AY115)</f>
        <v>452</v>
      </c>
      <c r="AZ587" s="167">
        <f>SUM(AZ113:AZ115)</f>
        <v>818</v>
      </c>
      <c r="BA587" s="168">
        <f>SUM(BA113:BA115)</f>
        <v>1988</v>
      </c>
      <c r="BB587" s="180">
        <f>SUM(BB113:BB115)</f>
        <v>585</v>
      </c>
      <c r="BC587" s="168">
        <f t="shared" ref="BC587" si="631">SUM(BC113:BC115)</f>
        <v>1397</v>
      </c>
      <c r="BD587" s="180">
        <f>SUM(BD113:BD115)</f>
        <v>1634</v>
      </c>
      <c r="BE587" s="168">
        <f t="shared" ref="BE587" si="632">SUM(BE113:BE115)</f>
        <v>342</v>
      </c>
      <c r="BF587" s="180">
        <f>SUM(BF113:BF115)</f>
        <v>1624</v>
      </c>
      <c r="BG587" s="168">
        <f t="shared" ref="BG587" si="633">SUM(BG113:BG115)</f>
        <v>344</v>
      </c>
      <c r="BH587" s="180">
        <f t="shared" si="615"/>
        <v>827</v>
      </c>
      <c r="BI587" s="168">
        <f t="shared" ref="BI587" si="634">SUM(BI113:BI115)</f>
        <v>1216</v>
      </c>
      <c r="BJ587" s="180">
        <f t="shared" si="615"/>
        <v>413</v>
      </c>
      <c r="BK587" s="168">
        <f t="shared" ref="BK587" si="635">SUM(BK113:BK115)</f>
        <v>1586</v>
      </c>
      <c r="BL587" s="180">
        <f t="shared" si="615"/>
        <v>378</v>
      </c>
      <c r="BM587" s="168">
        <f t="shared" ref="BM587" si="636">SUM(BM113:BM115)</f>
        <v>1573</v>
      </c>
      <c r="BN587" s="180">
        <f t="shared" si="615"/>
        <v>1585</v>
      </c>
      <c r="BO587" s="168">
        <f t="shared" ref="BO587" si="637">SUM(BO113:BO115)</f>
        <v>388</v>
      </c>
      <c r="BP587" s="180">
        <f t="shared" si="615"/>
        <v>440</v>
      </c>
      <c r="BQ587" s="168">
        <f t="shared" ref="BQ587" si="638">SUM(BQ113:BQ115)</f>
        <v>1545</v>
      </c>
      <c r="BR587" s="180">
        <f t="shared" si="615"/>
        <v>1487</v>
      </c>
      <c r="BS587" s="168">
        <f t="shared" ref="BS587" si="639">SUM(BS113:BS115)</f>
        <v>463</v>
      </c>
      <c r="BT587" s="180">
        <f t="shared" si="615"/>
        <v>439</v>
      </c>
      <c r="BU587" s="168">
        <f t="shared" ref="BU587" si="640">SUM(BU113:BU115)</f>
        <v>1543</v>
      </c>
      <c r="BV587" s="180">
        <f t="shared" ref="BV587:BW587" si="641">SUM(BV113:BV115)</f>
        <v>1677</v>
      </c>
      <c r="BW587" s="168">
        <f t="shared" si="641"/>
        <v>293</v>
      </c>
      <c r="BX587" s="180">
        <f t="shared" ref="BX587:BY587" si="642">SUM(BX113:BX115)</f>
        <v>382</v>
      </c>
      <c r="BY587" s="168">
        <f t="shared" si="642"/>
        <v>1608</v>
      </c>
      <c r="BZ587" s="180">
        <f t="shared" ref="BZ587:CA587" si="643">SUM(BZ113:BZ115)</f>
        <v>1541</v>
      </c>
      <c r="CA587" s="168">
        <f t="shared" si="643"/>
        <v>478</v>
      </c>
      <c r="CB587" s="180">
        <f t="shared" ref="CB587:CC587" si="644">SUM(CB113:CB115)</f>
        <v>1653</v>
      </c>
      <c r="CC587" s="168">
        <f t="shared" si="644"/>
        <v>329</v>
      </c>
      <c r="CD587" s="180">
        <f t="shared" ref="CD587:CE587" si="645">SUM(CD113:CD115)</f>
        <v>1497</v>
      </c>
      <c r="CE587" s="331">
        <f t="shared" si="645"/>
        <v>475</v>
      </c>
    </row>
    <row r="588" spans="1:83" x14ac:dyDescent="0.2">
      <c r="A588" s="10"/>
      <c r="B588" s="12" t="s">
        <v>616</v>
      </c>
      <c r="C588" s="13">
        <f>SUM(C116:C117)</f>
        <v>1861</v>
      </c>
      <c r="D588" s="13">
        <f>SUM(D116:D117)</f>
        <v>754</v>
      </c>
      <c r="E588" s="123">
        <f t="shared" si="80"/>
        <v>0.40515851692638366</v>
      </c>
      <c r="F588" s="162">
        <f t="shared" ref="F588:BT588" si="646">SUM(F116:F117)</f>
        <v>661</v>
      </c>
      <c r="G588" s="159">
        <f t="shared" ref="G588:N588" si="647">SUM(G116:G117)</f>
        <v>7</v>
      </c>
      <c r="H588" s="159">
        <f t="shared" si="647"/>
        <v>11</v>
      </c>
      <c r="I588" s="159">
        <f t="shared" si="647"/>
        <v>61</v>
      </c>
      <c r="J588" s="159">
        <f t="shared" si="647"/>
        <v>0</v>
      </c>
      <c r="K588" s="159">
        <f t="shared" si="647"/>
        <v>0</v>
      </c>
      <c r="L588" s="159">
        <f t="shared" si="647"/>
        <v>0</v>
      </c>
      <c r="M588" s="159">
        <f t="shared" si="647"/>
        <v>0</v>
      </c>
      <c r="N588" s="159">
        <f t="shared" si="647"/>
        <v>0</v>
      </c>
      <c r="O588" s="165">
        <f t="shared" si="646"/>
        <v>0</v>
      </c>
      <c r="P588" s="180">
        <f t="shared" si="646"/>
        <v>72</v>
      </c>
      <c r="Q588" s="184">
        <f t="shared" si="646"/>
        <v>27</v>
      </c>
      <c r="R588" s="184">
        <f t="shared" si="646"/>
        <v>0</v>
      </c>
      <c r="S588" s="166">
        <f t="shared" si="646"/>
        <v>634</v>
      </c>
      <c r="T588" s="180">
        <f t="shared" si="646"/>
        <v>0</v>
      </c>
      <c r="U588" s="184">
        <f t="shared" si="646"/>
        <v>0</v>
      </c>
      <c r="V588" s="168">
        <f t="shared" ref="V588" si="648">SUM(V116:V117)</f>
        <v>0</v>
      </c>
      <c r="W588" s="180">
        <f t="shared" si="646"/>
        <v>0</v>
      </c>
      <c r="X588" s="168">
        <f t="shared" ref="X588" si="649">SUM(X116:X117)</f>
        <v>0</v>
      </c>
      <c r="Y588" s="180">
        <f t="shared" si="646"/>
        <v>0</v>
      </c>
      <c r="Z588" s="168">
        <f t="shared" ref="Z588" si="650">SUM(Z116:Z117)</f>
        <v>0</v>
      </c>
      <c r="AA588" s="180">
        <f t="shared" si="646"/>
        <v>0</v>
      </c>
      <c r="AB588" s="168">
        <f t="shared" ref="AB588" si="651">SUM(AB116:AB117)</f>
        <v>0</v>
      </c>
      <c r="AC588" s="180">
        <f t="shared" si="646"/>
        <v>0</v>
      </c>
      <c r="AD588" s="168">
        <f t="shared" ref="AD588" si="652">SUM(AD116:AD117)</f>
        <v>0</v>
      </c>
      <c r="AE588" s="180">
        <f t="shared" si="646"/>
        <v>0</v>
      </c>
      <c r="AF588" s="168">
        <f t="shared" ref="AF588" si="653">SUM(AF116:AF117)</f>
        <v>0</v>
      </c>
      <c r="AG588" s="166">
        <f t="shared" si="646"/>
        <v>0</v>
      </c>
      <c r="AH588" s="167">
        <f t="shared" si="646"/>
        <v>618</v>
      </c>
      <c r="AI588" s="180">
        <f t="shared" ref="AI588" si="654">SUM(AI116:AI117)</f>
        <v>0</v>
      </c>
      <c r="AJ588" s="166">
        <f t="shared" si="646"/>
        <v>0</v>
      </c>
      <c r="AK588" s="194">
        <f>SUM(AK116:AK117)</f>
        <v>55</v>
      </c>
      <c r="AL588" s="184">
        <f>SUM(AL116:AL117)</f>
        <v>25</v>
      </c>
      <c r="AM588" s="168">
        <f t="shared" ref="AM588" si="655">SUM(AM116:AM117)</f>
        <v>645</v>
      </c>
      <c r="AN588" s="180">
        <f>SUM(AN116:AN117)</f>
        <v>652</v>
      </c>
      <c r="AO588" s="168">
        <f t="shared" ref="AO588" si="656">SUM(AO116:AO117)</f>
        <v>54</v>
      </c>
      <c r="AP588" s="180">
        <f>SUM(AP116:AP117)</f>
        <v>98</v>
      </c>
      <c r="AQ588" s="168">
        <f t="shared" ref="AQ588" si="657">SUM(AQ116:AQ117)</f>
        <v>632</v>
      </c>
      <c r="AR588" s="180">
        <f>SUM(AR116:AR117)</f>
        <v>50</v>
      </c>
      <c r="AS588" s="168">
        <f t="shared" ref="AS588" si="658">SUM(AS116:AS117)</f>
        <v>673</v>
      </c>
      <c r="AT588" s="180">
        <f>SUM(AT116:AT117)</f>
        <v>67</v>
      </c>
      <c r="AU588" s="168">
        <f t="shared" ref="AU588" si="659">SUM(AU116:AU117)</f>
        <v>647</v>
      </c>
      <c r="AV588" s="180">
        <f>SUM(AV116:AV117)</f>
        <v>634</v>
      </c>
      <c r="AW588" s="168">
        <f t="shared" ref="AW588" si="660">SUM(AW116:AW117)</f>
        <v>75</v>
      </c>
      <c r="AX588" s="180">
        <f>SUM(AX116:AX117)</f>
        <v>551</v>
      </c>
      <c r="AY588" s="168">
        <f t="shared" ref="AY588" si="661">SUM(AY116:AY117)</f>
        <v>158</v>
      </c>
      <c r="AZ588" s="167">
        <f>SUM(AZ116:AZ117)</f>
        <v>220</v>
      </c>
      <c r="BA588" s="168">
        <f>SUM(BA116:BA117)</f>
        <v>656</v>
      </c>
      <c r="BB588" s="180">
        <f>SUM(BB116:BB117)</f>
        <v>208</v>
      </c>
      <c r="BC588" s="168">
        <f t="shared" ref="BC588" si="662">SUM(BC116:BC117)</f>
        <v>443</v>
      </c>
      <c r="BD588" s="180">
        <f>SUM(BD116:BD117)</f>
        <v>529</v>
      </c>
      <c r="BE588" s="168">
        <f t="shared" ref="BE588" si="663">SUM(BE116:BE117)</f>
        <v>105</v>
      </c>
      <c r="BF588" s="180">
        <f>SUM(BF116:BF117)</f>
        <v>482</v>
      </c>
      <c r="BG588" s="168">
        <f t="shared" ref="BG588" si="664">SUM(BG116:BG117)</f>
        <v>144</v>
      </c>
      <c r="BH588" s="180">
        <f t="shared" si="646"/>
        <v>333</v>
      </c>
      <c r="BI588" s="168">
        <f t="shared" ref="BI588" si="665">SUM(BI116:BI117)</f>
        <v>329</v>
      </c>
      <c r="BJ588" s="180">
        <f t="shared" si="646"/>
        <v>129</v>
      </c>
      <c r="BK588" s="168">
        <f t="shared" ref="BK588" si="666">SUM(BK116:BK117)</f>
        <v>502</v>
      </c>
      <c r="BL588" s="180">
        <f t="shared" si="646"/>
        <v>147</v>
      </c>
      <c r="BM588" s="168">
        <f t="shared" ref="BM588" si="667">SUM(BM116:BM117)</f>
        <v>484</v>
      </c>
      <c r="BN588" s="180">
        <f t="shared" si="646"/>
        <v>518</v>
      </c>
      <c r="BO588" s="168">
        <f t="shared" ref="BO588" si="668">SUM(BO116:BO117)</f>
        <v>110</v>
      </c>
      <c r="BP588" s="180">
        <f t="shared" si="646"/>
        <v>132</v>
      </c>
      <c r="BQ588" s="168">
        <f t="shared" ref="BQ588" si="669">SUM(BQ116:BQ117)</f>
        <v>501</v>
      </c>
      <c r="BR588" s="180">
        <f t="shared" si="646"/>
        <v>456</v>
      </c>
      <c r="BS588" s="168">
        <f t="shared" ref="BS588" si="670">SUM(BS116:BS117)</f>
        <v>172</v>
      </c>
      <c r="BT588" s="180">
        <f t="shared" si="646"/>
        <v>160</v>
      </c>
      <c r="BU588" s="168">
        <f t="shared" ref="BU588" si="671">SUM(BU116:BU117)</f>
        <v>475</v>
      </c>
      <c r="BV588" s="180">
        <f t="shared" ref="BV588:BW588" si="672">SUM(BV116:BV117)</f>
        <v>540</v>
      </c>
      <c r="BW588" s="168">
        <f t="shared" si="672"/>
        <v>96</v>
      </c>
      <c r="BX588" s="180">
        <f t="shared" ref="BX588:BY588" si="673">SUM(BX116:BX117)</f>
        <v>144</v>
      </c>
      <c r="BY588" s="168">
        <f t="shared" si="673"/>
        <v>501</v>
      </c>
      <c r="BZ588" s="180">
        <f t="shared" ref="BZ588:CA588" si="674">SUM(BZ116:BZ117)</f>
        <v>463</v>
      </c>
      <c r="CA588" s="168">
        <f t="shared" si="674"/>
        <v>180</v>
      </c>
      <c r="CB588" s="180">
        <f t="shared" ref="CB588:CC588" si="675">SUM(CB116:CB117)</f>
        <v>504</v>
      </c>
      <c r="CC588" s="168">
        <f t="shared" si="675"/>
        <v>133</v>
      </c>
      <c r="CD588" s="180">
        <f t="shared" ref="CD588:CE588" si="676">SUM(CD116:CD117)</f>
        <v>461</v>
      </c>
      <c r="CE588" s="331">
        <f t="shared" si="676"/>
        <v>179</v>
      </c>
    </row>
    <row r="589" spans="1:83" x14ac:dyDescent="0.2">
      <c r="A589" s="10"/>
      <c r="B589" s="12" t="s">
        <v>617</v>
      </c>
      <c r="C589" s="13">
        <f>SUM(C118:C121)</f>
        <v>4006</v>
      </c>
      <c r="D589" s="13">
        <f>SUM(D118:D121)</f>
        <v>2482</v>
      </c>
      <c r="E589" s="123">
        <f t="shared" si="80"/>
        <v>0.61957064403394912</v>
      </c>
      <c r="F589" s="162">
        <f t="shared" ref="F589:BT589" si="677">SUM(F118:F121)</f>
        <v>932</v>
      </c>
      <c r="G589" s="159">
        <f t="shared" ref="G589:N589" si="678">SUM(G118:G121)</f>
        <v>10</v>
      </c>
      <c r="H589" s="159">
        <f t="shared" si="678"/>
        <v>46</v>
      </c>
      <c r="I589" s="159">
        <f t="shared" si="678"/>
        <v>1471</v>
      </c>
      <c r="J589" s="159">
        <f t="shared" si="678"/>
        <v>0</v>
      </c>
      <c r="K589" s="159">
        <f t="shared" si="678"/>
        <v>0</v>
      </c>
      <c r="L589" s="159">
        <f t="shared" si="678"/>
        <v>0</v>
      </c>
      <c r="M589" s="159">
        <f t="shared" si="678"/>
        <v>0</v>
      </c>
      <c r="N589" s="159">
        <f t="shared" si="678"/>
        <v>0</v>
      </c>
      <c r="O589" s="165">
        <f t="shared" si="677"/>
        <v>0</v>
      </c>
      <c r="P589" s="180">
        <f t="shared" si="677"/>
        <v>1439</v>
      </c>
      <c r="Q589" s="184">
        <f t="shared" si="677"/>
        <v>162</v>
      </c>
      <c r="R589" s="184">
        <f t="shared" si="677"/>
        <v>0</v>
      </c>
      <c r="S589" s="166">
        <f t="shared" si="677"/>
        <v>844</v>
      </c>
      <c r="T589" s="180">
        <f t="shared" si="677"/>
        <v>0</v>
      </c>
      <c r="U589" s="184">
        <f t="shared" si="677"/>
        <v>0</v>
      </c>
      <c r="V589" s="168">
        <f t="shared" ref="V589" si="679">SUM(V118:V121)</f>
        <v>0</v>
      </c>
      <c r="W589" s="180">
        <f t="shared" si="677"/>
        <v>1491</v>
      </c>
      <c r="X589" s="168">
        <f t="shared" ref="X589" si="680">SUM(X118:X121)</f>
        <v>888</v>
      </c>
      <c r="Y589" s="180">
        <f t="shared" si="677"/>
        <v>0</v>
      </c>
      <c r="Z589" s="168">
        <f t="shared" ref="Z589" si="681">SUM(Z118:Z121)</f>
        <v>0</v>
      </c>
      <c r="AA589" s="180">
        <f t="shared" si="677"/>
        <v>0</v>
      </c>
      <c r="AB589" s="168">
        <f t="shared" ref="AB589" si="682">SUM(AB118:AB121)</f>
        <v>0</v>
      </c>
      <c r="AC589" s="180">
        <f t="shared" si="677"/>
        <v>1737</v>
      </c>
      <c r="AD589" s="168">
        <f t="shared" ref="AD589" si="683">SUM(AD118:AD121)</f>
        <v>35</v>
      </c>
      <c r="AE589" s="180">
        <f t="shared" si="677"/>
        <v>0</v>
      </c>
      <c r="AF589" s="168">
        <f t="shared" ref="AF589" si="684">SUM(AF118:AF121)</f>
        <v>0</v>
      </c>
      <c r="AG589" s="166">
        <f t="shared" si="677"/>
        <v>0</v>
      </c>
      <c r="AH589" s="167">
        <f t="shared" si="677"/>
        <v>0</v>
      </c>
      <c r="AI589" s="180">
        <f t="shared" ref="AI589" si="685">SUM(AI118:AI121)</f>
        <v>0</v>
      </c>
      <c r="AJ589" s="166">
        <f t="shared" si="677"/>
        <v>0</v>
      </c>
      <c r="AK589" s="194">
        <f>SUM(AK118:AK121)</f>
        <v>1467</v>
      </c>
      <c r="AL589" s="184">
        <f>SUM(AL118:AL121)</f>
        <v>141</v>
      </c>
      <c r="AM589" s="168">
        <f t="shared" ref="AM589" si="686">SUM(AM118:AM121)</f>
        <v>778</v>
      </c>
      <c r="AN589" s="180">
        <f>SUM(AN118:AN121)</f>
        <v>1055</v>
      </c>
      <c r="AO589" s="168">
        <f t="shared" ref="AO589" si="687">SUM(AO118:AO121)</f>
        <v>1325</v>
      </c>
      <c r="AP589" s="180">
        <f>SUM(AP118:AP121)</f>
        <v>1702</v>
      </c>
      <c r="AQ589" s="168">
        <f t="shared" ref="AQ589" si="688">SUM(AQ118:AQ121)</f>
        <v>722</v>
      </c>
      <c r="AR589" s="180">
        <f>SUM(AR118:AR121)</f>
        <v>1412</v>
      </c>
      <c r="AS589" s="168">
        <f t="shared" ref="AS589" si="689">SUM(AS118:AS121)</f>
        <v>957</v>
      </c>
      <c r="AT589" s="180">
        <f>SUM(AT118:AT121)</f>
        <v>1622</v>
      </c>
      <c r="AU589" s="168">
        <f t="shared" ref="AU589" si="690">SUM(AU118:AU121)</f>
        <v>775</v>
      </c>
      <c r="AV589" s="180">
        <f>SUM(AV118:AV121)</f>
        <v>842</v>
      </c>
      <c r="AW589" s="168">
        <f t="shared" ref="AW589" si="691">SUM(AW118:AW121)</f>
        <v>1519</v>
      </c>
      <c r="AX589" s="180">
        <f>SUM(AX118:AX121)</f>
        <v>850</v>
      </c>
      <c r="AY589" s="168">
        <f t="shared" ref="AY589" si="692">SUM(AY118:AY121)</f>
        <v>1504</v>
      </c>
      <c r="AZ589" s="167">
        <f>SUM(AZ118:AZ121)</f>
        <v>1781</v>
      </c>
      <c r="BA589" s="168">
        <f>SUM(BA118:BA121)</f>
        <v>1623</v>
      </c>
      <c r="BB589" s="180">
        <f>SUM(BB118:BB121)</f>
        <v>1178</v>
      </c>
      <c r="BC589" s="168">
        <f t="shared" ref="BC589" si="693">SUM(BC118:BC121)</f>
        <v>895</v>
      </c>
      <c r="BD589" s="180">
        <f>SUM(BD118:BD121)</f>
        <v>1059</v>
      </c>
      <c r="BE589" s="168">
        <f t="shared" ref="BE589" si="694">SUM(BE118:BE121)</f>
        <v>1001</v>
      </c>
      <c r="BF589" s="180">
        <f>SUM(BF118:BF121)</f>
        <v>822</v>
      </c>
      <c r="BG589" s="168">
        <f t="shared" ref="BG589" si="695">SUM(BG118:BG121)</f>
        <v>1224</v>
      </c>
      <c r="BH589" s="180">
        <f t="shared" si="677"/>
        <v>1246</v>
      </c>
      <c r="BI589" s="168">
        <f t="shared" ref="BI589" si="696">SUM(BI118:BI121)</f>
        <v>831</v>
      </c>
      <c r="BJ589" s="180">
        <f t="shared" si="677"/>
        <v>1410</v>
      </c>
      <c r="BK589" s="168">
        <f t="shared" ref="BK589" si="697">SUM(BK118:BK121)</f>
        <v>709</v>
      </c>
      <c r="BL589" s="180">
        <f t="shared" si="677"/>
        <v>1103</v>
      </c>
      <c r="BM589" s="168">
        <f t="shared" ref="BM589" si="698">SUM(BM118:BM121)</f>
        <v>921</v>
      </c>
      <c r="BN589" s="180">
        <f t="shared" si="677"/>
        <v>847</v>
      </c>
      <c r="BO589" s="168">
        <f t="shared" ref="BO589" si="699">SUM(BO118:BO121)</f>
        <v>1181</v>
      </c>
      <c r="BP589" s="180">
        <f t="shared" si="677"/>
        <v>1173</v>
      </c>
      <c r="BQ589" s="168">
        <f t="shared" ref="BQ589" si="700">SUM(BQ118:BQ121)</f>
        <v>854</v>
      </c>
      <c r="BR589" s="180">
        <f t="shared" si="677"/>
        <v>656</v>
      </c>
      <c r="BS589" s="168">
        <f t="shared" ref="BS589" si="701">SUM(BS118:BS121)</f>
        <v>1439</v>
      </c>
      <c r="BT589" s="180">
        <f t="shared" si="677"/>
        <v>1119</v>
      </c>
      <c r="BU589" s="168">
        <f t="shared" ref="BU589" si="702">SUM(BU118:BU121)</f>
        <v>886</v>
      </c>
      <c r="BV589" s="180">
        <f t="shared" ref="BV589:BW589" si="703">SUM(BV118:BV121)</f>
        <v>946</v>
      </c>
      <c r="BW589" s="168">
        <f t="shared" si="703"/>
        <v>1079</v>
      </c>
      <c r="BX589" s="180">
        <f t="shared" ref="BX589:BY589" si="704">SUM(BX118:BX121)</f>
        <v>1080</v>
      </c>
      <c r="BY589" s="168">
        <f t="shared" si="704"/>
        <v>935</v>
      </c>
      <c r="BZ589" s="180">
        <f t="shared" ref="BZ589:CA589" si="705">SUM(BZ118:BZ121)</f>
        <v>602</v>
      </c>
      <c r="CA589" s="168">
        <f t="shared" si="705"/>
        <v>1557</v>
      </c>
      <c r="CB589" s="180">
        <f t="shared" ref="CB589:CC589" si="706">SUM(CB118:CB121)</f>
        <v>865</v>
      </c>
      <c r="CC589" s="168">
        <f t="shared" si="706"/>
        <v>1179</v>
      </c>
      <c r="CD589" s="180">
        <f t="shared" ref="CD589:CE589" si="707">SUM(CD118:CD121)</f>
        <v>558</v>
      </c>
      <c r="CE589" s="331">
        <f t="shared" si="707"/>
        <v>1534</v>
      </c>
    </row>
    <row r="590" spans="1:83" x14ac:dyDescent="0.2">
      <c r="A590" s="10"/>
      <c r="B590" s="12" t="s">
        <v>618</v>
      </c>
      <c r="C590" s="13">
        <f>SUM(C122:C126)</f>
        <v>6512</v>
      </c>
      <c r="D590" s="13">
        <f>SUM(D122:D126)</f>
        <v>3152</v>
      </c>
      <c r="E590" s="123">
        <f t="shared" si="80"/>
        <v>0.48402948402948404</v>
      </c>
      <c r="F590" s="162">
        <f t="shared" ref="F590:BT590" si="708">SUM(F122:F126)</f>
        <v>2116</v>
      </c>
      <c r="G590" s="159">
        <f t="shared" ref="G590:N590" si="709">SUM(G122:G126)</f>
        <v>19</v>
      </c>
      <c r="H590" s="159">
        <f t="shared" si="709"/>
        <v>35</v>
      </c>
      <c r="I590" s="159">
        <f t="shared" si="709"/>
        <v>950</v>
      </c>
      <c r="J590" s="159">
        <f t="shared" si="709"/>
        <v>0</v>
      </c>
      <c r="K590" s="159">
        <f t="shared" si="709"/>
        <v>0</v>
      </c>
      <c r="L590" s="159">
        <f t="shared" si="709"/>
        <v>0</v>
      </c>
      <c r="M590" s="159">
        <f t="shared" si="709"/>
        <v>0</v>
      </c>
      <c r="N590" s="159">
        <f t="shared" si="709"/>
        <v>0</v>
      </c>
      <c r="O590" s="165">
        <f t="shared" si="708"/>
        <v>0</v>
      </c>
      <c r="P590" s="180">
        <f t="shared" si="708"/>
        <v>956</v>
      </c>
      <c r="Q590" s="184">
        <f t="shared" si="708"/>
        <v>136</v>
      </c>
      <c r="R590" s="184">
        <f t="shared" si="708"/>
        <v>1</v>
      </c>
      <c r="S590" s="166">
        <f t="shared" si="708"/>
        <v>1983</v>
      </c>
      <c r="T590" s="180">
        <f t="shared" si="708"/>
        <v>0</v>
      </c>
      <c r="U590" s="184">
        <f t="shared" si="708"/>
        <v>0</v>
      </c>
      <c r="V590" s="168">
        <f t="shared" ref="V590" si="710">SUM(V122:V126)</f>
        <v>0</v>
      </c>
      <c r="W590" s="180">
        <f t="shared" si="708"/>
        <v>957</v>
      </c>
      <c r="X590" s="168">
        <f t="shared" ref="X590" si="711">SUM(X122:X126)</f>
        <v>2058</v>
      </c>
      <c r="Y590" s="180">
        <f t="shared" si="708"/>
        <v>0</v>
      </c>
      <c r="Z590" s="168">
        <f t="shared" ref="Z590" si="712">SUM(Z122:Z126)</f>
        <v>0</v>
      </c>
      <c r="AA590" s="180">
        <f t="shared" si="708"/>
        <v>0</v>
      </c>
      <c r="AB590" s="168">
        <f t="shared" ref="AB590" si="713">SUM(AB122:AB126)</f>
        <v>0</v>
      </c>
      <c r="AC590" s="180">
        <f t="shared" si="708"/>
        <v>1428</v>
      </c>
      <c r="AD590" s="168">
        <f t="shared" ref="AD590" si="714">SUM(AD122:AD126)</f>
        <v>102</v>
      </c>
      <c r="AE590" s="180">
        <f t="shared" si="708"/>
        <v>0</v>
      </c>
      <c r="AF590" s="168">
        <f t="shared" ref="AF590" si="715">SUM(AF122:AF126)</f>
        <v>0</v>
      </c>
      <c r="AG590" s="166">
        <f t="shared" si="708"/>
        <v>0</v>
      </c>
      <c r="AH590" s="167">
        <f t="shared" si="708"/>
        <v>0</v>
      </c>
      <c r="AI590" s="180">
        <f t="shared" ref="AI590" si="716">SUM(AI122:AI126)</f>
        <v>0</v>
      </c>
      <c r="AJ590" s="166">
        <f t="shared" si="708"/>
        <v>0</v>
      </c>
      <c r="AK590" s="194">
        <f>SUM(AK122:AK126)</f>
        <v>894</v>
      </c>
      <c r="AL590" s="184">
        <f>SUM(AL122:AL126)</f>
        <v>253</v>
      </c>
      <c r="AM590" s="168">
        <f t="shared" ref="AM590" si="717">SUM(AM122:AM126)</f>
        <v>1904</v>
      </c>
      <c r="AN590" s="180">
        <f>SUM(AN122:AN126)</f>
        <v>2155</v>
      </c>
      <c r="AO590" s="168">
        <f t="shared" ref="AO590" si="718">SUM(AO122:AO126)</f>
        <v>872</v>
      </c>
      <c r="AP590" s="180">
        <f>SUM(AP122:AP126)</f>
        <v>1221</v>
      </c>
      <c r="AQ590" s="168">
        <f t="shared" ref="AQ590" si="719">SUM(AQ122:AQ126)</f>
        <v>1824</v>
      </c>
      <c r="AR590" s="180">
        <f>SUM(AR122:AR126)</f>
        <v>905</v>
      </c>
      <c r="AS590" s="168">
        <f t="shared" ref="AS590" si="720">SUM(AS122:AS126)</f>
        <v>2113</v>
      </c>
      <c r="AT590" s="180">
        <f>SUM(AT122:AT126)</f>
        <v>1037</v>
      </c>
      <c r="AU590" s="168">
        <f t="shared" ref="AU590" si="721">SUM(AU122:AU126)</f>
        <v>1979</v>
      </c>
      <c r="AV590" s="180">
        <f>SUM(AV122:AV126)</f>
        <v>1959</v>
      </c>
      <c r="AW590" s="168">
        <f t="shared" ref="AW590" si="722">SUM(AW122:AW126)</f>
        <v>1006</v>
      </c>
      <c r="AX590" s="180">
        <f>SUM(AX122:AX126)</f>
        <v>1884</v>
      </c>
      <c r="AY590" s="168">
        <f t="shared" ref="AY590" si="723">SUM(AY122:AY126)</f>
        <v>1102</v>
      </c>
      <c r="AZ590" s="167">
        <f>SUM(AZ122:AZ126)</f>
        <v>1483</v>
      </c>
      <c r="BA590" s="168">
        <f>SUM(BA122:BA126)</f>
        <v>2445</v>
      </c>
      <c r="BB590" s="180">
        <f>SUM(BB122:BB126)</f>
        <v>1105</v>
      </c>
      <c r="BC590" s="168">
        <f t="shared" ref="BC590" si="724">SUM(BC122:BC126)</f>
        <v>1520</v>
      </c>
      <c r="BD590" s="180">
        <f>SUM(BD122:BD126)</f>
        <v>1807</v>
      </c>
      <c r="BE590" s="168">
        <f t="shared" ref="BE590" si="725">SUM(BE122:BE126)</f>
        <v>829</v>
      </c>
      <c r="BF590" s="180">
        <f>SUM(BF122:BF126)</f>
        <v>1710</v>
      </c>
      <c r="BG590" s="168">
        <f t="shared" ref="BG590" si="726">SUM(BG122:BG126)</f>
        <v>921</v>
      </c>
      <c r="BH590" s="180">
        <f t="shared" si="708"/>
        <v>1240</v>
      </c>
      <c r="BI590" s="168">
        <f t="shared" ref="BI590" si="727">SUM(BI122:BI126)</f>
        <v>1435</v>
      </c>
      <c r="BJ590" s="180">
        <f t="shared" si="708"/>
        <v>1059</v>
      </c>
      <c r="BK590" s="168">
        <f t="shared" ref="BK590" si="728">SUM(BK122:BK126)</f>
        <v>1586</v>
      </c>
      <c r="BL590" s="180">
        <f t="shared" si="708"/>
        <v>885</v>
      </c>
      <c r="BM590" s="168">
        <f t="shared" ref="BM590" si="729">SUM(BM122:BM126)</f>
        <v>1708</v>
      </c>
      <c r="BN590" s="180">
        <f t="shared" si="708"/>
        <v>1656</v>
      </c>
      <c r="BO590" s="168">
        <f t="shared" ref="BO590" si="730">SUM(BO122:BO126)</f>
        <v>944</v>
      </c>
      <c r="BP590" s="180">
        <f t="shared" si="708"/>
        <v>933</v>
      </c>
      <c r="BQ590" s="168">
        <f t="shared" ref="BQ590" si="731">SUM(BQ122:BQ126)</f>
        <v>1642</v>
      </c>
      <c r="BR590" s="180">
        <f t="shared" si="708"/>
        <v>1504</v>
      </c>
      <c r="BS590" s="168">
        <f t="shared" ref="BS590" si="732">SUM(BS122:BS126)</f>
        <v>1118</v>
      </c>
      <c r="BT590" s="180">
        <f t="shared" si="708"/>
        <v>935</v>
      </c>
      <c r="BU590" s="168">
        <f t="shared" ref="BU590" si="733">SUM(BU122:BU126)</f>
        <v>1659</v>
      </c>
      <c r="BV590" s="180">
        <f t="shared" ref="BV590:BW590" si="734">SUM(BV122:BV126)</f>
        <v>1810</v>
      </c>
      <c r="BW590" s="168">
        <f t="shared" si="734"/>
        <v>781</v>
      </c>
      <c r="BX590" s="180">
        <f t="shared" ref="BX590:BY590" si="735">SUM(BX122:BX126)</f>
        <v>912</v>
      </c>
      <c r="BY590" s="168">
        <f t="shared" si="735"/>
        <v>1701</v>
      </c>
      <c r="BZ590" s="180">
        <f t="shared" ref="BZ590:CA590" si="736">SUM(BZ122:BZ126)</f>
        <v>1497</v>
      </c>
      <c r="CA590" s="168">
        <f t="shared" si="736"/>
        <v>1210</v>
      </c>
      <c r="CB590" s="180">
        <f t="shared" ref="CB590:CC590" si="737">SUM(CB122:CB126)</f>
        <v>1730</v>
      </c>
      <c r="CC590" s="168">
        <f t="shared" si="737"/>
        <v>883</v>
      </c>
      <c r="CD590" s="180">
        <f t="shared" ref="CD590:CE590" si="738">SUM(CD122:CD126)</f>
        <v>1474</v>
      </c>
      <c r="CE590" s="331">
        <f t="shared" si="738"/>
        <v>1157</v>
      </c>
    </row>
    <row r="591" spans="1:83" x14ac:dyDescent="0.2">
      <c r="A591" s="10"/>
      <c r="B591" s="12" t="s">
        <v>619</v>
      </c>
      <c r="C591" s="13">
        <f>SUM(C127:C131)</f>
        <v>4340</v>
      </c>
      <c r="D591" s="13">
        <f>SUM(D127:D131)</f>
        <v>1845</v>
      </c>
      <c r="E591" s="123">
        <f t="shared" si="80"/>
        <v>0.42511520737327191</v>
      </c>
      <c r="F591" s="162">
        <f t="shared" ref="F591:BT591" si="739">SUM(F127:F131)</f>
        <v>1419</v>
      </c>
      <c r="G591" s="159">
        <f t="shared" ref="G591:N591" si="740">SUM(G127:G131)</f>
        <v>16</v>
      </c>
      <c r="H591" s="159">
        <f t="shared" si="740"/>
        <v>17</v>
      </c>
      <c r="I591" s="159">
        <f t="shared" si="740"/>
        <v>369</v>
      </c>
      <c r="J591" s="159">
        <f t="shared" si="740"/>
        <v>0</v>
      </c>
      <c r="K591" s="159">
        <f t="shared" si="740"/>
        <v>1</v>
      </c>
      <c r="L591" s="159">
        <f t="shared" si="740"/>
        <v>0</v>
      </c>
      <c r="M591" s="159">
        <f t="shared" si="740"/>
        <v>0</v>
      </c>
      <c r="N591" s="159">
        <f t="shared" si="740"/>
        <v>0</v>
      </c>
      <c r="O591" s="165">
        <f t="shared" si="739"/>
        <v>0</v>
      </c>
      <c r="P591" s="180">
        <f t="shared" si="739"/>
        <v>362</v>
      </c>
      <c r="Q591" s="184">
        <f t="shared" si="739"/>
        <v>77</v>
      </c>
      <c r="R591" s="184">
        <f t="shared" si="739"/>
        <v>0</v>
      </c>
      <c r="S591" s="166">
        <f t="shared" si="739"/>
        <v>1347</v>
      </c>
      <c r="T591" s="180">
        <f t="shared" si="739"/>
        <v>0</v>
      </c>
      <c r="U591" s="184">
        <f t="shared" si="739"/>
        <v>0</v>
      </c>
      <c r="V591" s="168">
        <f t="shared" ref="V591" si="741">SUM(V127:V131)</f>
        <v>0</v>
      </c>
      <c r="W591" s="180">
        <f t="shared" si="739"/>
        <v>0</v>
      </c>
      <c r="X591" s="168">
        <f t="shared" ref="X591" si="742">SUM(X127:X131)</f>
        <v>0</v>
      </c>
      <c r="Y591" s="180">
        <f t="shared" si="739"/>
        <v>0</v>
      </c>
      <c r="Z591" s="168">
        <f t="shared" ref="Z591" si="743">SUM(Z127:Z131)</f>
        <v>0</v>
      </c>
      <c r="AA591" s="180">
        <f t="shared" si="739"/>
        <v>0</v>
      </c>
      <c r="AB591" s="168">
        <f t="shared" ref="AB591" si="744">SUM(AB127:AB131)</f>
        <v>0</v>
      </c>
      <c r="AC591" s="180">
        <f t="shared" si="739"/>
        <v>0</v>
      </c>
      <c r="AD591" s="168">
        <f t="shared" ref="AD591" si="745">SUM(AD127:AD131)</f>
        <v>0</v>
      </c>
      <c r="AE591" s="180">
        <f t="shared" si="739"/>
        <v>0</v>
      </c>
      <c r="AF591" s="168">
        <f t="shared" ref="AF591" si="746">SUM(AF127:AF131)</f>
        <v>0</v>
      </c>
      <c r="AG591" s="166">
        <f t="shared" si="739"/>
        <v>0</v>
      </c>
      <c r="AH591" s="167">
        <f t="shared" si="739"/>
        <v>1434</v>
      </c>
      <c r="AI591" s="180">
        <f t="shared" ref="AI591" si="747">SUM(AI127:AI131)</f>
        <v>0</v>
      </c>
      <c r="AJ591" s="166">
        <f t="shared" si="739"/>
        <v>0</v>
      </c>
      <c r="AK591" s="194">
        <f>SUM(AK127:AK131)</f>
        <v>340</v>
      </c>
      <c r="AL591" s="184">
        <f>SUM(AL127:AL131)</f>
        <v>96</v>
      </c>
      <c r="AM591" s="168">
        <f t="shared" ref="AM591" si="748">SUM(AM127:AM131)</f>
        <v>1365</v>
      </c>
      <c r="AN591" s="180">
        <f>SUM(AN127:AN131)</f>
        <v>1426</v>
      </c>
      <c r="AO591" s="168">
        <f t="shared" ref="AO591" si="749">SUM(AO127:AO131)</f>
        <v>333</v>
      </c>
      <c r="AP591" s="180">
        <f>SUM(AP127:AP131)</f>
        <v>483</v>
      </c>
      <c r="AQ591" s="168">
        <f t="shared" ref="AQ591" si="750">SUM(AQ127:AQ131)</f>
        <v>1298</v>
      </c>
      <c r="AR591" s="180">
        <f>SUM(AR127:AR131)</f>
        <v>347</v>
      </c>
      <c r="AS591" s="168">
        <f t="shared" ref="AS591" si="751">SUM(AS127:AS131)</f>
        <v>1424</v>
      </c>
      <c r="AT591" s="180">
        <f>SUM(AT127:AT131)</f>
        <v>400</v>
      </c>
      <c r="AU591" s="168">
        <f t="shared" ref="AU591" si="752">SUM(AU127:AU131)</f>
        <v>1377</v>
      </c>
      <c r="AV591" s="180">
        <f>SUM(AV127:AV131)</f>
        <v>1343</v>
      </c>
      <c r="AW591" s="168">
        <f t="shared" ref="AW591" si="753">SUM(AW127:AW131)</f>
        <v>394</v>
      </c>
      <c r="AX591" s="180">
        <f>SUM(AX127:AX131)</f>
        <v>1208</v>
      </c>
      <c r="AY591" s="168">
        <f t="shared" ref="AY591" si="754">SUM(AY127:AY131)</f>
        <v>544</v>
      </c>
      <c r="AZ591" s="167">
        <f>SUM(AZ127:AZ131)</f>
        <v>760</v>
      </c>
      <c r="BA591" s="168">
        <f>SUM(BA127:BA131)</f>
        <v>1537</v>
      </c>
      <c r="BB591" s="180">
        <f>SUM(BB127:BB131)</f>
        <v>591</v>
      </c>
      <c r="BC591" s="168">
        <f t="shared" ref="BC591" si="755">SUM(BC127:BC131)</f>
        <v>1007</v>
      </c>
      <c r="BD591" s="180">
        <f>SUM(BD127:BD131)</f>
        <v>1225</v>
      </c>
      <c r="BE591" s="168">
        <f t="shared" ref="BE591" si="756">SUM(BE127:BE131)</f>
        <v>361</v>
      </c>
      <c r="BF591" s="180">
        <f>SUM(BF127:BF131)</f>
        <v>1141</v>
      </c>
      <c r="BG591" s="168">
        <f t="shared" ref="BG591" si="757">SUM(BG127:BG131)</f>
        <v>440</v>
      </c>
      <c r="BH591" s="180">
        <f t="shared" si="739"/>
        <v>767</v>
      </c>
      <c r="BI591" s="168">
        <f t="shared" ref="BI591" si="758">SUM(BI127:BI131)</f>
        <v>871</v>
      </c>
      <c r="BJ591" s="180">
        <f t="shared" si="739"/>
        <v>473</v>
      </c>
      <c r="BK591" s="168">
        <f t="shared" ref="BK591" si="759">SUM(BK127:BK131)</f>
        <v>1127</v>
      </c>
      <c r="BL591" s="180">
        <f t="shared" si="739"/>
        <v>455</v>
      </c>
      <c r="BM591" s="168">
        <f t="shared" ref="BM591" si="760">SUM(BM127:BM131)</f>
        <v>1107</v>
      </c>
      <c r="BN591" s="180">
        <f t="shared" si="739"/>
        <v>1158</v>
      </c>
      <c r="BO591" s="168">
        <f t="shared" ref="BO591" si="761">SUM(BO127:BO131)</f>
        <v>420</v>
      </c>
      <c r="BP591" s="180">
        <f t="shared" si="739"/>
        <v>476</v>
      </c>
      <c r="BQ591" s="168">
        <f t="shared" ref="BQ591" si="762">SUM(BQ127:BQ131)</f>
        <v>1099</v>
      </c>
      <c r="BR591" s="180">
        <f t="shared" si="739"/>
        <v>1026</v>
      </c>
      <c r="BS591" s="168">
        <f t="shared" ref="BS591" si="763">SUM(BS127:BS131)</f>
        <v>572</v>
      </c>
      <c r="BT591" s="180">
        <f t="shared" si="739"/>
        <v>489</v>
      </c>
      <c r="BU591" s="168">
        <f t="shared" ref="BU591" si="764">SUM(BU127:BU131)</f>
        <v>1077</v>
      </c>
      <c r="BV591" s="180">
        <f t="shared" ref="BV591:BW591" si="765">SUM(BV127:BV131)</f>
        <v>1194</v>
      </c>
      <c r="BW591" s="168">
        <f t="shared" si="765"/>
        <v>381</v>
      </c>
      <c r="BX591" s="180">
        <f t="shared" ref="BX591:BY591" si="766">SUM(BX127:BX131)</f>
        <v>467</v>
      </c>
      <c r="BY591" s="168">
        <f t="shared" si="766"/>
        <v>1117</v>
      </c>
      <c r="BZ591" s="180">
        <f t="shared" ref="BZ591:CA591" si="767">SUM(BZ127:BZ131)</f>
        <v>1032</v>
      </c>
      <c r="CA591" s="168">
        <f t="shared" si="767"/>
        <v>608</v>
      </c>
      <c r="CB591" s="180">
        <f t="shared" ref="CB591:CC591" si="768">SUM(CB127:CB131)</f>
        <v>1181</v>
      </c>
      <c r="CC591" s="168">
        <f t="shared" si="768"/>
        <v>415</v>
      </c>
      <c r="CD591" s="180">
        <f t="shared" ref="CD591:CE591" si="769">SUM(CD127:CD131)</f>
        <v>1018</v>
      </c>
      <c r="CE591" s="331">
        <f t="shared" si="769"/>
        <v>560</v>
      </c>
    </row>
    <row r="592" spans="1:83" x14ac:dyDescent="0.2">
      <c r="A592" s="10"/>
      <c r="B592" s="12" t="s">
        <v>620</v>
      </c>
      <c r="C592" s="13">
        <f>SUM(C132:C134)</f>
        <v>4046</v>
      </c>
      <c r="D592" s="13">
        <f>SUM(D132:D134)</f>
        <v>2001</v>
      </c>
      <c r="E592" s="123">
        <f t="shared" si="80"/>
        <v>0.49456253089471081</v>
      </c>
      <c r="F592" s="162">
        <f t="shared" ref="F592:BT592" si="770">SUM(F132:F134)</f>
        <v>1749</v>
      </c>
      <c r="G592" s="159">
        <f t="shared" ref="G592:N592" si="771">SUM(G132:G134)</f>
        <v>11</v>
      </c>
      <c r="H592" s="159">
        <f t="shared" si="771"/>
        <v>14</v>
      </c>
      <c r="I592" s="159">
        <f t="shared" si="771"/>
        <v>208</v>
      </c>
      <c r="J592" s="159">
        <f t="shared" si="771"/>
        <v>0</v>
      </c>
      <c r="K592" s="159">
        <f t="shared" si="771"/>
        <v>1</v>
      </c>
      <c r="L592" s="159">
        <f t="shared" si="771"/>
        <v>0</v>
      </c>
      <c r="M592" s="159">
        <f t="shared" si="771"/>
        <v>0</v>
      </c>
      <c r="N592" s="159">
        <f t="shared" si="771"/>
        <v>0</v>
      </c>
      <c r="O592" s="165">
        <f t="shared" si="770"/>
        <v>0</v>
      </c>
      <c r="P592" s="180">
        <f t="shared" si="770"/>
        <v>210</v>
      </c>
      <c r="Q592" s="184">
        <f t="shared" si="770"/>
        <v>72</v>
      </c>
      <c r="R592" s="184">
        <f t="shared" si="770"/>
        <v>0</v>
      </c>
      <c r="S592" s="166">
        <f t="shared" si="770"/>
        <v>1688</v>
      </c>
      <c r="T592" s="180">
        <f t="shared" si="770"/>
        <v>0</v>
      </c>
      <c r="U592" s="184">
        <f t="shared" si="770"/>
        <v>0</v>
      </c>
      <c r="V592" s="168">
        <f t="shared" ref="V592" si="772">SUM(V132:V134)</f>
        <v>0</v>
      </c>
      <c r="W592" s="180">
        <f t="shared" si="770"/>
        <v>0</v>
      </c>
      <c r="X592" s="168">
        <f t="shared" ref="X592" si="773">SUM(X132:X134)</f>
        <v>0</v>
      </c>
      <c r="Y592" s="180">
        <f t="shared" si="770"/>
        <v>0</v>
      </c>
      <c r="Z592" s="168">
        <f t="shared" ref="Z592" si="774">SUM(Z132:Z134)</f>
        <v>0</v>
      </c>
      <c r="AA592" s="180">
        <f t="shared" si="770"/>
        <v>0</v>
      </c>
      <c r="AB592" s="168">
        <f t="shared" ref="AB592" si="775">SUM(AB132:AB134)</f>
        <v>0</v>
      </c>
      <c r="AC592" s="180">
        <f t="shared" si="770"/>
        <v>0</v>
      </c>
      <c r="AD592" s="168">
        <f t="shared" ref="AD592" si="776">SUM(AD132:AD134)</f>
        <v>0</v>
      </c>
      <c r="AE592" s="180">
        <f t="shared" si="770"/>
        <v>0</v>
      </c>
      <c r="AF592" s="168">
        <f t="shared" ref="AF592" si="777">SUM(AF132:AF134)</f>
        <v>0</v>
      </c>
      <c r="AG592" s="166">
        <f t="shared" si="770"/>
        <v>0</v>
      </c>
      <c r="AH592" s="167">
        <f t="shared" si="770"/>
        <v>1708</v>
      </c>
      <c r="AI592" s="180">
        <f t="shared" ref="AI592" si="778">SUM(AI132:AI134)</f>
        <v>0</v>
      </c>
      <c r="AJ592" s="166">
        <f t="shared" si="770"/>
        <v>0</v>
      </c>
      <c r="AK592" s="194">
        <f>SUM(AK132:AK134)</f>
        <v>205</v>
      </c>
      <c r="AL592" s="184">
        <f>SUM(AL132:AL134)</f>
        <v>89</v>
      </c>
      <c r="AM592" s="168">
        <f t="shared" ref="AM592" si="779">SUM(AM132:AM134)</f>
        <v>1662</v>
      </c>
      <c r="AN592" s="180">
        <f>SUM(AN132:AN134)</f>
        <v>1717</v>
      </c>
      <c r="AO592" s="168">
        <f t="shared" ref="AO592" si="780">SUM(AO132:AO134)</f>
        <v>201</v>
      </c>
      <c r="AP592" s="180">
        <f>SUM(AP132:AP134)</f>
        <v>316</v>
      </c>
      <c r="AQ592" s="168">
        <f t="shared" ref="AQ592" si="781">SUM(AQ132:AQ134)</f>
        <v>1637</v>
      </c>
      <c r="AR592" s="180">
        <f>SUM(AR132:AR134)</f>
        <v>202</v>
      </c>
      <c r="AS592" s="168">
        <f t="shared" ref="AS592" si="782">SUM(AS132:AS134)</f>
        <v>1743</v>
      </c>
      <c r="AT592" s="180">
        <f>SUM(AT132:AT134)</f>
        <v>238</v>
      </c>
      <c r="AU592" s="168">
        <f t="shared" ref="AU592" si="783">SUM(AU132:AU134)</f>
        <v>1705</v>
      </c>
      <c r="AV592" s="180">
        <f>SUM(AV132:AV134)</f>
        <v>1676</v>
      </c>
      <c r="AW592" s="168">
        <f t="shared" ref="AW592" si="784">SUM(AW132:AW134)</f>
        <v>247</v>
      </c>
      <c r="AX592" s="180">
        <f>SUM(AX132:AX134)</f>
        <v>1575</v>
      </c>
      <c r="AY592" s="168">
        <f t="shared" ref="AY592" si="785">SUM(AY132:AY134)</f>
        <v>357</v>
      </c>
      <c r="AZ592" s="167">
        <f>SUM(AZ132:AZ134)</f>
        <v>671</v>
      </c>
      <c r="BA592" s="168">
        <f>SUM(BA132:BA134)</f>
        <v>1764</v>
      </c>
      <c r="BB592" s="180">
        <f>SUM(BB132:BB134)</f>
        <v>496</v>
      </c>
      <c r="BC592" s="168">
        <f t="shared" ref="BC592" si="786">SUM(BC132:BC134)</f>
        <v>1303</v>
      </c>
      <c r="BD592" s="180">
        <f>SUM(BD132:BD134)</f>
        <v>1485</v>
      </c>
      <c r="BE592" s="168">
        <f t="shared" ref="BE592" si="787">SUM(BE132:BE134)</f>
        <v>301</v>
      </c>
      <c r="BF592" s="180">
        <f>SUM(BF132:BF134)</f>
        <v>1472</v>
      </c>
      <c r="BG592" s="168">
        <f t="shared" ref="BG592" si="788">SUM(BG132:BG134)</f>
        <v>302</v>
      </c>
      <c r="BH592" s="180">
        <f t="shared" si="770"/>
        <v>592</v>
      </c>
      <c r="BI592" s="168">
        <f t="shared" ref="BI592" si="789">SUM(BI132:BI134)</f>
        <v>1229</v>
      </c>
      <c r="BJ592" s="180">
        <f t="shared" si="770"/>
        <v>338</v>
      </c>
      <c r="BK592" s="168">
        <f t="shared" ref="BK592" si="790">SUM(BK132:BK134)</f>
        <v>1444</v>
      </c>
      <c r="BL592" s="180">
        <f t="shared" si="770"/>
        <v>343</v>
      </c>
      <c r="BM592" s="168">
        <f t="shared" ref="BM592" si="791">SUM(BM132:BM134)</f>
        <v>1416</v>
      </c>
      <c r="BN592" s="180">
        <f t="shared" si="770"/>
        <v>1458</v>
      </c>
      <c r="BO592" s="168">
        <f t="shared" ref="BO592" si="792">SUM(BO132:BO134)</f>
        <v>310</v>
      </c>
      <c r="BP592" s="180">
        <f t="shared" si="770"/>
        <v>376</v>
      </c>
      <c r="BQ592" s="168">
        <f t="shared" ref="BQ592" si="793">SUM(BQ132:BQ134)</f>
        <v>1394</v>
      </c>
      <c r="BR592" s="180">
        <f t="shared" si="770"/>
        <v>1359</v>
      </c>
      <c r="BS592" s="168">
        <f t="shared" ref="BS592" si="794">SUM(BS132:BS134)</f>
        <v>411</v>
      </c>
      <c r="BT592" s="180">
        <f t="shared" si="770"/>
        <v>370</v>
      </c>
      <c r="BU592" s="168">
        <f t="shared" ref="BU592" si="795">SUM(BU132:BU134)</f>
        <v>1405</v>
      </c>
      <c r="BV592" s="180">
        <f t="shared" ref="BV592:BW592" si="796">SUM(BV132:BV134)</f>
        <v>1529</v>
      </c>
      <c r="BW592" s="168">
        <f t="shared" si="796"/>
        <v>240</v>
      </c>
      <c r="BX592" s="180">
        <f t="shared" ref="BX592:BY592" si="797">SUM(BX132:BX134)</f>
        <v>326</v>
      </c>
      <c r="BY592" s="168">
        <f t="shared" si="797"/>
        <v>1442</v>
      </c>
      <c r="BZ592" s="180">
        <f t="shared" ref="BZ592:CA592" si="798">SUM(BZ132:BZ134)</f>
        <v>1388</v>
      </c>
      <c r="CA592" s="168">
        <f t="shared" si="798"/>
        <v>419</v>
      </c>
      <c r="CB592" s="180">
        <f t="shared" ref="CB592:CC592" si="799">SUM(CB132:CB134)</f>
        <v>1509</v>
      </c>
      <c r="CC592" s="168">
        <f t="shared" si="799"/>
        <v>274</v>
      </c>
      <c r="CD592" s="180">
        <f t="shared" ref="CD592:CE592" si="800">SUM(CD132:CD134)</f>
        <v>1335</v>
      </c>
      <c r="CE592" s="331">
        <f t="shared" si="800"/>
        <v>445</v>
      </c>
    </row>
    <row r="593" spans="1:83" x14ac:dyDescent="0.2">
      <c r="A593" s="10"/>
      <c r="B593" s="12" t="s">
        <v>621</v>
      </c>
      <c r="C593" s="13">
        <f>SUM(C135:C152)</f>
        <v>19750</v>
      </c>
      <c r="D593" s="13">
        <f>SUM(D135:D152)</f>
        <v>13563</v>
      </c>
      <c r="E593" s="123">
        <f t="shared" si="80"/>
        <v>0.68673417721518992</v>
      </c>
      <c r="F593" s="162">
        <f t="shared" ref="F593:BT593" si="801">SUM(F135:F152)</f>
        <v>11187</v>
      </c>
      <c r="G593" s="159">
        <f t="shared" ref="G593:N593" si="802">SUM(G135:G152)</f>
        <v>62</v>
      </c>
      <c r="H593" s="159">
        <f t="shared" si="802"/>
        <v>118</v>
      </c>
      <c r="I593" s="159">
        <f t="shared" si="802"/>
        <v>2049</v>
      </c>
      <c r="J593" s="159">
        <f t="shared" si="802"/>
        <v>0</v>
      </c>
      <c r="K593" s="159">
        <f t="shared" si="802"/>
        <v>5</v>
      </c>
      <c r="L593" s="159">
        <f t="shared" si="802"/>
        <v>0</v>
      </c>
      <c r="M593" s="159">
        <f t="shared" si="802"/>
        <v>0</v>
      </c>
      <c r="N593" s="159">
        <f t="shared" si="802"/>
        <v>1</v>
      </c>
      <c r="O593" s="165">
        <f t="shared" si="801"/>
        <v>0</v>
      </c>
      <c r="P593" s="180">
        <f t="shared" si="801"/>
        <v>2142</v>
      </c>
      <c r="Q593" s="184">
        <f t="shared" si="801"/>
        <v>360</v>
      </c>
      <c r="R593" s="184">
        <f t="shared" si="801"/>
        <v>0</v>
      </c>
      <c r="S593" s="166">
        <f t="shared" si="801"/>
        <v>10816</v>
      </c>
      <c r="T593" s="180">
        <f t="shared" si="801"/>
        <v>0</v>
      </c>
      <c r="U593" s="184">
        <f t="shared" si="801"/>
        <v>0</v>
      </c>
      <c r="V593" s="168">
        <f t="shared" ref="V593" si="803">SUM(V135:V152)</f>
        <v>0</v>
      </c>
      <c r="W593" s="180">
        <f t="shared" si="801"/>
        <v>0</v>
      </c>
      <c r="X593" s="168">
        <f t="shared" ref="X593" si="804">SUM(X135:X152)</f>
        <v>0</v>
      </c>
      <c r="Y593" s="180">
        <f t="shared" si="801"/>
        <v>0</v>
      </c>
      <c r="Z593" s="168">
        <f t="shared" ref="Z593" si="805">SUM(Z135:Z152)</f>
        <v>0</v>
      </c>
      <c r="AA593" s="180">
        <f t="shared" si="801"/>
        <v>0</v>
      </c>
      <c r="AB593" s="168">
        <f t="shared" ref="AB593" si="806">SUM(AB135:AB152)</f>
        <v>0</v>
      </c>
      <c r="AC593" s="180">
        <f t="shared" si="801"/>
        <v>0</v>
      </c>
      <c r="AD593" s="168">
        <f t="shared" ref="AD593" si="807">SUM(AD135:AD152)</f>
        <v>0</v>
      </c>
      <c r="AE593" s="180">
        <f t="shared" si="801"/>
        <v>0</v>
      </c>
      <c r="AF593" s="168">
        <f t="shared" ref="AF593" si="808">SUM(AF135:AF152)</f>
        <v>0</v>
      </c>
      <c r="AG593" s="166">
        <f t="shared" si="801"/>
        <v>0</v>
      </c>
      <c r="AH593" s="167">
        <f t="shared" si="801"/>
        <v>10973</v>
      </c>
      <c r="AI593" s="180">
        <f t="shared" ref="AI593" si="809">SUM(AI135:AI152)</f>
        <v>0</v>
      </c>
      <c r="AJ593" s="166">
        <f t="shared" si="801"/>
        <v>0</v>
      </c>
      <c r="AK593" s="194">
        <f>SUM(AK135:AK152)</f>
        <v>2180</v>
      </c>
      <c r="AL593" s="184">
        <f>SUM(AL135:AL152)</f>
        <v>480</v>
      </c>
      <c r="AM593" s="168">
        <f t="shared" ref="AM593" si="810">SUM(AM135:AM152)</f>
        <v>10559</v>
      </c>
      <c r="AN593" s="180">
        <f>SUM(AN135:AN152)</f>
        <v>11046</v>
      </c>
      <c r="AO593" s="168">
        <f t="shared" ref="AO593" si="811">SUM(AO135:AO152)</f>
        <v>2016</v>
      </c>
      <c r="AP593" s="180">
        <f>SUM(AP135:AP152)</f>
        <v>3085</v>
      </c>
      <c r="AQ593" s="168">
        <f t="shared" ref="AQ593" si="812">SUM(AQ135:AQ152)</f>
        <v>10144</v>
      </c>
      <c r="AR593" s="180">
        <f>SUM(AR135:AR152)</f>
        <v>2061</v>
      </c>
      <c r="AS593" s="168">
        <f t="shared" ref="AS593" si="813">SUM(AS135:AS152)</f>
        <v>11132</v>
      </c>
      <c r="AT593" s="180">
        <f>SUM(AT135:AT152)</f>
        <v>2484</v>
      </c>
      <c r="AU593" s="168">
        <f t="shared" ref="AU593" si="814">SUM(AU135:AU152)</f>
        <v>10688</v>
      </c>
      <c r="AV593" s="180">
        <f>SUM(AV135:AV152)</f>
        <v>10435</v>
      </c>
      <c r="AW593" s="168">
        <f t="shared" ref="AW593" si="815">SUM(AW135:AW152)</f>
        <v>2566</v>
      </c>
      <c r="AX593" s="180">
        <f>SUM(AX135:AX152)</f>
        <v>9585</v>
      </c>
      <c r="AY593" s="168">
        <f t="shared" ref="AY593" si="816">SUM(AY135:AY152)</f>
        <v>3506</v>
      </c>
      <c r="AZ593" s="167">
        <f>SUM(AZ135:AZ152)</f>
        <v>5227</v>
      </c>
      <c r="BA593" s="168">
        <f>SUM(BA135:BA152)</f>
        <v>11521</v>
      </c>
      <c r="BB593" s="180">
        <f>SUM(BB135:BB152)</f>
        <v>3544</v>
      </c>
      <c r="BC593" s="168">
        <f t="shared" ref="BC593" si="817">SUM(BC135:BC152)</f>
        <v>8509</v>
      </c>
      <c r="BD593" s="180">
        <f>SUM(BD135:BD152)</f>
        <v>9686</v>
      </c>
      <c r="BE593" s="168">
        <f t="shared" ref="BE593" si="818">SUM(BE135:BE152)</f>
        <v>2364</v>
      </c>
      <c r="BF593" s="180">
        <f>SUM(BF135:BF152)</f>
        <v>9474</v>
      </c>
      <c r="BG593" s="168">
        <f t="shared" ref="BG593" si="819">SUM(BG135:BG152)</f>
        <v>2547</v>
      </c>
      <c r="BH593" s="180">
        <f t="shared" si="801"/>
        <v>4759</v>
      </c>
      <c r="BI593" s="168">
        <f t="shared" ref="BI593" si="820">SUM(BI135:BI152)</f>
        <v>7541</v>
      </c>
      <c r="BJ593" s="180">
        <f t="shared" si="801"/>
        <v>2959</v>
      </c>
      <c r="BK593" s="168">
        <f t="shared" ref="BK593" si="821">SUM(BK135:BK152)</f>
        <v>9179</v>
      </c>
      <c r="BL593" s="180">
        <f t="shared" si="801"/>
        <v>2615</v>
      </c>
      <c r="BM593" s="168">
        <f t="shared" ref="BM593" si="822">SUM(BM135:BM152)</f>
        <v>9308</v>
      </c>
      <c r="BN593" s="180">
        <f t="shared" si="801"/>
        <v>9401</v>
      </c>
      <c r="BO593" s="168">
        <f t="shared" ref="BO593" si="823">SUM(BO135:BO152)</f>
        <v>2545</v>
      </c>
      <c r="BP593" s="180">
        <f t="shared" si="801"/>
        <v>2785</v>
      </c>
      <c r="BQ593" s="168">
        <f t="shared" ref="BQ593" si="824">SUM(BQ135:BQ152)</f>
        <v>9258</v>
      </c>
      <c r="BR593" s="180">
        <f t="shared" si="801"/>
        <v>8731</v>
      </c>
      <c r="BS593" s="168">
        <f t="shared" ref="BS593" si="825">SUM(BS135:BS152)</f>
        <v>3303</v>
      </c>
      <c r="BT593" s="180">
        <f t="shared" si="801"/>
        <v>2802</v>
      </c>
      <c r="BU593" s="168">
        <f t="shared" ref="BU593" si="826">SUM(BU135:BU152)</f>
        <v>9243</v>
      </c>
      <c r="BV593" s="180">
        <f t="shared" ref="BV593:BW593" si="827">SUM(BV135:BV152)</f>
        <v>9667</v>
      </c>
      <c r="BW593" s="168">
        <f t="shared" si="827"/>
        <v>2299</v>
      </c>
      <c r="BX593" s="180">
        <f t="shared" ref="BX593:BY593" si="828">SUM(BX135:BX152)</f>
        <v>2533</v>
      </c>
      <c r="BY593" s="168">
        <f t="shared" si="828"/>
        <v>9477</v>
      </c>
      <c r="BZ593" s="180">
        <f t="shared" ref="BZ593:CA593" si="829">SUM(BZ135:BZ152)</f>
        <v>8905</v>
      </c>
      <c r="CA593" s="168">
        <f t="shared" si="829"/>
        <v>3412</v>
      </c>
      <c r="CB593" s="180">
        <f t="shared" ref="CB593:CC593" si="830">SUM(CB135:CB152)</f>
        <v>9553</v>
      </c>
      <c r="CC593" s="168">
        <f t="shared" si="830"/>
        <v>2505</v>
      </c>
      <c r="CD593" s="180">
        <f t="shared" ref="CD593:CE593" si="831">SUM(CD135:CD152)</f>
        <v>8707</v>
      </c>
      <c r="CE593" s="331">
        <f t="shared" si="831"/>
        <v>3299</v>
      </c>
    </row>
    <row r="594" spans="1:83" x14ac:dyDescent="0.2">
      <c r="A594" s="10"/>
      <c r="B594" s="12" t="s">
        <v>622</v>
      </c>
      <c r="C594" s="13">
        <f>SUM(C153:C161)</f>
        <v>10382</v>
      </c>
      <c r="D594" s="13">
        <f>SUM(D153:D161)</f>
        <v>5986</v>
      </c>
      <c r="E594" s="123">
        <f t="shared" si="80"/>
        <v>0.57657484107108459</v>
      </c>
      <c r="F594" s="162">
        <f t="shared" ref="F594:BT594" si="832">SUM(F153:F161)</f>
        <v>4641</v>
      </c>
      <c r="G594" s="159">
        <f t="shared" ref="G594:N594" si="833">SUM(G153:G161)</f>
        <v>31</v>
      </c>
      <c r="H594" s="159">
        <f t="shared" si="833"/>
        <v>57</v>
      </c>
      <c r="I594" s="159">
        <f t="shared" si="833"/>
        <v>1186</v>
      </c>
      <c r="J594" s="159">
        <f t="shared" si="833"/>
        <v>0</v>
      </c>
      <c r="K594" s="159">
        <f t="shared" si="833"/>
        <v>2</v>
      </c>
      <c r="L594" s="159">
        <f t="shared" si="833"/>
        <v>0</v>
      </c>
      <c r="M594" s="159">
        <f t="shared" si="833"/>
        <v>0</v>
      </c>
      <c r="N594" s="159">
        <f t="shared" si="833"/>
        <v>0</v>
      </c>
      <c r="O594" s="165">
        <f t="shared" si="832"/>
        <v>0</v>
      </c>
      <c r="P594" s="180">
        <f t="shared" si="832"/>
        <v>604</v>
      </c>
      <c r="Q594" s="184">
        <f t="shared" si="832"/>
        <v>130</v>
      </c>
      <c r="R594" s="184">
        <f t="shared" si="832"/>
        <v>1</v>
      </c>
      <c r="S594" s="166">
        <f t="shared" si="832"/>
        <v>3201</v>
      </c>
      <c r="T594" s="180">
        <f t="shared" si="832"/>
        <v>1241</v>
      </c>
      <c r="U594" s="184">
        <f t="shared" si="832"/>
        <v>0</v>
      </c>
      <c r="V594" s="168">
        <f t="shared" ref="V594" si="834">SUM(V153:V161)</f>
        <v>615</v>
      </c>
      <c r="W594" s="180">
        <f t="shared" si="832"/>
        <v>0</v>
      </c>
      <c r="X594" s="168">
        <f t="shared" ref="X594" si="835">SUM(X153:X161)</f>
        <v>0</v>
      </c>
      <c r="Y594" s="180">
        <f t="shared" si="832"/>
        <v>0</v>
      </c>
      <c r="Z594" s="168">
        <f t="shared" ref="Z594" si="836">SUM(Z153:Z161)</f>
        <v>0</v>
      </c>
      <c r="AA594" s="180">
        <f t="shared" si="832"/>
        <v>0</v>
      </c>
      <c r="AB594" s="168">
        <f t="shared" ref="AB594" si="837">SUM(AB153:AB161)</f>
        <v>0</v>
      </c>
      <c r="AC594" s="180">
        <f t="shared" si="832"/>
        <v>0</v>
      </c>
      <c r="AD594" s="168">
        <f t="shared" ref="AD594" si="838">SUM(AD153:AD161)</f>
        <v>0</v>
      </c>
      <c r="AE594" s="180">
        <f t="shared" si="832"/>
        <v>0</v>
      </c>
      <c r="AF594" s="168">
        <f t="shared" ref="AF594" si="839">SUM(AF153:AF161)</f>
        <v>0</v>
      </c>
      <c r="AG594" s="166">
        <f t="shared" si="832"/>
        <v>0</v>
      </c>
      <c r="AH594" s="167">
        <f t="shared" si="832"/>
        <v>0</v>
      </c>
      <c r="AI594" s="180">
        <f t="shared" ref="AI594" si="840">SUM(AI153:AI161)</f>
        <v>4512</v>
      </c>
      <c r="AJ594" s="166">
        <f t="shared" si="832"/>
        <v>1243</v>
      </c>
      <c r="AK594" s="194">
        <f>SUM(AK153:AK161)</f>
        <v>1154</v>
      </c>
      <c r="AL594" s="184">
        <f>SUM(AL153:AL161)</f>
        <v>212</v>
      </c>
      <c r="AM594" s="168">
        <f t="shared" ref="AM594" si="841">SUM(AM153:AM161)</f>
        <v>4452</v>
      </c>
      <c r="AN594" s="180">
        <f>SUM(AN153:AN161)</f>
        <v>4625</v>
      </c>
      <c r="AO594" s="168">
        <f t="shared" ref="AO594" si="842">SUM(AO153:AO161)</f>
        <v>1130</v>
      </c>
      <c r="AP594" s="180">
        <f>SUM(AP153:AP161)</f>
        <v>1599</v>
      </c>
      <c r="AQ594" s="168">
        <f t="shared" ref="AQ594" si="843">SUM(AQ153:AQ161)</f>
        <v>4222</v>
      </c>
      <c r="AR594" s="180">
        <f>SUM(AR153:AR161)</f>
        <v>1143</v>
      </c>
      <c r="AS594" s="168">
        <f t="shared" ref="AS594" si="844">SUM(AS153:AS161)</f>
        <v>4620</v>
      </c>
      <c r="AT594" s="180">
        <f>SUM(AT153:AT161)</f>
        <v>1300</v>
      </c>
      <c r="AU594" s="168">
        <f t="shared" ref="AU594" si="845">SUM(AU153:AU161)</f>
        <v>4472</v>
      </c>
      <c r="AV594" s="180">
        <f>SUM(AV153:AV161)</f>
        <v>4369</v>
      </c>
      <c r="AW594" s="168">
        <f t="shared" ref="AW594" si="846">SUM(AW153:AW161)</f>
        <v>1330</v>
      </c>
      <c r="AX594" s="180">
        <f>SUM(AX153:AX161)</f>
        <v>3920</v>
      </c>
      <c r="AY594" s="168">
        <f t="shared" ref="AY594" si="847">SUM(AY153:AY161)</f>
        <v>1790</v>
      </c>
      <c r="AZ594" s="167">
        <f>SUM(AZ153:AZ161)</f>
        <v>2579</v>
      </c>
      <c r="BA594" s="168">
        <f>SUM(BA153:BA161)</f>
        <v>4982</v>
      </c>
      <c r="BB594" s="180">
        <f>SUM(BB153:BB161)</f>
        <v>1854</v>
      </c>
      <c r="BC594" s="168">
        <f t="shared" ref="BC594" si="848">SUM(BC153:BC161)</f>
        <v>3352</v>
      </c>
      <c r="BD594" s="180">
        <f>SUM(BD153:BD161)</f>
        <v>3989</v>
      </c>
      <c r="BE594" s="168">
        <f t="shared" ref="BE594" si="849">SUM(BE153:BE161)</f>
        <v>1171</v>
      </c>
      <c r="BF594" s="180">
        <f>SUM(BF153:BF161)</f>
        <v>3859</v>
      </c>
      <c r="BG594" s="168">
        <f t="shared" ref="BG594" si="850">SUM(BG153:BG161)</f>
        <v>1303</v>
      </c>
      <c r="BH594" s="180">
        <f t="shared" si="832"/>
        <v>2439</v>
      </c>
      <c r="BI594" s="168">
        <f t="shared" ref="BI594" si="851">SUM(BI153:BI161)</f>
        <v>2881</v>
      </c>
      <c r="BJ594" s="180">
        <f t="shared" si="832"/>
        <v>1431</v>
      </c>
      <c r="BK594" s="168">
        <f t="shared" ref="BK594" si="852">SUM(BK153:BK161)</f>
        <v>3766</v>
      </c>
      <c r="BL594" s="180">
        <f t="shared" si="832"/>
        <v>1390</v>
      </c>
      <c r="BM594" s="168">
        <f t="shared" ref="BM594" si="853">SUM(BM153:BM161)</f>
        <v>3731</v>
      </c>
      <c r="BN594" s="180">
        <f t="shared" si="832"/>
        <v>3817</v>
      </c>
      <c r="BO594" s="168">
        <f t="shared" ref="BO594" si="854">SUM(BO153:BO161)</f>
        <v>1313</v>
      </c>
      <c r="BP594" s="180">
        <f t="shared" si="832"/>
        <v>1423</v>
      </c>
      <c r="BQ594" s="168">
        <f t="shared" ref="BQ594" si="855">SUM(BQ153:BQ161)</f>
        <v>3762</v>
      </c>
      <c r="BR594" s="180">
        <f t="shared" si="832"/>
        <v>3423</v>
      </c>
      <c r="BS594" s="168">
        <f t="shared" ref="BS594" si="856">SUM(BS153:BS161)</f>
        <v>1744</v>
      </c>
      <c r="BT594" s="180">
        <f t="shared" si="832"/>
        <v>1421</v>
      </c>
      <c r="BU594" s="168">
        <f t="shared" ref="BU594" si="857">SUM(BU153:BU161)</f>
        <v>3740</v>
      </c>
      <c r="BV594" s="180">
        <f t="shared" ref="BV594:BW594" si="858">SUM(BV153:BV161)</f>
        <v>4019</v>
      </c>
      <c r="BW594" s="168">
        <f t="shared" si="858"/>
        <v>1121</v>
      </c>
      <c r="BX594" s="180">
        <f t="shared" ref="BX594:BY594" si="859">SUM(BX153:BX161)</f>
        <v>1340</v>
      </c>
      <c r="BY594" s="168">
        <f t="shared" si="859"/>
        <v>3856</v>
      </c>
      <c r="BZ594" s="180">
        <f t="shared" ref="BZ594:CA594" si="860">SUM(BZ153:BZ161)</f>
        <v>3556</v>
      </c>
      <c r="CA594" s="168">
        <f t="shared" si="860"/>
        <v>1726</v>
      </c>
      <c r="CB594" s="180">
        <f t="shared" ref="CB594:CC594" si="861">SUM(CB153:CB161)</f>
        <v>3862</v>
      </c>
      <c r="CC594" s="168">
        <f t="shared" si="861"/>
        <v>1319</v>
      </c>
      <c r="CD594" s="180">
        <f t="shared" ref="CD594:CE594" si="862">SUM(CD153:CD161)</f>
        <v>3430</v>
      </c>
      <c r="CE594" s="331">
        <f t="shared" si="862"/>
        <v>1738</v>
      </c>
    </row>
    <row r="595" spans="1:83" x14ac:dyDescent="0.2">
      <c r="A595" s="10"/>
      <c r="B595" s="12" t="s">
        <v>623</v>
      </c>
      <c r="C595" s="13">
        <f>SUM(C162:C173)</f>
        <v>14089</v>
      </c>
      <c r="D595" s="13">
        <f>SUM(D162:D173)</f>
        <v>8427</v>
      </c>
      <c r="E595" s="123">
        <f t="shared" si="80"/>
        <v>0.59812619774291997</v>
      </c>
      <c r="F595" s="162">
        <f t="shared" ref="F595:BT595" si="863">SUM(F162:F173)</f>
        <v>5454</v>
      </c>
      <c r="G595" s="159">
        <f t="shared" ref="G595:N595" si="864">SUM(G162:G173)</f>
        <v>39</v>
      </c>
      <c r="H595" s="159">
        <f t="shared" si="864"/>
        <v>99</v>
      </c>
      <c r="I595" s="159">
        <f t="shared" si="864"/>
        <v>2750</v>
      </c>
      <c r="J595" s="159">
        <f t="shared" si="864"/>
        <v>0</v>
      </c>
      <c r="K595" s="159">
        <f t="shared" si="864"/>
        <v>1</v>
      </c>
      <c r="L595" s="159">
        <f t="shared" si="864"/>
        <v>0</v>
      </c>
      <c r="M595" s="159">
        <f t="shared" si="864"/>
        <v>0</v>
      </c>
      <c r="N595" s="159">
        <f t="shared" si="864"/>
        <v>1</v>
      </c>
      <c r="O595" s="165">
        <f t="shared" si="863"/>
        <v>0</v>
      </c>
      <c r="P595" s="180">
        <f t="shared" si="863"/>
        <v>2743</v>
      </c>
      <c r="Q595" s="184">
        <f t="shared" si="863"/>
        <v>349</v>
      </c>
      <c r="R595" s="184">
        <f t="shared" si="863"/>
        <v>0</v>
      </c>
      <c r="S595" s="166">
        <f t="shared" si="863"/>
        <v>5133</v>
      </c>
      <c r="T595" s="180">
        <f t="shared" si="863"/>
        <v>0</v>
      </c>
      <c r="U595" s="184">
        <f t="shared" si="863"/>
        <v>0</v>
      </c>
      <c r="V595" s="168">
        <f t="shared" ref="V595" si="865">SUM(V162:V173)</f>
        <v>0</v>
      </c>
      <c r="W595" s="180">
        <f t="shared" si="863"/>
        <v>2400</v>
      </c>
      <c r="X595" s="168">
        <f t="shared" ref="X595" si="866">SUM(X162:X173)</f>
        <v>3377</v>
      </c>
      <c r="Y595" s="180">
        <f t="shared" si="863"/>
        <v>0</v>
      </c>
      <c r="Z595" s="168">
        <f t="shared" ref="Z595" si="867">SUM(Z162:Z173)</f>
        <v>0</v>
      </c>
      <c r="AA595" s="180">
        <f t="shared" si="863"/>
        <v>0</v>
      </c>
      <c r="AB595" s="168">
        <f t="shared" ref="AB595" si="868">SUM(AB162:AB173)</f>
        <v>0</v>
      </c>
      <c r="AC595" s="180">
        <f t="shared" si="863"/>
        <v>0</v>
      </c>
      <c r="AD595" s="168">
        <f t="shared" ref="AD595" si="869">SUM(AD162:AD173)</f>
        <v>0</v>
      </c>
      <c r="AE595" s="180">
        <f t="shared" si="863"/>
        <v>2747</v>
      </c>
      <c r="AF595" s="168">
        <f t="shared" ref="AF595" si="870">SUM(AF162:AF173)</f>
        <v>2539</v>
      </c>
      <c r="AG595" s="166">
        <f t="shared" si="863"/>
        <v>0</v>
      </c>
      <c r="AH595" s="167">
        <f t="shared" si="863"/>
        <v>1930</v>
      </c>
      <c r="AI595" s="180">
        <f t="shared" ref="AI595" si="871">SUM(AI162:AI173)</f>
        <v>0</v>
      </c>
      <c r="AJ595" s="166">
        <f t="shared" si="863"/>
        <v>0</v>
      </c>
      <c r="AK595" s="194">
        <f>SUM(AK162:AK173)</f>
        <v>2629</v>
      </c>
      <c r="AL595" s="184">
        <f>SUM(AL162:AL173)</f>
        <v>653</v>
      </c>
      <c r="AM595" s="168">
        <f t="shared" ref="AM595" si="872">SUM(AM162:AM173)</f>
        <v>4878</v>
      </c>
      <c r="AN595" s="180">
        <f>SUM(AN162:AN173)</f>
        <v>5617</v>
      </c>
      <c r="AO595" s="168">
        <f t="shared" ref="AO595" si="873">SUM(AO162:AO173)</f>
        <v>2463</v>
      </c>
      <c r="AP595" s="180">
        <f>SUM(AP162:AP173)</f>
        <v>3572</v>
      </c>
      <c r="AQ595" s="168">
        <f t="shared" ref="AQ595" si="874">SUM(AQ162:AQ173)</f>
        <v>4621</v>
      </c>
      <c r="AR595" s="180">
        <f>SUM(AR162:AR173)</f>
        <v>2613</v>
      </c>
      <c r="AS595" s="168">
        <f t="shared" ref="AS595" si="875">SUM(AS162:AS173)</f>
        <v>5433</v>
      </c>
      <c r="AT595" s="180">
        <f>SUM(AT162:AT173)</f>
        <v>3030</v>
      </c>
      <c r="AU595" s="168">
        <f t="shared" ref="AU595" si="876">SUM(AU162:AU173)</f>
        <v>5058</v>
      </c>
      <c r="AV595" s="180">
        <f>SUM(AV162:AV173)</f>
        <v>5019</v>
      </c>
      <c r="AW595" s="168">
        <f t="shared" ref="AW595" si="877">SUM(AW162:AW173)</f>
        <v>2954</v>
      </c>
      <c r="AX595" s="180">
        <f>SUM(AX162:AX173)</f>
        <v>4773</v>
      </c>
      <c r="AY595" s="168">
        <f t="shared" ref="AY595" si="878">SUM(AY162:AY173)</f>
        <v>3219</v>
      </c>
      <c r="AZ595" s="167">
        <f>SUM(AZ162:AZ173)</f>
        <v>4535</v>
      </c>
      <c r="BA595" s="168">
        <f>SUM(BA162:BA173)</f>
        <v>6563</v>
      </c>
      <c r="BB595" s="180">
        <f>SUM(BB162:BB173)</f>
        <v>3112</v>
      </c>
      <c r="BC595" s="168">
        <f t="shared" ref="BC595" si="879">SUM(BC162:BC173)</f>
        <v>4082</v>
      </c>
      <c r="BD595" s="180">
        <f>SUM(BD162:BD173)</f>
        <v>4835</v>
      </c>
      <c r="BE595" s="168">
        <f t="shared" ref="BE595" si="880">SUM(BE162:BE173)</f>
        <v>2338</v>
      </c>
      <c r="BF595" s="180">
        <f>SUM(BF162:BF173)</f>
        <v>4478</v>
      </c>
      <c r="BG595" s="168">
        <f t="shared" ref="BG595" si="881">SUM(BG162:BG173)</f>
        <v>2643</v>
      </c>
      <c r="BH595" s="180">
        <f t="shared" si="863"/>
        <v>3462</v>
      </c>
      <c r="BI595" s="168">
        <f t="shared" ref="BI595" si="882">SUM(BI162:BI173)</f>
        <v>3843</v>
      </c>
      <c r="BJ595" s="180">
        <f t="shared" si="863"/>
        <v>3179</v>
      </c>
      <c r="BK595" s="168">
        <f t="shared" ref="BK595" si="883">SUM(BK162:BK173)</f>
        <v>4175</v>
      </c>
      <c r="BL595" s="180">
        <f t="shared" si="863"/>
        <v>2592</v>
      </c>
      <c r="BM595" s="168">
        <f t="shared" ref="BM595" si="884">SUM(BM162:BM173)</f>
        <v>4537</v>
      </c>
      <c r="BN595" s="180">
        <f t="shared" si="863"/>
        <v>4461</v>
      </c>
      <c r="BO595" s="168">
        <f t="shared" ref="BO595" si="885">SUM(BO162:BO173)</f>
        <v>2661</v>
      </c>
      <c r="BP595" s="180">
        <f t="shared" si="863"/>
        <v>2747</v>
      </c>
      <c r="BQ595" s="168">
        <f t="shared" ref="BQ595" si="886">SUM(BQ162:BQ173)</f>
        <v>4352</v>
      </c>
      <c r="BR595" s="180">
        <f t="shared" si="863"/>
        <v>3956</v>
      </c>
      <c r="BS595" s="168">
        <f t="shared" ref="BS595" si="887">SUM(BS162:BS173)</f>
        <v>3226</v>
      </c>
      <c r="BT595" s="180">
        <f t="shared" si="863"/>
        <v>2651</v>
      </c>
      <c r="BU595" s="168">
        <f t="shared" ref="BU595" si="888">SUM(BU162:BU173)</f>
        <v>4456</v>
      </c>
      <c r="BV595" s="180">
        <f t="shared" ref="BV595:BW595" si="889">SUM(BV162:BV173)</f>
        <v>4853</v>
      </c>
      <c r="BW595" s="168">
        <f t="shared" si="889"/>
        <v>2256</v>
      </c>
      <c r="BX595" s="180">
        <f t="shared" ref="BX595:BY595" si="890">SUM(BX162:BX173)</f>
        <v>2478</v>
      </c>
      <c r="BY595" s="168">
        <f t="shared" si="890"/>
        <v>4625</v>
      </c>
      <c r="BZ595" s="180">
        <f t="shared" ref="BZ595:CA595" si="891">SUM(BZ162:BZ173)</f>
        <v>3929</v>
      </c>
      <c r="CA595" s="168">
        <f t="shared" si="891"/>
        <v>3529</v>
      </c>
      <c r="CB595" s="180">
        <f t="shared" ref="CB595:CC595" si="892">SUM(CB162:CB173)</f>
        <v>4641</v>
      </c>
      <c r="CC595" s="168">
        <f t="shared" si="892"/>
        <v>2545</v>
      </c>
      <c r="CD595" s="180">
        <f t="shared" ref="CD595:CE595" si="893">SUM(CD162:CD173)</f>
        <v>3832</v>
      </c>
      <c r="CE595" s="331">
        <f t="shared" si="893"/>
        <v>3363</v>
      </c>
    </row>
    <row r="596" spans="1:83" x14ac:dyDescent="0.2">
      <c r="A596" s="10"/>
      <c r="B596" s="12" t="s">
        <v>624</v>
      </c>
      <c r="C596" s="13">
        <f>SUM(C174:C192)</f>
        <v>20273</v>
      </c>
      <c r="D596" s="13">
        <f>SUM(D174:D192)</f>
        <v>11892</v>
      </c>
      <c r="E596" s="123">
        <f t="shared" si="80"/>
        <v>0.58659300547526272</v>
      </c>
      <c r="F596" s="162">
        <f t="shared" ref="F596:BT596" si="894">SUM(F174:F192)</f>
        <v>8851</v>
      </c>
      <c r="G596" s="159">
        <f t="shared" ref="G596:N596" si="895">SUM(G174:G192)</f>
        <v>77</v>
      </c>
      <c r="H596" s="159">
        <f t="shared" si="895"/>
        <v>112</v>
      </c>
      <c r="I596" s="159">
        <f t="shared" si="895"/>
        <v>2722</v>
      </c>
      <c r="J596" s="159">
        <f t="shared" si="895"/>
        <v>0</v>
      </c>
      <c r="K596" s="159">
        <f t="shared" si="895"/>
        <v>5</v>
      </c>
      <c r="L596" s="159">
        <f t="shared" si="895"/>
        <v>0</v>
      </c>
      <c r="M596" s="159">
        <f t="shared" si="895"/>
        <v>0</v>
      </c>
      <c r="N596" s="159">
        <f t="shared" si="895"/>
        <v>2</v>
      </c>
      <c r="O596" s="165">
        <f t="shared" si="894"/>
        <v>0</v>
      </c>
      <c r="P596" s="180">
        <f t="shared" si="894"/>
        <v>2853</v>
      </c>
      <c r="Q596" s="184">
        <f t="shared" si="894"/>
        <v>350</v>
      </c>
      <c r="R596" s="184">
        <f t="shared" si="894"/>
        <v>1</v>
      </c>
      <c r="S596" s="166">
        <f t="shared" si="894"/>
        <v>8439</v>
      </c>
      <c r="T596" s="180">
        <f t="shared" si="894"/>
        <v>0</v>
      </c>
      <c r="U596" s="184">
        <f t="shared" si="894"/>
        <v>0</v>
      </c>
      <c r="V596" s="168">
        <f t="shared" ref="V596" si="896">SUM(V174:V192)</f>
        <v>0</v>
      </c>
      <c r="W596" s="180">
        <f t="shared" si="894"/>
        <v>0</v>
      </c>
      <c r="X596" s="168">
        <f t="shared" ref="X596" si="897">SUM(X174:X192)</f>
        <v>0</v>
      </c>
      <c r="Y596" s="180">
        <f t="shared" si="894"/>
        <v>0</v>
      </c>
      <c r="Z596" s="168">
        <f t="shared" ref="Z596" si="898">SUM(Z174:Z192)</f>
        <v>0</v>
      </c>
      <c r="AA596" s="180">
        <f t="shared" si="894"/>
        <v>0</v>
      </c>
      <c r="AB596" s="168">
        <f t="shared" ref="AB596" si="899">SUM(AB174:AB192)</f>
        <v>0</v>
      </c>
      <c r="AC596" s="180">
        <f t="shared" si="894"/>
        <v>0</v>
      </c>
      <c r="AD596" s="168">
        <f t="shared" ref="AD596" si="900">SUM(AD174:AD192)</f>
        <v>0</v>
      </c>
      <c r="AE596" s="180">
        <f t="shared" si="894"/>
        <v>0</v>
      </c>
      <c r="AF596" s="168">
        <f t="shared" ref="AF596" si="901">SUM(AF174:AF192)</f>
        <v>0</v>
      </c>
      <c r="AG596" s="166">
        <f t="shared" si="894"/>
        <v>0</v>
      </c>
      <c r="AH596" s="167">
        <f t="shared" si="894"/>
        <v>8979</v>
      </c>
      <c r="AI596" s="180">
        <f t="shared" ref="AI596" si="902">SUM(AI174:AI192)</f>
        <v>0</v>
      </c>
      <c r="AJ596" s="166">
        <f t="shared" si="894"/>
        <v>0</v>
      </c>
      <c r="AK596" s="194">
        <f>SUM(AK174:AK192)</f>
        <v>2736</v>
      </c>
      <c r="AL596" s="184">
        <f>SUM(AL174:AL192)</f>
        <v>598</v>
      </c>
      <c r="AM596" s="168">
        <f t="shared" ref="AM596" si="903">SUM(AM174:AM192)</f>
        <v>8181</v>
      </c>
      <c r="AN596" s="180">
        <f>SUM(AN174:AN192)</f>
        <v>8861</v>
      </c>
      <c r="AO596" s="168">
        <f t="shared" ref="AO596" si="904">SUM(AO174:AO192)</f>
        <v>2548</v>
      </c>
      <c r="AP596" s="180">
        <f>SUM(AP174:AP192)</f>
        <v>3783</v>
      </c>
      <c r="AQ596" s="168">
        <f t="shared" ref="AQ596" si="905">SUM(AQ174:AQ192)</f>
        <v>7750</v>
      </c>
      <c r="AR596" s="180">
        <f>SUM(AR174:AR192)</f>
        <v>2675</v>
      </c>
      <c r="AS596" s="168">
        <f t="shared" ref="AS596" si="906">SUM(AS174:AS192)</f>
        <v>8783</v>
      </c>
      <c r="AT596" s="180">
        <f>SUM(AT174:AT192)</f>
        <v>3148</v>
      </c>
      <c r="AU596" s="168">
        <f t="shared" ref="AU596" si="907">SUM(AU174:AU192)</f>
        <v>8352</v>
      </c>
      <c r="AV596" s="180">
        <f>SUM(AV174:AV192)</f>
        <v>8244</v>
      </c>
      <c r="AW596" s="168">
        <f t="shared" ref="AW596" si="908">SUM(AW174:AW192)</f>
        <v>3067</v>
      </c>
      <c r="AX596" s="180">
        <f>SUM(AX174:AX192)</f>
        <v>7610</v>
      </c>
      <c r="AY596" s="168">
        <f t="shared" ref="AY596" si="909">SUM(AY174:AY192)</f>
        <v>3702</v>
      </c>
      <c r="AZ596" s="167">
        <f>SUM(AZ174:AZ192)</f>
        <v>5345</v>
      </c>
      <c r="BA596" s="168">
        <f>SUM(BA174:BA192)</f>
        <v>9572</v>
      </c>
      <c r="BB596" s="180">
        <f>SUM(BB174:BB192)</f>
        <v>3918</v>
      </c>
      <c r="BC596" s="168">
        <f t="shared" ref="BC596" si="910">SUM(BC174:BC192)</f>
        <v>6399</v>
      </c>
      <c r="BD596" s="180">
        <f>SUM(BD174:BD192)</f>
        <v>7566</v>
      </c>
      <c r="BE596" s="168">
        <f t="shared" ref="BE596" si="911">SUM(BE174:BE192)</f>
        <v>2671</v>
      </c>
      <c r="BF596" s="180">
        <f>SUM(BF174:BF192)</f>
        <v>7202</v>
      </c>
      <c r="BG596" s="168">
        <f t="shared" ref="BG596" si="912">SUM(BG174:BG192)</f>
        <v>3025</v>
      </c>
      <c r="BH596" s="180">
        <f t="shared" si="894"/>
        <v>4699</v>
      </c>
      <c r="BI596" s="168">
        <f t="shared" ref="BI596" si="913">SUM(BI174:BI192)</f>
        <v>5818</v>
      </c>
      <c r="BJ596" s="180">
        <f t="shared" si="894"/>
        <v>3606</v>
      </c>
      <c r="BK596" s="168">
        <f t="shared" ref="BK596" si="914">SUM(BK174:BK192)</f>
        <v>6859</v>
      </c>
      <c r="BL596" s="180">
        <f t="shared" si="894"/>
        <v>3012</v>
      </c>
      <c r="BM596" s="168">
        <f t="shared" ref="BM596" si="915">SUM(BM174:BM192)</f>
        <v>7140</v>
      </c>
      <c r="BN596" s="180">
        <f t="shared" si="894"/>
        <v>7166</v>
      </c>
      <c r="BO596" s="168">
        <f t="shared" ref="BO596" si="916">SUM(BO174:BO192)</f>
        <v>2991</v>
      </c>
      <c r="BP596" s="180">
        <f t="shared" si="894"/>
        <v>3260</v>
      </c>
      <c r="BQ596" s="168">
        <f t="shared" ref="BQ596" si="917">SUM(BQ174:BQ192)</f>
        <v>6939</v>
      </c>
      <c r="BR596" s="180">
        <f t="shared" si="894"/>
        <v>6512</v>
      </c>
      <c r="BS596" s="168">
        <f t="shared" ref="BS596" si="918">SUM(BS174:BS192)</f>
        <v>3730</v>
      </c>
      <c r="BT596" s="180">
        <f t="shared" si="894"/>
        <v>3241</v>
      </c>
      <c r="BU596" s="168">
        <f t="shared" ref="BU596" si="919">SUM(BU174:BU192)</f>
        <v>6982</v>
      </c>
      <c r="BV596" s="180">
        <f t="shared" ref="BV596:BW596" si="920">SUM(BV174:BV192)</f>
        <v>7630</v>
      </c>
      <c r="BW596" s="168">
        <f t="shared" si="920"/>
        <v>2531</v>
      </c>
      <c r="BX596" s="180">
        <f t="shared" ref="BX596:BY596" si="921">SUM(BX174:BX192)</f>
        <v>2908</v>
      </c>
      <c r="BY596" s="168">
        <f t="shared" si="921"/>
        <v>7292</v>
      </c>
      <c r="BZ596" s="180">
        <f t="shared" ref="BZ596:CA596" si="922">SUM(BZ174:BZ192)</f>
        <v>6546</v>
      </c>
      <c r="CA596" s="168">
        <f t="shared" si="922"/>
        <v>4027</v>
      </c>
      <c r="CB596" s="180">
        <f t="shared" ref="CB596:CC596" si="923">SUM(CB174:CB192)</f>
        <v>7424</v>
      </c>
      <c r="CC596" s="168">
        <f t="shared" si="923"/>
        <v>2850</v>
      </c>
      <c r="CD596" s="180">
        <f t="shared" ref="CD596:CE596" si="924">SUM(CD174:CD192)</f>
        <v>6393</v>
      </c>
      <c r="CE596" s="331">
        <f t="shared" si="924"/>
        <v>3866</v>
      </c>
    </row>
    <row r="597" spans="1:83" x14ac:dyDescent="0.2">
      <c r="A597" s="10"/>
      <c r="B597" s="11" t="s">
        <v>625</v>
      </c>
      <c r="C597" s="13">
        <f>SUM(C193:C203)</f>
        <v>9967</v>
      </c>
      <c r="D597" s="13">
        <f>SUM(D193:D203)</f>
        <v>8132</v>
      </c>
      <c r="E597" s="123">
        <f t="shared" si="80"/>
        <v>0.81589244506872682</v>
      </c>
      <c r="F597" s="162">
        <f t="shared" ref="F597:BT597" si="925">SUM(F193:F203)</f>
        <v>4633</v>
      </c>
      <c r="G597" s="159">
        <f t="shared" ref="G597:N597" si="926">SUM(G193:G203)</f>
        <v>15</v>
      </c>
      <c r="H597" s="159">
        <f t="shared" si="926"/>
        <v>106</v>
      </c>
      <c r="I597" s="159">
        <f t="shared" si="926"/>
        <v>3288</v>
      </c>
      <c r="J597" s="159">
        <f t="shared" si="926"/>
        <v>0</v>
      </c>
      <c r="K597" s="159">
        <f t="shared" si="926"/>
        <v>2</v>
      </c>
      <c r="L597" s="159">
        <f t="shared" si="926"/>
        <v>0</v>
      </c>
      <c r="M597" s="159">
        <f t="shared" si="926"/>
        <v>0</v>
      </c>
      <c r="N597" s="159">
        <f t="shared" si="926"/>
        <v>2</v>
      </c>
      <c r="O597" s="165">
        <f t="shared" si="925"/>
        <v>0</v>
      </c>
      <c r="P597" s="180">
        <f t="shared" si="925"/>
        <v>0</v>
      </c>
      <c r="Q597" s="184">
        <f t="shared" si="925"/>
        <v>0</v>
      </c>
      <c r="R597" s="184">
        <f t="shared" si="925"/>
        <v>0</v>
      </c>
      <c r="S597" s="166">
        <f t="shared" si="925"/>
        <v>0</v>
      </c>
      <c r="T597" s="180">
        <f t="shared" si="925"/>
        <v>4006</v>
      </c>
      <c r="U597" s="184">
        <f t="shared" si="925"/>
        <v>1</v>
      </c>
      <c r="V597" s="168">
        <f t="shared" ref="V597" si="927">SUM(V193:V203)</f>
        <v>3907</v>
      </c>
      <c r="W597" s="180">
        <f t="shared" si="925"/>
        <v>3717</v>
      </c>
      <c r="X597" s="168">
        <f t="shared" ref="X597" si="928">SUM(X193:X203)</f>
        <v>4120</v>
      </c>
      <c r="Y597" s="180">
        <f t="shared" si="925"/>
        <v>0</v>
      </c>
      <c r="Z597" s="168">
        <f t="shared" ref="Z597" si="929">SUM(Z193:Z203)</f>
        <v>0</v>
      </c>
      <c r="AA597" s="180">
        <f t="shared" si="925"/>
        <v>4175</v>
      </c>
      <c r="AB597" s="168">
        <f t="shared" ref="AB597" si="930">SUM(AB193:AB203)</f>
        <v>3726</v>
      </c>
      <c r="AC597" s="180">
        <f t="shared" si="925"/>
        <v>0</v>
      </c>
      <c r="AD597" s="168">
        <f t="shared" ref="AD597" si="931">SUM(AD193:AD203)</f>
        <v>0</v>
      </c>
      <c r="AE597" s="180">
        <f t="shared" si="925"/>
        <v>0</v>
      </c>
      <c r="AF597" s="168">
        <f t="shared" ref="AF597" si="932">SUM(AF193:AF203)</f>
        <v>0</v>
      </c>
      <c r="AG597" s="166">
        <f t="shared" si="925"/>
        <v>0</v>
      </c>
      <c r="AH597" s="167">
        <f t="shared" si="925"/>
        <v>0</v>
      </c>
      <c r="AI597" s="180">
        <f t="shared" ref="AI597" si="933">SUM(AI193:AI203)</f>
        <v>0</v>
      </c>
      <c r="AJ597" s="166">
        <f t="shared" si="925"/>
        <v>0</v>
      </c>
      <c r="AK597" s="194">
        <f>SUM(AK193:AK203)</f>
        <v>3649</v>
      </c>
      <c r="AL597" s="184">
        <f>SUM(AL193:AL203)</f>
        <v>426</v>
      </c>
      <c r="AM597" s="168">
        <f t="shared" ref="AM597" si="934">SUM(AM193:AM203)</f>
        <v>3739</v>
      </c>
      <c r="AN597" s="180">
        <f>SUM(AN193:AN203)</f>
        <v>4416</v>
      </c>
      <c r="AO597" s="168">
        <f t="shared" ref="AO597" si="935">SUM(AO193:AO203)</f>
        <v>3386</v>
      </c>
      <c r="AP597" s="180">
        <f>SUM(AP193:AP203)</f>
        <v>4340</v>
      </c>
      <c r="AQ597" s="168">
        <f t="shared" ref="AQ597" si="936">SUM(AQ193:AQ203)</f>
        <v>3557</v>
      </c>
      <c r="AR597" s="180">
        <f>SUM(AR193:AR203)</f>
        <v>3407</v>
      </c>
      <c r="AS597" s="168">
        <f t="shared" ref="AS597" si="937">SUM(AS193:AS203)</f>
        <v>4357</v>
      </c>
      <c r="AT597" s="180">
        <f>SUM(AT193:AT203)</f>
        <v>3759</v>
      </c>
      <c r="AU597" s="168">
        <f t="shared" ref="AU597" si="938">SUM(AU193:AU203)</f>
        <v>4005</v>
      </c>
      <c r="AV597" s="180">
        <f>SUM(AV193:AV203)</f>
        <v>3849</v>
      </c>
      <c r="AW597" s="168">
        <f t="shared" ref="AW597" si="939">SUM(AW193:AW203)</f>
        <v>3821</v>
      </c>
      <c r="AX597" s="180">
        <f>SUM(AX193:AX203)</f>
        <v>3979</v>
      </c>
      <c r="AY597" s="168">
        <f t="shared" ref="AY597" si="940">SUM(AY193:AY203)</f>
        <v>3717</v>
      </c>
      <c r="AZ597" s="167">
        <f>SUM(AZ193:AZ203)</f>
        <v>5243</v>
      </c>
      <c r="BA597" s="168">
        <f>SUM(BA193:BA203)</f>
        <v>5825</v>
      </c>
      <c r="BB597" s="180">
        <f>SUM(BB193:BB203)</f>
        <v>3547</v>
      </c>
      <c r="BC597" s="168">
        <f t="shared" ref="BC597" si="941">SUM(BC193:BC203)</f>
        <v>3472</v>
      </c>
      <c r="BD597" s="180">
        <f>SUM(BD193:BD203)</f>
        <v>4001</v>
      </c>
      <c r="BE597" s="168">
        <f t="shared" ref="BE597" si="942">SUM(BE193:BE203)</f>
        <v>2962</v>
      </c>
      <c r="BF597" s="180">
        <f>SUM(BF193:BF203)</f>
        <v>3831</v>
      </c>
      <c r="BG597" s="168">
        <f t="shared" ref="BG597" si="943">SUM(BG193:BG203)</f>
        <v>3085</v>
      </c>
      <c r="BH597" s="180">
        <f t="shared" si="925"/>
        <v>3413</v>
      </c>
      <c r="BI597" s="168">
        <f t="shared" ref="BI597" si="944">SUM(BI193:BI203)</f>
        <v>3558</v>
      </c>
      <c r="BJ597" s="180">
        <f t="shared" si="925"/>
        <v>3473</v>
      </c>
      <c r="BK597" s="168">
        <f t="shared" ref="BK597" si="945">SUM(BK193:BK203)</f>
        <v>3508</v>
      </c>
      <c r="BL597" s="180">
        <f t="shared" si="925"/>
        <v>2922</v>
      </c>
      <c r="BM597" s="168">
        <f t="shared" ref="BM597" si="946">SUM(BM193:BM203)</f>
        <v>3917</v>
      </c>
      <c r="BN597" s="180">
        <f t="shared" si="925"/>
        <v>3797</v>
      </c>
      <c r="BO597" s="168">
        <f t="shared" ref="BO597" si="947">SUM(BO193:BO203)</f>
        <v>3053</v>
      </c>
      <c r="BP597" s="180">
        <f t="shared" si="925"/>
        <v>3186</v>
      </c>
      <c r="BQ597" s="168">
        <f t="shared" ref="BQ597" si="948">SUM(BQ193:BQ203)</f>
        <v>3639</v>
      </c>
      <c r="BR597" s="180">
        <f t="shared" si="925"/>
        <v>3426</v>
      </c>
      <c r="BS597" s="168">
        <f t="shared" ref="BS597" si="949">SUM(BS193:BS203)</f>
        <v>3547</v>
      </c>
      <c r="BT597" s="180">
        <f t="shared" si="925"/>
        <v>3060</v>
      </c>
      <c r="BU597" s="168">
        <f t="shared" ref="BU597" si="950">SUM(BU193:BU203)</f>
        <v>3758</v>
      </c>
      <c r="BV597" s="180">
        <f t="shared" ref="BV597:BW597" si="951">SUM(BV193:BV203)</f>
        <v>3935</v>
      </c>
      <c r="BW597" s="168">
        <f t="shared" si="951"/>
        <v>2968</v>
      </c>
      <c r="BX597" s="180">
        <f t="shared" ref="BX597:BY597" si="952">SUM(BX193:BX203)</f>
        <v>2972</v>
      </c>
      <c r="BY597" s="168">
        <f t="shared" si="952"/>
        <v>3812</v>
      </c>
      <c r="BZ597" s="180">
        <f t="shared" ref="BZ597:CA597" si="953">SUM(BZ193:BZ203)</f>
        <v>3379</v>
      </c>
      <c r="CA597" s="168">
        <f t="shared" si="953"/>
        <v>3750</v>
      </c>
      <c r="CB597" s="180">
        <f t="shared" ref="CB597:CC597" si="954">SUM(CB193:CB203)</f>
        <v>3840</v>
      </c>
      <c r="CC597" s="168">
        <f t="shared" si="954"/>
        <v>3082</v>
      </c>
      <c r="CD597" s="180">
        <f t="shared" ref="CD597:CE597" si="955">SUM(CD193:CD203)</f>
        <v>3429</v>
      </c>
      <c r="CE597" s="331">
        <f t="shared" si="955"/>
        <v>3533</v>
      </c>
    </row>
    <row r="598" spans="1:83" x14ac:dyDescent="0.2">
      <c r="A598" s="10"/>
      <c r="B598" s="11" t="s">
        <v>626</v>
      </c>
      <c r="C598" s="13">
        <f>SUM(C204:C207)</f>
        <v>5821</v>
      </c>
      <c r="D598" s="13">
        <f>SUM(D204:D207)</f>
        <v>3922</v>
      </c>
      <c r="E598" s="123">
        <f t="shared" si="80"/>
        <v>0.67376739391857066</v>
      </c>
      <c r="F598" s="162">
        <f t="shared" ref="F598:BT598" si="956">SUM(F204:F207)</f>
        <v>1961</v>
      </c>
      <c r="G598" s="159">
        <f t="shared" ref="G598:N598" si="957">SUM(G204:G207)</f>
        <v>23</v>
      </c>
      <c r="H598" s="159">
        <f t="shared" si="957"/>
        <v>59</v>
      </c>
      <c r="I598" s="159">
        <f t="shared" si="957"/>
        <v>1848</v>
      </c>
      <c r="J598" s="159">
        <f t="shared" si="957"/>
        <v>0</v>
      </c>
      <c r="K598" s="159">
        <f t="shared" si="957"/>
        <v>1</v>
      </c>
      <c r="L598" s="159">
        <f t="shared" si="957"/>
        <v>0</v>
      </c>
      <c r="M598" s="159">
        <f t="shared" si="957"/>
        <v>0</v>
      </c>
      <c r="N598" s="159">
        <f t="shared" si="957"/>
        <v>0</v>
      </c>
      <c r="O598" s="165">
        <f t="shared" si="956"/>
        <v>0</v>
      </c>
      <c r="P598" s="180">
        <f t="shared" si="956"/>
        <v>1817</v>
      </c>
      <c r="Q598" s="184">
        <f t="shared" si="956"/>
        <v>179</v>
      </c>
      <c r="R598" s="184">
        <f t="shared" si="956"/>
        <v>1</v>
      </c>
      <c r="S598" s="166">
        <f t="shared" si="956"/>
        <v>1859</v>
      </c>
      <c r="T598" s="180">
        <f t="shared" si="956"/>
        <v>0</v>
      </c>
      <c r="U598" s="184">
        <f t="shared" si="956"/>
        <v>0</v>
      </c>
      <c r="V598" s="168">
        <f t="shared" ref="V598" si="958">SUM(V204:V207)</f>
        <v>0</v>
      </c>
      <c r="W598" s="180">
        <f t="shared" si="956"/>
        <v>1872</v>
      </c>
      <c r="X598" s="168">
        <f t="shared" ref="X598" si="959">SUM(X204:X207)</f>
        <v>1879</v>
      </c>
      <c r="Y598" s="180">
        <f t="shared" si="956"/>
        <v>0</v>
      </c>
      <c r="Z598" s="168">
        <f t="shared" ref="Z598" si="960">SUM(Z204:Z207)</f>
        <v>0</v>
      </c>
      <c r="AA598" s="180">
        <f t="shared" si="956"/>
        <v>0</v>
      </c>
      <c r="AB598" s="168">
        <f t="shared" ref="AB598" si="961">SUM(AB204:AB207)</f>
        <v>0</v>
      </c>
      <c r="AC598" s="180">
        <f t="shared" si="956"/>
        <v>0</v>
      </c>
      <c r="AD598" s="168">
        <f t="shared" ref="AD598" si="962">SUM(AD204:AD207)</f>
        <v>0</v>
      </c>
      <c r="AE598" s="180">
        <f t="shared" si="956"/>
        <v>1566</v>
      </c>
      <c r="AF598" s="168">
        <f t="shared" ref="AF598" si="963">SUM(AF204:AF207)</f>
        <v>1920</v>
      </c>
      <c r="AG598" s="166">
        <f t="shared" si="956"/>
        <v>0</v>
      </c>
      <c r="AH598" s="167">
        <f t="shared" si="956"/>
        <v>0</v>
      </c>
      <c r="AI598" s="180">
        <f t="shared" ref="AI598" si="964">SUM(AI204:AI207)</f>
        <v>0</v>
      </c>
      <c r="AJ598" s="166">
        <f t="shared" si="956"/>
        <v>0</v>
      </c>
      <c r="AK598" s="194">
        <f>SUM(AK204:AK207)</f>
        <v>1823</v>
      </c>
      <c r="AL598" s="184">
        <f>SUM(AL204:AL207)</f>
        <v>225</v>
      </c>
      <c r="AM598" s="168">
        <f t="shared" ref="AM598" si="965">SUM(AM204:AM207)</f>
        <v>1721</v>
      </c>
      <c r="AN598" s="180">
        <f>SUM(AN204:AN207)</f>
        <v>2075</v>
      </c>
      <c r="AO598" s="168">
        <f t="shared" ref="AO598" si="966">SUM(AO204:AO207)</f>
        <v>1677</v>
      </c>
      <c r="AP598" s="180">
        <f>SUM(AP204:AP207)</f>
        <v>2221</v>
      </c>
      <c r="AQ598" s="168">
        <f t="shared" ref="AQ598" si="967">SUM(AQ204:AQ207)</f>
        <v>1601</v>
      </c>
      <c r="AR598" s="180">
        <f>SUM(AR204:AR207)</f>
        <v>1751</v>
      </c>
      <c r="AS598" s="168">
        <f t="shared" ref="AS598" si="968">SUM(AS204:AS207)</f>
        <v>1972</v>
      </c>
      <c r="AT598" s="180">
        <f>SUM(AT204:AT207)</f>
        <v>2003</v>
      </c>
      <c r="AU598" s="168">
        <f t="shared" ref="AU598" si="969">SUM(AU204:AU207)</f>
        <v>1750</v>
      </c>
      <c r="AV598" s="180">
        <f>SUM(AV204:AV207)</f>
        <v>1797</v>
      </c>
      <c r="AW598" s="168">
        <f t="shared" ref="AW598" si="970">SUM(AW204:AW207)</f>
        <v>1895</v>
      </c>
      <c r="AX598" s="180">
        <f>SUM(AX204:AX207)</f>
        <v>1783</v>
      </c>
      <c r="AY598" s="168">
        <f t="shared" ref="AY598" si="971">SUM(AY204:AY207)</f>
        <v>1904</v>
      </c>
      <c r="AZ598" s="167">
        <f>SUM(AZ204:AZ207)</f>
        <v>2525</v>
      </c>
      <c r="BA598" s="168">
        <f>SUM(BA204:BA207)</f>
        <v>2784</v>
      </c>
      <c r="BB598" s="180">
        <f>SUM(BB204:BB207)</f>
        <v>1627</v>
      </c>
      <c r="BC598" s="168">
        <f t="shared" ref="BC598" si="972">SUM(BC204:BC207)</f>
        <v>1623</v>
      </c>
      <c r="BD598" s="180">
        <f>SUM(BD204:BD207)</f>
        <v>1883</v>
      </c>
      <c r="BE598" s="168">
        <f t="shared" ref="BE598" si="973">SUM(BE204:BE207)</f>
        <v>1376</v>
      </c>
      <c r="BF598" s="180">
        <f>SUM(BF204:BF207)</f>
        <v>1678</v>
      </c>
      <c r="BG598" s="168">
        <f t="shared" ref="BG598" si="974">SUM(BG204:BG207)</f>
        <v>1564</v>
      </c>
      <c r="BH598" s="180">
        <f t="shared" si="956"/>
        <v>1716</v>
      </c>
      <c r="BI598" s="168">
        <f t="shared" ref="BI598" si="975">SUM(BI204:BI207)</f>
        <v>1595</v>
      </c>
      <c r="BJ598" s="180">
        <f t="shared" si="956"/>
        <v>1940</v>
      </c>
      <c r="BK598" s="168">
        <f t="shared" ref="BK598" si="976">SUM(BK204:BK207)</f>
        <v>1456</v>
      </c>
      <c r="BL598" s="180">
        <f t="shared" si="956"/>
        <v>1508</v>
      </c>
      <c r="BM598" s="168">
        <f t="shared" ref="BM598" si="977">SUM(BM204:BM207)</f>
        <v>1717</v>
      </c>
      <c r="BN598" s="180">
        <f t="shared" si="956"/>
        <v>1711</v>
      </c>
      <c r="BO598" s="168">
        <f t="shared" ref="BO598" si="978">SUM(BO204:BO207)</f>
        <v>1514</v>
      </c>
      <c r="BP598" s="180">
        <f t="shared" si="956"/>
        <v>1574</v>
      </c>
      <c r="BQ598" s="168">
        <f t="shared" ref="BQ598" si="979">SUM(BQ204:BQ207)</f>
        <v>1651</v>
      </c>
      <c r="BR598" s="180">
        <f t="shared" si="956"/>
        <v>1409</v>
      </c>
      <c r="BS598" s="168">
        <f t="shared" ref="BS598" si="980">SUM(BS204:BS207)</f>
        <v>1881</v>
      </c>
      <c r="BT598" s="180">
        <f t="shared" si="956"/>
        <v>1498</v>
      </c>
      <c r="BU598" s="168">
        <f t="shared" ref="BU598" si="981">SUM(BU204:BU207)</f>
        <v>1712</v>
      </c>
      <c r="BV598" s="180">
        <f t="shared" ref="BV598:BW598" si="982">SUM(BV204:BV207)</f>
        <v>1788</v>
      </c>
      <c r="BW598" s="168">
        <f t="shared" si="982"/>
        <v>1439</v>
      </c>
      <c r="BX598" s="180">
        <f t="shared" ref="BX598:BY598" si="983">SUM(BX204:BX207)</f>
        <v>1460</v>
      </c>
      <c r="BY598" s="168">
        <f t="shared" si="983"/>
        <v>1755</v>
      </c>
      <c r="BZ598" s="180">
        <f t="shared" ref="BZ598:CA598" si="984">SUM(BZ204:BZ207)</f>
        <v>1359</v>
      </c>
      <c r="CA598" s="168">
        <f t="shared" si="984"/>
        <v>2060</v>
      </c>
      <c r="CB598" s="180">
        <f t="shared" ref="CB598:CC598" si="985">SUM(CB204:CB207)</f>
        <v>1733</v>
      </c>
      <c r="CC598" s="168">
        <f t="shared" si="985"/>
        <v>1518</v>
      </c>
      <c r="CD598" s="180">
        <f t="shared" ref="CD598:CE598" si="986">SUM(CD204:CD207)</f>
        <v>1319</v>
      </c>
      <c r="CE598" s="331">
        <f t="shared" si="986"/>
        <v>1886</v>
      </c>
    </row>
    <row r="599" spans="1:83" x14ac:dyDescent="0.2">
      <c r="A599" s="10"/>
      <c r="B599" s="11" t="s">
        <v>627</v>
      </c>
      <c r="C599" s="13">
        <f>SUM(C208:C211)</f>
        <v>4062</v>
      </c>
      <c r="D599" s="13">
        <f>SUM(D208:D211)</f>
        <v>3110</v>
      </c>
      <c r="E599" s="123">
        <f t="shared" si="80"/>
        <v>0.76563269325455441</v>
      </c>
      <c r="F599" s="162">
        <f t="shared" ref="F599:BT599" si="987">SUM(F208:F211)</f>
        <v>1510</v>
      </c>
      <c r="G599" s="159">
        <f t="shared" ref="G599:N599" si="988">SUM(G208:G211)</f>
        <v>14</v>
      </c>
      <c r="H599" s="159">
        <f t="shared" si="988"/>
        <v>40</v>
      </c>
      <c r="I599" s="159">
        <f t="shared" si="988"/>
        <v>1516</v>
      </c>
      <c r="J599" s="159">
        <f t="shared" si="988"/>
        <v>0</v>
      </c>
      <c r="K599" s="159">
        <f t="shared" si="988"/>
        <v>2</v>
      </c>
      <c r="L599" s="159">
        <f t="shared" si="988"/>
        <v>0</v>
      </c>
      <c r="M599" s="159">
        <f t="shared" si="988"/>
        <v>0</v>
      </c>
      <c r="N599" s="159">
        <f t="shared" si="988"/>
        <v>0</v>
      </c>
      <c r="O599" s="165">
        <f t="shared" si="987"/>
        <v>0</v>
      </c>
      <c r="P599" s="180">
        <f t="shared" si="987"/>
        <v>0</v>
      </c>
      <c r="Q599" s="184">
        <f t="shared" si="987"/>
        <v>0</v>
      </c>
      <c r="R599" s="184">
        <f t="shared" si="987"/>
        <v>0</v>
      </c>
      <c r="S599" s="166">
        <f t="shared" si="987"/>
        <v>0</v>
      </c>
      <c r="T599" s="180">
        <f t="shared" si="987"/>
        <v>1296</v>
      </c>
      <c r="U599" s="184">
        <f t="shared" si="987"/>
        <v>1</v>
      </c>
      <c r="V599" s="168">
        <f t="shared" ref="V599" si="989">SUM(V208:V211)</f>
        <v>1709</v>
      </c>
      <c r="W599" s="180">
        <f t="shared" si="987"/>
        <v>1599</v>
      </c>
      <c r="X599" s="168">
        <f t="shared" ref="X599" si="990">SUM(X208:X211)</f>
        <v>1366</v>
      </c>
      <c r="Y599" s="180">
        <f t="shared" si="987"/>
        <v>0</v>
      </c>
      <c r="Z599" s="168">
        <f t="shared" ref="Z599" si="991">SUM(Z208:Z211)</f>
        <v>0</v>
      </c>
      <c r="AA599" s="180">
        <f t="shared" si="987"/>
        <v>1380</v>
      </c>
      <c r="AB599" s="168">
        <f t="shared" ref="AB599" si="992">SUM(AB208:AB211)</f>
        <v>1626</v>
      </c>
      <c r="AC599" s="180">
        <f t="shared" si="987"/>
        <v>0</v>
      </c>
      <c r="AD599" s="168">
        <f t="shared" ref="AD599" si="993">SUM(AD208:AD211)</f>
        <v>0</v>
      </c>
      <c r="AE599" s="180">
        <f t="shared" si="987"/>
        <v>0</v>
      </c>
      <c r="AF599" s="168">
        <f t="shared" ref="AF599" si="994">SUM(AF208:AF211)</f>
        <v>0</v>
      </c>
      <c r="AG599" s="166">
        <f t="shared" si="987"/>
        <v>0</v>
      </c>
      <c r="AH599" s="167">
        <f t="shared" si="987"/>
        <v>0</v>
      </c>
      <c r="AI599" s="180">
        <f t="shared" ref="AI599" si="995">SUM(AI208:AI211)</f>
        <v>0</v>
      </c>
      <c r="AJ599" s="166">
        <f t="shared" si="987"/>
        <v>0</v>
      </c>
      <c r="AK599" s="194">
        <f>SUM(AK208:AK211)</f>
        <v>1554</v>
      </c>
      <c r="AL599" s="184">
        <f>SUM(AL208:AL211)</f>
        <v>195</v>
      </c>
      <c r="AM599" s="168">
        <f t="shared" ref="AM599" si="996">SUM(AM208:AM211)</f>
        <v>1220</v>
      </c>
      <c r="AN599" s="180">
        <f>SUM(AN208:AN211)</f>
        <v>1487</v>
      </c>
      <c r="AO599" s="168">
        <f t="shared" ref="AO599" si="997">SUM(AO208:AO211)</f>
        <v>1455</v>
      </c>
      <c r="AP599" s="180">
        <f>SUM(AP208:AP211)</f>
        <v>1871</v>
      </c>
      <c r="AQ599" s="168">
        <f t="shared" ref="AQ599" si="998">SUM(AQ208:AQ211)</f>
        <v>1142</v>
      </c>
      <c r="AR599" s="180">
        <f>SUM(AR208:AR211)</f>
        <v>1480</v>
      </c>
      <c r="AS599" s="168">
        <f t="shared" ref="AS599" si="999">SUM(AS208:AS211)</f>
        <v>1428</v>
      </c>
      <c r="AT599" s="180">
        <f>SUM(AT208:AT211)</f>
        <v>1661</v>
      </c>
      <c r="AU599" s="168">
        <f t="shared" ref="AU599" si="1000">SUM(AU208:AU211)</f>
        <v>1276</v>
      </c>
      <c r="AV599" s="180">
        <f>SUM(AV208:AV211)</f>
        <v>1273</v>
      </c>
      <c r="AW599" s="168">
        <f t="shared" ref="AW599" si="1001">SUM(AW208:AW211)</f>
        <v>1623</v>
      </c>
      <c r="AX599" s="180">
        <f>SUM(AX208:AX211)</f>
        <v>1300</v>
      </c>
      <c r="AY599" s="168">
        <f t="shared" ref="AY599" si="1002">SUM(AY208:AY211)</f>
        <v>1586</v>
      </c>
      <c r="AZ599" s="167">
        <f>SUM(AZ208:AZ211)</f>
        <v>2067</v>
      </c>
      <c r="BA599" s="168">
        <f>SUM(BA208:BA211)</f>
        <v>2151</v>
      </c>
      <c r="BB599" s="180">
        <f>SUM(BB208:BB211)</f>
        <v>1286</v>
      </c>
      <c r="BC599" s="168">
        <f t="shared" ref="BC599" si="1003">SUM(BC208:BC211)</f>
        <v>1283</v>
      </c>
      <c r="BD599" s="180">
        <f>SUM(BD208:BD211)</f>
        <v>1380</v>
      </c>
      <c r="BE599" s="168">
        <f t="shared" ref="BE599" si="1004">SUM(BE208:BE211)</f>
        <v>1160</v>
      </c>
      <c r="BF599" s="180">
        <f>SUM(BF208:BF211)</f>
        <v>1275</v>
      </c>
      <c r="BG599" s="168">
        <f t="shared" ref="BG599" si="1005">SUM(BG208:BG211)</f>
        <v>1245</v>
      </c>
      <c r="BH599" s="180">
        <f t="shared" si="987"/>
        <v>1316</v>
      </c>
      <c r="BI599" s="168">
        <f t="shared" ref="BI599" si="1006">SUM(BI208:BI211)</f>
        <v>1223</v>
      </c>
      <c r="BJ599" s="180">
        <f t="shared" si="987"/>
        <v>1352</v>
      </c>
      <c r="BK599" s="168">
        <f t="shared" ref="BK599" si="1007">SUM(BK208:BK211)</f>
        <v>1187</v>
      </c>
      <c r="BL599" s="180">
        <f t="shared" si="987"/>
        <v>1160</v>
      </c>
      <c r="BM599" s="168">
        <f t="shared" ref="BM599" si="1008">SUM(BM208:BM211)</f>
        <v>1326</v>
      </c>
      <c r="BN599" s="180">
        <f t="shared" si="987"/>
        <v>1308</v>
      </c>
      <c r="BO599" s="168">
        <f t="shared" ref="BO599" si="1009">SUM(BO208:BO211)</f>
        <v>1191</v>
      </c>
      <c r="BP599" s="180">
        <f t="shared" si="987"/>
        <v>1244</v>
      </c>
      <c r="BQ599" s="168">
        <f t="shared" ref="BQ599" si="1010">SUM(BQ208:BQ211)</f>
        <v>1238</v>
      </c>
      <c r="BR599" s="180">
        <f t="shared" si="987"/>
        <v>1036</v>
      </c>
      <c r="BS599" s="168">
        <f t="shared" ref="BS599" si="1011">SUM(BS208:BS211)</f>
        <v>1517</v>
      </c>
      <c r="BT599" s="180">
        <f t="shared" si="987"/>
        <v>1160</v>
      </c>
      <c r="BU599" s="168">
        <f t="shared" ref="BU599" si="1012">SUM(BU208:BU211)</f>
        <v>1316</v>
      </c>
      <c r="BV599" s="180">
        <f t="shared" ref="BV599:BW599" si="1013">SUM(BV208:BV211)</f>
        <v>1320</v>
      </c>
      <c r="BW599" s="168">
        <f t="shared" si="1013"/>
        <v>1215</v>
      </c>
      <c r="BX599" s="180">
        <f t="shared" ref="BX599:BY599" si="1014">SUM(BX208:BX211)</f>
        <v>1167</v>
      </c>
      <c r="BY599" s="168">
        <f t="shared" si="1014"/>
        <v>1310</v>
      </c>
      <c r="BZ599" s="180">
        <f t="shared" ref="BZ599:CA599" si="1015">SUM(BZ208:BZ211)</f>
        <v>978</v>
      </c>
      <c r="CA599" s="168">
        <f t="shared" si="1015"/>
        <v>1649</v>
      </c>
      <c r="CB599" s="180">
        <f t="shared" ref="CB599:CC599" si="1016">SUM(CB208:CB211)</f>
        <v>1295</v>
      </c>
      <c r="CC599" s="168">
        <f t="shared" si="1016"/>
        <v>1235</v>
      </c>
      <c r="CD599" s="180">
        <f t="shared" ref="CD599:CE599" si="1017">SUM(CD208:CD211)</f>
        <v>1006</v>
      </c>
      <c r="CE599" s="331">
        <f t="shared" si="1017"/>
        <v>1502</v>
      </c>
    </row>
    <row r="600" spans="1:83" x14ac:dyDescent="0.2">
      <c r="A600" s="10"/>
      <c r="B600" s="11" t="s">
        <v>628</v>
      </c>
      <c r="C600" s="13">
        <f>SUM(C212:C224)</f>
        <v>12773</v>
      </c>
      <c r="D600" s="13">
        <f>SUM(D212:D224)</f>
        <v>9034</v>
      </c>
      <c r="E600" s="123">
        <f t="shared" si="80"/>
        <v>0.70727315430987236</v>
      </c>
      <c r="F600" s="162">
        <f t="shared" ref="F600:BT600" si="1018">SUM(F212:F224)</f>
        <v>7406</v>
      </c>
      <c r="G600" s="159">
        <f t="shared" ref="G600:N600" si="1019">SUM(G212:G224)</f>
        <v>28</v>
      </c>
      <c r="H600" s="159">
        <f t="shared" si="1019"/>
        <v>75</v>
      </c>
      <c r="I600" s="159">
        <f t="shared" si="1019"/>
        <v>1454</v>
      </c>
      <c r="J600" s="159">
        <f t="shared" si="1019"/>
        <v>0</v>
      </c>
      <c r="K600" s="159">
        <f t="shared" si="1019"/>
        <v>0</v>
      </c>
      <c r="L600" s="159">
        <f t="shared" si="1019"/>
        <v>0</v>
      </c>
      <c r="M600" s="159">
        <f t="shared" si="1019"/>
        <v>0</v>
      </c>
      <c r="N600" s="159">
        <f t="shared" si="1019"/>
        <v>0</v>
      </c>
      <c r="O600" s="165">
        <f t="shared" si="1018"/>
        <v>0</v>
      </c>
      <c r="P600" s="180">
        <f t="shared" si="1018"/>
        <v>1463</v>
      </c>
      <c r="Q600" s="184">
        <f t="shared" si="1018"/>
        <v>265</v>
      </c>
      <c r="R600" s="184">
        <f t="shared" si="1018"/>
        <v>0</v>
      </c>
      <c r="S600" s="166">
        <f t="shared" si="1018"/>
        <v>7121</v>
      </c>
      <c r="T600" s="180">
        <f t="shared" si="1018"/>
        <v>0</v>
      </c>
      <c r="U600" s="184">
        <f t="shared" si="1018"/>
        <v>0</v>
      </c>
      <c r="V600" s="168">
        <f t="shared" ref="V600" si="1020">SUM(V212:V224)</f>
        <v>0</v>
      </c>
      <c r="W600" s="180">
        <f t="shared" si="1018"/>
        <v>1524</v>
      </c>
      <c r="X600" s="168">
        <f t="shared" ref="X600" si="1021">SUM(X212:X224)</f>
        <v>7263</v>
      </c>
      <c r="Y600" s="180">
        <f t="shared" si="1018"/>
        <v>0</v>
      </c>
      <c r="Z600" s="168">
        <f t="shared" ref="Z600" si="1022">SUM(Z212:Z224)</f>
        <v>0</v>
      </c>
      <c r="AA600" s="180">
        <f t="shared" si="1018"/>
        <v>7279</v>
      </c>
      <c r="AB600" s="168">
        <f t="shared" ref="AB600" si="1023">SUM(AB212:AB224)</f>
        <v>1530</v>
      </c>
      <c r="AC600" s="180">
        <f t="shared" si="1018"/>
        <v>0</v>
      </c>
      <c r="AD600" s="168">
        <f t="shared" ref="AD600" si="1024">SUM(AD212:AD224)</f>
        <v>0</v>
      </c>
      <c r="AE600" s="180">
        <f t="shared" si="1018"/>
        <v>0</v>
      </c>
      <c r="AF600" s="168">
        <f t="shared" ref="AF600" si="1025">SUM(AF212:AF224)</f>
        <v>0</v>
      </c>
      <c r="AG600" s="166">
        <f t="shared" si="1018"/>
        <v>0</v>
      </c>
      <c r="AH600" s="167">
        <f t="shared" si="1018"/>
        <v>0</v>
      </c>
      <c r="AI600" s="180">
        <f t="shared" ref="AI600" si="1026">SUM(AI212:AI224)</f>
        <v>0</v>
      </c>
      <c r="AJ600" s="166">
        <f t="shared" si="1018"/>
        <v>0</v>
      </c>
      <c r="AK600" s="194">
        <f>SUM(AK212:AK224)</f>
        <v>1381</v>
      </c>
      <c r="AL600" s="184">
        <f>SUM(AL212:AL224)</f>
        <v>283</v>
      </c>
      <c r="AM600" s="168">
        <f t="shared" ref="AM600" si="1027">SUM(AM212:AM224)</f>
        <v>7173</v>
      </c>
      <c r="AN600" s="180">
        <f>SUM(AN212:AN224)</f>
        <v>7333</v>
      </c>
      <c r="AO600" s="168">
        <f t="shared" ref="AO600" si="1028">SUM(AO212:AO224)</f>
        <v>1389</v>
      </c>
      <c r="AP600" s="180">
        <f>SUM(AP212:AP224)</f>
        <v>1996</v>
      </c>
      <c r="AQ600" s="168">
        <f t="shared" ref="AQ600" si="1029">SUM(AQ212:AQ224)</f>
        <v>6841</v>
      </c>
      <c r="AR600" s="180">
        <f>SUM(AR212:AR224)</f>
        <v>1395</v>
      </c>
      <c r="AS600" s="168">
        <f t="shared" ref="AS600" si="1030">SUM(AS212:AS224)</f>
        <v>7371</v>
      </c>
      <c r="AT600" s="180">
        <f>SUM(AT212:AT224)</f>
        <v>1594</v>
      </c>
      <c r="AU600" s="168">
        <f t="shared" ref="AU600" si="1031">SUM(AU212:AU224)</f>
        <v>7124</v>
      </c>
      <c r="AV600" s="180">
        <f>SUM(AV212:AV224)</f>
        <v>7020</v>
      </c>
      <c r="AW600" s="168">
        <f t="shared" ref="AW600" si="1032">SUM(AW212:AW224)</f>
        <v>1649</v>
      </c>
      <c r="AX600" s="180">
        <f>SUM(AX212:AX224)</f>
        <v>6440</v>
      </c>
      <c r="AY600" s="168">
        <f t="shared" ref="AY600" si="1033">SUM(AY212:AY224)</f>
        <v>2264</v>
      </c>
      <c r="AZ600" s="167">
        <f>SUM(AZ212:AZ224)</f>
        <v>3785</v>
      </c>
      <c r="BA600" s="168">
        <f>SUM(BA212:BA224)</f>
        <v>7821</v>
      </c>
      <c r="BB600" s="180">
        <f>SUM(BB212:BB224)</f>
        <v>2608</v>
      </c>
      <c r="BC600" s="168">
        <f t="shared" ref="BC600" si="1034">SUM(BC212:BC224)</f>
        <v>5396</v>
      </c>
      <c r="BD600" s="180">
        <f>SUM(BD212:BD224)</f>
        <v>6420</v>
      </c>
      <c r="BE600" s="168">
        <f t="shared" ref="BE600" si="1035">SUM(BE212:BE224)</f>
        <v>1704</v>
      </c>
      <c r="BF600" s="180">
        <f>SUM(BF212:BF224)</f>
        <v>6322</v>
      </c>
      <c r="BG600" s="168">
        <f t="shared" ref="BG600" si="1036">SUM(BG212:BG224)</f>
        <v>1735</v>
      </c>
      <c r="BH600" s="180">
        <f t="shared" si="1018"/>
        <v>3419</v>
      </c>
      <c r="BI600" s="168">
        <f t="shared" ref="BI600" si="1037">SUM(BI212:BI224)</f>
        <v>4815</v>
      </c>
      <c r="BJ600" s="180">
        <f t="shared" si="1018"/>
        <v>1836</v>
      </c>
      <c r="BK600" s="168">
        <f t="shared" ref="BK600" si="1038">SUM(BK212:BK224)</f>
        <v>6277</v>
      </c>
      <c r="BL600" s="180">
        <f t="shared" si="1018"/>
        <v>1776</v>
      </c>
      <c r="BM600" s="168">
        <f t="shared" ref="BM600" si="1039">SUM(BM212:BM224)</f>
        <v>6244</v>
      </c>
      <c r="BN600" s="180">
        <f t="shared" si="1018"/>
        <v>6217</v>
      </c>
      <c r="BO600" s="168">
        <f t="shared" ref="BO600" si="1040">SUM(BO212:BO224)</f>
        <v>1800</v>
      </c>
      <c r="BP600" s="180">
        <f t="shared" si="1018"/>
        <v>2139</v>
      </c>
      <c r="BQ600" s="168">
        <f t="shared" ref="BQ600" si="1041">SUM(BQ212:BQ224)</f>
        <v>5969</v>
      </c>
      <c r="BR600" s="180">
        <f t="shared" si="1018"/>
        <v>5489</v>
      </c>
      <c r="BS600" s="168">
        <f t="shared" ref="BS600" si="1042">SUM(BS212:BS224)</f>
        <v>2459</v>
      </c>
      <c r="BT600" s="180">
        <f t="shared" si="1018"/>
        <v>1931</v>
      </c>
      <c r="BU600" s="168">
        <f t="shared" ref="BU600" si="1043">SUM(BU212:BU224)</f>
        <v>6117</v>
      </c>
      <c r="BV600" s="180">
        <f t="shared" ref="BV600:BW600" si="1044">SUM(BV212:BV224)</f>
        <v>6565</v>
      </c>
      <c r="BW600" s="168">
        <f t="shared" si="1044"/>
        <v>1460</v>
      </c>
      <c r="BX600" s="180">
        <f t="shared" ref="BX600:BY600" si="1045">SUM(BX212:BX224)</f>
        <v>1707</v>
      </c>
      <c r="BY600" s="168">
        <f t="shared" si="1045"/>
        <v>6379</v>
      </c>
      <c r="BZ600" s="180">
        <f t="shared" ref="BZ600:CA600" si="1046">SUM(BZ212:BZ224)</f>
        <v>5869</v>
      </c>
      <c r="CA600" s="168">
        <f t="shared" si="1046"/>
        <v>2342</v>
      </c>
      <c r="CB600" s="180">
        <f t="shared" ref="CB600:CC600" si="1047">SUM(CB212:CB224)</f>
        <v>6367</v>
      </c>
      <c r="CC600" s="168">
        <f t="shared" si="1047"/>
        <v>1732</v>
      </c>
      <c r="CD600" s="180">
        <f t="shared" ref="CD600:CE600" si="1048">SUM(CD212:CD224)</f>
        <v>5525</v>
      </c>
      <c r="CE600" s="331">
        <f t="shared" si="1048"/>
        <v>2548</v>
      </c>
    </row>
    <row r="601" spans="1:83" x14ac:dyDescent="0.2">
      <c r="A601" s="10"/>
      <c r="B601" s="11" t="s">
        <v>629</v>
      </c>
      <c r="C601" s="13">
        <f>SUM(C225:C230)</f>
        <v>8588</v>
      </c>
      <c r="D601" s="13">
        <f>SUM(D225:D230)</f>
        <v>6515</v>
      </c>
      <c r="E601" s="123">
        <f t="shared" si="80"/>
        <v>0.75861667442943648</v>
      </c>
      <c r="F601" s="162">
        <f t="shared" ref="F601:BT601" si="1049">SUM(F225:F230)</f>
        <v>1490</v>
      </c>
      <c r="G601" s="159">
        <f t="shared" ref="G601:N601" si="1050">SUM(G225:G230)</f>
        <v>22</v>
      </c>
      <c r="H601" s="159">
        <f t="shared" si="1050"/>
        <v>77</v>
      </c>
      <c r="I601" s="159">
        <f t="shared" si="1050"/>
        <v>4885</v>
      </c>
      <c r="J601" s="159">
        <f t="shared" si="1050"/>
        <v>0</v>
      </c>
      <c r="K601" s="159">
        <f t="shared" si="1050"/>
        <v>2</v>
      </c>
      <c r="L601" s="159">
        <f t="shared" si="1050"/>
        <v>0</v>
      </c>
      <c r="M601" s="159">
        <f t="shared" si="1050"/>
        <v>0</v>
      </c>
      <c r="N601" s="159">
        <f t="shared" si="1050"/>
        <v>0</v>
      </c>
      <c r="O601" s="165">
        <f t="shared" si="1049"/>
        <v>0</v>
      </c>
      <c r="P601" s="180">
        <f t="shared" si="1049"/>
        <v>4750</v>
      </c>
      <c r="Q601" s="184">
        <f t="shared" si="1049"/>
        <v>267</v>
      </c>
      <c r="R601" s="184">
        <f t="shared" si="1049"/>
        <v>0</v>
      </c>
      <c r="S601" s="166">
        <f t="shared" si="1049"/>
        <v>1362</v>
      </c>
      <c r="T601" s="180">
        <f t="shared" si="1049"/>
        <v>0</v>
      </c>
      <c r="U601" s="184">
        <f t="shared" si="1049"/>
        <v>0</v>
      </c>
      <c r="V601" s="168">
        <f t="shared" ref="V601" si="1051">SUM(V225:V230)</f>
        <v>0</v>
      </c>
      <c r="W601" s="180">
        <f t="shared" si="1049"/>
        <v>4936</v>
      </c>
      <c r="X601" s="168">
        <f t="shared" ref="X601" si="1052">SUM(X225:X230)</f>
        <v>1295</v>
      </c>
      <c r="Y601" s="180">
        <f t="shared" si="1049"/>
        <v>0</v>
      </c>
      <c r="Z601" s="168">
        <f t="shared" ref="Z601" si="1053">SUM(Z225:Z230)</f>
        <v>0</v>
      </c>
      <c r="AA601" s="180">
        <f t="shared" si="1049"/>
        <v>0</v>
      </c>
      <c r="AB601" s="168">
        <f t="shared" ref="AB601" si="1054">SUM(AB225:AB230)</f>
        <v>0</v>
      </c>
      <c r="AC601" s="180">
        <f t="shared" si="1049"/>
        <v>5342</v>
      </c>
      <c r="AD601" s="168">
        <f t="shared" ref="AD601" si="1055">SUM(AD225:AD230)</f>
        <v>71</v>
      </c>
      <c r="AE601" s="180">
        <f t="shared" si="1049"/>
        <v>0</v>
      </c>
      <c r="AF601" s="168">
        <f t="shared" ref="AF601" si="1056">SUM(AF225:AF230)</f>
        <v>0</v>
      </c>
      <c r="AG601" s="166">
        <f t="shared" si="1049"/>
        <v>0</v>
      </c>
      <c r="AH601" s="167">
        <f t="shared" si="1049"/>
        <v>0</v>
      </c>
      <c r="AI601" s="180">
        <f t="shared" ref="AI601" si="1057">SUM(AI225:AI230)</f>
        <v>0</v>
      </c>
      <c r="AJ601" s="166">
        <f t="shared" si="1049"/>
        <v>0</v>
      </c>
      <c r="AK601" s="194">
        <f>SUM(AK225:AK230)</f>
        <v>4793</v>
      </c>
      <c r="AL601" s="184">
        <f>SUM(AL225:AL230)</f>
        <v>226</v>
      </c>
      <c r="AM601" s="168">
        <f t="shared" ref="AM601" si="1058">SUM(AM225:AM230)</f>
        <v>1164</v>
      </c>
      <c r="AN601" s="180">
        <f>SUM(AN225:AN230)</f>
        <v>1582</v>
      </c>
      <c r="AO601" s="168">
        <f t="shared" ref="AO601" si="1059">SUM(AO225:AO230)</f>
        <v>4570</v>
      </c>
      <c r="AP601" s="180">
        <f>SUM(AP225:AP230)</f>
        <v>5332</v>
      </c>
      <c r="AQ601" s="168">
        <f t="shared" ref="AQ601" si="1060">SUM(AQ225:AQ230)</f>
        <v>1011</v>
      </c>
      <c r="AR601" s="180">
        <f>SUM(AR225:AR230)</f>
        <v>4608</v>
      </c>
      <c r="AS601" s="168">
        <f t="shared" ref="AS601" si="1061">SUM(AS225:AS230)</f>
        <v>1487</v>
      </c>
      <c r="AT601" s="180">
        <f>SUM(AT225:AT230)</f>
        <v>5041</v>
      </c>
      <c r="AU601" s="168">
        <f t="shared" ref="AU601" si="1062">SUM(AU225:AU230)</f>
        <v>1186</v>
      </c>
      <c r="AV601" s="180">
        <f>SUM(AV225:AV230)</f>
        <v>1214</v>
      </c>
      <c r="AW601" s="168">
        <f t="shared" ref="AW601" si="1063">SUM(AW225:AW230)</f>
        <v>4855</v>
      </c>
      <c r="AX601" s="180">
        <f>SUM(AX225:AX230)</f>
        <v>1292</v>
      </c>
      <c r="AY601" s="168">
        <f t="shared" ref="AY601" si="1064">SUM(AY225:AY230)</f>
        <v>4756</v>
      </c>
      <c r="AZ601" s="167">
        <f>SUM(AZ225:AZ230)</f>
        <v>5125</v>
      </c>
      <c r="BA601" s="168">
        <f>SUM(BA225:BA230)</f>
        <v>3690</v>
      </c>
      <c r="BB601" s="180">
        <f>SUM(BB225:BB230)</f>
        <v>3522</v>
      </c>
      <c r="BC601" s="168">
        <f t="shared" ref="BC601" si="1065">SUM(BC225:BC230)</f>
        <v>1686</v>
      </c>
      <c r="BD601" s="180">
        <f>SUM(BD225:BD230)</f>
        <v>1933</v>
      </c>
      <c r="BE601" s="168">
        <f t="shared" ref="BE601" si="1066">SUM(BE225:BE230)</f>
        <v>3240</v>
      </c>
      <c r="BF601" s="180">
        <f>SUM(BF225:BF230)</f>
        <v>1523</v>
      </c>
      <c r="BG601" s="168">
        <f t="shared" ref="BG601" si="1067">SUM(BG225:BG230)</f>
        <v>3588</v>
      </c>
      <c r="BH601" s="180">
        <f t="shared" si="1049"/>
        <v>3548</v>
      </c>
      <c r="BI601" s="168">
        <f t="shared" ref="BI601" si="1068">SUM(BI225:BI230)</f>
        <v>1639</v>
      </c>
      <c r="BJ601" s="180">
        <f t="shared" si="1049"/>
        <v>4017</v>
      </c>
      <c r="BK601" s="168">
        <f t="shared" ref="BK601" si="1069">SUM(BK225:BK230)</f>
        <v>1334</v>
      </c>
      <c r="BL601" s="180">
        <f t="shared" si="1049"/>
        <v>3312</v>
      </c>
      <c r="BM601" s="168">
        <f t="shared" ref="BM601" si="1070">SUM(BM225:BM230)</f>
        <v>1776</v>
      </c>
      <c r="BN601" s="180">
        <f t="shared" si="1049"/>
        <v>1612</v>
      </c>
      <c r="BO601" s="168">
        <f t="shared" ref="BO601" si="1071">SUM(BO225:BO230)</f>
        <v>3495</v>
      </c>
      <c r="BP601" s="180">
        <f t="shared" si="1049"/>
        <v>3445</v>
      </c>
      <c r="BQ601" s="168">
        <f t="shared" ref="BQ601" si="1072">SUM(BQ225:BQ230)</f>
        <v>1631</v>
      </c>
      <c r="BR601" s="180">
        <f t="shared" si="1049"/>
        <v>1069</v>
      </c>
      <c r="BS601" s="168">
        <f t="shared" ref="BS601" si="1073">SUM(BS225:BS230)</f>
        <v>4235</v>
      </c>
      <c r="BT601" s="180">
        <f t="shared" si="1049"/>
        <v>3321</v>
      </c>
      <c r="BU601" s="168">
        <f t="shared" ref="BU601" si="1074">SUM(BU225:BU230)</f>
        <v>1751</v>
      </c>
      <c r="BV601" s="180">
        <f t="shared" ref="BV601:BW601" si="1075">SUM(BV225:BV230)</f>
        <v>1768</v>
      </c>
      <c r="BW601" s="168">
        <f t="shared" si="1075"/>
        <v>3360</v>
      </c>
      <c r="BX601" s="180">
        <f t="shared" ref="BX601:BY601" si="1076">SUM(BX225:BX230)</f>
        <v>3353</v>
      </c>
      <c r="BY601" s="168">
        <f t="shared" si="1076"/>
        <v>1711</v>
      </c>
      <c r="BZ601" s="180">
        <f t="shared" ref="BZ601:CA601" si="1077">SUM(BZ225:BZ230)</f>
        <v>863</v>
      </c>
      <c r="CA601" s="168">
        <f t="shared" si="1077"/>
        <v>4598</v>
      </c>
      <c r="CB601" s="180">
        <f t="shared" ref="CB601:CC601" si="1078">SUM(CB225:CB230)</f>
        <v>1632</v>
      </c>
      <c r="CC601" s="168">
        <f t="shared" si="1078"/>
        <v>3535</v>
      </c>
      <c r="CD601" s="180">
        <f t="shared" ref="CD601:CE601" si="1079">SUM(CD225:CD230)</f>
        <v>874</v>
      </c>
      <c r="CE601" s="331">
        <f t="shared" si="1079"/>
        <v>4669</v>
      </c>
    </row>
    <row r="602" spans="1:83" x14ac:dyDescent="0.2">
      <c r="A602" s="10"/>
      <c r="B602" s="11" t="s">
        <v>630</v>
      </c>
      <c r="C602" s="13">
        <f>SUM(C231:C236)</f>
        <v>5335</v>
      </c>
      <c r="D602" s="13">
        <f>SUM(D231:D236)</f>
        <v>4454</v>
      </c>
      <c r="E602" s="123">
        <f t="shared" si="80"/>
        <v>0.83486410496719776</v>
      </c>
      <c r="F602" s="162">
        <f t="shared" ref="F602:BT602" si="1080">SUM(F231:F236)</f>
        <v>1911</v>
      </c>
      <c r="G602" s="159">
        <f t="shared" ref="G602:N602" si="1081">SUM(G231:G236)</f>
        <v>8</v>
      </c>
      <c r="H602" s="159">
        <f t="shared" si="1081"/>
        <v>38</v>
      </c>
      <c r="I602" s="159">
        <f t="shared" si="1081"/>
        <v>2431</v>
      </c>
      <c r="J602" s="159">
        <f t="shared" si="1081"/>
        <v>0</v>
      </c>
      <c r="K602" s="159">
        <f t="shared" si="1081"/>
        <v>0</v>
      </c>
      <c r="L602" s="159">
        <f t="shared" si="1081"/>
        <v>0</v>
      </c>
      <c r="M602" s="159">
        <f t="shared" si="1081"/>
        <v>0</v>
      </c>
      <c r="N602" s="159">
        <f t="shared" si="1081"/>
        <v>0</v>
      </c>
      <c r="O602" s="165">
        <f t="shared" si="1080"/>
        <v>0</v>
      </c>
      <c r="P602" s="180">
        <f t="shared" si="1080"/>
        <v>2654</v>
      </c>
      <c r="Q602" s="184">
        <f t="shared" si="1080"/>
        <v>93</v>
      </c>
      <c r="R602" s="184">
        <f t="shared" si="1080"/>
        <v>0</v>
      </c>
      <c r="S602" s="166">
        <f t="shared" si="1080"/>
        <v>1620</v>
      </c>
      <c r="T602" s="180">
        <f t="shared" si="1080"/>
        <v>0</v>
      </c>
      <c r="U602" s="184">
        <f t="shared" si="1080"/>
        <v>0</v>
      </c>
      <c r="V602" s="168">
        <f t="shared" ref="V602" si="1082">SUM(V231:V236)</f>
        <v>0</v>
      </c>
      <c r="W602" s="180">
        <f t="shared" si="1080"/>
        <v>0</v>
      </c>
      <c r="X602" s="168">
        <f t="shared" ref="X602" si="1083">SUM(X231:X236)</f>
        <v>0</v>
      </c>
      <c r="Y602" s="180">
        <f t="shared" si="1080"/>
        <v>1551</v>
      </c>
      <c r="Z602" s="168">
        <f t="shared" ref="Z602" si="1084">SUM(Z231:Z236)</f>
        <v>2789</v>
      </c>
      <c r="AA602" s="180">
        <f t="shared" si="1080"/>
        <v>0</v>
      </c>
      <c r="AB602" s="168">
        <f t="shared" ref="AB602" si="1085">SUM(AB231:AB236)</f>
        <v>0</v>
      </c>
      <c r="AC602" s="180">
        <f t="shared" si="1080"/>
        <v>0</v>
      </c>
      <c r="AD602" s="168">
        <f t="shared" ref="AD602" si="1086">SUM(AD231:AD236)</f>
        <v>0</v>
      </c>
      <c r="AE602" s="180">
        <f t="shared" si="1080"/>
        <v>0</v>
      </c>
      <c r="AF602" s="168">
        <f t="shared" ref="AF602" si="1087">SUM(AF231:AF236)</f>
        <v>0</v>
      </c>
      <c r="AG602" s="166">
        <f t="shared" si="1080"/>
        <v>0</v>
      </c>
      <c r="AH602" s="167">
        <f t="shared" si="1080"/>
        <v>0</v>
      </c>
      <c r="AI602" s="180">
        <f t="shared" ref="AI602" si="1088">SUM(AI231:AI236)</f>
        <v>0</v>
      </c>
      <c r="AJ602" s="166">
        <f t="shared" si="1080"/>
        <v>0</v>
      </c>
      <c r="AK602" s="194">
        <f>SUM(AK231:AK236)</f>
        <v>2945</v>
      </c>
      <c r="AL602" s="184">
        <f>SUM(AL231:AL236)</f>
        <v>117</v>
      </c>
      <c r="AM602" s="168">
        <f t="shared" ref="AM602" si="1089">SUM(AM231:AM236)</f>
        <v>1268</v>
      </c>
      <c r="AN602" s="180">
        <f>SUM(AN231:AN236)</f>
        <v>1669</v>
      </c>
      <c r="AO602" s="168">
        <f t="shared" ref="AO602" si="1090">SUM(AO231:AO236)</f>
        <v>2615</v>
      </c>
      <c r="AP602" s="180">
        <f>SUM(AP231:AP236)</f>
        <v>3035</v>
      </c>
      <c r="AQ602" s="168">
        <f t="shared" ref="AQ602" si="1091">SUM(AQ231:AQ236)</f>
        <v>1278</v>
      </c>
      <c r="AR602" s="180">
        <f>SUM(AR231:AR236)</f>
        <v>2619</v>
      </c>
      <c r="AS602" s="168">
        <f t="shared" ref="AS602" si="1092">SUM(AS231:AS236)</f>
        <v>1656</v>
      </c>
      <c r="AT602" s="180">
        <f>SUM(AT231:AT236)</f>
        <v>2868</v>
      </c>
      <c r="AU602" s="168">
        <f t="shared" ref="AU602" si="1093">SUM(AU231:AU236)</f>
        <v>1424</v>
      </c>
      <c r="AV602" s="180">
        <f>SUM(AV231:AV236)</f>
        <v>1398</v>
      </c>
      <c r="AW602" s="168">
        <f t="shared" ref="AW602" si="1094">SUM(AW231:AW236)</f>
        <v>2801</v>
      </c>
      <c r="AX602" s="180">
        <f>SUM(AX231:AX236)</f>
        <v>1374</v>
      </c>
      <c r="AY602" s="168">
        <f t="shared" ref="AY602" si="1095">SUM(AY231:AY236)</f>
        <v>2820</v>
      </c>
      <c r="AZ602" s="167">
        <f>SUM(AZ231:AZ236)</f>
        <v>3328</v>
      </c>
      <c r="BA602" s="168">
        <f>SUM(BA231:BA236)</f>
        <v>2961</v>
      </c>
      <c r="BB602" s="180">
        <f>SUM(BB231:BB236)</f>
        <v>2503</v>
      </c>
      <c r="BC602" s="168">
        <f t="shared" ref="BC602" si="1096">SUM(BC231:BC236)</f>
        <v>1328</v>
      </c>
      <c r="BD602" s="180">
        <f>SUM(BD231:BD236)</f>
        <v>1510</v>
      </c>
      <c r="BE602" s="168">
        <f t="shared" ref="BE602" si="1097">SUM(BE231:BE236)</f>
        <v>2288</v>
      </c>
      <c r="BF602" s="180">
        <f>SUM(BF231:BF236)</f>
        <v>1396</v>
      </c>
      <c r="BG602" s="168">
        <f t="shared" ref="BG602" si="1098">SUM(BG231:BG236)</f>
        <v>2430</v>
      </c>
      <c r="BH602" s="180">
        <f t="shared" si="1080"/>
        <v>2427</v>
      </c>
      <c r="BI602" s="168">
        <f t="shared" ref="BI602" si="1099">SUM(BI231:BI236)</f>
        <v>1322</v>
      </c>
      <c r="BJ602" s="180">
        <f t="shared" si="1080"/>
        <v>2531</v>
      </c>
      <c r="BK602" s="168">
        <f t="shared" ref="BK602" si="1100">SUM(BK231:BK236)</f>
        <v>1245</v>
      </c>
      <c r="BL602" s="180">
        <f t="shared" si="1080"/>
        <v>2198</v>
      </c>
      <c r="BM602" s="168">
        <f t="shared" ref="BM602" si="1101">SUM(BM231:BM236)</f>
        <v>1497</v>
      </c>
      <c r="BN602" s="180">
        <f t="shared" si="1080"/>
        <v>1272</v>
      </c>
      <c r="BO602" s="168">
        <f t="shared" ref="BO602" si="1102">SUM(BO231:BO236)</f>
        <v>2509</v>
      </c>
      <c r="BP602" s="180">
        <f t="shared" si="1080"/>
        <v>2292</v>
      </c>
      <c r="BQ602" s="168">
        <f t="shared" ref="BQ602" si="1103">SUM(BQ231:BQ236)</f>
        <v>1392</v>
      </c>
      <c r="BR602" s="180">
        <f t="shared" si="1080"/>
        <v>1189</v>
      </c>
      <c r="BS602" s="168">
        <f t="shared" ref="BS602" si="1104">SUM(BS231:BS236)</f>
        <v>2670</v>
      </c>
      <c r="BT602" s="180">
        <f t="shared" si="1080"/>
        <v>2318</v>
      </c>
      <c r="BU602" s="168">
        <f t="shared" ref="BU602" si="1105">SUM(BU231:BU236)</f>
        <v>1362</v>
      </c>
      <c r="BV602" s="180">
        <f t="shared" ref="BV602:BW602" si="1106">SUM(BV231:BV236)</f>
        <v>1385</v>
      </c>
      <c r="BW602" s="168">
        <f t="shared" si="1106"/>
        <v>2435</v>
      </c>
      <c r="BX602" s="180">
        <f t="shared" ref="BX602:BY602" si="1107">SUM(BX231:BX236)</f>
        <v>2278</v>
      </c>
      <c r="BY602" s="168">
        <f t="shared" si="1107"/>
        <v>1401</v>
      </c>
      <c r="BZ602" s="180">
        <f t="shared" ref="BZ602:CA602" si="1108">SUM(BZ231:BZ236)</f>
        <v>1236</v>
      </c>
      <c r="CA602" s="168">
        <f t="shared" si="1108"/>
        <v>2616</v>
      </c>
      <c r="CB602" s="180">
        <f t="shared" ref="CB602:CC602" si="1109">SUM(CB231:CB236)</f>
        <v>1370</v>
      </c>
      <c r="CC602" s="168">
        <f t="shared" si="1109"/>
        <v>2397</v>
      </c>
      <c r="CD602" s="180">
        <f t="shared" ref="CD602:CE602" si="1110">SUM(CD231:CD236)</f>
        <v>1310</v>
      </c>
      <c r="CE602" s="331">
        <f t="shared" si="1110"/>
        <v>2410</v>
      </c>
    </row>
    <row r="603" spans="1:83" x14ac:dyDescent="0.2">
      <c r="A603" s="10"/>
      <c r="B603" s="11" t="s">
        <v>631</v>
      </c>
      <c r="C603" s="13">
        <f>SUM(C237:C243)</f>
        <v>6744</v>
      </c>
      <c r="D603" s="13">
        <f>SUM(D237:D243)</f>
        <v>5336</v>
      </c>
      <c r="E603" s="123">
        <f t="shared" si="80"/>
        <v>0.79122182680901543</v>
      </c>
      <c r="F603" s="162">
        <f t="shared" ref="F603:BT603" si="1111">SUM(F237:F243)</f>
        <v>2347</v>
      </c>
      <c r="G603" s="159">
        <f t="shared" ref="G603:N603" si="1112">SUM(G237:G243)</f>
        <v>16</v>
      </c>
      <c r="H603" s="159">
        <f t="shared" si="1112"/>
        <v>78</v>
      </c>
      <c r="I603" s="159">
        <f t="shared" si="1112"/>
        <v>2851</v>
      </c>
      <c r="J603" s="159">
        <f t="shared" si="1112"/>
        <v>0</v>
      </c>
      <c r="K603" s="159">
        <f t="shared" si="1112"/>
        <v>4</v>
      </c>
      <c r="L603" s="159">
        <f t="shared" si="1112"/>
        <v>0</v>
      </c>
      <c r="M603" s="159">
        <f t="shared" si="1112"/>
        <v>0</v>
      </c>
      <c r="N603" s="159">
        <f t="shared" si="1112"/>
        <v>0</v>
      </c>
      <c r="O603" s="165">
        <f t="shared" si="1111"/>
        <v>0</v>
      </c>
      <c r="P603" s="180">
        <f t="shared" si="1111"/>
        <v>0</v>
      </c>
      <c r="Q603" s="184">
        <f t="shared" si="1111"/>
        <v>0</v>
      </c>
      <c r="R603" s="184">
        <f t="shared" si="1111"/>
        <v>0</v>
      </c>
      <c r="S603" s="166">
        <f t="shared" si="1111"/>
        <v>0</v>
      </c>
      <c r="T603" s="180">
        <f t="shared" si="1111"/>
        <v>2014</v>
      </c>
      <c r="U603" s="184">
        <f t="shared" si="1111"/>
        <v>0</v>
      </c>
      <c r="V603" s="168">
        <f t="shared" ref="V603" si="1113">SUM(V237:V243)</f>
        <v>3122</v>
      </c>
      <c r="W603" s="180">
        <f t="shared" si="1111"/>
        <v>0</v>
      </c>
      <c r="X603" s="168">
        <f t="shared" ref="X603" si="1114">SUM(X237:X243)</f>
        <v>0</v>
      </c>
      <c r="Y603" s="180">
        <f t="shared" si="1111"/>
        <v>2167</v>
      </c>
      <c r="Z603" s="168">
        <f t="shared" ref="Z603" si="1115">SUM(Z237:Z243)</f>
        <v>2988</v>
      </c>
      <c r="AA603" s="180">
        <f t="shared" si="1111"/>
        <v>0</v>
      </c>
      <c r="AB603" s="168">
        <f t="shared" ref="AB603" si="1116">SUM(AB237:AB243)</f>
        <v>0</v>
      </c>
      <c r="AC603" s="180">
        <f t="shared" si="1111"/>
        <v>0</v>
      </c>
      <c r="AD603" s="168">
        <f t="shared" ref="AD603" si="1117">SUM(AD237:AD243)</f>
        <v>0</v>
      </c>
      <c r="AE603" s="180">
        <f t="shared" si="1111"/>
        <v>0</v>
      </c>
      <c r="AF603" s="168">
        <f t="shared" ref="AF603" si="1118">SUM(AF237:AF243)</f>
        <v>0</v>
      </c>
      <c r="AG603" s="166">
        <f t="shared" si="1111"/>
        <v>0</v>
      </c>
      <c r="AH603" s="167">
        <f t="shared" si="1111"/>
        <v>0</v>
      </c>
      <c r="AI603" s="180">
        <f t="shared" ref="AI603" si="1119">SUM(AI237:AI243)</f>
        <v>0</v>
      </c>
      <c r="AJ603" s="166">
        <f t="shared" si="1111"/>
        <v>0</v>
      </c>
      <c r="AK603" s="194">
        <f>SUM(AK237:AK243)</f>
        <v>2940</v>
      </c>
      <c r="AL603" s="184">
        <f>SUM(AL237:AL243)</f>
        <v>245</v>
      </c>
      <c r="AM603" s="168">
        <f t="shared" ref="AM603" si="1120">SUM(AM237:AM243)</f>
        <v>1878</v>
      </c>
      <c r="AN603" s="180">
        <f>SUM(AN237:AN243)</f>
        <v>2218</v>
      </c>
      <c r="AO603" s="168">
        <f t="shared" ref="AO603" si="1121">SUM(AO237:AO243)</f>
        <v>2826</v>
      </c>
      <c r="AP603" s="180">
        <f>SUM(AP237:AP243)</f>
        <v>3338</v>
      </c>
      <c r="AQ603" s="168">
        <f t="shared" ref="AQ603" si="1122">SUM(AQ237:AQ243)</f>
        <v>1783</v>
      </c>
      <c r="AR603" s="180">
        <f>SUM(AR237:AR243)</f>
        <v>2837</v>
      </c>
      <c r="AS603" s="168">
        <f t="shared" ref="AS603" si="1123">SUM(AS237:AS243)</f>
        <v>2205</v>
      </c>
      <c r="AT603" s="180">
        <f>SUM(AT237:AT243)</f>
        <v>3090</v>
      </c>
      <c r="AU603" s="168">
        <f t="shared" ref="AU603" si="1124">SUM(AU237:AU243)</f>
        <v>1988</v>
      </c>
      <c r="AV603" s="180">
        <f>SUM(AV237:AV243)</f>
        <v>1979</v>
      </c>
      <c r="AW603" s="168">
        <f t="shared" ref="AW603" si="1125">SUM(AW237:AW243)</f>
        <v>2989</v>
      </c>
      <c r="AX603" s="180">
        <f>SUM(AX237:AX243)</f>
        <v>2021</v>
      </c>
      <c r="AY603" s="168">
        <f t="shared" ref="AY603" si="1126">SUM(AY237:AY243)</f>
        <v>2910</v>
      </c>
      <c r="AZ603" s="167">
        <f>SUM(AZ237:AZ243)</f>
        <v>3650</v>
      </c>
      <c r="BA603" s="168">
        <f>SUM(BA237:BA243)</f>
        <v>3364</v>
      </c>
      <c r="BB603" s="180">
        <f>SUM(BB237:BB243)</f>
        <v>2487</v>
      </c>
      <c r="BC603" s="168">
        <f t="shared" ref="BC603" si="1127">SUM(BC237:BC243)</f>
        <v>1909</v>
      </c>
      <c r="BD603" s="180">
        <f>SUM(BD237:BD243)</f>
        <v>2138</v>
      </c>
      <c r="BE603" s="168">
        <f t="shared" ref="BE603" si="1128">SUM(BE237:BE243)</f>
        <v>2185</v>
      </c>
      <c r="BF603" s="180">
        <f>SUM(BF237:BF243)</f>
        <v>1963</v>
      </c>
      <c r="BG603" s="168">
        <f t="shared" ref="BG603" si="1129">SUM(BG237:BG243)</f>
        <v>2302</v>
      </c>
      <c r="BH603" s="180">
        <f t="shared" si="1111"/>
        <v>2327</v>
      </c>
      <c r="BI603" s="168">
        <f t="shared" ref="BI603" si="1130">SUM(BI237:BI243)</f>
        <v>1948</v>
      </c>
      <c r="BJ603" s="180">
        <f t="shared" si="1111"/>
        <v>2466</v>
      </c>
      <c r="BK603" s="168">
        <f t="shared" ref="BK603" si="1131">SUM(BK237:BK243)</f>
        <v>1847</v>
      </c>
      <c r="BL603" s="180">
        <f t="shared" si="1111"/>
        <v>2158</v>
      </c>
      <c r="BM603" s="168">
        <f t="shared" ref="BM603" si="1132">SUM(BM237:BM243)</f>
        <v>2040</v>
      </c>
      <c r="BN603" s="180">
        <f t="shared" si="1111"/>
        <v>1921</v>
      </c>
      <c r="BO603" s="168">
        <f t="shared" ref="BO603" si="1133">SUM(BO237:BO243)</f>
        <v>2284</v>
      </c>
      <c r="BP603" s="180">
        <f t="shared" si="1111"/>
        <v>2307</v>
      </c>
      <c r="BQ603" s="168">
        <f t="shared" ref="BQ603" si="1134">SUM(BQ237:BQ243)</f>
        <v>1889</v>
      </c>
      <c r="BR603" s="180">
        <f t="shared" si="1111"/>
        <v>1686</v>
      </c>
      <c r="BS603" s="168">
        <f t="shared" ref="BS603" si="1135">SUM(BS237:BS243)</f>
        <v>2593</v>
      </c>
      <c r="BT603" s="180">
        <f t="shared" si="1111"/>
        <v>2179</v>
      </c>
      <c r="BU603" s="168">
        <f t="shared" ref="BU603" si="1136">SUM(BU237:BU243)</f>
        <v>1999</v>
      </c>
      <c r="BV603" s="180">
        <f t="shared" ref="BV603:BW603" si="1137">SUM(BV237:BV243)</f>
        <v>2042</v>
      </c>
      <c r="BW603" s="168">
        <f t="shared" si="1137"/>
        <v>2204</v>
      </c>
      <c r="BX603" s="180">
        <f t="shared" ref="BX603:BY603" si="1138">SUM(BX237:BX243)</f>
        <v>2157</v>
      </c>
      <c r="BY603" s="168">
        <f t="shared" si="1138"/>
        <v>2016</v>
      </c>
      <c r="BZ603" s="180">
        <f t="shared" ref="BZ603:CA603" si="1139">SUM(BZ237:BZ243)</f>
        <v>1557</v>
      </c>
      <c r="CA603" s="168">
        <f t="shared" si="1139"/>
        <v>2823</v>
      </c>
      <c r="CB603" s="180">
        <f t="shared" ref="CB603:CC603" si="1140">SUM(CB237:CB243)</f>
        <v>1991</v>
      </c>
      <c r="CC603" s="168">
        <f t="shared" si="1140"/>
        <v>2248</v>
      </c>
      <c r="CD603" s="180">
        <f t="shared" ref="CD603:CE603" si="1141">SUM(CD237:CD243)</f>
        <v>1609</v>
      </c>
      <c r="CE603" s="331">
        <f t="shared" si="1141"/>
        <v>2617</v>
      </c>
    </row>
    <row r="604" spans="1:83" x14ac:dyDescent="0.2">
      <c r="A604" s="10"/>
      <c r="B604" s="11" t="s">
        <v>632</v>
      </c>
      <c r="C604" s="13">
        <f>SUM(C244:C251)</f>
        <v>7185</v>
      </c>
      <c r="D604" s="13">
        <f>SUM(D244:D251)</f>
        <v>6147</v>
      </c>
      <c r="E604" s="123">
        <f t="shared" si="80"/>
        <v>0.85553235908141967</v>
      </c>
      <c r="F604" s="162">
        <f t="shared" ref="F604:BT604" si="1142">SUM(F244:F251)</f>
        <v>3174</v>
      </c>
      <c r="G604" s="159">
        <f t="shared" ref="G604:N604" si="1143">SUM(G244:G251)</f>
        <v>11</v>
      </c>
      <c r="H604" s="159">
        <f t="shared" si="1143"/>
        <v>84</v>
      </c>
      <c r="I604" s="159">
        <f t="shared" si="1143"/>
        <v>2800</v>
      </c>
      <c r="J604" s="159">
        <f t="shared" si="1143"/>
        <v>0</v>
      </c>
      <c r="K604" s="159">
        <f t="shared" si="1143"/>
        <v>4</v>
      </c>
      <c r="L604" s="159">
        <f t="shared" si="1143"/>
        <v>0</v>
      </c>
      <c r="M604" s="159">
        <f t="shared" si="1143"/>
        <v>0</v>
      </c>
      <c r="N604" s="159">
        <f t="shared" si="1143"/>
        <v>2</v>
      </c>
      <c r="O604" s="165">
        <f t="shared" si="1142"/>
        <v>0</v>
      </c>
      <c r="P604" s="180">
        <f t="shared" si="1142"/>
        <v>0</v>
      </c>
      <c r="Q604" s="184">
        <f t="shared" si="1142"/>
        <v>0</v>
      </c>
      <c r="R604" s="184">
        <f t="shared" si="1142"/>
        <v>0</v>
      </c>
      <c r="S604" s="166">
        <f t="shared" si="1142"/>
        <v>0</v>
      </c>
      <c r="T604" s="180">
        <f t="shared" si="1142"/>
        <v>2543</v>
      </c>
      <c r="U604" s="184">
        <f t="shared" si="1142"/>
        <v>2</v>
      </c>
      <c r="V604" s="168">
        <f t="shared" ref="V604" si="1144">SUM(V244:V251)</f>
        <v>3428</v>
      </c>
      <c r="W604" s="180">
        <f t="shared" si="1142"/>
        <v>3291</v>
      </c>
      <c r="X604" s="168">
        <f t="shared" ref="X604" si="1145">SUM(X244:X251)</f>
        <v>2606</v>
      </c>
      <c r="Y604" s="180">
        <f t="shared" si="1142"/>
        <v>0</v>
      </c>
      <c r="Z604" s="168">
        <f t="shared" ref="Z604" si="1146">SUM(Z244:Z251)</f>
        <v>0</v>
      </c>
      <c r="AA604" s="180">
        <f t="shared" si="1142"/>
        <v>2667</v>
      </c>
      <c r="AB604" s="168">
        <f t="shared" ref="AB604" si="1147">SUM(AB244:AB251)</f>
        <v>3308</v>
      </c>
      <c r="AC604" s="180">
        <f t="shared" si="1142"/>
        <v>0</v>
      </c>
      <c r="AD604" s="168">
        <f t="shared" ref="AD604" si="1148">SUM(AD244:AD251)</f>
        <v>0</v>
      </c>
      <c r="AE604" s="180">
        <f t="shared" si="1142"/>
        <v>0</v>
      </c>
      <c r="AF604" s="168">
        <f t="shared" ref="AF604" si="1149">SUM(AF244:AF251)</f>
        <v>0</v>
      </c>
      <c r="AG604" s="166">
        <f t="shared" si="1142"/>
        <v>0</v>
      </c>
      <c r="AH604" s="167">
        <f t="shared" si="1142"/>
        <v>0</v>
      </c>
      <c r="AI604" s="180">
        <f t="shared" ref="AI604" si="1150">SUM(AI244:AI251)</f>
        <v>0</v>
      </c>
      <c r="AJ604" s="166">
        <f t="shared" si="1142"/>
        <v>0</v>
      </c>
      <c r="AK604" s="194">
        <f>SUM(AK244:AK251)</f>
        <v>3266</v>
      </c>
      <c r="AL604" s="184">
        <f>SUM(AL244:AL251)</f>
        <v>281</v>
      </c>
      <c r="AM604" s="168">
        <f t="shared" ref="AM604" si="1151">SUM(AM244:AM251)</f>
        <v>2347</v>
      </c>
      <c r="AN604" s="180">
        <f>SUM(AN244:AN251)</f>
        <v>2908</v>
      </c>
      <c r="AO604" s="168">
        <f t="shared" ref="AO604" si="1152">SUM(AO244:AO251)</f>
        <v>2958</v>
      </c>
      <c r="AP604" s="180">
        <f>SUM(AP244:AP251)</f>
        <v>3720</v>
      </c>
      <c r="AQ604" s="168">
        <f t="shared" ref="AQ604" si="1153">SUM(AQ244:AQ251)</f>
        <v>2245</v>
      </c>
      <c r="AR604" s="180">
        <f>SUM(AR244:AR251)</f>
        <v>2969</v>
      </c>
      <c r="AS604" s="168">
        <f t="shared" ref="AS604" si="1154">SUM(AS244:AS251)</f>
        <v>2838</v>
      </c>
      <c r="AT604" s="180">
        <f>SUM(AT244:AT251)</f>
        <v>3272</v>
      </c>
      <c r="AU604" s="168">
        <f t="shared" ref="AU604" si="1155">SUM(AU244:AU251)</f>
        <v>2559</v>
      </c>
      <c r="AV604" s="180">
        <f>SUM(AV244:AV251)</f>
        <v>2456</v>
      </c>
      <c r="AW604" s="168">
        <f t="shared" ref="AW604" si="1156">SUM(AW244:AW251)</f>
        <v>3281</v>
      </c>
      <c r="AX604" s="180">
        <f>SUM(AX244:AX251)</f>
        <v>2524</v>
      </c>
      <c r="AY604" s="168">
        <f t="shared" ref="AY604" si="1157">SUM(AY244:AY251)</f>
        <v>3231</v>
      </c>
      <c r="AZ604" s="167">
        <f>SUM(AZ244:AZ251)</f>
        <v>4103</v>
      </c>
      <c r="BA604" s="168">
        <f>SUM(BA244:BA251)</f>
        <v>4185</v>
      </c>
      <c r="BB604" s="180">
        <f>SUM(BB244:BB251)</f>
        <v>2841</v>
      </c>
      <c r="BC604" s="168">
        <f t="shared" ref="BC604" si="1158">SUM(BC244:BC251)</f>
        <v>2320</v>
      </c>
      <c r="BD604" s="180">
        <f>SUM(BD244:BD251)</f>
        <v>2629</v>
      </c>
      <c r="BE604" s="168">
        <f t="shared" ref="BE604" si="1159">SUM(BE244:BE251)</f>
        <v>2531</v>
      </c>
      <c r="BF604" s="180">
        <f>SUM(BF244:BF251)</f>
        <v>2454</v>
      </c>
      <c r="BG604" s="168">
        <f t="shared" ref="BG604" si="1160">SUM(BG244:BG251)</f>
        <v>2691</v>
      </c>
      <c r="BH604" s="180">
        <f t="shared" si="1142"/>
        <v>2786</v>
      </c>
      <c r="BI604" s="168">
        <f t="shared" ref="BI604" si="1161">SUM(BI244:BI251)</f>
        <v>2349</v>
      </c>
      <c r="BJ604" s="180">
        <f t="shared" si="1142"/>
        <v>2940</v>
      </c>
      <c r="BK604" s="168">
        <f t="shared" ref="BK604" si="1162">SUM(BK244:BK251)</f>
        <v>2227</v>
      </c>
      <c r="BL604" s="180">
        <f t="shared" si="1142"/>
        <v>2465</v>
      </c>
      <c r="BM604" s="168">
        <f t="shared" ref="BM604" si="1163">SUM(BM244:BM251)</f>
        <v>2626</v>
      </c>
      <c r="BN604" s="180">
        <f t="shared" si="1142"/>
        <v>2327</v>
      </c>
      <c r="BO604" s="168">
        <f t="shared" ref="BO604" si="1164">SUM(BO244:BO251)</f>
        <v>2771</v>
      </c>
      <c r="BP604" s="180">
        <f t="shared" si="1142"/>
        <v>2681</v>
      </c>
      <c r="BQ604" s="168">
        <f t="shared" ref="BQ604" si="1165">SUM(BQ244:BQ251)</f>
        <v>2332</v>
      </c>
      <c r="BR604" s="180">
        <f t="shared" si="1142"/>
        <v>2201</v>
      </c>
      <c r="BS604" s="168">
        <f t="shared" ref="BS604" si="1166">SUM(BS244:BS251)</f>
        <v>2995</v>
      </c>
      <c r="BT604" s="180">
        <f t="shared" si="1142"/>
        <v>2644</v>
      </c>
      <c r="BU604" s="168">
        <f t="shared" ref="BU604" si="1167">SUM(BU244:BU251)</f>
        <v>2395</v>
      </c>
      <c r="BV604" s="180">
        <f t="shared" ref="BV604:BW604" si="1168">SUM(BV244:BV251)</f>
        <v>2468</v>
      </c>
      <c r="BW604" s="168">
        <f t="shared" si="1168"/>
        <v>2666</v>
      </c>
      <c r="BX604" s="180">
        <f t="shared" ref="BX604:BY604" si="1169">SUM(BX244:BX251)</f>
        <v>2615</v>
      </c>
      <c r="BY604" s="168">
        <f t="shared" si="1169"/>
        <v>2373</v>
      </c>
      <c r="BZ604" s="180">
        <f t="shared" ref="BZ604:CA604" si="1170">SUM(BZ244:BZ251)</f>
        <v>2114</v>
      </c>
      <c r="CA604" s="168">
        <f t="shared" si="1170"/>
        <v>3185</v>
      </c>
      <c r="CB604" s="180">
        <f t="shared" ref="CB604:CC604" si="1171">SUM(CB244:CB251)</f>
        <v>2449</v>
      </c>
      <c r="CC604" s="168">
        <f t="shared" si="1171"/>
        <v>2664</v>
      </c>
      <c r="CD604" s="180">
        <f t="shared" ref="CD604:CE604" si="1172">SUM(CD244:CD251)</f>
        <v>2300</v>
      </c>
      <c r="CE604" s="331">
        <f t="shared" si="1172"/>
        <v>2885</v>
      </c>
    </row>
    <row r="605" spans="1:83" x14ac:dyDescent="0.2">
      <c r="A605" s="10"/>
      <c r="B605" s="11" t="s">
        <v>633</v>
      </c>
      <c r="C605" s="14">
        <f>SUM(C395:C397)</f>
        <v>27</v>
      </c>
      <c r="D605" s="14">
        <f>SUM(D395:D397)</f>
        <v>21</v>
      </c>
      <c r="E605" s="123">
        <f t="shared" si="80"/>
        <v>0.77777777777777779</v>
      </c>
      <c r="F605" s="162">
        <f t="shared" ref="F605:BT605" si="1173">SUM(F395:F397)</f>
        <v>8</v>
      </c>
      <c r="G605" s="159">
        <f t="shared" ref="G605:N605" si="1174">SUM(G395:G397)</f>
        <v>0</v>
      </c>
      <c r="H605" s="159">
        <f t="shared" si="1174"/>
        <v>0</v>
      </c>
      <c r="I605" s="159">
        <f t="shared" si="1174"/>
        <v>13</v>
      </c>
      <c r="J605" s="159">
        <f t="shared" si="1174"/>
        <v>0</v>
      </c>
      <c r="K605" s="159">
        <f t="shared" si="1174"/>
        <v>0</v>
      </c>
      <c r="L605" s="159">
        <f t="shared" si="1174"/>
        <v>0</v>
      </c>
      <c r="M605" s="159">
        <f t="shared" si="1174"/>
        <v>0</v>
      </c>
      <c r="N605" s="159">
        <f t="shared" si="1174"/>
        <v>0</v>
      </c>
      <c r="O605" s="165">
        <f t="shared" si="1173"/>
        <v>0</v>
      </c>
      <c r="P605" s="180">
        <f t="shared" si="1173"/>
        <v>0</v>
      </c>
      <c r="Q605" s="184">
        <f t="shared" si="1173"/>
        <v>0</v>
      </c>
      <c r="R605" s="184">
        <f t="shared" si="1173"/>
        <v>0</v>
      </c>
      <c r="S605" s="166">
        <f t="shared" si="1173"/>
        <v>0</v>
      </c>
      <c r="T605" s="180">
        <f t="shared" si="1173"/>
        <v>6</v>
      </c>
      <c r="U605" s="184">
        <f t="shared" si="1173"/>
        <v>0</v>
      </c>
      <c r="V605" s="168">
        <f t="shared" ref="V605" si="1175">SUM(V395:V397)</f>
        <v>15</v>
      </c>
      <c r="W605" s="180">
        <f t="shared" si="1173"/>
        <v>0</v>
      </c>
      <c r="X605" s="168">
        <f t="shared" ref="X605" si="1176">SUM(X395:X397)</f>
        <v>0</v>
      </c>
      <c r="Y605" s="180">
        <f t="shared" si="1173"/>
        <v>7</v>
      </c>
      <c r="Z605" s="168">
        <f t="shared" ref="Z605" si="1177">SUM(Z395:Z397)</f>
        <v>13</v>
      </c>
      <c r="AA605" s="180">
        <f t="shared" si="1173"/>
        <v>0</v>
      </c>
      <c r="AB605" s="168">
        <f t="shared" ref="AB605" si="1178">SUM(AB395:AB397)</f>
        <v>0</v>
      </c>
      <c r="AC605" s="180">
        <f t="shared" si="1173"/>
        <v>0</v>
      </c>
      <c r="AD605" s="168">
        <f t="shared" ref="AD605" si="1179">SUM(AD395:AD397)</f>
        <v>0</v>
      </c>
      <c r="AE605" s="180">
        <f t="shared" si="1173"/>
        <v>0</v>
      </c>
      <c r="AF605" s="168">
        <f t="shared" ref="AF605" si="1180">SUM(AF395:AF397)</f>
        <v>0</v>
      </c>
      <c r="AG605" s="166">
        <f t="shared" si="1173"/>
        <v>0</v>
      </c>
      <c r="AH605" s="167">
        <f t="shared" si="1173"/>
        <v>0</v>
      </c>
      <c r="AI605" s="180">
        <f t="shared" ref="AI605" si="1181">SUM(AI395:AI397)</f>
        <v>0</v>
      </c>
      <c r="AJ605" s="166">
        <f t="shared" si="1173"/>
        <v>0</v>
      </c>
      <c r="AK605" s="194">
        <f>SUM(AK395:AK397)</f>
        <v>15</v>
      </c>
      <c r="AL605" s="184">
        <f>SUM(AL395:AL397)</f>
        <v>1</v>
      </c>
      <c r="AM605" s="168">
        <f t="shared" ref="AM605" si="1182">SUM(AM395:AM397)</f>
        <v>5</v>
      </c>
      <c r="AN605" s="180">
        <f>SUM(AN395:AN397)</f>
        <v>7</v>
      </c>
      <c r="AO605" s="168">
        <f t="shared" ref="AO605" si="1183">SUM(AO395:AO397)</f>
        <v>14</v>
      </c>
      <c r="AP605" s="180">
        <f>SUM(AP395:AP397)</f>
        <v>15</v>
      </c>
      <c r="AQ605" s="168">
        <f t="shared" ref="AQ605" si="1184">SUM(AQ395:AQ397)</f>
        <v>6</v>
      </c>
      <c r="AR605" s="180">
        <f>SUM(AR395:AR397)</f>
        <v>13</v>
      </c>
      <c r="AS605" s="168">
        <f t="shared" ref="AS605" si="1185">SUM(AS395:AS397)</f>
        <v>8</v>
      </c>
      <c r="AT605" s="180">
        <f>SUM(AT395:AT397)</f>
        <v>14</v>
      </c>
      <c r="AU605" s="168">
        <f t="shared" ref="AU605" si="1186">SUM(AU395:AU397)</f>
        <v>7</v>
      </c>
      <c r="AV605" s="180">
        <f>SUM(AV395:AV397)</f>
        <v>7</v>
      </c>
      <c r="AW605" s="168">
        <f t="shared" ref="AW605" si="1187">SUM(AW395:AW397)</f>
        <v>14</v>
      </c>
      <c r="AX605" s="180">
        <f>SUM(AX395:AX397)</f>
        <v>8</v>
      </c>
      <c r="AY605" s="168">
        <f t="shared" ref="AY605" si="1188">SUM(AY395:AY397)</f>
        <v>13</v>
      </c>
      <c r="AZ605" s="167">
        <f>SUM(AZ395:AZ397)</f>
        <v>16</v>
      </c>
      <c r="BA605" s="168">
        <f>SUM(BA395:BA397)</f>
        <v>14</v>
      </c>
      <c r="BB605" s="180">
        <f>SUM(BB395:BB397)</f>
        <v>15</v>
      </c>
      <c r="BC605" s="168">
        <f t="shared" ref="BC605" si="1189">SUM(BC395:BC397)</f>
        <v>3</v>
      </c>
      <c r="BD605" s="180">
        <f>SUM(BD395:BD397)</f>
        <v>10</v>
      </c>
      <c r="BE605" s="168">
        <f t="shared" ref="BE605" si="1190">SUM(BE395:BE397)</f>
        <v>9</v>
      </c>
      <c r="BF605" s="180">
        <f>SUM(BF395:BF397)</f>
        <v>8</v>
      </c>
      <c r="BG605" s="168">
        <f t="shared" ref="BG605" si="1191">SUM(BG395:BG397)</f>
        <v>11</v>
      </c>
      <c r="BH605" s="180">
        <f t="shared" si="1173"/>
        <v>8</v>
      </c>
      <c r="BI605" s="168">
        <f t="shared" ref="BI605" si="1192">SUM(BI395:BI397)</f>
        <v>8</v>
      </c>
      <c r="BJ605" s="180">
        <f t="shared" si="1173"/>
        <v>13</v>
      </c>
      <c r="BK605" s="168">
        <f t="shared" ref="BK605" si="1193">SUM(BK395:BK397)</f>
        <v>4</v>
      </c>
      <c r="BL605" s="180">
        <f t="shared" si="1173"/>
        <v>9</v>
      </c>
      <c r="BM605" s="168">
        <f t="shared" ref="BM605" si="1194">SUM(BM395:BM397)</f>
        <v>7</v>
      </c>
      <c r="BN605" s="180">
        <f t="shared" si="1173"/>
        <v>6</v>
      </c>
      <c r="BO605" s="168">
        <f t="shared" ref="BO605" si="1195">SUM(BO395:BO397)</f>
        <v>10</v>
      </c>
      <c r="BP605" s="180">
        <f t="shared" si="1173"/>
        <v>10</v>
      </c>
      <c r="BQ605" s="168">
        <f t="shared" ref="BQ605" si="1196">SUM(BQ395:BQ397)</f>
        <v>6</v>
      </c>
      <c r="BR605" s="180">
        <f t="shared" si="1173"/>
        <v>5</v>
      </c>
      <c r="BS605" s="168">
        <f t="shared" ref="BS605" si="1197">SUM(BS395:BS397)</f>
        <v>11</v>
      </c>
      <c r="BT605" s="180">
        <f t="shared" si="1173"/>
        <v>9</v>
      </c>
      <c r="BU605" s="168">
        <f t="shared" ref="BU605" si="1198">SUM(BU395:BU397)</f>
        <v>7</v>
      </c>
      <c r="BV605" s="180">
        <f t="shared" ref="BV605:BW605" si="1199">SUM(BV395:BV397)</f>
        <v>9</v>
      </c>
      <c r="BW605" s="168">
        <f t="shared" si="1199"/>
        <v>7</v>
      </c>
      <c r="BX605" s="180">
        <f t="shared" ref="BX605:BY605" si="1200">SUM(BX395:BX397)</f>
        <v>9</v>
      </c>
      <c r="BY605" s="168">
        <f t="shared" si="1200"/>
        <v>7</v>
      </c>
      <c r="BZ605" s="180">
        <f t="shared" ref="BZ605:CA605" si="1201">SUM(BZ395:BZ397)</f>
        <v>6</v>
      </c>
      <c r="CA605" s="168">
        <f t="shared" si="1201"/>
        <v>11</v>
      </c>
      <c r="CB605" s="180">
        <f t="shared" ref="CB605:CC605" si="1202">SUM(CB395:CB397)</f>
        <v>8</v>
      </c>
      <c r="CC605" s="168">
        <f t="shared" si="1202"/>
        <v>8</v>
      </c>
      <c r="CD605" s="180">
        <f t="shared" ref="CD605:CE605" si="1203">SUM(CD395:CD397)</f>
        <v>5</v>
      </c>
      <c r="CE605" s="331">
        <f t="shared" si="1203"/>
        <v>11</v>
      </c>
    </row>
    <row r="606" spans="1:83" x14ac:dyDescent="0.2">
      <c r="A606" s="10"/>
      <c r="B606" s="11" t="s">
        <v>634</v>
      </c>
      <c r="C606" s="13">
        <f>SUM(C252:C260)</f>
        <v>8918</v>
      </c>
      <c r="D606" s="13">
        <f>SUM(D252:D260)</f>
        <v>7563</v>
      </c>
      <c r="E606" s="123">
        <f t="shared" si="80"/>
        <v>0.84806010316214397</v>
      </c>
      <c r="F606" s="162">
        <f t="shared" ref="F606:BT606" si="1204">SUM(F252:F260)</f>
        <v>3965</v>
      </c>
      <c r="G606" s="159">
        <f t="shared" ref="G606:N606" si="1205">SUM(G252:G260)</f>
        <v>11</v>
      </c>
      <c r="H606" s="159">
        <f t="shared" si="1205"/>
        <v>82</v>
      </c>
      <c r="I606" s="159">
        <f t="shared" si="1205"/>
        <v>3427</v>
      </c>
      <c r="J606" s="159">
        <f t="shared" si="1205"/>
        <v>0</v>
      </c>
      <c r="K606" s="159">
        <f t="shared" si="1205"/>
        <v>2</v>
      </c>
      <c r="L606" s="159">
        <f t="shared" si="1205"/>
        <v>0</v>
      </c>
      <c r="M606" s="159">
        <f t="shared" si="1205"/>
        <v>0</v>
      </c>
      <c r="N606" s="159">
        <f t="shared" si="1205"/>
        <v>0</v>
      </c>
      <c r="O606" s="165">
        <f t="shared" si="1204"/>
        <v>0</v>
      </c>
      <c r="P606" s="180">
        <f t="shared" si="1204"/>
        <v>3781</v>
      </c>
      <c r="Q606" s="184">
        <f t="shared" si="1204"/>
        <v>156</v>
      </c>
      <c r="R606" s="184">
        <f t="shared" si="1204"/>
        <v>0</v>
      </c>
      <c r="S606" s="166">
        <f t="shared" si="1204"/>
        <v>3501</v>
      </c>
      <c r="T606" s="180">
        <f t="shared" si="1204"/>
        <v>0</v>
      </c>
      <c r="U606" s="184">
        <f t="shared" si="1204"/>
        <v>0</v>
      </c>
      <c r="V606" s="168">
        <f t="shared" ref="V606" si="1206">SUM(V252:V260)</f>
        <v>0</v>
      </c>
      <c r="W606" s="180">
        <f t="shared" si="1204"/>
        <v>4003</v>
      </c>
      <c r="X606" s="168">
        <f t="shared" ref="X606" si="1207">SUM(X252:X260)</f>
        <v>3270</v>
      </c>
      <c r="Y606" s="180">
        <f t="shared" si="1204"/>
        <v>0</v>
      </c>
      <c r="Z606" s="168">
        <f t="shared" ref="Z606" si="1208">SUM(Z252:Z260)</f>
        <v>0</v>
      </c>
      <c r="AA606" s="180">
        <f t="shared" si="1204"/>
        <v>3326</v>
      </c>
      <c r="AB606" s="168">
        <f t="shared" ref="AB606" si="1209">SUM(AB252:AB260)</f>
        <v>4021</v>
      </c>
      <c r="AC606" s="180">
        <f t="shared" si="1204"/>
        <v>0</v>
      </c>
      <c r="AD606" s="168">
        <f t="shared" ref="AD606" si="1210">SUM(AD252:AD260)</f>
        <v>0</v>
      </c>
      <c r="AE606" s="180">
        <f t="shared" si="1204"/>
        <v>0</v>
      </c>
      <c r="AF606" s="168">
        <f t="shared" ref="AF606" si="1211">SUM(AF252:AF260)</f>
        <v>0</v>
      </c>
      <c r="AG606" s="166">
        <f t="shared" si="1204"/>
        <v>0</v>
      </c>
      <c r="AH606" s="167">
        <f t="shared" si="1204"/>
        <v>0</v>
      </c>
      <c r="AI606" s="180">
        <f t="shared" ref="AI606" si="1212">SUM(AI252:AI260)</f>
        <v>0</v>
      </c>
      <c r="AJ606" s="166">
        <f t="shared" si="1204"/>
        <v>0</v>
      </c>
      <c r="AK606" s="194">
        <f>SUM(AK252:AK260)</f>
        <v>4024</v>
      </c>
      <c r="AL606" s="184">
        <f>SUM(AL252:AL260)</f>
        <v>271</v>
      </c>
      <c r="AM606" s="168">
        <f t="shared" ref="AM606" si="1213">SUM(AM252:AM260)</f>
        <v>2973</v>
      </c>
      <c r="AN606" s="180">
        <f>SUM(AN252:AN260)</f>
        <v>3548</v>
      </c>
      <c r="AO606" s="168">
        <f t="shared" ref="AO606" si="1214">SUM(AO252:AO260)</f>
        <v>3681</v>
      </c>
      <c r="AP606" s="180">
        <f>SUM(AP252:AP260)</f>
        <v>4503</v>
      </c>
      <c r="AQ606" s="168">
        <f t="shared" ref="AQ606" si="1215">SUM(AQ252:AQ260)</f>
        <v>2835</v>
      </c>
      <c r="AR606" s="180">
        <f>SUM(AR252:AR260)</f>
        <v>3612</v>
      </c>
      <c r="AS606" s="168">
        <f t="shared" ref="AS606" si="1216">SUM(AS252:AS260)</f>
        <v>3591</v>
      </c>
      <c r="AT606" s="180">
        <f>SUM(AT252:AT260)</f>
        <v>3988</v>
      </c>
      <c r="AU606" s="168">
        <f t="shared" ref="AU606" si="1217">SUM(AU252:AU260)</f>
        <v>3189</v>
      </c>
      <c r="AV606" s="180">
        <f>SUM(AV252:AV260)</f>
        <v>3087</v>
      </c>
      <c r="AW606" s="168">
        <f t="shared" ref="AW606" si="1218">SUM(AW252:AW260)</f>
        <v>3982</v>
      </c>
      <c r="AX606" s="180">
        <f>SUM(AX252:AX260)</f>
        <v>3112</v>
      </c>
      <c r="AY606" s="168">
        <f t="shared" ref="AY606" si="1219">SUM(AY252:AY260)</f>
        <v>3993</v>
      </c>
      <c r="AZ606" s="167">
        <f>SUM(AZ252:AZ260)</f>
        <v>5111</v>
      </c>
      <c r="BA606" s="168">
        <f>SUM(BA252:BA260)</f>
        <v>5106</v>
      </c>
      <c r="BB606" s="180">
        <f>SUM(BB252:BB260)</f>
        <v>3586</v>
      </c>
      <c r="BC606" s="168">
        <f t="shared" ref="BC606" si="1220">SUM(BC252:BC260)</f>
        <v>2872</v>
      </c>
      <c r="BD606" s="180">
        <f>SUM(BD252:BD260)</f>
        <v>3201</v>
      </c>
      <c r="BE606" s="168">
        <f t="shared" ref="BE606" si="1221">SUM(BE252:BE260)</f>
        <v>3223</v>
      </c>
      <c r="BF606" s="180">
        <f>SUM(BF252:BF260)</f>
        <v>3042</v>
      </c>
      <c r="BG606" s="168">
        <f t="shared" ref="BG606" si="1222">SUM(BG252:BG260)</f>
        <v>3308</v>
      </c>
      <c r="BH606" s="180">
        <f t="shared" si="1204"/>
        <v>3553</v>
      </c>
      <c r="BI606" s="168">
        <f t="shared" ref="BI606" si="1223">SUM(BI252:BI260)</f>
        <v>2868</v>
      </c>
      <c r="BJ606" s="180">
        <f t="shared" si="1204"/>
        <v>3673</v>
      </c>
      <c r="BK606" s="168">
        <f t="shared" ref="BK606" si="1224">SUM(BK252:BK260)</f>
        <v>2787</v>
      </c>
      <c r="BL606" s="180">
        <f t="shared" si="1204"/>
        <v>3133</v>
      </c>
      <c r="BM606" s="168">
        <f t="shared" ref="BM606" si="1225">SUM(BM252:BM260)</f>
        <v>3163</v>
      </c>
      <c r="BN606" s="180">
        <f t="shared" si="1204"/>
        <v>3007</v>
      </c>
      <c r="BO606" s="168">
        <f t="shared" ref="BO606" si="1226">SUM(BO252:BO260)</f>
        <v>3344</v>
      </c>
      <c r="BP606" s="180">
        <f t="shared" si="1204"/>
        <v>3369</v>
      </c>
      <c r="BQ606" s="168">
        <f t="shared" ref="BQ606" si="1227">SUM(BQ252:BQ260)</f>
        <v>2924</v>
      </c>
      <c r="BR606" s="180">
        <f t="shared" si="1204"/>
        <v>2747</v>
      </c>
      <c r="BS606" s="168">
        <f t="shared" ref="BS606" si="1228">SUM(BS252:BS260)</f>
        <v>3708</v>
      </c>
      <c r="BT606" s="180">
        <f t="shared" si="1204"/>
        <v>3326</v>
      </c>
      <c r="BU606" s="168">
        <f t="shared" ref="BU606" si="1229">SUM(BU252:BU260)</f>
        <v>2979</v>
      </c>
      <c r="BV606" s="180">
        <f t="shared" ref="BV606:BW606" si="1230">SUM(BV252:BV260)</f>
        <v>3074</v>
      </c>
      <c r="BW606" s="168">
        <f t="shared" si="1230"/>
        <v>3321</v>
      </c>
      <c r="BX606" s="180">
        <f t="shared" ref="BX606:BY606" si="1231">SUM(BX252:BX260)</f>
        <v>3224</v>
      </c>
      <c r="BY606" s="168">
        <f t="shared" si="1231"/>
        <v>3021</v>
      </c>
      <c r="BZ606" s="180">
        <f t="shared" ref="BZ606:CA606" si="1232">SUM(BZ252:BZ260)</f>
        <v>2720</v>
      </c>
      <c r="CA606" s="168">
        <f t="shared" si="1232"/>
        <v>3842</v>
      </c>
      <c r="CB606" s="180">
        <f t="shared" ref="CB606:CC606" si="1233">SUM(CB252:CB260)</f>
        <v>3085</v>
      </c>
      <c r="CC606" s="168">
        <f t="shared" si="1233"/>
        <v>3269</v>
      </c>
      <c r="CD606" s="180">
        <f t="shared" ref="CD606:CE606" si="1234">SUM(CD252:CD260)</f>
        <v>2823</v>
      </c>
      <c r="CE606" s="331">
        <f t="shared" si="1234"/>
        <v>3591</v>
      </c>
    </row>
    <row r="607" spans="1:83" x14ac:dyDescent="0.2">
      <c r="A607" s="10"/>
      <c r="B607" s="11" t="s">
        <v>635</v>
      </c>
      <c r="C607" s="13">
        <f>SUM(C261:C264)</f>
        <v>4647</v>
      </c>
      <c r="D607" s="13">
        <f>SUM(D261:D264)</f>
        <v>3101</v>
      </c>
      <c r="E607" s="123">
        <f t="shared" si="80"/>
        <v>0.66731224445879067</v>
      </c>
      <c r="F607" s="162">
        <f t="shared" ref="F607:BT607" si="1235">SUM(F261:F264)</f>
        <v>2064</v>
      </c>
      <c r="G607" s="159">
        <f t="shared" ref="G607:N607" si="1236">SUM(G261:G264)</f>
        <v>8</v>
      </c>
      <c r="H607" s="159">
        <f t="shared" si="1236"/>
        <v>33</v>
      </c>
      <c r="I607" s="159">
        <f t="shared" si="1236"/>
        <v>965</v>
      </c>
      <c r="J607" s="159">
        <f t="shared" si="1236"/>
        <v>0</v>
      </c>
      <c r="K607" s="159">
        <f t="shared" si="1236"/>
        <v>0</v>
      </c>
      <c r="L607" s="159">
        <f t="shared" si="1236"/>
        <v>0</v>
      </c>
      <c r="M607" s="159">
        <f t="shared" si="1236"/>
        <v>0</v>
      </c>
      <c r="N607" s="159">
        <f t="shared" si="1236"/>
        <v>0</v>
      </c>
      <c r="O607" s="165">
        <f t="shared" si="1235"/>
        <v>0</v>
      </c>
      <c r="P607" s="180">
        <f t="shared" si="1235"/>
        <v>0</v>
      </c>
      <c r="Q607" s="184">
        <f t="shared" si="1235"/>
        <v>0</v>
      </c>
      <c r="R607" s="184">
        <f t="shared" si="1235"/>
        <v>0</v>
      </c>
      <c r="S607" s="166">
        <f t="shared" si="1235"/>
        <v>0</v>
      </c>
      <c r="T607" s="180">
        <f t="shared" si="1235"/>
        <v>1943</v>
      </c>
      <c r="U607" s="184">
        <f t="shared" si="1235"/>
        <v>1</v>
      </c>
      <c r="V607" s="168">
        <f t="shared" ref="V607" si="1237">SUM(V261:V264)</f>
        <v>1035</v>
      </c>
      <c r="W607" s="180">
        <f t="shared" si="1235"/>
        <v>0</v>
      </c>
      <c r="X607" s="168">
        <f t="shared" ref="X607" si="1238">SUM(X261:X264)</f>
        <v>0</v>
      </c>
      <c r="Y607" s="180">
        <f t="shared" si="1235"/>
        <v>0</v>
      </c>
      <c r="Z607" s="168">
        <f t="shared" ref="Z607" si="1239">SUM(Z261:Z264)</f>
        <v>0</v>
      </c>
      <c r="AA607" s="180">
        <f t="shared" si="1235"/>
        <v>0</v>
      </c>
      <c r="AB607" s="168">
        <f t="shared" ref="AB607" si="1240">SUM(AB261:AB264)</f>
        <v>0</v>
      </c>
      <c r="AC607" s="180">
        <f t="shared" si="1235"/>
        <v>0</v>
      </c>
      <c r="AD607" s="168">
        <f t="shared" ref="AD607" si="1241">SUM(AD261:AD264)</f>
        <v>0</v>
      </c>
      <c r="AE607" s="180">
        <f t="shared" si="1235"/>
        <v>0</v>
      </c>
      <c r="AF607" s="168">
        <f t="shared" ref="AF607" si="1242">SUM(AF261:AF264)</f>
        <v>0</v>
      </c>
      <c r="AG607" s="166">
        <f t="shared" si="1235"/>
        <v>0</v>
      </c>
      <c r="AH607" s="167">
        <f t="shared" si="1235"/>
        <v>2196</v>
      </c>
      <c r="AI607" s="180">
        <f t="shared" ref="AI607" si="1243">SUM(AI261:AI264)</f>
        <v>0</v>
      </c>
      <c r="AJ607" s="166">
        <f t="shared" si="1235"/>
        <v>0</v>
      </c>
      <c r="AK607" s="194">
        <f>SUM(AK261:AK264)</f>
        <v>948</v>
      </c>
      <c r="AL607" s="184">
        <f>SUM(AL261:AL264)</f>
        <v>119</v>
      </c>
      <c r="AM607" s="168">
        <f t="shared" ref="AM607" si="1244">SUM(AM261:AM264)</f>
        <v>1935</v>
      </c>
      <c r="AN607" s="180">
        <f>SUM(AN261:AN264)</f>
        <v>2034</v>
      </c>
      <c r="AO607" s="168">
        <f t="shared" ref="AO607" si="1245">SUM(AO261:AO264)</f>
        <v>916</v>
      </c>
      <c r="AP607" s="180">
        <f>SUM(AP261:AP264)</f>
        <v>1222</v>
      </c>
      <c r="AQ607" s="168">
        <f t="shared" ref="AQ607" si="1246">SUM(AQ261:AQ264)</f>
        <v>1795</v>
      </c>
      <c r="AR607" s="180">
        <f>SUM(AR261:AR264)</f>
        <v>933</v>
      </c>
      <c r="AS607" s="168">
        <f t="shared" ref="AS607" si="1247">SUM(AS261:AS264)</f>
        <v>2041</v>
      </c>
      <c r="AT607" s="180">
        <f>SUM(AT261:AT264)</f>
        <v>1062</v>
      </c>
      <c r="AU607" s="168">
        <f t="shared" ref="AU607" si="1248">SUM(AU261:AU264)</f>
        <v>1931</v>
      </c>
      <c r="AV607" s="180">
        <f>SUM(AV261:AV264)</f>
        <v>1908</v>
      </c>
      <c r="AW607" s="168">
        <f t="shared" ref="AW607" si="1249">SUM(AW261:AW264)</f>
        <v>1037</v>
      </c>
      <c r="AX607" s="180">
        <f>SUM(AX261:AX264)</f>
        <v>1789</v>
      </c>
      <c r="AY607" s="168">
        <f t="shared" ref="AY607" si="1250">SUM(AY261:AY264)</f>
        <v>1148</v>
      </c>
      <c r="AZ607" s="167">
        <f>SUM(AZ261:AZ264)</f>
        <v>1580</v>
      </c>
      <c r="BA607" s="168">
        <f>SUM(BA261:BA264)</f>
        <v>2358</v>
      </c>
      <c r="BB607" s="180">
        <f>SUM(BB261:BB264)</f>
        <v>1119</v>
      </c>
      <c r="BC607" s="168">
        <f t="shared" ref="BC607" si="1251">SUM(BC261:BC264)</f>
        <v>1567</v>
      </c>
      <c r="BD607" s="180">
        <f>SUM(BD261:BD264)</f>
        <v>1827</v>
      </c>
      <c r="BE607" s="168">
        <f t="shared" ref="BE607" si="1252">SUM(BE261:BE264)</f>
        <v>820</v>
      </c>
      <c r="BF607" s="180">
        <f>SUM(BF261:BF264)</f>
        <v>1751</v>
      </c>
      <c r="BG607" s="168">
        <f t="shared" ref="BG607" si="1253">SUM(BG261:BG264)</f>
        <v>896</v>
      </c>
      <c r="BH607" s="180">
        <f t="shared" si="1235"/>
        <v>1268</v>
      </c>
      <c r="BI607" s="168">
        <f t="shared" ref="BI607" si="1254">SUM(BI261:BI264)</f>
        <v>1431</v>
      </c>
      <c r="BJ607" s="180">
        <f t="shared" si="1235"/>
        <v>1039</v>
      </c>
      <c r="BK607" s="168">
        <f t="shared" ref="BK607" si="1255">SUM(BK261:BK264)</f>
        <v>1651</v>
      </c>
      <c r="BL607" s="180">
        <f t="shared" si="1235"/>
        <v>902</v>
      </c>
      <c r="BM607" s="168">
        <f t="shared" ref="BM607" si="1256">SUM(BM261:BM264)</f>
        <v>1728</v>
      </c>
      <c r="BN607" s="180">
        <f t="shared" si="1235"/>
        <v>1786</v>
      </c>
      <c r="BO607" s="168">
        <f t="shared" ref="BO607" si="1257">SUM(BO261:BO264)</f>
        <v>845</v>
      </c>
      <c r="BP607" s="180">
        <f t="shared" si="1235"/>
        <v>937</v>
      </c>
      <c r="BQ607" s="168">
        <f t="shared" ref="BQ607" si="1258">SUM(BQ261:BQ264)</f>
        <v>1695</v>
      </c>
      <c r="BR607" s="180">
        <f t="shared" si="1235"/>
        <v>1533</v>
      </c>
      <c r="BS607" s="168">
        <f t="shared" ref="BS607" si="1259">SUM(BS261:BS264)</f>
        <v>1155</v>
      </c>
      <c r="BT607" s="180">
        <f t="shared" si="1235"/>
        <v>875</v>
      </c>
      <c r="BU607" s="168">
        <f t="shared" ref="BU607" si="1260">SUM(BU261:BU264)</f>
        <v>1767</v>
      </c>
      <c r="BV607" s="180">
        <f t="shared" ref="BV607:BW607" si="1261">SUM(BV261:BV264)</f>
        <v>1858</v>
      </c>
      <c r="BW607" s="168">
        <f t="shared" si="1261"/>
        <v>784</v>
      </c>
      <c r="BX607" s="180">
        <f t="shared" ref="BX607:BY607" si="1262">SUM(BX261:BX264)</f>
        <v>882</v>
      </c>
      <c r="BY607" s="168">
        <f t="shared" si="1262"/>
        <v>1781</v>
      </c>
      <c r="BZ607" s="180">
        <f t="shared" ref="BZ607:CA607" si="1263">SUM(BZ261:BZ264)</f>
        <v>1521</v>
      </c>
      <c r="CA607" s="168">
        <f t="shared" si="1263"/>
        <v>1227</v>
      </c>
      <c r="CB607" s="180">
        <f t="shared" ref="CB607:CC607" si="1264">SUM(CB261:CB264)</f>
        <v>1806</v>
      </c>
      <c r="CC607" s="168">
        <f t="shared" si="1264"/>
        <v>857</v>
      </c>
      <c r="CD607" s="180">
        <f t="shared" ref="CD607:CE607" si="1265">SUM(CD261:CD264)</f>
        <v>1560</v>
      </c>
      <c r="CE607" s="331">
        <f t="shared" si="1265"/>
        <v>1096</v>
      </c>
    </row>
    <row r="608" spans="1:83" x14ac:dyDescent="0.2">
      <c r="A608" s="10"/>
      <c r="B608" s="11" t="s">
        <v>636</v>
      </c>
      <c r="C608" s="13">
        <f>SUM(C265:C271)</f>
        <v>6563</v>
      </c>
      <c r="D608" s="13">
        <f>SUM(D265:D271)</f>
        <v>4453</v>
      </c>
      <c r="E608" s="123">
        <f t="shared" si="80"/>
        <v>0.6785006856620448</v>
      </c>
      <c r="F608" s="162">
        <f t="shared" ref="F608:BT608" si="1266">SUM(F265:F271)</f>
        <v>3148</v>
      </c>
      <c r="G608" s="159">
        <f t="shared" ref="G608:N608" si="1267">SUM(G265:G271)</f>
        <v>23</v>
      </c>
      <c r="H608" s="159">
        <f t="shared" si="1267"/>
        <v>45</v>
      </c>
      <c r="I608" s="159">
        <f t="shared" si="1267"/>
        <v>1196</v>
      </c>
      <c r="J608" s="159">
        <f t="shared" si="1267"/>
        <v>0</v>
      </c>
      <c r="K608" s="159">
        <f t="shared" si="1267"/>
        <v>1</v>
      </c>
      <c r="L608" s="159">
        <f t="shared" si="1267"/>
        <v>0</v>
      </c>
      <c r="M608" s="159">
        <f t="shared" si="1267"/>
        <v>0</v>
      </c>
      <c r="N608" s="159">
        <f t="shared" si="1267"/>
        <v>0</v>
      </c>
      <c r="O608" s="165">
        <f t="shared" si="1266"/>
        <v>0</v>
      </c>
      <c r="P608" s="180">
        <f t="shared" si="1266"/>
        <v>0</v>
      </c>
      <c r="Q608" s="184">
        <f t="shared" si="1266"/>
        <v>0</v>
      </c>
      <c r="R608" s="184">
        <f t="shared" si="1266"/>
        <v>0</v>
      </c>
      <c r="S608" s="166">
        <f t="shared" si="1266"/>
        <v>0</v>
      </c>
      <c r="T608" s="180">
        <f t="shared" si="1266"/>
        <v>3008</v>
      </c>
      <c r="U608" s="184">
        <f t="shared" si="1266"/>
        <v>0</v>
      </c>
      <c r="V608" s="168">
        <f t="shared" ref="V608" si="1268">SUM(V265:V271)</f>
        <v>1275</v>
      </c>
      <c r="W608" s="180">
        <f t="shared" si="1266"/>
        <v>0</v>
      </c>
      <c r="X608" s="168">
        <f t="shared" ref="X608" si="1269">SUM(X265:X271)</f>
        <v>0</v>
      </c>
      <c r="Y608" s="180">
        <f t="shared" si="1266"/>
        <v>0</v>
      </c>
      <c r="Z608" s="168">
        <f t="shared" ref="Z608" si="1270">SUM(Z265:Z271)</f>
        <v>0</v>
      </c>
      <c r="AA608" s="180">
        <f t="shared" si="1266"/>
        <v>0</v>
      </c>
      <c r="AB608" s="168">
        <f t="shared" ref="AB608" si="1271">SUM(AB265:AB271)</f>
        <v>0</v>
      </c>
      <c r="AC608" s="180">
        <f t="shared" si="1266"/>
        <v>0</v>
      </c>
      <c r="AD608" s="168">
        <f t="shared" ref="AD608" si="1272">SUM(AD265:AD271)</f>
        <v>0</v>
      </c>
      <c r="AE608" s="180">
        <f t="shared" si="1266"/>
        <v>0</v>
      </c>
      <c r="AF608" s="168">
        <f t="shared" ref="AF608" si="1273">SUM(AF265:AF271)</f>
        <v>0</v>
      </c>
      <c r="AG608" s="166">
        <f t="shared" si="1266"/>
        <v>0</v>
      </c>
      <c r="AH608" s="167">
        <f t="shared" si="1266"/>
        <v>3370</v>
      </c>
      <c r="AI608" s="180">
        <f t="shared" ref="AI608" si="1274">SUM(AI265:AI271)</f>
        <v>0</v>
      </c>
      <c r="AJ608" s="166">
        <f t="shared" si="1266"/>
        <v>0</v>
      </c>
      <c r="AK608" s="194">
        <f>SUM(AK265:AK271)</f>
        <v>1131</v>
      </c>
      <c r="AL608" s="184">
        <f>SUM(AL265:AL271)</f>
        <v>179</v>
      </c>
      <c r="AM608" s="168">
        <f t="shared" ref="AM608" si="1275">SUM(AM265:AM271)</f>
        <v>3030</v>
      </c>
      <c r="AN608" s="180">
        <f>SUM(AN265:AN271)</f>
        <v>3167</v>
      </c>
      <c r="AO608" s="168">
        <f t="shared" ref="AO608" si="1276">SUM(AO265:AO271)</f>
        <v>1095</v>
      </c>
      <c r="AP608" s="180">
        <f>SUM(AP265:AP271)</f>
        <v>1520</v>
      </c>
      <c r="AQ608" s="168">
        <f t="shared" ref="AQ608" si="1277">SUM(AQ265:AQ271)</f>
        <v>2819</v>
      </c>
      <c r="AR608" s="180">
        <f>SUM(AR265:AR271)</f>
        <v>1141</v>
      </c>
      <c r="AS608" s="168">
        <f t="shared" ref="AS608" si="1278">SUM(AS265:AS271)</f>
        <v>3163</v>
      </c>
      <c r="AT608" s="180">
        <f>SUM(AT265:AT271)</f>
        <v>1284</v>
      </c>
      <c r="AU608" s="168">
        <f t="shared" ref="AU608" si="1279">SUM(AU265:AU271)</f>
        <v>3019</v>
      </c>
      <c r="AV608" s="180">
        <f>SUM(AV265:AV271)</f>
        <v>2970</v>
      </c>
      <c r="AW608" s="168">
        <f t="shared" ref="AW608" si="1280">SUM(AW265:AW271)</f>
        <v>1288</v>
      </c>
      <c r="AX608" s="180">
        <f>SUM(AX265:AX271)</f>
        <v>2708</v>
      </c>
      <c r="AY608" s="168">
        <f t="shared" ref="AY608" si="1281">SUM(AY265:AY271)</f>
        <v>1558</v>
      </c>
      <c r="AZ608" s="167">
        <f>SUM(AZ265:AZ271)</f>
        <v>2086</v>
      </c>
      <c r="BA608" s="168">
        <f>SUM(BA265:BA271)</f>
        <v>3609</v>
      </c>
      <c r="BB608" s="180">
        <f>SUM(BB265:BB271)</f>
        <v>1551</v>
      </c>
      <c r="BC608" s="168">
        <f t="shared" ref="BC608" si="1282">SUM(BC265:BC271)</f>
        <v>2344</v>
      </c>
      <c r="BD608" s="180">
        <f>SUM(BD265:BD271)</f>
        <v>2773</v>
      </c>
      <c r="BE608" s="168">
        <f t="shared" ref="BE608" si="1283">SUM(BE265:BE271)</f>
        <v>1086</v>
      </c>
      <c r="BF608" s="180">
        <f>SUM(BF265:BF271)</f>
        <v>2698</v>
      </c>
      <c r="BG608" s="168">
        <f t="shared" ref="BG608" si="1284">SUM(BG265:BG271)</f>
        <v>1158</v>
      </c>
      <c r="BH608" s="180">
        <f t="shared" si="1266"/>
        <v>1907</v>
      </c>
      <c r="BI608" s="168">
        <f t="shared" ref="BI608" si="1285">SUM(BI265:BI271)</f>
        <v>2033</v>
      </c>
      <c r="BJ608" s="180">
        <f t="shared" si="1266"/>
        <v>1302</v>
      </c>
      <c r="BK608" s="168">
        <f t="shared" ref="BK608" si="1286">SUM(BK265:BK271)</f>
        <v>2590</v>
      </c>
      <c r="BL608" s="180">
        <f t="shared" si="1266"/>
        <v>1229</v>
      </c>
      <c r="BM608" s="168">
        <f t="shared" ref="BM608" si="1287">SUM(BM265:BM271)</f>
        <v>2582</v>
      </c>
      <c r="BN608" s="180">
        <f t="shared" si="1266"/>
        <v>2676</v>
      </c>
      <c r="BO608" s="168">
        <f t="shared" ref="BO608" si="1288">SUM(BO265:BO271)</f>
        <v>1142</v>
      </c>
      <c r="BP608" s="180">
        <f t="shared" si="1266"/>
        <v>1262</v>
      </c>
      <c r="BQ608" s="168">
        <f t="shared" ref="BQ608" si="1289">SUM(BQ265:BQ271)</f>
        <v>2574</v>
      </c>
      <c r="BR608" s="180">
        <f t="shared" si="1266"/>
        <v>2352</v>
      </c>
      <c r="BS608" s="168">
        <f t="shared" ref="BS608" si="1290">SUM(BS265:BS271)</f>
        <v>1522</v>
      </c>
      <c r="BT608" s="180">
        <f t="shared" si="1266"/>
        <v>1220</v>
      </c>
      <c r="BU608" s="168">
        <f t="shared" ref="BU608" si="1291">SUM(BU265:BU271)</f>
        <v>2617</v>
      </c>
      <c r="BV608" s="180">
        <f t="shared" ref="BV608:BW608" si="1292">SUM(BV265:BV271)</f>
        <v>2794</v>
      </c>
      <c r="BW608" s="168">
        <f t="shared" si="1292"/>
        <v>1043</v>
      </c>
      <c r="BX608" s="180">
        <f t="shared" ref="BX608:BY608" si="1293">SUM(BX265:BX271)</f>
        <v>1120</v>
      </c>
      <c r="BY608" s="168">
        <f t="shared" si="1293"/>
        <v>2728</v>
      </c>
      <c r="BZ608" s="180">
        <f t="shared" ref="BZ608:CA608" si="1294">SUM(BZ265:BZ271)</f>
        <v>2361</v>
      </c>
      <c r="CA608" s="168">
        <f t="shared" si="1294"/>
        <v>1588</v>
      </c>
      <c r="CB608" s="180">
        <f t="shared" ref="CB608:CC608" si="1295">SUM(CB265:CB271)</f>
        <v>2680</v>
      </c>
      <c r="CC608" s="168">
        <f t="shared" si="1295"/>
        <v>1171</v>
      </c>
      <c r="CD608" s="180">
        <f t="shared" ref="CD608:CE608" si="1296">SUM(CD265:CD271)</f>
        <v>2321</v>
      </c>
      <c r="CE608" s="331">
        <f t="shared" si="1296"/>
        <v>1526</v>
      </c>
    </row>
    <row r="609" spans="1:83" x14ac:dyDescent="0.2">
      <c r="A609" s="10"/>
      <c r="B609" s="11" t="s">
        <v>637</v>
      </c>
      <c r="C609" s="13">
        <f>SUM(C272:C283)</f>
        <v>13279</v>
      </c>
      <c r="D609" s="13">
        <f>SUM(D272:D283)</f>
        <v>8773</v>
      </c>
      <c r="E609" s="123">
        <f t="shared" si="80"/>
        <v>0.66066721891708713</v>
      </c>
      <c r="F609" s="162">
        <f t="shared" ref="F609:BT609" si="1297">SUM(F272:F283)</f>
        <v>4769</v>
      </c>
      <c r="G609" s="159">
        <f t="shared" ref="G609:N609" si="1298">SUM(G272:G283)</f>
        <v>40</v>
      </c>
      <c r="H609" s="159">
        <f t="shared" si="1298"/>
        <v>137</v>
      </c>
      <c r="I609" s="159">
        <f t="shared" si="1298"/>
        <v>3739</v>
      </c>
      <c r="J609" s="159">
        <f t="shared" si="1298"/>
        <v>0</v>
      </c>
      <c r="K609" s="159">
        <f t="shared" si="1298"/>
        <v>11</v>
      </c>
      <c r="L609" s="159">
        <f t="shared" si="1298"/>
        <v>0</v>
      </c>
      <c r="M609" s="159">
        <f t="shared" si="1298"/>
        <v>0</v>
      </c>
      <c r="N609" s="159">
        <f t="shared" si="1298"/>
        <v>0</v>
      </c>
      <c r="O609" s="165">
        <f t="shared" si="1297"/>
        <v>0</v>
      </c>
      <c r="P609" s="180">
        <f t="shared" si="1297"/>
        <v>0</v>
      </c>
      <c r="Q609" s="184">
        <f t="shared" si="1297"/>
        <v>0</v>
      </c>
      <c r="R609" s="184">
        <f t="shared" si="1297"/>
        <v>0</v>
      </c>
      <c r="S609" s="166">
        <f t="shared" si="1297"/>
        <v>0</v>
      </c>
      <c r="T609" s="180">
        <f t="shared" si="1297"/>
        <v>4315</v>
      </c>
      <c r="U609" s="184">
        <f t="shared" si="1297"/>
        <v>3</v>
      </c>
      <c r="V609" s="168">
        <f t="shared" ref="V609" si="1299">SUM(V272:V283)</f>
        <v>4094</v>
      </c>
      <c r="W609" s="180">
        <f t="shared" si="1297"/>
        <v>0</v>
      </c>
      <c r="X609" s="168">
        <f t="shared" ref="X609" si="1300">SUM(X272:X283)</f>
        <v>0</v>
      </c>
      <c r="Y609" s="180">
        <f t="shared" si="1297"/>
        <v>0</v>
      </c>
      <c r="Z609" s="168">
        <f t="shared" ref="Z609" si="1301">SUM(Z272:Z283)</f>
        <v>0</v>
      </c>
      <c r="AA609" s="180">
        <f t="shared" si="1297"/>
        <v>0</v>
      </c>
      <c r="AB609" s="168">
        <f t="shared" ref="AB609" si="1302">SUM(AB272:AB283)</f>
        <v>0</v>
      </c>
      <c r="AC609" s="180">
        <f t="shared" si="1297"/>
        <v>0</v>
      </c>
      <c r="AD609" s="168">
        <f t="shared" ref="AD609" si="1303">SUM(AD272:AD283)</f>
        <v>0</v>
      </c>
      <c r="AE609" s="180">
        <f t="shared" si="1297"/>
        <v>0</v>
      </c>
      <c r="AF609" s="168">
        <f t="shared" ref="AF609" si="1304">SUM(AF272:AF283)</f>
        <v>0</v>
      </c>
      <c r="AG609" s="166">
        <f t="shared" si="1297"/>
        <v>5828</v>
      </c>
      <c r="AH609" s="167">
        <f t="shared" si="1297"/>
        <v>0</v>
      </c>
      <c r="AI609" s="180">
        <f t="shared" ref="AI609" si="1305">SUM(AI272:AI283)</f>
        <v>0</v>
      </c>
      <c r="AJ609" s="166">
        <f t="shared" si="1297"/>
        <v>0</v>
      </c>
      <c r="AK609" s="194">
        <f>SUM(AK272:AK283)</f>
        <v>3809</v>
      </c>
      <c r="AL609" s="184">
        <f>SUM(AL272:AL283)</f>
        <v>500</v>
      </c>
      <c r="AM609" s="168">
        <f t="shared" ref="AM609" si="1306">SUM(AM272:AM283)</f>
        <v>4019</v>
      </c>
      <c r="AN609" s="180">
        <f>SUM(AN272:AN283)</f>
        <v>4700</v>
      </c>
      <c r="AO609" s="168">
        <f t="shared" ref="AO609" si="1307">SUM(AO272:AO283)</f>
        <v>3556</v>
      </c>
      <c r="AP609" s="180">
        <f>SUM(AP272:AP283)</f>
        <v>4586</v>
      </c>
      <c r="AQ609" s="168">
        <f t="shared" ref="AQ609" si="1308">SUM(AQ272:AQ283)</f>
        <v>3838</v>
      </c>
      <c r="AR609" s="180">
        <f>SUM(AR272:AR283)</f>
        <v>3650</v>
      </c>
      <c r="AS609" s="168">
        <f t="shared" ref="AS609" si="1309">SUM(AS272:AS283)</f>
        <v>4621</v>
      </c>
      <c r="AT609" s="180">
        <f>SUM(AT272:AT283)</f>
        <v>3964</v>
      </c>
      <c r="AU609" s="168">
        <f t="shared" ref="AU609" si="1310">SUM(AU272:AU283)</f>
        <v>4349</v>
      </c>
      <c r="AV609" s="180">
        <f>SUM(AV272:AV283)</f>
        <v>4183</v>
      </c>
      <c r="AW609" s="168">
        <f t="shared" ref="AW609" si="1311">SUM(AW272:AW283)</f>
        <v>3944</v>
      </c>
      <c r="AX609" s="180">
        <f>SUM(AX272:AX283)</f>
        <v>4159</v>
      </c>
      <c r="AY609" s="168">
        <f t="shared" ref="AY609" si="1312">SUM(AY272:AY283)</f>
        <v>3971</v>
      </c>
      <c r="AZ609" s="167">
        <f>SUM(AZ272:AZ283)</f>
        <v>5455</v>
      </c>
      <c r="BA609" s="168">
        <f>SUM(BA272:BA283)</f>
        <v>5910</v>
      </c>
      <c r="BB609" s="180">
        <f>SUM(BB272:BB283)</f>
        <v>3474</v>
      </c>
      <c r="BC609" s="168">
        <f t="shared" ref="BC609" si="1313">SUM(BC272:BC283)</f>
        <v>3730</v>
      </c>
      <c r="BD609" s="180">
        <f>SUM(BD272:BD283)</f>
        <v>4413</v>
      </c>
      <c r="BE609" s="168">
        <f t="shared" ref="BE609" si="1314">SUM(BE272:BE283)</f>
        <v>2665</v>
      </c>
      <c r="BF609" s="180">
        <f>SUM(BF272:BF283)</f>
        <v>4041</v>
      </c>
      <c r="BG609" s="168">
        <f t="shared" ref="BG609" si="1315">SUM(BG272:BG283)</f>
        <v>3025</v>
      </c>
      <c r="BH609" s="180">
        <f t="shared" si="1297"/>
        <v>3361</v>
      </c>
      <c r="BI609" s="168">
        <f t="shared" ref="BI609" si="1316">SUM(BI272:BI283)</f>
        <v>3710</v>
      </c>
      <c r="BJ609" s="180">
        <f t="shared" si="1297"/>
        <v>3345</v>
      </c>
      <c r="BK609" s="168">
        <f t="shared" ref="BK609" si="1317">SUM(BK272:BK283)</f>
        <v>3723</v>
      </c>
      <c r="BL609" s="180">
        <f t="shared" si="1297"/>
        <v>2792</v>
      </c>
      <c r="BM609" s="168">
        <f t="shared" ref="BM609" si="1318">SUM(BM272:BM283)</f>
        <v>4102</v>
      </c>
      <c r="BN609" s="180">
        <f t="shared" si="1297"/>
        <v>3904</v>
      </c>
      <c r="BO609" s="168">
        <f t="shared" ref="BO609" si="1319">SUM(BO272:BO283)</f>
        <v>3007</v>
      </c>
      <c r="BP609" s="180">
        <f t="shared" si="1297"/>
        <v>3074</v>
      </c>
      <c r="BQ609" s="168">
        <f t="shared" ref="BQ609" si="1320">SUM(BQ272:BQ283)</f>
        <v>3800</v>
      </c>
      <c r="BR609" s="180">
        <f t="shared" si="1297"/>
        <v>3488</v>
      </c>
      <c r="BS609" s="168">
        <f t="shared" ref="BS609" si="1321">SUM(BS272:BS283)</f>
        <v>3539</v>
      </c>
      <c r="BT609" s="180">
        <f t="shared" si="1297"/>
        <v>2908</v>
      </c>
      <c r="BU609" s="168">
        <f t="shared" ref="BU609" si="1322">SUM(BU272:BU283)</f>
        <v>3985</v>
      </c>
      <c r="BV609" s="180">
        <f t="shared" ref="BV609:BW609" si="1323">SUM(BV272:BV283)</f>
        <v>4238</v>
      </c>
      <c r="BW609" s="168">
        <f t="shared" si="1323"/>
        <v>2682</v>
      </c>
      <c r="BX609" s="180">
        <f t="shared" ref="BX609:BY609" si="1324">SUM(BX272:BX283)</f>
        <v>2793</v>
      </c>
      <c r="BY609" s="168">
        <f t="shared" si="1324"/>
        <v>4065</v>
      </c>
      <c r="BZ609" s="180">
        <f t="shared" ref="BZ609:CA609" si="1325">SUM(BZ272:BZ283)</f>
        <v>3311</v>
      </c>
      <c r="CA609" s="168">
        <f t="shared" si="1325"/>
        <v>3942</v>
      </c>
      <c r="CB609" s="180">
        <f t="shared" ref="CB609:CC609" si="1326">SUM(CB272:CB283)</f>
        <v>3968</v>
      </c>
      <c r="CC609" s="168">
        <f t="shared" si="1326"/>
        <v>3018</v>
      </c>
      <c r="CD609" s="180">
        <f t="shared" ref="CD609:CE609" si="1327">SUM(CD272:CD283)</f>
        <v>3344</v>
      </c>
      <c r="CE609" s="331">
        <f t="shared" si="1327"/>
        <v>3609</v>
      </c>
    </row>
    <row r="610" spans="1:83" x14ac:dyDescent="0.2">
      <c r="A610" s="10"/>
      <c r="B610" s="11" t="s">
        <v>638</v>
      </c>
      <c r="C610" s="13">
        <f>SUM(C284:C291)</f>
        <v>7409</v>
      </c>
      <c r="D610" s="13">
        <f>SUM(D284:D291)</f>
        <v>5363</v>
      </c>
      <c r="E610" s="123">
        <f t="shared" si="80"/>
        <v>0.72384937238493718</v>
      </c>
      <c r="F610" s="162">
        <f t="shared" ref="F610:BT610" si="1328">SUM(F284:F291)</f>
        <v>2081</v>
      </c>
      <c r="G610" s="159">
        <f t="shared" ref="G610:N610" si="1329">SUM(G284:G291)</f>
        <v>17</v>
      </c>
      <c r="H610" s="159">
        <f t="shared" si="1329"/>
        <v>80</v>
      </c>
      <c r="I610" s="159">
        <f t="shared" si="1329"/>
        <v>3148</v>
      </c>
      <c r="J610" s="159">
        <f t="shared" si="1329"/>
        <v>0</v>
      </c>
      <c r="K610" s="159">
        <f t="shared" si="1329"/>
        <v>2</v>
      </c>
      <c r="L610" s="159">
        <f t="shared" si="1329"/>
        <v>0</v>
      </c>
      <c r="M610" s="159">
        <f t="shared" si="1329"/>
        <v>0</v>
      </c>
      <c r="N610" s="159">
        <f t="shared" si="1329"/>
        <v>0</v>
      </c>
      <c r="O610" s="165">
        <f t="shared" si="1328"/>
        <v>0</v>
      </c>
      <c r="P610" s="180">
        <f t="shared" si="1328"/>
        <v>0</v>
      </c>
      <c r="Q610" s="184">
        <f t="shared" si="1328"/>
        <v>0</v>
      </c>
      <c r="R610" s="184">
        <f t="shared" si="1328"/>
        <v>0</v>
      </c>
      <c r="S610" s="166">
        <f t="shared" si="1328"/>
        <v>0</v>
      </c>
      <c r="T610" s="180">
        <f t="shared" si="1328"/>
        <v>1862</v>
      </c>
      <c r="U610" s="184">
        <f t="shared" si="1328"/>
        <v>1</v>
      </c>
      <c r="V610" s="168">
        <f t="shared" ref="V610" si="1330">SUM(V284:V291)</f>
        <v>3327</v>
      </c>
      <c r="W610" s="180">
        <f t="shared" si="1328"/>
        <v>3149</v>
      </c>
      <c r="X610" s="168">
        <f t="shared" ref="X610" si="1331">SUM(X284:X291)</f>
        <v>1978</v>
      </c>
      <c r="Y610" s="180">
        <f t="shared" si="1328"/>
        <v>0</v>
      </c>
      <c r="Z610" s="168">
        <f t="shared" ref="Z610" si="1332">SUM(Z284:Z291)</f>
        <v>0</v>
      </c>
      <c r="AA610" s="180">
        <f t="shared" si="1328"/>
        <v>1962</v>
      </c>
      <c r="AB610" s="168">
        <f t="shared" ref="AB610" si="1333">SUM(AB284:AB291)</f>
        <v>3209</v>
      </c>
      <c r="AC610" s="180">
        <f t="shared" si="1328"/>
        <v>0</v>
      </c>
      <c r="AD610" s="168">
        <f t="shared" ref="AD610" si="1334">SUM(AD284:AD291)</f>
        <v>0</v>
      </c>
      <c r="AE610" s="180">
        <f t="shared" si="1328"/>
        <v>0</v>
      </c>
      <c r="AF610" s="168">
        <f t="shared" ref="AF610" si="1335">SUM(AF284:AF291)</f>
        <v>0</v>
      </c>
      <c r="AG610" s="166">
        <f t="shared" si="1328"/>
        <v>0</v>
      </c>
      <c r="AH610" s="167">
        <f t="shared" si="1328"/>
        <v>0</v>
      </c>
      <c r="AI610" s="180">
        <f t="shared" ref="AI610" si="1336">SUM(AI284:AI291)</f>
        <v>0</v>
      </c>
      <c r="AJ610" s="166">
        <f t="shared" si="1328"/>
        <v>0</v>
      </c>
      <c r="AK610" s="194">
        <f>SUM(AK284:AK291)</f>
        <v>3103</v>
      </c>
      <c r="AL610" s="184">
        <f>SUM(AL284:AL291)</f>
        <v>269</v>
      </c>
      <c r="AM610" s="168">
        <f t="shared" ref="AM610" si="1337">SUM(AM284:AM291)</f>
        <v>1750</v>
      </c>
      <c r="AN610" s="180">
        <f>SUM(AN284:AN291)</f>
        <v>2192</v>
      </c>
      <c r="AO610" s="168">
        <f t="shared" ref="AO610" si="1338">SUM(AO284:AO291)</f>
        <v>2911</v>
      </c>
      <c r="AP610" s="180">
        <f>SUM(AP284:AP291)</f>
        <v>3591</v>
      </c>
      <c r="AQ610" s="168">
        <f t="shared" ref="AQ610" si="1339">SUM(AQ284:AQ291)</f>
        <v>1609</v>
      </c>
      <c r="AR610" s="180">
        <f>SUM(AR284:AR291)</f>
        <v>2988</v>
      </c>
      <c r="AS610" s="168">
        <f t="shared" ref="AS610" si="1340">SUM(AS284:AS291)</f>
        <v>2064</v>
      </c>
      <c r="AT610" s="180">
        <f>SUM(AT284:AT291)</f>
        <v>3225</v>
      </c>
      <c r="AU610" s="168">
        <f t="shared" ref="AU610" si="1341">SUM(AU284:AU291)</f>
        <v>1882</v>
      </c>
      <c r="AV610" s="180">
        <f>SUM(AV284:AV291)</f>
        <v>1845</v>
      </c>
      <c r="AW610" s="168">
        <f t="shared" ref="AW610" si="1342">SUM(AW284:AW291)</f>
        <v>3206</v>
      </c>
      <c r="AX610" s="180">
        <f>SUM(AX284:AX291)</f>
        <v>1898</v>
      </c>
      <c r="AY610" s="168">
        <f t="shared" ref="AY610" si="1343">SUM(AY284:AY291)</f>
        <v>3146</v>
      </c>
      <c r="AZ610" s="167">
        <f>SUM(AZ284:AZ291)</f>
        <v>3798</v>
      </c>
      <c r="BA610" s="168">
        <f>SUM(BA284:BA291)</f>
        <v>3547</v>
      </c>
      <c r="BB610" s="180">
        <f>SUM(BB284:BB291)</f>
        <v>2671</v>
      </c>
      <c r="BC610" s="168">
        <f t="shared" ref="BC610" si="1344">SUM(BC284:BC291)</f>
        <v>1847</v>
      </c>
      <c r="BD610" s="180">
        <f>SUM(BD284:BD291)</f>
        <v>2206</v>
      </c>
      <c r="BE610" s="168">
        <f t="shared" ref="BE610" si="1345">SUM(BE284:BE291)</f>
        <v>2307</v>
      </c>
      <c r="BF610" s="180">
        <f>SUM(BF284:BF291)</f>
        <v>1903</v>
      </c>
      <c r="BG610" s="168">
        <f t="shared" ref="BG610" si="1346">SUM(BG284:BG291)</f>
        <v>2574</v>
      </c>
      <c r="BH610" s="180">
        <f t="shared" si="1328"/>
        <v>2650</v>
      </c>
      <c r="BI610" s="168">
        <f t="shared" ref="BI610" si="1347">SUM(BI284:BI291)</f>
        <v>1881</v>
      </c>
      <c r="BJ610" s="180">
        <f t="shared" si="1328"/>
        <v>2918</v>
      </c>
      <c r="BK610" s="168">
        <f t="shared" ref="BK610" si="1348">SUM(BK284:BK291)</f>
        <v>1673</v>
      </c>
      <c r="BL610" s="180">
        <f t="shared" si="1328"/>
        <v>2427</v>
      </c>
      <c r="BM610" s="168">
        <f t="shared" ref="BM610" si="1349">SUM(BM284:BM291)</f>
        <v>2025</v>
      </c>
      <c r="BN610" s="180">
        <f t="shared" si="1328"/>
        <v>1920</v>
      </c>
      <c r="BO610" s="168">
        <f t="shared" ref="BO610" si="1350">SUM(BO284:BO291)</f>
        <v>2509</v>
      </c>
      <c r="BP610" s="180">
        <f t="shared" si="1328"/>
        <v>2635</v>
      </c>
      <c r="BQ610" s="168">
        <f t="shared" ref="BQ610" si="1351">SUM(BQ284:BQ291)</f>
        <v>1807</v>
      </c>
      <c r="BR610" s="180">
        <f t="shared" si="1328"/>
        <v>1451</v>
      </c>
      <c r="BS610" s="168">
        <f t="shared" ref="BS610" si="1352">SUM(BS284:BS291)</f>
        <v>3139</v>
      </c>
      <c r="BT610" s="180">
        <f t="shared" si="1328"/>
        <v>2368</v>
      </c>
      <c r="BU610" s="168">
        <f t="shared" ref="BU610" si="1353">SUM(BU284:BU291)</f>
        <v>2053</v>
      </c>
      <c r="BV610" s="180">
        <f t="shared" ref="BV610:BW610" si="1354">SUM(BV284:BV291)</f>
        <v>2071</v>
      </c>
      <c r="BW610" s="168">
        <f t="shared" si="1354"/>
        <v>2386</v>
      </c>
      <c r="BX610" s="180">
        <f t="shared" ref="BX610:BY610" si="1355">SUM(BX284:BX291)</f>
        <v>2434</v>
      </c>
      <c r="BY610" s="168">
        <f t="shared" si="1355"/>
        <v>2012</v>
      </c>
      <c r="BZ610" s="180">
        <f t="shared" ref="BZ610:CA610" si="1356">SUM(BZ284:BZ291)</f>
        <v>1370</v>
      </c>
      <c r="CA610" s="168">
        <f t="shared" si="1356"/>
        <v>3279</v>
      </c>
      <c r="CB610" s="180">
        <f t="shared" ref="CB610:CC610" si="1357">SUM(CB284:CB291)</f>
        <v>1914</v>
      </c>
      <c r="CC610" s="168">
        <f t="shared" si="1357"/>
        <v>2604</v>
      </c>
      <c r="CD610" s="180">
        <f t="shared" ref="CD610:CE610" si="1358">SUM(CD284:CD291)</f>
        <v>1520</v>
      </c>
      <c r="CE610" s="331">
        <f t="shared" si="1358"/>
        <v>3048</v>
      </c>
    </row>
    <row r="611" spans="1:83" x14ac:dyDescent="0.2">
      <c r="A611" s="10"/>
      <c r="B611" s="11" t="s">
        <v>639</v>
      </c>
      <c r="C611" s="13">
        <f>SUM(C292:C298)</f>
        <v>7902</v>
      </c>
      <c r="D611" s="13">
        <f>SUM(D292:D298)</f>
        <v>6041</v>
      </c>
      <c r="E611" s="123">
        <f t="shared" si="80"/>
        <v>0.76449000253100485</v>
      </c>
      <c r="F611" s="162">
        <f t="shared" ref="F611:BT611" si="1359">SUM(F292:F298)</f>
        <v>2799</v>
      </c>
      <c r="G611" s="159">
        <f t="shared" ref="G611:N611" si="1360">SUM(G292:G298)</f>
        <v>18</v>
      </c>
      <c r="H611" s="159">
        <f t="shared" si="1360"/>
        <v>90</v>
      </c>
      <c r="I611" s="159">
        <f t="shared" si="1360"/>
        <v>3086</v>
      </c>
      <c r="J611" s="159">
        <f t="shared" si="1360"/>
        <v>0</v>
      </c>
      <c r="K611" s="159">
        <f t="shared" si="1360"/>
        <v>4</v>
      </c>
      <c r="L611" s="159">
        <f t="shared" si="1360"/>
        <v>0</v>
      </c>
      <c r="M611" s="159">
        <f t="shared" si="1360"/>
        <v>0</v>
      </c>
      <c r="N611" s="159">
        <f t="shared" si="1360"/>
        <v>1</v>
      </c>
      <c r="O611" s="165">
        <f t="shared" si="1359"/>
        <v>0</v>
      </c>
      <c r="P611" s="180">
        <f t="shared" si="1359"/>
        <v>3099</v>
      </c>
      <c r="Q611" s="184">
        <f t="shared" si="1359"/>
        <v>255</v>
      </c>
      <c r="R611" s="184">
        <f t="shared" si="1359"/>
        <v>1</v>
      </c>
      <c r="S611" s="166">
        <f t="shared" si="1359"/>
        <v>2561</v>
      </c>
      <c r="T611" s="180">
        <f t="shared" si="1359"/>
        <v>0</v>
      </c>
      <c r="U611" s="184">
        <f t="shared" si="1359"/>
        <v>0</v>
      </c>
      <c r="V611" s="168">
        <f t="shared" ref="V611" si="1361">SUM(V292:V298)</f>
        <v>0</v>
      </c>
      <c r="W611" s="180">
        <f t="shared" si="1359"/>
        <v>3271</v>
      </c>
      <c r="X611" s="168">
        <f t="shared" ref="X611" si="1362">SUM(X292:X298)</f>
        <v>2556</v>
      </c>
      <c r="Y611" s="180">
        <f t="shared" si="1359"/>
        <v>0</v>
      </c>
      <c r="Z611" s="168">
        <f t="shared" ref="Z611" si="1363">SUM(Z292:Z298)</f>
        <v>0</v>
      </c>
      <c r="AA611" s="180">
        <f t="shared" si="1359"/>
        <v>2580</v>
      </c>
      <c r="AB611" s="168">
        <f t="shared" ref="AB611" si="1364">SUM(AB292:AB298)</f>
        <v>3286</v>
      </c>
      <c r="AC611" s="180">
        <f t="shared" si="1359"/>
        <v>0</v>
      </c>
      <c r="AD611" s="168">
        <f t="shared" ref="AD611" si="1365">SUM(AD292:AD298)</f>
        <v>0</v>
      </c>
      <c r="AE611" s="180">
        <f t="shared" si="1359"/>
        <v>0</v>
      </c>
      <c r="AF611" s="168">
        <f t="shared" ref="AF611" si="1366">SUM(AF292:AF298)</f>
        <v>0</v>
      </c>
      <c r="AG611" s="166">
        <f t="shared" si="1359"/>
        <v>0</v>
      </c>
      <c r="AH611" s="167">
        <f t="shared" si="1359"/>
        <v>0</v>
      </c>
      <c r="AI611" s="180">
        <f t="shared" ref="AI611" si="1367">SUM(AI292:AI298)</f>
        <v>0</v>
      </c>
      <c r="AJ611" s="166">
        <f t="shared" si="1359"/>
        <v>0</v>
      </c>
      <c r="AK611" s="194">
        <f>SUM(AK292:AK298)</f>
        <v>3171</v>
      </c>
      <c r="AL611" s="184">
        <f>SUM(AL292:AL298)</f>
        <v>288</v>
      </c>
      <c r="AM611" s="168">
        <f t="shared" ref="AM611" si="1368">SUM(AM292:AM298)</f>
        <v>2359</v>
      </c>
      <c r="AN611" s="180">
        <f>SUM(AN292:AN298)</f>
        <v>2728</v>
      </c>
      <c r="AO611" s="168">
        <f t="shared" ref="AO611" si="1369">SUM(AO292:AO298)</f>
        <v>3051</v>
      </c>
      <c r="AP611" s="180">
        <f>SUM(AP292:AP298)</f>
        <v>3778</v>
      </c>
      <c r="AQ611" s="168">
        <f t="shared" ref="AQ611" si="1370">SUM(AQ292:AQ298)</f>
        <v>2102</v>
      </c>
      <c r="AR611" s="180">
        <f>SUM(AR292:AR298)</f>
        <v>3064</v>
      </c>
      <c r="AS611" s="168">
        <f t="shared" ref="AS611" si="1371">SUM(AS292:AS298)</f>
        <v>2667</v>
      </c>
      <c r="AT611" s="180">
        <f>SUM(AT292:AT298)</f>
        <v>3291</v>
      </c>
      <c r="AU611" s="168">
        <f t="shared" ref="AU611" si="1372">SUM(AU292:AU298)</f>
        <v>2467</v>
      </c>
      <c r="AV611" s="180">
        <f>SUM(AV292:AV298)</f>
        <v>2412</v>
      </c>
      <c r="AW611" s="168">
        <f t="shared" ref="AW611" si="1373">SUM(AW292:AW298)</f>
        <v>3285</v>
      </c>
      <c r="AX611" s="180">
        <f>SUM(AX292:AX298)</f>
        <v>2425</v>
      </c>
      <c r="AY611" s="168">
        <f t="shared" ref="AY611" si="1374">SUM(AY292:AY298)</f>
        <v>3275</v>
      </c>
      <c r="AZ611" s="167">
        <f>SUM(AZ292:AZ298)</f>
        <v>4162</v>
      </c>
      <c r="BA611" s="168">
        <f>SUM(BA292:BA298)</f>
        <v>4114</v>
      </c>
      <c r="BB611" s="180">
        <f>SUM(BB292:BB298)</f>
        <v>2793</v>
      </c>
      <c r="BC611" s="168">
        <f t="shared" ref="BC611" si="1375">SUM(BC292:BC298)</f>
        <v>2313</v>
      </c>
      <c r="BD611" s="180">
        <f>SUM(BD292:BD298)</f>
        <v>2658</v>
      </c>
      <c r="BE611" s="168">
        <f t="shared" ref="BE611" si="1376">SUM(BE292:BE298)</f>
        <v>2403</v>
      </c>
      <c r="BF611" s="180">
        <f>SUM(BF292:BF298)</f>
        <v>2396</v>
      </c>
      <c r="BG611" s="168">
        <f t="shared" ref="BG611" si="1377">SUM(BG292:BG298)</f>
        <v>2620</v>
      </c>
      <c r="BH611" s="180">
        <f t="shared" si="1359"/>
        <v>2730</v>
      </c>
      <c r="BI611" s="168">
        <f t="shared" ref="BI611" si="1378">SUM(BI292:BI298)</f>
        <v>2350</v>
      </c>
      <c r="BJ611" s="180">
        <f t="shared" si="1359"/>
        <v>2854</v>
      </c>
      <c r="BK611" s="168">
        <f t="shared" ref="BK611" si="1379">SUM(BK292:BK298)</f>
        <v>2254</v>
      </c>
      <c r="BL611" s="180">
        <f t="shared" si="1359"/>
        <v>2422</v>
      </c>
      <c r="BM611" s="168">
        <f t="shared" ref="BM611" si="1380">SUM(BM292:BM298)</f>
        <v>2537</v>
      </c>
      <c r="BN611" s="180">
        <f t="shared" si="1359"/>
        <v>2432</v>
      </c>
      <c r="BO611" s="168">
        <f t="shared" ref="BO611" si="1381">SUM(BO292:BO298)</f>
        <v>2496</v>
      </c>
      <c r="BP611" s="180">
        <f t="shared" si="1359"/>
        <v>2727</v>
      </c>
      <c r="BQ611" s="168">
        <f t="shared" ref="BQ611" si="1382">SUM(BQ292:BQ298)</f>
        <v>2269</v>
      </c>
      <c r="BR611" s="180">
        <f t="shared" si="1359"/>
        <v>2054</v>
      </c>
      <c r="BS611" s="168">
        <f t="shared" ref="BS611" si="1383">SUM(BS292:BS298)</f>
        <v>3033</v>
      </c>
      <c r="BT611" s="180">
        <f t="shared" si="1359"/>
        <v>2439</v>
      </c>
      <c r="BU611" s="168">
        <f t="shared" ref="BU611" si="1384">SUM(BU292:BU298)</f>
        <v>2498</v>
      </c>
      <c r="BV611" s="180">
        <f t="shared" ref="BV611:BW611" si="1385">SUM(BV292:BV298)</f>
        <v>2524</v>
      </c>
      <c r="BW611" s="168">
        <f t="shared" si="1385"/>
        <v>2477</v>
      </c>
      <c r="BX611" s="180">
        <f t="shared" ref="BX611:BY611" si="1386">SUM(BX292:BX298)</f>
        <v>2401</v>
      </c>
      <c r="BY611" s="168">
        <f t="shared" si="1386"/>
        <v>2535</v>
      </c>
      <c r="BZ611" s="180">
        <f t="shared" ref="BZ611:CA611" si="1387">SUM(BZ292:BZ298)</f>
        <v>1972</v>
      </c>
      <c r="CA611" s="168">
        <f t="shared" si="1387"/>
        <v>3275</v>
      </c>
      <c r="CB611" s="180">
        <f t="shared" ref="CB611:CC611" si="1388">SUM(CB292:CB298)</f>
        <v>2464</v>
      </c>
      <c r="CC611" s="168">
        <f t="shared" si="1388"/>
        <v>2574</v>
      </c>
      <c r="CD611" s="180">
        <f t="shared" ref="CD611:CE611" si="1389">SUM(CD292:CD298)</f>
        <v>2089</v>
      </c>
      <c r="CE611" s="331">
        <f t="shared" si="1389"/>
        <v>3006</v>
      </c>
    </row>
    <row r="612" spans="1:83" x14ac:dyDescent="0.2">
      <c r="A612" s="10"/>
      <c r="B612" s="11" t="s">
        <v>640</v>
      </c>
      <c r="C612" s="13">
        <f>SUM(C299:C306)</f>
        <v>6899</v>
      </c>
      <c r="D612" s="13">
        <f>SUM(D299:D306)</f>
        <v>5159</v>
      </c>
      <c r="E612" s="123">
        <f t="shared" si="80"/>
        <v>0.74778953471517606</v>
      </c>
      <c r="F612" s="162">
        <f t="shared" ref="F612:BT612" si="1390">SUM(F299:F306)</f>
        <v>3220</v>
      </c>
      <c r="G612" s="159">
        <f t="shared" ref="G612:N612" si="1391">SUM(G299:G306)</f>
        <v>13</v>
      </c>
      <c r="H612" s="159">
        <f t="shared" si="1391"/>
        <v>66</v>
      </c>
      <c r="I612" s="159">
        <f t="shared" si="1391"/>
        <v>1817</v>
      </c>
      <c r="J612" s="159">
        <f t="shared" si="1391"/>
        <v>0</v>
      </c>
      <c r="K612" s="159">
        <f t="shared" si="1391"/>
        <v>3</v>
      </c>
      <c r="L612" s="159">
        <f t="shared" si="1391"/>
        <v>0</v>
      </c>
      <c r="M612" s="159">
        <f t="shared" si="1391"/>
        <v>0</v>
      </c>
      <c r="N612" s="159">
        <f t="shared" si="1391"/>
        <v>0</v>
      </c>
      <c r="O612" s="165">
        <f t="shared" si="1390"/>
        <v>0</v>
      </c>
      <c r="P612" s="180">
        <f t="shared" si="1390"/>
        <v>1871</v>
      </c>
      <c r="Q612" s="184">
        <f t="shared" si="1390"/>
        <v>189</v>
      </c>
      <c r="R612" s="184">
        <f t="shared" si="1390"/>
        <v>0</v>
      </c>
      <c r="S612" s="166">
        <f t="shared" si="1390"/>
        <v>3011</v>
      </c>
      <c r="T612" s="180">
        <f t="shared" si="1390"/>
        <v>0</v>
      </c>
      <c r="U612" s="184">
        <f t="shared" si="1390"/>
        <v>0</v>
      </c>
      <c r="V612" s="168">
        <f t="shared" ref="V612" si="1392">SUM(V299:V306)</f>
        <v>0</v>
      </c>
      <c r="W612" s="180">
        <f t="shared" si="1390"/>
        <v>1929</v>
      </c>
      <c r="X612" s="168">
        <f t="shared" ref="X612" si="1393">SUM(X299:X306)</f>
        <v>3075</v>
      </c>
      <c r="Y612" s="180">
        <f t="shared" si="1390"/>
        <v>0</v>
      </c>
      <c r="Z612" s="168">
        <f t="shared" ref="Z612" si="1394">SUM(Z299:Z306)</f>
        <v>0</v>
      </c>
      <c r="AA612" s="180">
        <f t="shared" si="1390"/>
        <v>3042</v>
      </c>
      <c r="AB612" s="168">
        <f t="shared" ref="AB612" si="1395">SUM(AB299:AB306)</f>
        <v>1977</v>
      </c>
      <c r="AC612" s="180">
        <f t="shared" si="1390"/>
        <v>0</v>
      </c>
      <c r="AD612" s="168">
        <f t="shared" ref="AD612" si="1396">SUM(AD299:AD306)</f>
        <v>0</v>
      </c>
      <c r="AE612" s="180">
        <f t="shared" si="1390"/>
        <v>0</v>
      </c>
      <c r="AF612" s="168">
        <f t="shared" ref="AF612" si="1397">SUM(AF299:AF306)</f>
        <v>0</v>
      </c>
      <c r="AG612" s="166">
        <f t="shared" si="1390"/>
        <v>0</v>
      </c>
      <c r="AH612" s="167">
        <f t="shared" si="1390"/>
        <v>0</v>
      </c>
      <c r="AI612" s="180">
        <f t="shared" ref="AI612" si="1398">SUM(AI299:AI306)</f>
        <v>0</v>
      </c>
      <c r="AJ612" s="166">
        <f t="shared" si="1390"/>
        <v>0</v>
      </c>
      <c r="AK612" s="194">
        <f>SUM(AK299:AK306)</f>
        <v>1864</v>
      </c>
      <c r="AL612" s="184">
        <f>SUM(AL299:AL306)</f>
        <v>205</v>
      </c>
      <c r="AM612" s="168">
        <f t="shared" ref="AM612" si="1399">SUM(AM299:AM306)</f>
        <v>2941</v>
      </c>
      <c r="AN612" s="180">
        <f>SUM(AN299:AN306)</f>
        <v>3161</v>
      </c>
      <c r="AO612" s="168">
        <f t="shared" ref="AO612" si="1400">SUM(AO299:AO306)</f>
        <v>1807</v>
      </c>
      <c r="AP612" s="180">
        <f>SUM(AP299:AP306)</f>
        <v>2254</v>
      </c>
      <c r="AQ612" s="168">
        <f t="shared" ref="AQ612" si="1401">SUM(AQ299:AQ306)</f>
        <v>2797</v>
      </c>
      <c r="AR612" s="180">
        <f>SUM(AR299:AR306)</f>
        <v>1821</v>
      </c>
      <c r="AS612" s="168">
        <f t="shared" ref="AS612" si="1402">SUM(AS299:AS306)</f>
        <v>3144</v>
      </c>
      <c r="AT612" s="180">
        <f>SUM(AT299:AT306)</f>
        <v>1984</v>
      </c>
      <c r="AU612" s="168">
        <f t="shared" ref="AU612" si="1403">SUM(AU299:AU306)</f>
        <v>2977</v>
      </c>
      <c r="AV612" s="180">
        <f>SUM(AV299:AV306)</f>
        <v>2924</v>
      </c>
      <c r="AW612" s="168">
        <f t="shared" ref="AW612" si="1404">SUM(AW299:AW306)</f>
        <v>2010</v>
      </c>
      <c r="AX612" s="180">
        <f>SUM(AX299:AX306)</f>
        <v>2745</v>
      </c>
      <c r="AY612" s="168">
        <f t="shared" ref="AY612" si="1405">SUM(AY299:AY306)</f>
        <v>2195</v>
      </c>
      <c r="AZ612" s="167">
        <f>SUM(AZ299:AZ306)</f>
        <v>2985</v>
      </c>
      <c r="BA612" s="168">
        <f>SUM(BA299:BA306)</f>
        <v>4010</v>
      </c>
      <c r="BB612" s="180">
        <f>SUM(BB299:BB306)</f>
        <v>1998</v>
      </c>
      <c r="BC612" s="168">
        <f t="shared" ref="BC612" si="1406">SUM(BC299:BC306)</f>
        <v>2504</v>
      </c>
      <c r="BD612" s="180">
        <f>SUM(BD299:BD306)</f>
        <v>2911</v>
      </c>
      <c r="BE612" s="168">
        <f t="shared" ref="BE612" si="1407">SUM(BE299:BE306)</f>
        <v>1638</v>
      </c>
      <c r="BF612" s="180">
        <f>SUM(BF299:BF306)</f>
        <v>2756</v>
      </c>
      <c r="BG612" s="168">
        <f t="shared" ref="BG612" si="1408">SUM(BG299:BG306)</f>
        <v>1728</v>
      </c>
      <c r="BH612" s="180">
        <f t="shared" si="1390"/>
        <v>2216</v>
      </c>
      <c r="BI612" s="168">
        <f t="shared" ref="BI612" si="1409">SUM(BI299:BI306)</f>
        <v>2350</v>
      </c>
      <c r="BJ612" s="180">
        <f t="shared" si="1390"/>
        <v>1815</v>
      </c>
      <c r="BK612" s="168">
        <f t="shared" ref="BK612" si="1410">SUM(BK299:BK306)</f>
        <v>2700</v>
      </c>
      <c r="BL612" s="180">
        <f t="shared" si="1390"/>
        <v>1674</v>
      </c>
      <c r="BM612" s="168">
        <f t="shared" ref="BM612" si="1411">SUM(BM299:BM306)</f>
        <v>2790</v>
      </c>
      <c r="BN612" s="180">
        <f t="shared" si="1390"/>
        <v>2776</v>
      </c>
      <c r="BO612" s="168">
        <f t="shared" ref="BO612" si="1412">SUM(BO299:BO306)</f>
        <v>1667</v>
      </c>
      <c r="BP612" s="180">
        <f t="shared" si="1390"/>
        <v>2163</v>
      </c>
      <c r="BQ612" s="168">
        <f t="shared" ref="BQ612" si="1413">SUM(BQ299:BQ306)</f>
        <v>2416</v>
      </c>
      <c r="BR612" s="180">
        <f t="shared" si="1390"/>
        <v>2415</v>
      </c>
      <c r="BS612" s="168">
        <f t="shared" ref="BS612" si="1414">SUM(BS299:BS306)</f>
        <v>2110</v>
      </c>
      <c r="BT612" s="180">
        <f t="shared" si="1390"/>
        <v>1690</v>
      </c>
      <c r="BU612" s="168">
        <f t="shared" ref="BU612" si="1415">SUM(BU299:BU306)</f>
        <v>2769</v>
      </c>
      <c r="BV612" s="180">
        <f t="shared" ref="BV612:BW612" si="1416">SUM(BV299:BV306)</f>
        <v>2931</v>
      </c>
      <c r="BW612" s="168">
        <f t="shared" si="1416"/>
        <v>1547</v>
      </c>
      <c r="BX612" s="180">
        <f t="shared" ref="BX612:BY612" si="1417">SUM(BX299:BX306)</f>
        <v>1691</v>
      </c>
      <c r="BY612" s="168">
        <f t="shared" si="1417"/>
        <v>2812</v>
      </c>
      <c r="BZ612" s="180">
        <f t="shared" ref="BZ612:CA612" si="1418">SUM(BZ299:BZ306)</f>
        <v>2485</v>
      </c>
      <c r="CA612" s="168">
        <f t="shared" si="1418"/>
        <v>2139</v>
      </c>
      <c r="CB612" s="180">
        <f t="shared" ref="CB612:CC612" si="1419">SUM(CB299:CB306)</f>
        <v>2841</v>
      </c>
      <c r="CC612" s="168">
        <f t="shared" si="1419"/>
        <v>1689</v>
      </c>
      <c r="CD612" s="180">
        <f t="shared" ref="CD612:CE612" si="1420">SUM(CD299:CD306)</f>
        <v>2384</v>
      </c>
      <c r="CE612" s="331">
        <f t="shared" si="1420"/>
        <v>2122</v>
      </c>
    </row>
    <row r="613" spans="1:83" x14ac:dyDescent="0.2">
      <c r="A613" s="10"/>
      <c r="B613" s="11" t="s">
        <v>641</v>
      </c>
      <c r="C613" s="13">
        <f>SUM(C307:C311)</f>
        <v>7014</v>
      </c>
      <c r="D613" s="13">
        <f>SUM(D307:D311)</f>
        <v>5996</v>
      </c>
      <c r="E613" s="123">
        <f t="shared" si="80"/>
        <v>0.85486170516110638</v>
      </c>
      <c r="F613" s="162">
        <f t="shared" ref="F613:BT613" si="1421">SUM(F307:F311)</f>
        <v>4070</v>
      </c>
      <c r="G613" s="159">
        <f t="shared" ref="G613:N613" si="1422">SUM(G307:G311)</f>
        <v>12</v>
      </c>
      <c r="H613" s="159">
        <f t="shared" si="1422"/>
        <v>78</v>
      </c>
      <c r="I613" s="159">
        <f t="shared" si="1422"/>
        <v>1782</v>
      </c>
      <c r="J613" s="159">
        <f t="shared" si="1422"/>
        <v>0</v>
      </c>
      <c r="K613" s="159">
        <f t="shared" si="1422"/>
        <v>1</v>
      </c>
      <c r="L613" s="159">
        <f t="shared" si="1422"/>
        <v>0</v>
      </c>
      <c r="M613" s="159">
        <f t="shared" si="1422"/>
        <v>0</v>
      </c>
      <c r="N613" s="159">
        <f t="shared" si="1422"/>
        <v>1</v>
      </c>
      <c r="O613" s="165">
        <f t="shared" si="1421"/>
        <v>0</v>
      </c>
      <c r="P613" s="180">
        <f t="shared" si="1421"/>
        <v>0</v>
      </c>
      <c r="Q613" s="184">
        <f t="shared" si="1421"/>
        <v>0</v>
      </c>
      <c r="R613" s="184">
        <f t="shared" si="1421"/>
        <v>0</v>
      </c>
      <c r="S613" s="166">
        <f t="shared" si="1421"/>
        <v>0</v>
      </c>
      <c r="T613" s="180">
        <f t="shared" si="1421"/>
        <v>3570</v>
      </c>
      <c r="U613" s="184">
        <f t="shared" si="1421"/>
        <v>0</v>
      </c>
      <c r="V613" s="168">
        <f t="shared" ref="V613" si="1423">SUM(V307:V311)</f>
        <v>2287</v>
      </c>
      <c r="W613" s="180">
        <f t="shared" si="1421"/>
        <v>0</v>
      </c>
      <c r="X613" s="168">
        <f t="shared" ref="X613" si="1424">SUM(X307:X311)</f>
        <v>0</v>
      </c>
      <c r="Y613" s="180">
        <f t="shared" si="1421"/>
        <v>0</v>
      </c>
      <c r="Z613" s="168">
        <f t="shared" ref="Z613" si="1425">SUM(Z307:Z311)</f>
        <v>0</v>
      </c>
      <c r="AA613" s="180">
        <f t="shared" si="1421"/>
        <v>0</v>
      </c>
      <c r="AB613" s="168">
        <f t="shared" ref="AB613" si="1426">SUM(AB307:AB311)</f>
        <v>0</v>
      </c>
      <c r="AC613" s="180">
        <f t="shared" si="1421"/>
        <v>0</v>
      </c>
      <c r="AD613" s="168">
        <f t="shared" ref="AD613" si="1427">SUM(AD307:AD311)</f>
        <v>0</v>
      </c>
      <c r="AE613" s="180">
        <f t="shared" si="1421"/>
        <v>0</v>
      </c>
      <c r="AF613" s="168">
        <f t="shared" ref="AF613" si="1428">SUM(AF307:AF311)</f>
        <v>0</v>
      </c>
      <c r="AG613" s="166">
        <f t="shared" si="1421"/>
        <v>0</v>
      </c>
      <c r="AH613" s="167">
        <f t="shared" si="1421"/>
        <v>0</v>
      </c>
      <c r="AI613" s="180">
        <f t="shared" ref="AI613" si="1429">SUM(AI307:AI311)</f>
        <v>3610</v>
      </c>
      <c r="AJ613" s="166">
        <f t="shared" si="1421"/>
        <v>2169</v>
      </c>
      <c r="AK613" s="194">
        <f>SUM(AK307:AK311)</f>
        <v>2145</v>
      </c>
      <c r="AL613" s="184">
        <f>SUM(AL307:AL311)</f>
        <v>276</v>
      </c>
      <c r="AM613" s="168">
        <f t="shared" ref="AM613" si="1430">SUM(AM307:AM311)</f>
        <v>3373</v>
      </c>
      <c r="AN613" s="180">
        <f>SUM(AN307:AN311)</f>
        <v>3855</v>
      </c>
      <c r="AO613" s="168">
        <f t="shared" ref="AO613" si="1431">SUM(AO307:AO311)</f>
        <v>1942</v>
      </c>
      <c r="AP613" s="180">
        <f>SUM(AP307:AP311)</f>
        <v>2630</v>
      </c>
      <c r="AQ613" s="168">
        <f t="shared" ref="AQ613" si="1432">SUM(AQ307:AQ311)</f>
        <v>3211</v>
      </c>
      <c r="AR613" s="180">
        <f>SUM(AR307:AR311)</f>
        <v>1983</v>
      </c>
      <c r="AS613" s="168">
        <f t="shared" ref="AS613" si="1433">SUM(AS307:AS311)</f>
        <v>3819</v>
      </c>
      <c r="AT613" s="180">
        <f>SUM(AT307:AT311)</f>
        <v>2281</v>
      </c>
      <c r="AU613" s="168">
        <f t="shared" ref="AU613" si="1434">SUM(AU307:AU311)</f>
        <v>3513</v>
      </c>
      <c r="AV613" s="180">
        <f>SUM(AV307:AV311)</f>
        <v>3436</v>
      </c>
      <c r="AW613" s="168">
        <f t="shared" ref="AW613" si="1435">SUM(AW307:AW311)</f>
        <v>2225</v>
      </c>
      <c r="AX613" s="180">
        <f>SUM(AX307:AX311)</f>
        <v>3420</v>
      </c>
      <c r="AY613" s="168">
        <f t="shared" ref="AY613" si="1436">SUM(AY307:AY311)</f>
        <v>2281</v>
      </c>
      <c r="AZ613" s="167">
        <f>SUM(AZ307:AZ311)</f>
        <v>3325</v>
      </c>
      <c r="BA613" s="168">
        <f>SUM(BA307:BA311)</f>
        <v>4422</v>
      </c>
      <c r="BB613" s="180">
        <f>SUM(BB307:BB311)</f>
        <v>2214</v>
      </c>
      <c r="BC613" s="168">
        <f t="shared" ref="BC613" si="1437">SUM(BC307:BC311)</f>
        <v>3047</v>
      </c>
      <c r="BD613" s="180">
        <f>SUM(BD307:BD311)</f>
        <v>3421</v>
      </c>
      <c r="BE613" s="168">
        <f t="shared" ref="BE613" si="1438">SUM(BE307:BE311)</f>
        <v>1798</v>
      </c>
      <c r="BF613" s="180">
        <f>SUM(BF307:BF311)</f>
        <v>3424</v>
      </c>
      <c r="BG613" s="168">
        <f t="shared" ref="BG613" si="1439">SUM(BG307:BG311)</f>
        <v>1767</v>
      </c>
      <c r="BH613" s="180">
        <f t="shared" si="1421"/>
        <v>2131</v>
      </c>
      <c r="BI613" s="168">
        <f t="shared" ref="BI613" si="1440">SUM(BI307:BI311)</f>
        <v>3070</v>
      </c>
      <c r="BJ613" s="180">
        <f t="shared" si="1421"/>
        <v>2179</v>
      </c>
      <c r="BK613" s="168">
        <f t="shared" ref="BK613" si="1441">SUM(BK307:BK311)</f>
        <v>3024</v>
      </c>
      <c r="BL613" s="180">
        <f t="shared" si="1421"/>
        <v>1725</v>
      </c>
      <c r="BM613" s="168">
        <f t="shared" ref="BM613" si="1442">SUM(BM307:BM311)</f>
        <v>3347</v>
      </c>
      <c r="BN613" s="180">
        <f t="shared" si="1421"/>
        <v>3239</v>
      </c>
      <c r="BO613" s="168">
        <f t="shared" ref="BO613" si="1443">SUM(BO307:BO311)</f>
        <v>1871</v>
      </c>
      <c r="BP613" s="180">
        <f t="shared" si="1421"/>
        <v>1961</v>
      </c>
      <c r="BQ613" s="168">
        <f t="shared" ref="BQ613" si="1444">SUM(BQ307:BQ311)</f>
        <v>3139</v>
      </c>
      <c r="BR613" s="180">
        <f t="shared" si="1421"/>
        <v>3069</v>
      </c>
      <c r="BS613" s="168">
        <f t="shared" ref="BS613" si="1445">SUM(BS307:BS311)</f>
        <v>2109</v>
      </c>
      <c r="BT613" s="180">
        <f t="shared" si="1421"/>
        <v>1869</v>
      </c>
      <c r="BU613" s="168">
        <f t="shared" ref="BU613" si="1446">SUM(BU307:BU311)</f>
        <v>3210</v>
      </c>
      <c r="BV613" s="180">
        <f t="shared" ref="BV613:BW613" si="1447">SUM(BV307:BV311)</f>
        <v>3380</v>
      </c>
      <c r="BW613" s="168">
        <f t="shared" si="1447"/>
        <v>1737</v>
      </c>
      <c r="BX613" s="180">
        <f t="shared" ref="BX613:BY613" si="1448">SUM(BX307:BX311)</f>
        <v>1942</v>
      </c>
      <c r="BY613" s="168">
        <f t="shared" si="1448"/>
        <v>3139</v>
      </c>
      <c r="BZ613" s="180">
        <f t="shared" ref="BZ613:CA613" si="1449">SUM(BZ307:BZ311)</f>
        <v>3079</v>
      </c>
      <c r="CA613" s="168">
        <f t="shared" si="1449"/>
        <v>2216</v>
      </c>
      <c r="CB613" s="180">
        <f t="shared" ref="CB613:CC613" si="1450">SUM(CB307:CB311)</f>
        <v>3265</v>
      </c>
      <c r="CC613" s="168">
        <f t="shared" si="1450"/>
        <v>1885</v>
      </c>
      <c r="CD613" s="180">
        <f t="shared" ref="CD613:CE613" si="1451">SUM(CD307:CD311)</f>
        <v>3034</v>
      </c>
      <c r="CE613" s="331">
        <f t="shared" si="1451"/>
        <v>2115</v>
      </c>
    </row>
    <row r="614" spans="1:83" x14ac:dyDescent="0.2">
      <c r="A614" s="10"/>
      <c r="B614" s="11" t="s">
        <v>642</v>
      </c>
      <c r="C614" s="13">
        <f>SUM(C316:C347)</f>
        <v>34240</v>
      </c>
      <c r="D614" s="13">
        <f>SUM(D316:D347)</f>
        <v>28763</v>
      </c>
      <c r="E614" s="123">
        <f t="shared" si="80"/>
        <v>0.84004088785046727</v>
      </c>
      <c r="F614" s="162">
        <f t="shared" ref="F614:BT614" si="1452">SUM(F316:F347)</f>
        <v>13208</v>
      </c>
      <c r="G614" s="159">
        <f t="shared" ref="G614:N614" si="1453">SUM(G316:G347)</f>
        <v>46</v>
      </c>
      <c r="H614" s="159">
        <f t="shared" si="1453"/>
        <v>405</v>
      </c>
      <c r="I614" s="159">
        <f t="shared" si="1453"/>
        <v>14808</v>
      </c>
      <c r="J614" s="159">
        <f t="shared" si="1453"/>
        <v>0</v>
      </c>
      <c r="K614" s="159">
        <f t="shared" si="1453"/>
        <v>8</v>
      </c>
      <c r="L614" s="159">
        <f t="shared" si="1453"/>
        <v>0</v>
      </c>
      <c r="M614" s="159">
        <f t="shared" si="1453"/>
        <v>0</v>
      </c>
      <c r="N614" s="159">
        <f t="shared" si="1453"/>
        <v>0</v>
      </c>
      <c r="O614" s="165">
        <f t="shared" si="1452"/>
        <v>0</v>
      </c>
      <c r="P614" s="180">
        <f t="shared" si="1452"/>
        <v>0</v>
      </c>
      <c r="Q614" s="184">
        <f t="shared" si="1452"/>
        <v>0</v>
      </c>
      <c r="R614" s="184">
        <f t="shared" si="1452"/>
        <v>0</v>
      </c>
      <c r="S614" s="166">
        <f t="shared" si="1452"/>
        <v>0</v>
      </c>
      <c r="T614" s="180">
        <f t="shared" si="1452"/>
        <v>10578</v>
      </c>
      <c r="U614" s="184">
        <f t="shared" si="1452"/>
        <v>3</v>
      </c>
      <c r="V614" s="168">
        <f t="shared" ref="V614" si="1454">SUM(V316:V347)</f>
        <v>17412</v>
      </c>
      <c r="W614" s="180">
        <f t="shared" si="1452"/>
        <v>0</v>
      </c>
      <c r="X614" s="168">
        <f t="shared" ref="X614" si="1455">SUM(X316:X347)</f>
        <v>0</v>
      </c>
      <c r="Y614" s="180">
        <f t="shared" si="1452"/>
        <v>11634</v>
      </c>
      <c r="Z614" s="168">
        <f t="shared" ref="Z614" si="1456">SUM(Z316:Z347)</f>
        <v>16342</v>
      </c>
      <c r="AA614" s="180">
        <f t="shared" si="1452"/>
        <v>0</v>
      </c>
      <c r="AB614" s="168">
        <f t="shared" ref="AB614" si="1457">SUM(AB316:AB347)</f>
        <v>0</v>
      </c>
      <c r="AC614" s="180">
        <f t="shared" si="1452"/>
        <v>0</v>
      </c>
      <c r="AD614" s="168">
        <f t="shared" ref="AD614" si="1458">SUM(AD316:AD347)</f>
        <v>0</v>
      </c>
      <c r="AE614" s="180">
        <f t="shared" si="1452"/>
        <v>0</v>
      </c>
      <c r="AF614" s="168">
        <f t="shared" ref="AF614" si="1459">SUM(AF316:AF347)</f>
        <v>0</v>
      </c>
      <c r="AG614" s="166">
        <f t="shared" si="1452"/>
        <v>0</v>
      </c>
      <c r="AH614" s="167">
        <f t="shared" si="1452"/>
        <v>0</v>
      </c>
      <c r="AI614" s="180">
        <f t="shared" ref="AI614" si="1460">SUM(AI316:AI347)</f>
        <v>0</v>
      </c>
      <c r="AJ614" s="166">
        <f t="shared" si="1452"/>
        <v>0</v>
      </c>
      <c r="AK614" s="194">
        <f>SUM(AK316:AK347)</f>
        <v>16419</v>
      </c>
      <c r="AL614" s="184">
        <f>SUM(AL316:AL347)</f>
        <v>1242</v>
      </c>
      <c r="AM614" s="168">
        <f t="shared" ref="AM614" si="1461">SUM(AM316:AM347)</f>
        <v>9787</v>
      </c>
      <c r="AN614" s="180">
        <f>SUM(AN316:AN347)</f>
        <v>12095</v>
      </c>
      <c r="AO614" s="168">
        <f t="shared" ref="AO614" si="1462">SUM(AO316:AO347)</f>
        <v>15237</v>
      </c>
      <c r="AP614" s="180">
        <f>SUM(AP316:AP347)</f>
        <v>18672</v>
      </c>
      <c r="AQ614" s="168">
        <f t="shared" ref="AQ614" si="1463">SUM(AQ316:AQ347)</f>
        <v>9077</v>
      </c>
      <c r="AR614" s="180">
        <f>SUM(AR316:AR347)</f>
        <v>15494</v>
      </c>
      <c r="AS614" s="168">
        <f t="shared" ref="AS614" si="1464">SUM(AS316:AS347)</f>
        <v>11827</v>
      </c>
      <c r="AT614" s="180">
        <f>SUM(AT316:AT347)</f>
        <v>16990</v>
      </c>
      <c r="AU614" s="168">
        <f t="shared" ref="AU614" si="1465">SUM(AU316:AU347)</f>
        <v>10559</v>
      </c>
      <c r="AV614" s="180">
        <f>SUM(AV316:AV347)</f>
        <v>10528</v>
      </c>
      <c r="AW614" s="168">
        <f t="shared" ref="AW614" si="1466">SUM(AW316:AW347)</f>
        <v>16399</v>
      </c>
      <c r="AX614" s="180">
        <f>SUM(AX316:AX347)</f>
        <v>10674</v>
      </c>
      <c r="AY614" s="168">
        <f t="shared" ref="AY614" si="1467">SUM(AY316:AY347)</f>
        <v>16197</v>
      </c>
      <c r="AZ614" s="167">
        <f>SUM(AZ316:AZ347)</f>
        <v>20079</v>
      </c>
      <c r="BA614" s="168">
        <f>SUM(BA316:BA347)</f>
        <v>18689</v>
      </c>
      <c r="BB614" s="180">
        <f>SUM(BB316:BB347)</f>
        <v>14070</v>
      </c>
      <c r="BC614" s="168">
        <f t="shared" ref="BC614" si="1468">SUM(BC316:BC347)</f>
        <v>10123</v>
      </c>
      <c r="BD614" s="180">
        <f>SUM(BD316:BD347)</f>
        <v>11423</v>
      </c>
      <c r="BE614" s="168">
        <f t="shared" ref="BE614" si="1469">SUM(BE316:BE347)</f>
        <v>12519</v>
      </c>
      <c r="BF614" s="180">
        <f>SUM(BF316:BF347)</f>
        <v>10371</v>
      </c>
      <c r="BG614" s="168">
        <f t="shared" ref="BG614" si="1470">SUM(BG316:BG347)</f>
        <v>13478</v>
      </c>
      <c r="BH614" s="180">
        <f t="shared" si="1452"/>
        <v>13671</v>
      </c>
      <c r="BI614" s="168">
        <f t="shared" ref="BI614" si="1471">SUM(BI316:BI347)</f>
        <v>10223</v>
      </c>
      <c r="BJ614" s="180">
        <f t="shared" si="1452"/>
        <v>14492</v>
      </c>
      <c r="BK614" s="168">
        <f t="shared" ref="BK614" si="1472">SUM(BK316:BK347)</f>
        <v>9432</v>
      </c>
      <c r="BL614" s="180">
        <f t="shared" si="1452"/>
        <v>12500</v>
      </c>
      <c r="BM614" s="168">
        <f t="shared" ref="BM614" si="1473">SUM(BM316:BM347)</f>
        <v>11037</v>
      </c>
      <c r="BN614" s="180">
        <f t="shared" si="1452"/>
        <v>10113</v>
      </c>
      <c r="BO614" s="168">
        <f t="shared" ref="BO614" si="1474">SUM(BO316:BO347)</f>
        <v>13297</v>
      </c>
      <c r="BP614" s="180">
        <f t="shared" si="1452"/>
        <v>12958</v>
      </c>
      <c r="BQ614" s="168">
        <f t="shared" ref="BQ614" si="1475">SUM(BQ316:BQ347)</f>
        <v>10464</v>
      </c>
      <c r="BR614" s="180">
        <f t="shared" si="1452"/>
        <v>8925</v>
      </c>
      <c r="BS614" s="168">
        <f t="shared" ref="BS614" si="1476">SUM(BS316:BS347)</f>
        <v>15094</v>
      </c>
      <c r="BT614" s="180">
        <f t="shared" si="1452"/>
        <v>13232</v>
      </c>
      <c r="BU614" s="168">
        <f t="shared" ref="BU614" si="1477">SUM(BU316:BU347)</f>
        <v>10141</v>
      </c>
      <c r="BV614" s="180">
        <f t="shared" ref="BV614:BW614" si="1478">SUM(BV316:BV347)</f>
        <v>10856</v>
      </c>
      <c r="BW614" s="168">
        <f t="shared" si="1478"/>
        <v>12766</v>
      </c>
      <c r="BX614" s="180">
        <f t="shared" ref="BX614:BY614" si="1479">SUM(BX316:BX347)</f>
        <v>12671</v>
      </c>
      <c r="BY614" s="168">
        <f t="shared" si="1479"/>
        <v>10552</v>
      </c>
      <c r="BZ614" s="180">
        <f t="shared" ref="BZ614:CA614" si="1480">SUM(BZ316:BZ347)</f>
        <v>8607</v>
      </c>
      <c r="CA614" s="168">
        <f t="shared" si="1480"/>
        <v>15859</v>
      </c>
      <c r="CB614" s="180">
        <f t="shared" ref="CB614:CC614" si="1481">SUM(CB316:CB347)</f>
        <v>10329</v>
      </c>
      <c r="CC614" s="168">
        <f t="shared" si="1481"/>
        <v>13349</v>
      </c>
      <c r="CD614" s="180">
        <f t="shared" ref="CD614:CE614" si="1482">SUM(CD316:CD347)</f>
        <v>9043</v>
      </c>
      <c r="CE614" s="331">
        <f t="shared" si="1482"/>
        <v>14527</v>
      </c>
    </row>
    <row r="615" spans="1:83" x14ac:dyDescent="0.2">
      <c r="A615" s="10"/>
      <c r="B615" s="11" t="s">
        <v>643</v>
      </c>
      <c r="C615" s="13">
        <f>SUM(C349:C386)</f>
        <v>41497</v>
      </c>
      <c r="D615" s="13">
        <f>SUM(D349:D386)</f>
        <v>31436</v>
      </c>
      <c r="E615" s="123">
        <f t="shared" si="80"/>
        <v>0.7575487384630214</v>
      </c>
      <c r="F615" s="162">
        <f t="shared" ref="F615:BT615" si="1483">SUM(F349:F386)</f>
        <v>13399</v>
      </c>
      <c r="G615" s="159">
        <f t="shared" ref="G615:N615" si="1484">SUM(G349:G386)</f>
        <v>101</v>
      </c>
      <c r="H615" s="159">
        <f t="shared" si="1484"/>
        <v>312</v>
      </c>
      <c r="I615" s="159">
        <f t="shared" si="1484"/>
        <v>17380</v>
      </c>
      <c r="J615" s="159">
        <f t="shared" si="1484"/>
        <v>0</v>
      </c>
      <c r="K615" s="159">
        <f t="shared" si="1484"/>
        <v>7</v>
      </c>
      <c r="L615" s="159">
        <f t="shared" si="1484"/>
        <v>0</v>
      </c>
      <c r="M615" s="159">
        <f t="shared" si="1484"/>
        <v>0</v>
      </c>
      <c r="N615" s="159">
        <f t="shared" si="1484"/>
        <v>1</v>
      </c>
      <c r="O615" s="165">
        <f t="shared" si="1483"/>
        <v>0</v>
      </c>
      <c r="P615" s="180">
        <f t="shared" si="1483"/>
        <v>17301</v>
      </c>
      <c r="Q615" s="184">
        <f t="shared" si="1483"/>
        <v>1160</v>
      </c>
      <c r="R615" s="184">
        <f t="shared" si="1483"/>
        <v>0</v>
      </c>
      <c r="S615" s="166">
        <f t="shared" si="1483"/>
        <v>12312</v>
      </c>
      <c r="T615" s="180">
        <f t="shared" si="1483"/>
        <v>0</v>
      </c>
      <c r="U615" s="184">
        <f t="shared" si="1483"/>
        <v>0</v>
      </c>
      <c r="V615" s="168">
        <f t="shared" ref="V615" si="1485">SUM(V349:V386)</f>
        <v>0</v>
      </c>
      <c r="W615" s="180">
        <f t="shared" si="1483"/>
        <v>18037</v>
      </c>
      <c r="X615" s="168">
        <f t="shared" ref="X615" si="1486">SUM(X349:X386)</f>
        <v>12268</v>
      </c>
      <c r="Y615" s="180">
        <f t="shared" si="1483"/>
        <v>0</v>
      </c>
      <c r="Z615" s="168">
        <f t="shared" ref="Z615" si="1487">SUM(Z349:Z386)</f>
        <v>0</v>
      </c>
      <c r="AA615" s="180">
        <f t="shared" si="1483"/>
        <v>0</v>
      </c>
      <c r="AB615" s="168">
        <f t="shared" ref="AB615" si="1488">SUM(AB349:AB386)</f>
        <v>0</v>
      </c>
      <c r="AC615" s="180">
        <f t="shared" si="1483"/>
        <v>20856</v>
      </c>
      <c r="AD615" s="168">
        <f t="shared" ref="AD615" si="1489">SUM(AD349:AD386)</f>
        <v>489</v>
      </c>
      <c r="AE615" s="180">
        <f t="shared" si="1483"/>
        <v>0</v>
      </c>
      <c r="AF615" s="168">
        <f t="shared" ref="AF615" si="1490">SUM(AF349:AF386)</f>
        <v>0</v>
      </c>
      <c r="AG615" s="166">
        <f t="shared" si="1483"/>
        <v>0</v>
      </c>
      <c r="AH615" s="167">
        <f t="shared" si="1483"/>
        <v>0</v>
      </c>
      <c r="AI615" s="180">
        <f t="shared" ref="AI615" si="1491">SUM(AI349:AI386)</f>
        <v>0</v>
      </c>
      <c r="AJ615" s="166">
        <f t="shared" si="1483"/>
        <v>0</v>
      </c>
      <c r="AK615" s="194">
        <f>SUM(AK349:AK386)</f>
        <v>17215</v>
      </c>
      <c r="AL615" s="184">
        <f>SUM(AL349:AL386)</f>
        <v>1063</v>
      </c>
      <c r="AM615" s="168">
        <f t="shared" ref="AM615" si="1492">SUM(AM349:AM386)</f>
        <v>11894</v>
      </c>
      <c r="AN615" s="180">
        <f>SUM(AN349:AN386)</f>
        <v>13589</v>
      </c>
      <c r="AO615" s="168">
        <f t="shared" ref="AO615" si="1493">SUM(AO349:AO386)</f>
        <v>16373</v>
      </c>
      <c r="AP615" s="180">
        <f>SUM(AP349:AP386)</f>
        <v>19896</v>
      </c>
      <c r="AQ615" s="168">
        <f t="shared" ref="AQ615" si="1494">SUM(AQ349:AQ386)</f>
        <v>10735</v>
      </c>
      <c r="AR615" s="180">
        <f>SUM(AR349:AR386)</f>
        <v>16523</v>
      </c>
      <c r="AS615" s="168">
        <f t="shared" ref="AS615" si="1495">SUM(AS349:AS386)</f>
        <v>13263</v>
      </c>
      <c r="AT615" s="180">
        <f>SUM(AT349:AT386)</f>
        <v>18278</v>
      </c>
      <c r="AU615" s="168">
        <f t="shared" ref="AU615" si="1496">SUM(AU349:AU386)</f>
        <v>11746</v>
      </c>
      <c r="AV615" s="180">
        <f>SUM(AV349:AV386)</f>
        <v>11840</v>
      </c>
      <c r="AW615" s="168">
        <f t="shared" ref="AW615" si="1497">SUM(AW349:AW386)</f>
        <v>17744</v>
      </c>
      <c r="AX615" s="180">
        <f>SUM(AX349:AX386)</f>
        <v>11553</v>
      </c>
      <c r="AY615" s="168">
        <f t="shared" ref="AY615" si="1498">SUM(AY349:AY386)</f>
        <v>17973</v>
      </c>
      <c r="AZ615" s="167">
        <f>SUM(AZ349:AZ386)</f>
        <v>20850</v>
      </c>
      <c r="BA615" s="168">
        <f>SUM(BA349:BA386)</f>
        <v>21027</v>
      </c>
      <c r="BB615" s="180">
        <f>SUM(BB349:BB386)</f>
        <v>14959</v>
      </c>
      <c r="BC615" s="168">
        <f t="shared" ref="BC615" si="1499">SUM(BC349:BC386)</f>
        <v>11146</v>
      </c>
      <c r="BD615" s="180">
        <f>SUM(BD349:BD386)</f>
        <v>13194</v>
      </c>
      <c r="BE615" s="168">
        <f t="shared" ref="BE615" si="1500">SUM(BE349:BE386)</f>
        <v>12890</v>
      </c>
      <c r="BF615" s="180">
        <f>SUM(BF349:BF386)</f>
        <v>11642</v>
      </c>
      <c r="BG615" s="168">
        <f t="shared" ref="BG615" si="1501">SUM(BG349:BG386)</f>
        <v>14252</v>
      </c>
      <c r="BH615" s="180">
        <f t="shared" si="1483"/>
        <v>15665</v>
      </c>
      <c r="BI615" s="168">
        <f t="shared" ref="BI615" si="1502">SUM(BI349:BI386)</f>
        <v>10670</v>
      </c>
      <c r="BJ615" s="180">
        <f t="shared" si="1483"/>
        <v>15829</v>
      </c>
      <c r="BK615" s="168">
        <f t="shared" ref="BK615" si="1503">SUM(BK349:BK386)</f>
        <v>10780</v>
      </c>
      <c r="BL615" s="180">
        <f t="shared" si="1483"/>
        <v>13584</v>
      </c>
      <c r="BM615" s="168">
        <f t="shared" ref="BM615" si="1504">SUM(BM349:BM386)</f>
        <v>12188</v>
      </c>
      <c r="BN615" s="180">
        <f t="shared" si="1483"/>
        <v>11941</v>
      </c>
      <c r="BO615" s="168">
        <f t="shared" ref="BO615" si="1505">SUM(BO349:BO386)</f>
        <v>13737</v>
      </c>
      <c r="BP615" s="180">
        <f t="shared" si="1483"/>
        <v>14236</v>
      </c>
      <c r="BQ615" s="168">
        <f t="shared" ref="BQ615" si="1506">SUM(BQ349:BQ386)</f>
        <v>11459</v>
      </c>
      <c r="BR615" s="180">
        <f t="shared" si="1483"/>
        <v>9428</v>
      </c>
      <c r="BS615" s="168">
        <f t="shared" ref="BS615" si="1507">SUM(BS349:BS386)</f>
        <v>17150</v>
      </c>
      <c r="BT615" s="180">
        <f t="shared" si="1483"/>
        <v>13434</v>
      </c>
      <c r="BU615" s="168">
        <f t="shared" ref="BU615" si="1508">SUM(BU349:BU386)</f>
        <v>12218</v>
      </c>
      <c r="BV615" s="180">
        <f t="shared" ref="BV615:BW615" si="1509">SUM(BV349:BV386)</f>
        <v>12513</v>
      </c>
      <c r="BW615" s="168">
        <f t="shared" si="1509"/>
        <v>13324</v>
      </c>
      <c r="BX615" s="180">
        <f t="shared" ref="BX615:BY615" si="1510">SUM(BX349:BX386)</f>
        <v>13242</v>
      </c>
      <c r="BY615" s="168">
        <f t="shared" si="1510"/>
        <v>12431</v>
      </c>
      <c r="BZ615" s="180">
        <f t="shared" ref="BZ615:CA615" si="1511">SUM(BZ349:BZ386)</f>
        <v>9043</v>
      </c>
      <c r="CA615" s="168">
        <f t="shared" si="1511"/>
        <v>18281</v>
      </c>
      <c r="CB615" s="180">
        <f t="shared" ref="CB615:CC615" si="1512">SUM(CB349:CB386)</f>
        <v>11971</v>
      </c>
      <c r="CC615" s="168">
        <f t="shared" si="1512"/>
        <v>14038</v>
      </c>
      <c r="CD615" s="180">
        <f t="shared" ref="CD615:CE615" si="1513">SUM(CD349:CD386)</f>
        <v>9151</v>
      </c>
      <c r="CE615" s="331">
        <f t="shared" si="1513"/>
        <v>17006</v>
      </c>
    </row>
    <row r="616" spans="1:83" x14ac:dyDescent="0.2">
      <c r="A616" s="10"/>
      <c r="B616" s="11" t="s">
        <v>644</v>
      </c>
      <c r="C616" s="13">
        <f>SUM(C387:C394)+C398</f>
        <v>3478</v>
      </c>
      <c r="D616" s="13">
        <f>SUM(D387:D394)+D398</f>
        <v>2676</v>
      </c>
      <c r="E616" s="123">
        <f t="shared" si="80"/>
        <v>0.76940770557791838</v>
      </c>
      <c r="F616" s="162">
        <f t="shared" ref="F616:AH616" si="1514">SUM(F387:F394)+SUM(F398)</f>
        <v>1792</v>
      </c>
      <c r="G616" s="159">
        <f t="shared" ref="G616:N616" si="1515">SUM(G387:G394)+SUM(G398)</f>
        <v>5</v>
      </c>
      <c r="H616" s="159">
        <f t="shared" si="1515"/>
        <v>38</v>
      </c>
      <c r="I616" s="159">
        <f t="shared" si="1515"/>
        <v>800</v>
      </c>
      <c r="J616" s="159">
        <f t="shared" si="1515"/>
        <v>0</v>
      </c>
      <c r="K616" s="159">
        <f t="shared" si="1515"/>
        <v>3</v>
      </c>
      <c r="L616" s="159">
        <f t="shared" si="1515"/>
        <v>0</v>
      </c>
      <c r="M616" s="159">
        <f t="shared" si="1515"/>
        <v>0</v>
      </c>
      <c r="N616" s="159">
        <f t="shared" si="1515"/>
        <v>0</v>
      </c>
      <c r="O616" s="165">
        <f t="shared" si="1514"/>
        <v>0</v>
      </c>
      <c r="P616" s="180">
        <f t="shared" si="1514"/>
        <v>0</v>
      </c>
      <c r="Q616" s="184">
        <f t="shared" si="1514"/>
        <v>0</v>
      </c>
      <c r="R616" s="184">
        <f t="shared" si="1514"/>
        <v>0</v>
      </c>
      <c r="S616" s="166">
        <f t="shared" si="1514"/>
        <v>0</v>
      </c>
      <c r="T616" s="180">
        <f t="shared" si="1514"/>
        <v>1596</v>
      </c>
      <c r="U616" s="184">
        <f t="shared" ref="U616" si="1516">SUM(U387:U394)+SUM(U398)</f>
        <v>0</v>
      </c>
      <c r="V616" s="168">
        <f t="shared" ref="V616" si="1517">SUM(V387:V394)+SUM(V398)</f>
        <v>1003</v>
      </c>
      <c r="W616" s="180">
        <f t="shared" si="1514"/>
        <v>0</v>
      </c>
      <c r="X616" s="168">
        <f t="shared" ref="X616" si="1518">SUM(X387:X394)+SUM(X398)</f>
        <v>0</v>
      </c>
      <c r="Y616" s="180">
        <f t="shared" si="1514"/>
        <v>334</v>
      </c>
      <c r="Z616" s="168">
        <f t="shared" ref="Z616" si="1519">SUM(Z387:Z394)+SUM(Z398)</f>
        <v>259</v>
      </c>
      <c r="AA616" s="180">
        <f t="shared" si="1514"/>
        <v>0</v>
      </c>
      <c r="AB616" s="168">
        <f t="shared" ref="AB616" si="1520">SUM(AB387:AB394)+SUM(AB398)</f>
        <v>0</v>
      </c>
      <c r="AC616" s="180">
        <f t="shared" si="1514"/>
        <v>0</v>
      </c>
      <c r="AD616" s="168">
        <f t="shared" ref="AD616" si="1521">SUM(AD387:AD394)+SUM(AD398)</f>
        <v>0</v>
      </c>
      <c r="AE616" s="180">
        <f t="shared" si="1514"/>
        <v>0</v>
      </c>
      <c r="AF616" s="168">
        <f t="shared" ref="AF616" si="1522">SUM(AF387:AF394)+SUM(AF398)</f>
        <v>0</v>
      </c>
      <c r="AG616" s="166">
        <f t="shared" si="1514"/>
        <v>1521</v>
      </c>
      <c r="AH616" s="167">
        <f t="shared" si="1514"/>
        <v>0</v>
      </c>
      <c r="AI616" s="180">
        <f t="shared" ref="AI616" si="1523">SUM(AI387:AI394)+SUM(AI398)</f>
        <v>0</v>
      </c>
      <c r="AJ616" s="166">
        <f t="shared" ref="AJ616:BT616" si="1524">SUM(AJ387:AJ394)+SUM(AJ398)</f>
        <v>0</v>
      </c>
      <c r="AK616" s="194">
        <f>SUM(AK387:AK394)+SUM(AK398)</f>
        <v>918</v>
      </c>
      <c r="AL616" s="184">
        <f t="shared" ref="AL616:AM616" si="1525">SUM(AL387:AL394)+SUM(AL398)</f>
        <v>133</v>
      </c>
      <c r="AM616" s="168">
        <f t="shared" si="1525"/>
        <v>1520</v>
      </c>
      <c r="AN616" s="180">
        <f>SUM(AN387:AN394)+SUM(AN398)</f>
        <v>1714</v>
      </c>
      <c r="AO616" s="168">
        <f t="shared" ref="AO616" si="1526">SUM(AO387:AO394)+SUM(AO398)</f>
        <v>840</v>
      </c>
      <c r="AP616" s="180">
        <f>SUM(AP387:AP394)+SUM(AP398)</f>
        <v>1107</v>
      </c>
      <c r="AQ616" s="168">
        <f t="shared" ref="AQ616" si="1527">SUM(AQ387:AQ394)+SUM(AQ398)</f>
        <v>1481</v>
      </c>
      <c r="AR616" s="180">
        <f>SUM(AR387:AR394)+SUM(AR398)</f>
        <v>872</v>
      </c>
      <c r="AS616" s="168">
        <f t="shared" ref="AS616" si="1528">SUM(AS387:AS394)+SUM(AS398)</f>
        <v>1699</v>
      </c>
      <c r="AT616" s="180">
        <f>SUM(AT387:AT394)+SUM(AT398)</f>
        <v>964</v>
      </c>
      <c r="AU616" s="168">
        <f t="shared" ref="AU616" si="1529">SUM(AU387:AU394)+SUM(AU398)</f>
        <v>1606</v>
      </c>
      <c r="AV616" s="180">
        <f>SUM(AV387:AV394)+SUM(AV398)</f>
        <v>1572</v>
      </c>
      <c r="AW616" s="168">
        <f t="shared" ref="AW616" si="1530">SUM(AW387:AW394)+SUM(AW398)</f>
        <v>936</v>
      </c>
      <c r="AX616" s="180">
        <f>SUM(AX387:AX394)+SUM(AX398)</f>
        <v>1526</v>
      </c>
      <c r="AY616" s="168">
        <f t="shared" ref="AY616" si="1531">SUM(AY387:AY394)+SUM(AY398)</f>
        <v>1004</v>
      </c>
      <c r="AZ616" s="167">
        <f>SUM(AZ387:AZ394)+SUM(AZ398)</f>
        <v>1508</v>
      </c>
      <c r="BA616" s="168">
        <f>SUM(BA387:BA394)+SUM(BA398)</f>
        <v>2031</v>
      </c>
      <c r="BB616" s="180">
        <f>SUM(BB387:BB394)+SUM(BB398)</f>
        <v>937</v>
      </c>
      <c r="BC616" s="168">
        <f t="shared" ref="BC616" si="1532">SUM(BC387:BC394)+SUM(BC398)</f>
        <v>1368</v>
      </c>
      <c r="BD616" s="180">
        <f>SUM(BD387:BD394)+SUM(BD398)</f>
        <v>1533</v>
      </c>
      <c r="BE616" s="168">
        <f t="shared" ref="BE616" si="1533">SUM(BE387:BE394)+SUM(BE398)</f>
        <v>741</v>
      </c>
      <c r="BF616" s="180">
        <f>SUM(BF387:BF394)+SUM(BF398)</f>
        <v>1503</v>
      </c>
      <c r="BG616" s="168">
        <f t="shared" ref="BG616" si="1534">SUM(BG387:BG394)+SUM(BG398)</f>
        <v>768</v>
      </c>
      <c r="BH616" s="180">
        <f t="shared" si="1524"/>
        <v>985</v>
      </c>
      <c r="BI616" s="168">
        <f t="shared" ref="BI616" si="1535">SUM(BI387:BI394)+SUM(BI398)</f>
        <v>1317</v>
      </c>
      <c r="BJ616" s="180">
        <f t="shared" si="1524"/>
        <v>868</v>
      </c>
      <c r="BK616" s="168">
        <f t="shared" ref="BK616" si="1536">SUM(BK387:BK394)+SUM(BK398)</f>
        <v>1420</v>
      </c>
      <c r="BL616" s="180">
        <f t="shared" si="1524"/>
        <v>776</v>
      </c>
      <c r="BM616" s="168">
        <f t="shared" ref="BM616" si="1537">SUM(BM387:BM394)+SUM(BM398)</f>
        <v>1470</v>
      </c>
      <c r="BN616" s="180">
        <f t="shared" si="1524"/>
        <v>1456</v>
      </c>
      <c r="BO616" s="168">
        <f t="shared" ref="BO616" si="1538">SUM(BO387:BO394)+SUM(BO398)</f>
        <v>798</v>
      </c>
      <c r="BP616" s="180">
        <f t="shared" si="1524"/>
        <v>812</v>
      </c>
      <c r="BQ616" s="168">
        <f t="shared" ref="BQ616" si="1539">SUM(BQ387:BQ394)+SUM(BQ398)</f>
        <v>1441</v>
      </c>
      <c r="BR616" s="180">
        <f t="shared" si="1524"/>
        <v>1361</v>
      </c>
      <c r="BS616" s="168">
        <f t="shared" ref="BS616" si="1540">SUM(BS387:BS394)+SUM(BS398)</f>
        <v>909</v>
      </c>
      <c r="BT616" s="180">
        <f t="shared" si="1524"/>
        <v>805</v>
      </c>
      <c r="BU616" s="168">
        <f t="shared" ref="BU616" si="1541">SUM(BU387:BU394)+SUM(BU398)</f>
        <v>1431</v>
      </c>
      <c r="BV616" s="180">
        <f t="shared" ref="BV616" si="1542">SUM(BV387:BV394)+SUM(BV398)</f>
        <v>1495</v>
      </c>
      <c r="BW616" s="168">
        <f t="shared" ref="BW616" si="1543">SUM(BW387:BW394)+SUM(BW398)</f>
        <v>777</v>
      </c>
      <c r="BX616" s="180">
        <f t="shared" ref="BX616" si="1544">SUM(BX387:BX394)+SUM(BX398)</f>
        <v>796</v>
      </c>
      <c r="BY616" s="168">
        <f t="shared" ref="BY616" si="1545">SUM(BY387:BY394)+SUM(BY398)</f>
        <v>1438</v>
      </c>
      <c r="BZ616" s="180">
        <f t="shared" ref="BZ616" si="1546">SUM(BZ387:BZ394)+SUM(BZ398)</f>
        <v>1352</v>
      </c>
      <c r="CA616" s="168">
        <f t="shared" ref="CA616" si="1547">SUM(CA387:CA394)+SUM(CA398)</f>
        <v>963</v>
      </c>
      <c r="CB616" s="180">
        <f t="shared" ref="CB616" si="1548">SUM(CB387:CB394)+SUM(CB398)</f>
        <v>1475</v>
      </c>
      <c r="CC616" s="168">
        <f t="shared" ref="CC616" si="1549">SUM(CC387:CC394)+SUM(CC398)</f>
        <v>789</v>
      </c>
      <c r="CD616" s="180">
        <f t="shared" ref="CD616" si="1550">SUM(CD387:CD394)+SUM(CD398)</f>
        <v>1342</v>
      </c>
      <c r="CE616" s="331">
        <f t="shared" ref="CE616" si="1551">SUM(CE387:CE394)+SUM(CE398)</f>
        <v>914</v>
      </c>
    </row>
    <row r="617" spans="1:83" x14ac:dyDescent="0.2">
      <c r="A617" s="10"/>
      <c r="B617" s="11" t="s">
        <v>645</v>
      </c>
      <c r="C617" s="5">
        <f>SUM(C399:C400)+C230</f>
        <v>4003</v>
      </c>
      <c r="D617" s="5">
        <f>SUM(D399:D400)+D230</f>
        <v>3369</v>
      </c>
      <c r="E617" s="123">
        <f t="shared" si="80"/>
        <v>0.84161878591056705</v>
      </c>
      <c r="F617" s="162">
        <f t="shared" ref="F617:AH617" si="1552">SUM(F230)+SUM(F399:F400)</f>
        <v>756</v>
      </c>
      <c r="G617" s="159">
        <f t="shared" ref="G617:N617" si="1553">SUM(G230)+SUM(G399:G400)</f>
        <v>10</v>
      </c>
      <c r="H617" s="159">
        <f t="shared" si="1553"/>
        <v>35</v>
      </c>
      <c r="I617" s="159">
        <f t="shared" si="1553"/>
        <v>2552</v>
      </c>
      <c r="J617" s="159">
        <f t="shared" si="1553"/>
        <v>0</v>
      </c>
      <c r="K617" s="159">
        <f t="shared" si="1553"/>
        <v>0</v>
      </c>
      <c r="L617" s="159">
        <f t="shared" si="1553"/>
        <v>0</v>
      </c>
      <c r="M617" s="159">
        <f t="shared" si="1553"/>
        <v>0</v>
      </c>
      <c r="N617" s="159">
        <f t="shared" si="1553"/>
        <v>0</v>
      </c>
      <c r="O617" s="165">
        <f t="shared" si="1552"/>
        <v>0</v>
      </c>
      <c r="P617" s="180">
        <f t="shared" si="1552"/>
        <v>2509</v>
      </c>
      <c r="Q617" s="184">
        <f t="shared" si="1552"/>
        <v>122</v>
      </c>
      <c r="R617" s="184">
        <f t="shared" si="1552"/>
        <v>0</v>
      </c>
      <c r="S617" s="166">
        <f t="shared" si="1552"/>
        <v>681</v>
      </c>
      <c r="T617" s="180">
        <f t="shared" si="1552"/>
        <v>0</v>
      </c>
      <c r="U617" s="184">
        <f t="shared" ref="U617" si="1554">SUM(U230)+SUM(U399:U400)</f>
        <v>0</v>
      </c>
      <c r="V617" s="168">
        <f t="shared" ref="V617" si="1555">SUM(V230)+SUM(V399:V400)</f>
        <v>0</v>
      </c>
      <c r="W617" s="180">
        <f t="shared" si="1552"/>
        <v>2595</v>
      </c>
      <c r="X617" s="168">
        <f t="shared" ref="X617" si="1556">SUM(X230)+SUM(X399:X400)</f>
        <v>639</v>
      </c>
      <c r="Y617" s="180">
        <f t="shared" si="1552"/>
        <v>0</v>
      </c>
      <c r="Z617" s="168">
        <f t="shared" ref="Z617" si="1557">SUM(Z230)+SUM(Z399:Z400)</f>
        <v>0</v>
      </c>
      <c r="AA617" s="180">
        <f t="shared" si="1552"/>
        <v>0</v>
      </c>
      <c r="AB617" s="168">
        <f t="shared" ref="AB617" si="1558">SUM(AB230)+SUM(AB399:AB400)</f>
        <v>0</v>
      </c>
      <c r="AC617" s="180">
        <f t="shared" si="1552"/>
        <v>2765</v>
      </c>
      <c r="AD617" s="168">
        <f t="shared" ref="AD617" si="1559">SUM(AD230)+SUM(AD399:AD400)</f>
        <v>42</v>
      </c>
      <c r="AE617" s="180">
        <f t="shared" si="1552"/>
        <v>0</v>
      </c>
      <c r="AF617" s="168">
        <f t="shared" ref="AF617" si="1560">SUM(AF230)+SUM(AF399:AF400)</f>
        <v>0</v>
      </c>
      <c r="AG617" s="166">
        <f t="shared" si="1552"/>
        <v>0</v>
      </c>
      <c r="AH617" s="167">
        <f t="shared" si="1552"/>
        <v>0</v>
      </c>
      <c r="AI617" s="180">
        <f t="shared" ref="AI617" si="1561">SUM(AI230)+SUM(AI399:AI400)</f>
        <v>0</v>
      </c>
      <c r="AJ617" s="166">
        <f t="shared" ref="AJ617:BT617" si="1562">SUM(AJ230)+SUM(AJ399:AJ400)</f>
        <v>0</v>
      </c>
      <c r="AK617" s="194">
        <f>SUM(AK230)+SUM(AK399:AK400)</f>
        <v>2545</v>
      </c>
      <c r="AL617" s="184">
        <f t="shared" ref="AL617:AM617" si="1563">SUM(AL230)+SUM(AL399:AL400)</f>
        <v>112</v>
      </c>
      <c r="AM617" s="168">
        <f t="shared" si="1563"/>
        <v>555</v>
      </c>
      <c r="AN617" s="180">
        <f>SUM(AN230)+SUM(AN399:AN400)</f>
        <v>781</v>
      </c>
      <c r="AO617" s="168">
        <f t="shared" ref="AO617" si="1564">SUM(AO230)+SUM(AO399:AO400)</f>
        <v>2403</v>
      </c>
      <c r="AP617" s="180">
        <f>SUM(AP230)+SUM(AP399:AP400)</f>
        <v>2808</v>
      </c>
      <c r="AQ617" s="168">
        <f t="shared" ref="AQ617" si="1565">SUM(AQ230)+SUM(AQ399:AQ400)</f>
        <v>474</v>
      </c>
      <c r="AR617" s="180">
        <f>SUM(AR230)+SUM(AR399:AR400)</f>
        <v>2392</v>
      </c>
      <c r="AS617" s="168">
        <f t="shared" ref="AS617" si="1566">SUM(AS230)+SUM(AS399:AS400)</f>
        <v>752</v>
      </c>
      <c r="AT617" s="180">
        <f>SUM(AT230)+SUM(AT399:AT400)</f>
        <v>2633</v>
      </c>
      <c r="AU617" s="168">
        <f t="shared" ref="AU617" si="1567">SUM(AU230)+SUM(AU399:AU400)</f>
        <v>576</v>
      </c>
      <c r="AV617" s="180">
        <f>SUM(AV230)+SUM(AV399:AV400)</f>
        <v>612</v>
      </c>
      <c r="AW617" s="168">
        <f t="shared" ref="AW617" si="1568">SUM(AW230)+SUM(AW399:AW400)</f>
        <v>2532</v>
      </c>
      <c r="AX617" s="180">
        <f>SUM(AX230)+SUM(AX399:AX400)</f>
        <v>624</v>
      </c>
      <c r="AY617" s="168">
        <f t="shared" ref="AY617" si="1569">SUM(AY230)+SUM(AY399:AY400)</f>
        <v>2488</v>
      </c>
      <c r="AZ617" s="167">
        <f>SUM(AZ230)+SUM(AZ399:AZ400)</f>
        <v>2630</v>
      </c>
      <c r="BA617" s="168">
        <f>SUM(BA230)+SUM(BA399:BA400)</f>
        <v>1881</v>
      </c>
      <c r="BB617" s="180">
        <f>SUM(BB230)+SUM(BB399:BB400)</f>
        <v>1793</v>
      </c>
      <c r="BC617" s="168">
        <f t="shared" ref="BC617" si="1570">SUM(BC230)+SUM(BC399:BC400)</f>
        <v>857</v>
      </c>
      <c r="BD617" s="180">
        <f>SUM(BD230)+SUM(BD399:BD400)</f>
        <v>958</v>
      </c>
      <c r="BE617" s="168">
        <f t="shared" ref="BE617" si="1571">SUM(BE230)+SUM(BE399:BE400)</f>
        <v>1680</v>
      </c>
      <c r="BF617" s="180">
        <f>SUM(BF230)+SUM(BF399:BF400)</f>
        <v>705</v>
      </c>
      <c r="BG617" s="168">
        <f t="shared" ref="BG617" si="1572">SUM(BG230)+SUM(BG399:BG400)</f>
        <v>1897</v>
      </c>
      <c r="BH617" s="180">
        <f t="shared" si="1562"/>
        <v>1816</v>
      </c>
      <c r="BI617" s="168">
        <f t="shared" ref="BI617" si="1573">SUM(BI230)+SUM(BI399:BI400)</f>
        <v>822</v>
      </c>
      <c r="BJ617" s="180">
        <f t="shared" si="1562"/>
        <v>2133</v>
      </c>
      <c r="BK617" s="168">
        <f t="shared" ref="BK617" si="1574">SUM(BK230)+SUM(BK399:BK400)</f>
        <v>613</v>
      </c>
      <c r="BL617" s="180">
        <f t="shared" si="1562"/>
        <v>1722</v>
      </c>
      <c r="BM617" s="168">
        <f t="shared" ref="BM617" si="1575">SUM(BM230)+SUM(BM399:BM400)</f>
        <v>862</v>
      </c>
      <c r="BN617" s="180">
        <f t="shared" si="1562"/>
        <v>770</v>
      </c>
      <c r="BO617" s="168">
        <f t="shared" ref="BO617" si="1576">SUM(BO230)+SUM(BO399:BO400)</f>
        <v>1825</v>
      </c>
      <c r="BP617" s="180">
        <f t="shared" si="1562"/>
        <v>1748</v>
      </c>
      <c r="BQ617" s="168">
        <f t="shared" ref="BQ617" si="1577">SUM(BQ230)+SUM(BQ399:BQ400)</f>
        <v>835</v>
      </c>
      <c r="BR617" s="180">
        <f t="shared" si="1562"/>
        <v>513</v>
      </c>
      <c r="BS617" s="168">
        <f t="shared" ref="BS617" si="1578">SUM(BS230)+SUM(BS399:BS400)</f>
        <v>2194</v>
      </c>
      <c r="BT617" s="180">
        <f t="shared" si="1562"/>
        <v>1748</v>
      </c>
      <c r="BU617" s="168">
        <f t="shared" ref="BU617" si="1579">SUM(BU230)+SUM(BU399:BU400)</f>
        <v>835</v>
      </c>
      <c r="BV617" s="180">
        <f t="shared" ref="BV617" si="1580">SUM(BV230)+SUM(BV399:BV400)</f>
        <v>846</v>
      </c>
      <c r="BW617" s="168">
        <f t="shared" ref="BW617" si="1581">SUM(BW230)+SUM(BW399:BW400)</f>
        <v>1772</v>
      </c>
      <c r="BX617" s="180">
        <f t="shared" ref="BX617" si="1582">SUM(BX230)+SUM(BX399:BX400)</f>
        <v>1709</v>
      </c>
      <c r="BY617" s="168">
        <f t="shared" ref="BY617" si="1583">SUM(BY230)+SUM(BY399:BY400)</f>
        <v>863</v>
      </c>
      <c r="BZ617" s="180">
        <f t="shared" ref="BZ617" si="1584">SUM(BZ230)+SUM(BZ399:BZ400)</f>
        <v>415</v>
      </c>
      <c r="CA617" s="168">
        <f t="shared" ref="CA617" si="1585">SUM(CA230)+SUM(CA399:CA400)</f>
        <v>2400</v>
      </c>
      <c r="CB617" s="180">
        <f t="shared" ref="CB617" si="1586">SUM(CB230)+SUM(CB399:CB400)</f>
        <v>770</v>
      </c>
      <c r="CC617" s="168">
        <f t="shared" ref="CC617" si="1587">SUM(CC230)+SUM(CC399:CC400)</f>
        <v>1853</v>
      </c>
      <c r="CD617" s="180">
        <f t="shared" ref="CD617" si="1588">SUM(CD230)+SUM(CD399:CD400)</f>
        <v>446</v>
      </c>
      <c r="CE617" s="331">
        <f t="shared" ref="CE617" si="1589">SUM(CE230)+SUM(CE399:CE400)</f>
        <v>2401</v>
      </c>
    </row>
    <row r="618" spans="1:83" x14ac:dyDescent="0.2">
      <c r="A618" s="10"/>
      <c r="B618" s="11" t="s">
        <v>646</v>
      </c>
      <c r="C618" s="13">
        <f>SUM(C401:C419)</f>
        <v>20391</v>
      </c>
      <c r="D618" s="13">
        <f>SUM(D401:D419)</f>
        <v>16175</v>
      </c>
      <c r="E618" s="123">
        <f t="shared" si="80"/>
        <v>0.79324211662007749</v>
      </c>
      <c r="F618" s="162">
        <f t="shared" ref="F618:BT618" si="1590">SUM(F401:F419)</f>
        <v>5045</v>
      </c>
      <c r="G618" s="159">
        <f t="shared" ref="G618:N618" si="1591">SUM(G401:G419)</f>
        <v>38</v>
      </c>
      <c r="H618" s="159">
        <f t="shared" si="1591"/>
        <v>207</v>
      </c>
      <c r="I618" s="159">
        <f t="shared" si="1591"/>
        <v>10755</v>
      </c>
      <c r="J618" s="159">
        <f t="shared" si="1591"/>
        <v>0</v>
      </c>
      <c r="K618" s="159">
        <f t="shared" si="1591"/>
        <v>5</v>
      </c>
      <c r="L618" s="159">
        <f t="shared" si="1591"/>
        <v>0</v>
      </c>
      <c r="M618" s="159">
        <f t="shared" si="1591"/>
        <v>0</v>
      </c>
      <c r="N618" s="159">
        <f t="shared" si="1591"/>
        <v>0</v>
      </c>
      <c r="O618" s="165">
        <f t="shared" si="1590"/>
        <v>0</v>
      </c>
      <c r="P618" s="180">
        <f t="shared" si="1590"/>
        <v>10843</v>
      </c>
      <c r="Q618" s="184">
        <f t="shared" si="1590"/>
        <v>561</v>
      </c>
      <c r="R618" s="184">
        <f t="shared" si="1590"/>
        <v>0</v>
      </c>
      <c r="S618" s="166">
        <f t="shared" si="1590"/>
        <v>4497</v>
      </c>
      <c r="T618" s="180">
        <f t="shared" si="1590"/>
        <v>0</v>
      </c>
      <c r="U618" s="184">
        <f t="shared" si="1590"/>
        <v>0</v>
      </c>
      <c r="V618" s="168">
        <f t="shared" ref="V618" si="1592">SUM(V401:V419)</f>
        <v>0</v>
      </c>
      <c r="W618" s="180">
        <f t="shared" si="1590"/>
        <v>10940</v>
      </c>
      <c r="X618" s="168">
        <f t="shared" ref="X618" si="1593">SUM(X401:X419)</f>
        <v>4520</v>
      </c>
      <c r="Y618" s="180">
        <f t="shared" si="1590"/>
        <v>0</v>
      </c>
      <c r="Z618" s="168">
        <f t="shared" ref="Z618" si="1594">SUM(Z401:Z419)</f>
        <v>0</v>
      </c>
      <c r="AA618" s="180">
        <f t="shared" si="1590"/>
        <v>0</v>
      </c>
      <c r="AB618" s="168">
        <f t="shared" ref="AB618" si="1595">SUM(AB401:AB419)</f>
        <v>0</v>
      </c>
      <c r="AC618" s="180">
        <f t="shared" si="1590"/>
        <v>0</v>
      </c>
      <c r="AD618" s="168">
        <f t="shared" ref="AD618" si="1596">SUM(AD401:AD419)</f>
        <v>0</v>
      </c>
      <c r="AE618" s="180">
        <f t="shared" si="1590"/>
        <v>3648</v>
      </c>
      <c r="AF618" s="168">
        <f t="shared" ref="AF618" si="1597">SUM(AF401:AF419)</f>
        <v>11422</v>
      </c>
      <c r="AG618" s="166">
        <f t="shared" si="1590"/>
        <v>0</v>
      </c>
      <c r="AH618" s="167">
        <f t="shared" si="1590"/>
        <v>0</v>
      </c>
      <c r="AI618" s="180">
        <f t="shared" ref="AI618" si="1598">SUM(AI401:AI419)</f>
        <v>0</v>
      </c>
      <c r="AJ618" s="166">
        <f t="shared" si="1590"/>
        <v>0</v>
      </c>
      <c r="AK618" s="194">
        <f>SUM(AK401:AK419)</f>
        <v>10740</v>
      </c>
      <c r="AL618" s="184">
        <f>SUM(AL401:AL419)</f>
        <v>808</v>
      </c>
      <c r="AM618" s="168">
        <f t="shared" ref="AM618" si="1599">SUM(AM401:AM419)</f>
        <v>3906</v>
      </c>
      <c r="AN618" s="180">
        <f>SUM(AN401:AN419)</f>
        <v>5702</v>
      </c>
      <c r="AO618" s="168">
        <f t="shared" ref="AO618" si="1600">SUM(AO401:AO419)</f>
        <v>9792</v>
      </c>
      <c r="AP618" s="180">
        <f>SUM(AP401:AP419)</f>
        <v>12450</v>
      </c>
      <c r="AQ618" s="168">
        <f t="shared" ref="AQ618" si="1601">SUM(AQ401:AQ419)</f>
        <v>3294</v>
      </c>
      <c r="AR618" s="180">
        <f>SUM(AR401:AR419)</f>
        <v>10297</v>
      </c>
      <c r="AS618" s="168">
        <f t="shared" ref="AS618" si="1602">SUM(AS401:AS419)</f>
        <v>4995</v>
      </c>
      <c r="AT618" s="180">
        <f>SUM(AT401:AT419)</f>
        <v>11707</v>
      </c>
      <c r="AU618" s="168">
        <f t="shared" ref="AU618" si="1603">SUM(AU401:AU419)</f>
        <v>3834</v>
      </c>
      <c r="AV618" s="180">
        <f>SUM(AV401:AV419)</f>
        <v>4167</v>
      </c>
      <c r="AW618" s="168">
        <f t="shared" ref="AW618" si="1604">SUM(AW401:AW419)</f>
        <v>11088</v>
      </c>
      <c r="AX618" s="180">
        <f>SUM(AX401:AX419)</f>
        <v>4366</v>
      </c>
      <c r="AY618" s="168">
        <f t="shared" ref="AY618" si="1605">SUM(AY401:AY419)</f>
        <v>10773</v>
      </c>
      <c r="AZ618" s="167">
        <f>SUM(AZ401:AZ419)</f>
        <v>12319</v>
      </c>
      <c r="BA618" s="168">
        <f>SUM(BA401:BA419)</f>
        <v>10155</v>
      </c>
      <c r="BB618" s="180">
        <f>SUM(BB401:BB419)</f>
        <v>8511</v>
      </c>
      <c r="BC618" s="168">
        <f t="shared" ref="BC618" si="1606">SUM(BC401:BC419)</f>
        <v>4915</v>
      </c>
      <c r="BD618" s="180">
        <f>SUM(BD401:BD419)</f>
        <v>5598</v>
      </c>
      <c r="BE618" s="168">
        <f t="shared" ref="BE618" si="1607">SUM(BE401:BE419)</f>
        <v>7727</v>
      </c>
      <c r="BF618" s="180">
        <f>SUM(BF401:BF419)</f>
        <v>4458</v>
      </c>
      <c r="BG618" s="168">
        <f t="shared" ref="BG618" si="1608">SUM(BG401:BG419)</f>
        <v>8810</v>
      </c>
      <c r="BH618" s="180">
        <f t="shared" si="1590"/>
        <v>9176</v>
      </c>
      <c r="BI618" s="168">
        <f t="shared" ref="BI618" si="1609">SUM(BI401:BI419)</f>
        <v>4355</v>
      </c>
      <c r="BJ618" s="180">
        <f t="shared" si="1590"/>
        <v>10845</v>
      </c>
      <c r="BK618" s="168">
        <f t="shared" ref="BK618" si="1610">SUM(BK401:BK419)</f>
        <v>3249</v>
      </c>
      <c r="BL618" s="180">
        <f t="shared" si="1590"/>
        <v>8350</v>
      </c>
      <c r="BM618" s="168">
        <f t="shared" ref="BM618" si="1611">SUM(BM401:BM419)</f>
        <v>4848</v>
      </c>
      <c r="BN618" s="180">
        <f t="shared" si="1590"/>
        <v>4500</v>
      </c>
      <c r="BO618" s="168">
        <f t="shared" ref="BO618" si="1612">SUM(BO401:BO419)</f>
        <v>8730</v>
      </c>
      <c r="BP618" s="180">
        <f t="shared" si="1590"/>
        <v>8426</v>
      </c>
      <c r="BQ618" s="168">
        <f t="shared" ref="BQ618" si="1613">SUM(BQ401:BQ419)</f>
        <v>4578</v>
      </c>
      <c r="BR618" s="180">
        <f t="shared" si="1590"/>
        <v>3366</v>
      </c>
      <c r="BS618" s="168">
        <f t="shared" ref="BS618" si="1614">SUM(BS401:BS419)</f>
        <v>10326</v>
      </c>
      <c r="BT618" s="180">
        <f t="shared" si="1590"/>
        <v>8389</v>
      </c>
      <c r="BU618" s="168">
        <f t="shared" ref="BU618" si="1615">SUM(BU401:BU419)</f>
        <v>4729</v>
      </c>
      <c r="BV618" s="180">
        <f t="shared" ref="BV618:BW618" si="1616">SUM(BV401:BV419)</f>
        <v>4940</v>
      </c>
      <c r="BW618" s="168">
        <f t="shared" si="1616"/>
        <v>8243</v>
      </c>
      <c r="BX618" s="180">
        <f t="shared" ref="BX618:BY618" si="1617">SUM(BX401:BX419)</f>
        <v>8131</v>
      </c>
      <c r="BY618" s="168">
        <f t="shared" si="1617"/>
        <v>4894</v>
      </c>
      <c r="BZ618" s="180">
        <f t="shared" ref="BZ618:CA618" si="1618">SUM(BZ401:BZ419)</f>
        <v>2988</v>
      </c>
      <c r="CA618" s="168">
        <f t="shared" si="1618"/>
        <v>11260</v>
      </c>
      <c r="CB618" s="180">
        <f t="shared" ref="CB618:CC618" si="1619">SUM(CB401:CB419)</f>
        <v>4446</v>
      </c>
      <c r="CC618" s="168">
        <f t="shared" si="1619"/>
        <v>8967</v>
      </c>
      <c r="CD618" s="180">
        <f t="shared" ref="CD618:CE618" si="1620">SUM(CD401:CD419)</f>
        <v>3228</v>
      </c>
      <c r="CE618" s="331">
        <f t="shared" si="1620"/>
        <v>10704</v>
      </c>
    </row>
    <row r="619" spans="1:83" x14ac:dyDescent="0.2">
      <c r="A619" s="10"/>
      <c r="B619" s="11" t="s">
        <v>647</v>
      </c>
      <c r="C619" s="13">
        <f>SUM(C429:C471)</f>
        <v>45460</v>
      </c>
      <c r="D619" s="13">
        <f>SUM(D429:D471)</f>
        <v>37422</v>
      </c>
      <c r="E619" s="123">
        <f t="shared" si="80"/>
        <v>0.82318521777386711</v>
      </c>
      <c r="F619" s="162">
        <f t="shared" ref="F619:BT619" si="1621">SUM(F429:F471)</f>
        <v>11806</v>
      </c>
      <c r="G619" s="159">
        <f t="shared" ref="G619:N619" si="1622">SUM(G429:G471)</f>
        <v>69</v>
      </c>
      <c r="H619" s="159">
        <f t="shared" si="1622"/>
        <v>536</v>
      </c>
      <c r="I619" s="159">
        <f t="shared" si="1622"/>
        <v>24692</v>
      </c>
      <c r="J619" s="159">
        <f t="shared" si="1622"/>
        <v>0</v>
      </c>
      <c r="K619" s="159">
        <f t="shared" si="1622"/>
        <v>9</v>
      </c>
      <c r="L619" s="159">
        <f t="shared" si="1622"/>
        <v>0</v>
      </c>
      <c r="M619" s="159">
        <f t="shared" si="1622"/>
        <v>0</v>
      </c>
      <c r="N619" s="159">
        <f t="shared" si="1622"/>
        <v>0</v>
      </c>
      <c r="O619" s="165">
        <f t="shared" si="1621"/>
        <v>1</v>
      </c>
      <c r="P619" s="180">
        <f t="shared" si="1621"/>
        <v>25302</v>
      </c>
      <c r="Q619" s="184">
        <f t="shared" si="1621"/>
        <v>1201</v>
      </c>
      <c r="R619" s="184">
        <f t="shared" si="1621"/>
        <v>0</v>
      </c>
      <c r="S619" s="166">
        <f t="shared" si="1621"/>
        <v>10330</v>
      </c>
      <c r="T619" s="180">
        <f t="shared" si="1621"/>
        <v>0</v>
      </c>
      <c r="U619" s="184">
        <f t="shared" si="1621"/>
        <v>0</v>
      </c>
      <c r="V619" s="168">
        <f t="shared" ref="V619" si="1623">SUM(V429:V471)</f>
        <v>0</v>
      </c>
      <c r="W619" s="180">
        <f t="shared" si="1621"/>
        <v>25785</v>
      </c>
      <c r="X619" s="168">
        <f t="shared" ref="X619" si="1624">SUM(X429:X471)</f>
        <v>9994</v>
      </c>
      <c r="Y619" s="180">
        <f t="shared" si="1621"/>
        <v>0</v>
      </c>
      <c r="Z619" s="168">
        <f t="shared" ref="Z619" si="1625">SUM(Z429:Z471)</f>
        <v>0</v>
      </c>
      <c r="AA619" s="180">
        <f t="shared" si="1621"/>
        <v>0</v>
      </c>
      <c r="AB619" s="168">
        <f t="shared" ref="AB619" si="1626">SUM(AB429:AB471)</f>
        <v>0</v>
      </c>
      <c r="AC619" s="180">
        <f t="shared" si="1621"/>
        <v>0</v>
      </c>
      <c r="AD619" s="168">
        <f t="shared" ref="AD619" si="1627">SUM(AD429:AD471)</f>
        <v>0</v>
      </c>
      <c r="AE619" s="180">
        <f t="shared" si="1621"/>
        <v>8465</v>
      </c>
      <c r="AF619" s="168">
        <f t="shared" ref="AF619" si="1628">SUM(AF429:AF471)</f>
        <v>26388</v>
      </c>
      <c r="AG619" s="166">
        <f t="shared" si="1621"/>
        <v>0</v>
      </c>
      <c r="AH619" s="167">
        <f t="shared" si="1621"/>
        <v>0</v>
      </c>
      <c r="AI619" s="180">
        <f t="shared" ref="AI619" si="1629">SUM(AI429:AI471)</f>
        <v>0</v>
      </c>
      <c r="AJ619" s="166">
        <f t="shared" si="1621"/>
        <v>0</v>
      </c>
      <c r="AK619" s="194">
        <f>SUM(AK429:AK471)</f>
        <v>25327</v>
      </c>
      <c r="AL619" s="184">
        <f>SUM(AL429:AL471)</f>
        <v>1517</v>
      </c>
      <c r="AM619" s="168">
        <f t="shared" ref="AM619" si="1630">SUM(AM429:AM471)</f>
        <v>9013</v>
      </c>
      <c r="AN619" s="180">
        <f>SUM(AN429:AN471)</f>
        <v>12664</v>
      </c>
      <c r="AO619" s="168">
        <f t="shared" ref="AO619" si="1631">SUM(AO429:AO471)</f>
        <v>23205</v>
      </c>
      <c r="AP619" s="180">
        <f>SUM(AP429:AP471)</f>
        <v>28802</v>
      </c>
      <c r="AQ619" s="168">
        <f t="shared" ref="AQ619" si="1632">SUM(AQ429:AQ471)</f>
        <v>7702</v>
      </c>
      <c r="AR619" s="180">
        <f>SUM(AR429:AR471)</f>
        <v>24146</v>
      </c>
      <c r="AS619" s="168">
        <f t="shared" ref="AS619" si="1633">SUM(AS429:AS471)</f>
        <v>11310</v>
      </c>
      <c r="AT619" s="180">
        <f>SUM(AT429:AT471)</f>
        <v>27270</v>
      </c>
      <c r="AU619" s="168">
        <f t="shared" ref="AU619" si="1634">SUM(AU429:AU471)</f>
        <v>8753</v>
      </c>
      <c r="AV619" s="180">
        <f>SUM(AV429:AV471)</f>
        <v>9514</v>
      </c>
      <c r="AW619" s="168">
        <f t="shared" ref="AW619" si="1635">SUM(AW429:AW471)</f>
        <v>25781</v>
      </c>
      <c r="AX619" s="180">
        <f>SUM(AX429:AX471)</f>
        <v>9857</v>
      </c>
      <c r="AY619" s="168">
        <f t="shared" ref="AY619" si="1636">SUM(AY429:AY471)</f>
        <v>25251</v>
      </c>
      <c r="AZ619" s="167">
        <f>SUM(AZ429:AZ471)</f>
        <v>28520</v>
      </c>
      <c r="BA619" s="168">
        <f>SUM(BA429:BA471)</f>
        <v>23409</v>
      </c>
      <c r="BB619" s="180">
        <f>SUM(BB429:BB471)</f>
        <v>20137</v>
      </c>
      <c r="BC619" s="168">
        <f t="shared" ref="BC619" si="1637">SUM(BC429:BC471)</f>
        <v>10913</v>
      </c>
      <c r="BD619" s="180">
        <f>SUM(BD429:BD471)</f>
        <v>12342</v>
      </c>
      <c r="BE619" s="168">
        <f t="shared" ref="BE619" si="1638">SUM(BE429:BE471)</f>
        <v>18583</v>
      </c>
      <c r="BF619" s="180">
        <f>SUM(BF429:BF471)</f>
        <v>10101</v>
      </c>
      <c r="BG619" s="168">
        <f t="shared" ref="BG619" si="1639">SUM(BG429:BG471)</f>
        <v>20657</v>
      </c>
      <c r="BH619" s="180">
        <f t="shared" si="1621"/>
        <v>21033</v>
      </c>
      <c r="BI619" s="168">
        <f t="shared" ref="BI619" si="1640">SUM(BI429:BI471)</f>
        <v>10256</v>
      </c>
      <c r="BJ619" s="180">
        <f t="shared" si="1621"/>
        <v>24931</v>
      </c>
      <c r="BK619" s="168">
        <f t="shared" ref="BK619" si="1641">SUM(BK429:BK471)</f>
        <v>7821</v>
      </c>
      <c r="BL619" s="180">
        <f t="shared" si="1621"/>
        <v>19527</v>
      </c>
      <c r="BM619" s="168">
        <f t="shared" ref="BM619" si="1642">SUM(BM429:BM471)</f>
        <v>11218</v>
      </c>
      <c r="BN619" s="180">
        <f t="shared" si="1621"/>
        <v>10360</v>
      </c>
      <c r="BO619" s="168">
        <f t="shared" ref="BO619" si="1643">SUM(BO429:BO471)</f>
        <v>20236</v>
      </c>
      <c r="BP619" s="180">
        <f t="shared" si="1621"/>
        <v>19891</v>
      </c>
      <c r="BQ619" s="168">
        <f t="shared" ref="BQ619" si="1644">SUM(BQ429:BQ471)</f>
        <v>10443</v>
      </c>
      <c r="BR619" s="180">
        <f t="shared" si="1621"/>
        <v>8054</v>
      </c>
      <c r="BS619" s="168">
        <f t="shared" ref="BS619" si="1645">SUM(BS429:BS471)</f>
        <v>23850</v>
      </c>
      <c r="BT619" s="180">
        <f t="shared" si="1621"/>
        <v>19690</v>
      </c>
      <c r="BU619" s="168">
        <f t="shared" ref="BU619" si="1646">SUM(BU429:BU471)</f>
        <v>10846</v>
      </c>
      <c r="BV619" s="180">
        <f t="shared" ref="BV619:BW619" si="1647">SUM(BV429:BV471)</f>
        <v>11092</v>
      </c>
      <c r="BW619" s="168">
        <f t="shared" si="1647"/>
        <v>19712</v>
      </c>
      <c r="BX619" s="180">
        <f t="shared" ref="BX619:BY619" si="1648">SUM(BX429:BX471)</f>
        <v>19207</v>
      </c>
      <c r="BY619" s="168">
        <f t="shared" si="1648"/>
        <v>11124</v>
      </c>
      <c r="BZ619" s="180">
        <f t="shared" ref="BZ619:CA619" si="1649">SUM(BZ429:BZ471)</f>
        <v>7105</v>
      </c>
      <c r="CA619" s="168">
        <f t="shared" si="1649"/>
        <v>26040</v>
      </c>
      <c r="CB619" s="180">
        <f t="shared" ref="CB619:CC619" si="1650">SUM(CB429:CB471)</f>
        <v>10291</v>
      </c>
      <c r="CC619" s="168">
        <f t="shared" si="1650"/>
        <v>20765</v>
      </c>
      <c r="CD619" s="180">
        <f t="shared" ref="CD619:CE619" si="1651">SUM(CD429:CD471)</f>
        <v>7827</v>
      </c>
      <c r="CE619" s="331">
        <f t="shared" si="1651"/>
        <v>24078</v>
      </c>
    </row>
    <row r="620" spans="1:83" x14ac:dyDescent="0.2">
      <c r="A620" s="10"/>
      <c r="B620" s="11" t="s">
        <v>648</v>
      </c>
      <c r="C620" s="5">
        <f>SUM(C225:C229)+SUM(C475:C477)</f>
        <v>10084</v>
      </c>
      <c r="D620" s="5">
        <f>SUM(D225:D229)+SUM(D475:D477)</f>
        <v>7523</v>
      </c>
      <c r="E620" s="123">
        <f t="shared" si="80"/>
        <v>0.74603332011106704</v>
      </c>
      <c r="F620" s="162">
        <f t="shared" ref="F620:AH620" si="1652">SUM(F225:F229)+SUM(F475:F477)</f>
        <v>1585</v>
      </c>
      <c r="G620" s="159">
        <f t="shared" ref="G620:N620" si="1653">SUM(G225:G229)+SUM(G475:G477)</f>
        <v>22</v>
      </c>
      <c r="H620" s="159">
        <f t="shared" si="1653"/>
        <v>90</v>
      </c>
      <c r="I620" s="159">
        <f t="shared" si="1653"/>
        <v>5779</v>
      </c>
      <c r="J620" s="159">
        <f t="shared" si="1653"/>
        <v>0</v>
      </c>
      <c r="K620" s="159">
        <f t="shared" si="1653"/>
        <v>2</v>
      </c>
      <c r="L620" s="159">
        <f t="shared" si="1653"/>
        <v>0</v>
      </c>
      <c r="M620" s="159">
        <f t="shared" si="1653"/>
        <v>0</v>
      </c>
      <c r="N620" s="159">
        <f t="shared" si="1653"/>
        <v>0</v>
      </c>
      <c r="O620" s="165">
        <f t="shared" si="1652"/>
        <v>0</v>
      </c>
      <c r="P620" s="180">
        <f t="shared" si="1652"/>
        <v>5610</v>
      </c>
      <c r="Q620" s="184">
        <f t="shared" si="1652"/>
        <v>327</v>
      </c>
      <c r="R620" s="184">
        <f t="shared" si="1652"/>
        <v>0</v>
      </c>
      <c r="S620" s="166">
        <f t="shared" si="1652"/>
        <v>1435</v>
      </c>
      <c r="T620" s="180">
        <f t="shared" si="1652"/>
        <v>0</v>
      </c>
      <c r="U620" s="184">
        <f t="shared" ref="U620" si="1654">SUM(U225:U229)+SUM(U475:U477)</f>
        <v>0</v>
      </c>
      <c r="V620" s="168">
        <f t="shared" ref="V620" si="1655">SUM(V225:V229)+SUM(V475:V477)</f>
        <v>0</v>
      </c>
      <c r="W620" s="180">
        <f t="shared" si="1652"/>
        <v>5807</v>
      </c>
      <c r="X620" s="168">
        <f t="shared" ref="X620" si="1656">SUM(X225:X229)+SUM(X475:X477)</f>
        <v>1404</v>
      </c>
      <c r="Y620" s="180">
        <f t="shared" si="1652"/>
        <v>0</v>
      </c>
      <c r="Z620" s="168">
        <f t="shared" ref="Z620" si="1657">SUM(Z225:Z229)+SUM(Z475:Z477)</f>
        <v>0</v>
      </c>
      <c r="AA620" s="180">
        <f t="shared" si="1652"/>
        <v>0</v>
      </c>
      <c r="AB620" s="168">
        <f t="shared" ref="AB620" si="1658">SUM(AB225:AB229)+SUM(AB475:AB477)</f>
        <v>0</v>
      </c>
      <c r="AC620" s="180">
        <f t="shared" si="1652"/>
        <v>6248</v>
      </c>
      <c r="AD620" s="168">
        <f t="shared" ref="AD620" si="1659">SUM(AD225:AD229)+SUM(AD475:AD477)</f>
        <v>62</v>
      </c>
      <c r="AE620" s="180">
        <f t="shared" si="1652"/>
        <v>0</v>
      </c>
      <c r="AF620" s="168">
        <f t="shared" ref="AF620" si="1660">SUM(AF225:AF229)+SUM(AF475:AF477)</f>
        <v>0</v>
      </c>
      <c r="AG620" s="166">
        <f t="shared" si="1652"/>
        <v>0</v>
      </c>
      <c r="AH620" s="167">
        <f t="shared" si="1652"/>
        <v>0</v>
      </c>
      <c r="AI620" s="180">
        <f t="shared" ref="AI620" si="1661">SUM(AI225:AI229)+SUM(AI475:AI477)</f>
        <v>0</v>
      </c>
      <c r="AJ620" s="166">
        <f t="shared" ref="AJ620:BT620" si="1662">SUM(AJ225:AJ229)+SUM(AJ475:AJ477)</f>
        <v>0</v>
      </c>
      <c r="AK620" s="194">
        <f>SUM(AK225:AK229)+SUM(AK475:AK477)</f>
        <v>5628</v>
      </c>
      <c r="AL620" s="184">
        <f t="shared" ref="AL620:AM620" si="1663">SUM(AL225:AL229)+SUM(AL475:AL477)</f>
        <v>258</v>
      </c>
      <c r="AM620" s="168">
        <f t="shared" si="1663"/>
        <v>1271</v>
      </c>
      <c r="AN620" s="180">
        <f>SUM(AN225:AN229)+SUM(AN475:AN477)</f>
        <v>1712</v>
      </c>
      <c r="AO620" s="168">
        <f t="shared" ref="AO620" si="1664">SUM(AO225:AO229)+SUM(AO475:AO477)</f>
        <v>5412</v>
      </c>
      <c r="AP620" s="180">
        <f>SUM(AP225:AP229)+SUM(AP475:AP477)</f>
        <v>6255</v>
      </c>
      <c r="AQ620" s="168">
        <f t="shared" ref="AQ620" si="1665">SUM(AQ225:AQ229)+SUM(AQ475:AQ477)</f>
        <v>1069</v>
      </c>
      <c r="AR620" s="180">
        <f>SUM(AR225:AR229)+SUM(AR475:AR477)</f>
        <v>5439</v>
      </c>
      <c r="AS620" s="168">
        <f t="shared" ref="AS620" si="1666">SUM(AS225:AS229)+SUM(AS475:AS477)</f>
        <v>1607</v>
      </c>
      <c r="AT620" s="180">
        <f>SUM(AT225:AT229)+SUM(AT475:AT477)</f>
        <v>5938</v>
      </c>
      <c r="AU620" s="168">
        <f t="shared" ref="AU620" si="1667">SUM(AU225:AU229)+SUM(AU475:AU477)</f>
        <v>1277</v>
      </c>
      <c r="AV620" s="180">
        <f>SUM(AV225:AV229)+SUM(AV475:AV477)</f>
        <v>1289</v>
      </c>
      <c r="AW620" s="168">
        <f t="shared" ref="AW620" si="1668">SUM(AW225:AW229)+SUM(AW475:AW477)</f>
        <v>5745</v>
      </c>
      <c r="AX620" s="180">
        <f>SUM(AX225:AX229)+SUM(AX475:AX477)</f>
        <v>1412</v>
      </c>
      <c r="AY620" s="168">
        <f t="shared" ref="AY620" si="1669">SUM(AY225:AY229)+SUM(AY475:AY477)</f>
        <v>5606</v>
      </c>
      <c r="AZ620" s="167">
        <f>SUM(AZ225:AZ229)+SUM(AZ475:AZ477)</f>
        <v>5973</v>
      </c>
      <c r="BA620" s="168">
        <f>SUM(BA225:BA229)+SUM(BA475:BA477)</f>
        <v>4113</v>
      </c>
      <c r="BB620" s="180">
        <f>SUM(BB225:BB229)+SUM(BB475:BB477)</f>
        <v>4179</v>
      </c>
      <c r="BC620" s="168">
        <f t="shared" ref="BC620" si="1670">SUM(BC225:BC229)+SUM(BC475:BC477)</f>
        <v>1890</v>
      </c>
      <c r="BD620" s="180">
        <f>SUM(BD225:BD229)+SUM(BD475:BD477)</f>
        <v>2150</v>
      </c>
      <c r="BE620" s="168">
        <f t="shared" ref="BE620" si="1671">SUM(BE225:BE229)+SUM(BE475:BE477)</f>
        <v>3892</v>
      </c>
      <c r="BF620" s="180">
        <f>SUM(BF225:BF229)+SUM(BF475:BF477)</f>
        <v>1711</v>
      </c>
      <c r="BG620" s="168">
        <f t="shared" ref="BG620" si="1672">SUM(BG225:BG229)+SUM(BG475:BG477)</f>
        <v>4257</v>
      </c>
      <c r="BH620" s="180">
        <f t="shared" si="1662"/>
        <v>4284</v>
      </c>
      <c r="BI620" s="168">
        <f t="shared" ref="BI620" si="1673">SUM(BI225:BI229)+SUM(BI475:BI477)</f>
        <v>1784</v>
      </c>
      <c r="BJ620" s="180">
        <f t="shared" si="1662"/>
        <v>4779</v>
      </c>
      <c r="BK620" s="168">
        <f t="shared" ref="BK620" si="1674">SUM(BK225:BK229)+SUM(BK475:BK477)</f>
        <v>1464</v>
      </c>
      <c r="BL620" s="180">
        <f t="shared" si="1662"/>
        <v>4009</v>
      </c>
      <c r="BM620" s="168">
        <f t="shared" ref="BM620" si="1675">SUM(BM225:BM229)+SUM(BM475:BM477)</f>
        <v>1940</v>
      </c>
      <c r="BN620" s="180">
        <f t="shared" si="1662"/>
        <v>1806</v>
      </c>
      <c r="BO620" s="168">
        <f t="shared" ref="BO620" si="1676">SUM(BO225:BO229)+SUM(BO475:BO477)</f>
        <v>4151</v>
      </c>
      <c r="BP620" s="180">
        <f t="shared" si="1662"/>
        <v>4101</v>
      </c>
      <c r="BQ620" s="168">
        <f t="shared" ref="BQ620" si="1677">SUM(BQ225:BQ229)+SUM(BQ475:BQ477)</f>
        <v>1813</v>
      </c>
      <c r="BR620" s="180">
        <f t="shared" si="1662"/>
        <v>1186</v>
      </c>
      <c r="BS620" s="168">
        <f t="shared" ref="BS620" si="1678">SUM(BS225:BS229)+SUM(BS475:BS477)</f>
        <v>5049</v>
      </c>
      <c r="BT620" s="180">
        <f t="shared" si="1662"/>
        <v>3921</v>
      </c>
      <c r="BU620" s="168">
        <f t="shared" ref="BU620" si="1679">SUM(BU225:BU229)+SUM(BU475:BU477)</f>
        <v>1989</v>
      </c>
      <c r="BV620" s="180">
        <f t="shared" ref="BV620" si="1680">SUM(BV225:BV229)+SUM(BV475:BV477)</f>
        <v>1949</v>
      </c>
      <c r="BW620" s="168">
        <f t="shared" ref="BW620" si="1681">SUM(BW225:BW229)+SUM(BW475:BW477)</f>
        <v>4023</v>
      </c>
      <c r="BX620" s="180">
        <f t="shared" ref="BX620" si="1682">SUM(BX225:BX229)+SUM(BX475:BX477)</f>
        <v>4021</v>
      </c>
      <c r="BY620" s="168">
        <f t="shared" ref="BY620" si="1683">SUM(BY225:BY229)+SUM(BY475:BY477)</f>
        <v>1880</v>
      </c>
      <c r="BZ620" s="180">
        <f t="shared" ref="BZ620" si="1684">SUM(BZ225:BZ229)+SUM(BZ475:BZ477)</f>
        <v>947</v>
      </c>
      <c r="CA620" s="168">
        <f t="shared" ref="CA620" si="1685">SUM(CA225:CA229)+SUM(CA475:CA477)</f>
        <v>5426</v>
      </c>
      <c r="CB620" s="180">
        <f t="shared" ref="CB620" si="1686">SUM(CB225:CB229)+SUM(CB475:CB477)</f>
        <v>1800</v>
      </c>
      <c r="CC620" s="168">
        <f t="shared" ref="CC620" si="1687">SUM(CC225:CC229)+SUM(CC475:CC477)</f>
        <v>4233</v>
      </c>
      <c r="CD620" s="180">
        <f t="shared" ref="CD620" si="1688">SUM(CD225:CD229)+SUM(CD475:CD477)</f>
        <v>956</v>
      </c>
      <c r="CE620" s="331">
        <f t="shared" ref="CE620" si="1689">SUM(CE225:CE229)+SUM(CE475:CE477)</f>
        <v>5570</v>
      </c>
    </row>
    <row r="621" spans="1:83" x14ac:dyDescent="0.2">
      <c r="A621" s="10"/>
      <c r="B621" s="11" t="s">
        <v>649</v>
      </c>
      <c r="C621" s="13">
        <f>SUM(C484:C495)</f>
        <v>12044</v>
      </c>
      <c r="D621" s="13">
        <f>SUM(D484:D495)</f>
        <v>9846</v>
      </c>
      <c r="E621" s="123">
        <f t="shared" si="80"/>
        <v>0.8175024908668217</v>
      </c>
      <c r="F621" s="162">
        <f t="shared" ref="F621:BT621" si="1690">SUM(F484:F495)</f>
        <v>2117</v>
      </c>
      <c r="G621" s="159">
        <f t="shared" ref="G621:N621" si="1691">SUM(G484:G495)</f>
        <v>19</v>
      </c>
      <c r="H621" s="159">
        <f t="shared" si="1691"/>
        <v>153</v>
      </c>
      <c r="I621" s="159">
        <f t="shared" si="1691"/>
        <v>7481</v>
      </c>
      <c r="J621" s="159">
        <f t="shared" si="1691"/>
        <v>0</v>
      </c>
      <c r="K621" s="159">
        <f t="shared" si="1691"/>
        <v>1</v>
      </c>
      <c r="L621" s="159">
        <f t="shared" si="1691"/>
        <v>2</v>
      </c>
      <c r="M621" s="159">
        <f t="shared" si="1691"/>
        <v>0</v>
      </c>
      <c r="N621" s="159">
        <f t="shared" si="1691"/>
        <v>0</v>
      </c>
      <c r="O621" s="165">
        <f t="shared" si="1690"/>
        <v>0</v>
      </c>
      <c r="P621" s="180">
        <f t="shared" si="1690"/>
        <v>7541</v>
      </c>
      <c r="Q621" s="184">
        <f t="shared" si="1690"/>
        <v>311</v>
      </c>
      <c r="R621" s="184">
        <f t="shared" si="1690"/>
        <v>1</v>
      </c>
      <c r="S621" s="166">
        <f t="shared" si="1690"/>
        <v>1839</v>
      </c>
      <c r="T621" s="180">
        <f t="shared" si="1690"/>
        <v>0</v>
      </c>
      <c r="U621" s="184">
        <f t="shared" si="1690"/>
        <v>0</v>
      </c>
      <c r="V621" s="168">
        <f t="shared" ref="V621" si="1692">SUM(V484:V495)</f>
        <v>0</v>
      </c>
      <c r="W621" s="180">
        <f t="shared" si="1690"/>
        <v>7613</v>
      </c>
      <c r="X621" s="168">
        <f t="shared" ref="X621" si="1693">SUM(X484:X495)</f>
        <v>1803</v>
      </c>
      <c r="Y621" s="180">
        <f t="shared" si="1690"/>
        <v>0</v>
      </c>
      <c r="Z621" s="168">
        <f t="shared" ref="Z621" si="1694">SUM(Z484:Z495)</f>
        <v>0</v>
      </c>
      <c r="AA621" s="180">
        <f t="shared" si="1690"/>
        <v>0</v>
      </c>
      <c r="AB621" s="168">
        <f t="shared" ref="AB621" si="1695">SUM(AB484:AB495)</f>
        <v>0</v>
      </c>
      <c r="AC621" s="180">
        <f t="shared" si="1690"/>
        <v>7962</v>
      </c>
      <c r="AD621" s="168">
        <f t="shared" ref="AD621" si="1696">SUM(AD484:AD495)</f>
        <v>44</v>
      </c>
      <c r="AE621" s="180">
        <f t="shared" si="1690"/>
        <v>0</v>
      </c>
      <c r="AF621" s="168">
        <f t="shared" ref="AF621" si="1697">SUM(AF484:AF495)</f>
        <v>0</v>
      </c>
      <c r="AG621" s="166">
        <f t="shared" si="1690"/>
        <v>0</v>
      </c>
      <c r="AH621" s="167">
        <f t="shared" si="1690"/>
        <v>0</v>
      </c>
      <c r="AI621" s="180">
        <f t="shared" ref="AI621" si="1698">SUM(AI484:AI495)</f>
        <v>0</v>
      </c>
      <c r="AJ621" s="166">
        <f t="shared" si="1690"/>
        <v>0</v>
      </c>
      <c r="AK621" s="194">
        <f>SUM(AK484:AK495)</f>
        <v>7541</v>
      </c>
      <c r="AL621" s="184">
        <f>SUM(AL484:AL495)</f>
        <v>333</v>
      </c>
      <c r="AM621" s="168">
        <f t="shared" ref="AM621" si="1699">SUM(AM484:AM495)</f>
        <v>1564</v>
      </c>
      <c r="AN621" s="180">
        <f>SUM(AN484:AN495)</f>
        <v>2450</v>
      </c>
      <c r="AO621" s="168">
        <f t="shared" ref="AO621" si="1700">SUM(AO484:AO495)</f>
        <v>6994</v>
      </c>
      <c r="AP621" s="180">
        <f>SUM(AP484:AP495)</f>
        <v>8353</v>
      </c>
      <c r="AQ621" s="168">
        <f t="shared" ref="AQ621" si="1701">SUM(AQ484:AQ495)</f>
        <v>1259</v>
      </c>
      <c r="AR621" s="180">
        <f>SUM(AR484:AR495)</f>
        <v>7279</v>
      </c>
      <c r="AS621" s="168">
        <f t="shared" ref="AS621" si="1702">SUM(AS484:AS495)</f>
        <v>2024</v>
      </c>
      <c r="AT621" s="180">
        <f>SUM(AT484:AT495)</f>
        <v>8060</v>
      </c>
      <c r="AU621" s="168">
        <f t="shared" ref="AU621" si="1703">SUM(AU484:AU495)</f>
        <v>1468</v>
      </c>
      <c r="AV621" s="180">
        <f>SUM(AV484:AV495)</f>
        <v>1658</v>
      </c>
      <c r="AW621" s="168">
        <f t="shared" ref="AW621" si="1704">SUM(AW484:AW495)</f>
        <v>7643</v>
      </c>
      <c r="AX621" s="180">
        <f>SUM(AX484:AX495)</f>
        <v>1802</v>
      </c>
      <c r="AY621" s="168">
        <f t="shared" ref="AY621" si="1705">SUM(AY484:AY495)</f>
        <v>7430</v>
      </c>
      <c r="AZ621" s="167">
        <f>SUM(AZ484:AZ495)</f>
        <v>7856</v>
      </c>
      <c r="BA621" s="168">
        <f>SUM(BA484:BA495)</f>
        <v>5474</v>
      </c>
      <c r="BB621" s="180">
        <f>SUM(BB484:BB495)</f>
        <v>5593</v>
      </c>
      <c r="BC621" s="168">
        <f t="shared" ref="BC621" si="1706">SUM(BC484:BC495)</f>
        <v>2482</v>
      </c>
      <c r="BD621" s="180">
        <f>SUM(BD484:BD495)</f>
        <v>2599</v>
      </c>
      <c r="BE621" s="168">
        <f t="shared" ref="BE621" si="1707">SUM(BE484:BE495)</f>
        <v>5400</v>
      </c>
      <c r="BF621" s="180">
        <f>SUM(BF484:BF495)</f>
        <v>1957</v>
      </c>
      <c r="BG621" s="168">
        <f t="shared" ref="BG621" si="1708">SUM(BG484:BG495)</f>
        <v>5999</v>
      </c>
      <c r="BH621" s="180">
        <f t="shared" si="1690"/>
        <v>6034</v>
      </c>
      <c r="BI621" s="168">
        <f t="shared" ref="BI621" si="1709">SUM(BI484:BI495)</f>
        <v>2057</v>
      </c>
      <c r="BJ621" s="180">
        <f t="shared" si="1690"/>
        <v>7117</v>
      </c>
      <c r="BK621" s="168">
        <f t="shared" ref="BK621" si="1710">SUM(BK484:BK495)</f>
        <v>1441</v>
      </c>
      <c r="BL621" s="180">
        <f t="shared" si="1690"/>
        <v>5572</v>
      </c>
      <c r="BM621" s="168">
        <f t="shared" ref="BM621" si="1711">SUM(BM484:BM495)</f>
        <v>2354</v>
      </c>
      <c r="BN621" s="180">
        <f t="shared" si="1690"/>
        <v>2042</v>
      </c>
      <c r="BO621" s="168">
        <f t="shared" ref="BO621" si="1712">SUM(BO484:BO495)</f>
        <v>5903</v>
      </c>
      <c r="BP621" s="180">
        <f t="shared" si="1690"/>
        <v>5695</v>
      </c>
      <c r="BQ621" s="168">
        <f t="shared" ref="BQ621" si="1713">SUM(BQ484:BQ495)</f>
        <v>2114</v>
      </c>
      <c r="BR621" s="180">
        <f t="shared" si="1690"/>
        <v>1413</v>
      </c>
      <c r="BS621" s="168">
        <f t="shared" ref="BS621" si="1714">SUM(BS484:BS495)</f>
        <v>6925</v>
      </c>
      <c r="BT621" s="180">
        <f t="shared" si="1690"/>
        <v>5647</v>
      </c>
      <c r="BU621" s="168">
        <f t="shared" ref="BU621" si="1715">SUM(BU484:BU495)</f>
        <v>2229</v>
      </c>
      <c r="BV621" s="180">
        <f t="shared" ref="BV621:BW621" si="1716">SUM(BV484:BV495)</f>
        <v>2186</v>
      </c>
      <c r="BW621" s="168">
        <f t="shared" si="1716"/>
        <v>5770</v>
      </c>
      <c r="BX621" s="180">
        <f t="shared" ref="BX621:BY621" si="1717">SUM(BX484:BX495)</f>
        <v>5575</v>
      </c>
      <c r="BY621" s="168">
        <f t="shared" si="1717"/>
        <v>2269</v>
      </c>
      <c r="BZ621" s="180">
        <f t="shared" ref="BZ621:CA621" si="1718">SUM(BZ484:BZ495)</f>
        <v>1144</v>
      </c>
      <c r="CA621" s="168">
        <f t="shared" si="1718"/>
        <v>7529</v>
      </c>
      <c r="CB621" s="180">
        <f t="shared" ref="CB621:CC621" si="1719">SUM(CB484:CB495)</f>
        <v>1972</v>
      </c>
      <c r="CC621" s="168">
        <f t="shared" si="1719"/>
        <v>6080</v>
      </c>
      <c r="CD621" s="180">
        <f t="shared" ref="CD621:CE621" si="1720">SUM(CD484:CD495)</f>
        <v>1439</v>
      </c>
      <c r="CE621" s="331">
        <f t="shared" si="1720"/>
        <v>6875</v>
      </c>
    </row>
    <row r="622" spans="1:83" x14ac:dyDescent="0.2">
      <c r="A622" s="10"/>
      <c r="B622" s="11" t="s">
        <v>650</v>
      </c>
      <c r="C622" s="13">
        <f>SUM(C505:C532)</f>
        <v>27151</v>
      </c>
      <c r="D622" s="13">
        <f>SUM(D505:D532)</f>
        <v>20862</v>
      </c>
      <c r="E622" s="123">
        <f t="shared" si="80"/>
        <v>0.76836948915325398</v>
      </c>
      <c r="F622" s="162">
        <f t="shared" ref="F622:BT622" si="1721">SUM(F505:F532)</f>
        <v>13522</v>
      </c>
      <c r="G622" s="159">
        <f t="shared" ref="G622:N622" si="1722">SUM(G505:G532)</f>
        <v>79</v>
      </c>
      <c r="H622" s="159">
        <f t="shared" si="1722"/>
        <v>211</v>
      </c>
      <c r="I622" s="159">
        <f t="shared" si="1722"/>
        <v>6858</v>
      </c>
      <c r="J622" s="159">
        <f t="shared" si="1722"/>
        <v>0</v>
      </c>
      <c r="K622" s="159">
        <f t="shared" si="1722"/>
        <v>11</v>
      </c>
      <c r="L622" s="159">
        <f t="shared" si="1722"/>
        <v>0</v>
      </c>
      <c r="M622" s="159">
        <f t="shared" si="1722"/>
        <v>1</v>
      </c>
      <c r="N622" s="159">
        <f t="shared" si="1722"/>
        <v>1</v>
      </c>
      <c r="O622" s="165">
        <f t="shared" si="1721"/>
        <v>0</v>
      </c>
      <c r="P622" s="180">
        <f t="shared" si="1721"/>
        <v>939</v>
      </c>
      <c r="Q622" s="184">
        <f t="shared" si="1721"/>
        <v>89</v>
      </c>
      <c r="R622" s="184">
        <f t="shared" si="1721"/>
        <v>0</v>
      </c>
      <c r="S622" s="166">
        <f t="shared" si="1721"/>
        <v>1793</v>
      </c>
      <c r="T622" s="180">
        <f t="shared" si="1721"/>
        <v>10749</v>
      </c>
      <c r="U622" s="184">
        <f t="shared" si="1721"/>
        <v>4</v>
      </c>
      <c r="V622" s="168">
        <f t="shared" ref="V622" si="1723">SUM(V505:V532)</f>
        <v>6628</v>
      </c>
      <c r="W622" s="180">
        <f t="shared" si="1721"/>
        <v>931</v>
      </c>
      <c r="X622" s="168">
        <f t="shared" ref="X622" si="1724">SUM(X505:X532)</f>
        <v>1651</v>
      </c>
      <c r="Y622" s="180">
        <f t="shared" si="1721"/>
        <v>0</v>
      </c>
      <c r="Z622" s="168">
        <f t="shared" ref="Z622" si="1725">SUM(Z505:Z532)</f>
        <v>0</v>
      </c>
      <c r="AA622" s="180">
        <f t="shared" si="1721"/>
        <v>1636</v>
      </c>
      <c r="AB622" s="168">
        <f t="shared" ref="AB622" si="1726">SUM(AB505:AB532)</f>
        <v>948</v>
      </c>
      <c r="AC622" s="180">
        <f t="shared" si="1721"/>
        <v>0</v>
      </c>
      <c r="AD622" s="168">
        <f t="shared" ref="AD622" si="1727">SUM(AD505:AD532)</f>
        <v>0</v>
      </c>
      <c r="AE622" s="180">
        <f t="shared" si="1721"/>
        <v>0</v>
      </c>
      <c r="AF622" s="168">
        <f t="shared" ref="AF622" si="1728">SUM(AF505:AF532)</f>
        <v>0</v>
      </c>
      <c r="AG622" s="166">
        <f t="shared" si="1721"/>
        <v>0</v>
      </c>
      <c r="AH622" s="167">
        <f t="shared" si="1721"/>
        <v>487</v>
      </c>
      <c r="AI622" s="180">
        <f t="shared" ref="AI622" si="1729">SUM(AI505:AI532)</f>
        <v>10608</v>
      </c>
      <c r="AJ622" s="166">
        <f t="shared" si="1721"/>
        <v>6331</v>
      </c>
      <c r="AK622" s="194">
        <f>SUM(AK505:AK532)</f>
        <v>7038</v>
      </c>
      <c r="AL622" s="184">
        <f>SUM(AL505:AL532)</f>
        <v>852</v>
      </c>
      <c r="AM622" s="168">
        <f t="shared" ref="AM622" si="1730">SUM(AM505:AM532)</f>
        <v>12362</v>
      </c>
      <c r="AN622" s="180">
        <f>SUM(AN505:AN532)</f>
        <v>13354</v>
      </c>
      <c r="AO622" s="168">
        <f t="shared" ref="AO622" si="1731">SUM(AO505:AO532)</f>
        <v>6733</v>
      </c>
      <c r="AP622" s="180">
        <f>SUM(AP505:AP532)</f>
        <v>8705</v>
      </c>
      <c r="AQ622" s="168">
        <f t="shared" ref="AQ622" si="1732">SUM(AQ505:AQ532)</f>
        <v>11608</v>
      </c>
      <c r="AR622" s="180">
        <f>SUM(AR505:AR532)</f>
        <v>6844</v>
      </c>
      <c r="AS622" s="168">
        <f t="shared" ref="AS622" si="1733">SUM(AS505:AS532)</f>
        <v>13346</v>
      </c>
      <c r="AT622" s="180">
        <f>SUM(AT505:AT532)</f>
        <v>7683</v>
      </c>
      <c r="AU622" s="168">
        <f t="shared" ref="AU622" si="1734">SUM(AU505:AU532)</f>
        <v>12456</v>
      </c>
      <c r="AV622" s="180">
        <f>SUM(AV505:AV532)</f>
        <v>12281</v>
      </c>
      <c r="AW622" s="168">
        <f t="shared" ref="AW622" si="1735">SUM(AW505:AW532)</f>
        <v>7601</v>
      </c>
      <c r="AX622" s="180">
        <f>SUM(AX505:AX532)</f>
        <v>11405</v>
      </c>
      <c r="AY622" s="168">
        <f t="shared" ref="AY622" si="1736">SUM(AY505:AY532)</f>
        <v>8468</v>
      </c>
      <c r="AZ622" s="167">
        <f>SUM(AZ505:AZ532)</f>
        <v>11201</v>
      </c>
      <c r="BA622" s="168">
        <f>SUM(BA505:BA532)</f>
        <v>16105</v>
      </c>
      <c r="BB622" s="180">
        <f>SUM(BB505:BB532)</f>
        <v>7916</v>
      </c>
      <c r="BC622" s="168">
        <f t="shared" ref="BC622" si="1737">SUM(BC505:BC532)</f>
        <v>10294</v>
      </c>
      <c r="BD622" s="180">
        <f>SUM(BD505:BD532)</f>
        <v>11917</v>
      </c>
      <c r="BE622" s="168">
        <f t="shared" ref="BE622" si="1738">SUM(BE505:BE532)</f>
        <v>6196</v>
      </c>
      <c r="BF622" s="180">
        <f>SUM(BF505:BF532)</f>
        <v>11544</v>
      </c>
      <c r="BG622" s="168">
        <f t="shared" ref="BG622" si="1739">SUM(BG505:BG532)</f>
        <v>6491</v>
      </c>
      <c r="BH622" s="180">
        <f t="shared" si="1721"/>
        <v>9069</v>
      </c>
      <c r="BI622" s="168">
        <f t="shared" ref="BI622" si="1740">SUM(BI505:BI532)</f>
        <v>9307</v>
      </c>
      <c r="BJ622" s="180">
        <f t="shared" si="1721"/>
        <v>7395</v>
      </c>
      <c r="BK622" s="168">
        <f t="shared" ref="BK622" si="1741">SUM(BK505:BK532)</f>
        <v>10881</v>
      </c>
      <c r="BL622" s="180">
        <f t="shared" si="1721"/>
        <v>6542</v>
      </c>
      <c r="BM622" s="168">
        <f t="shared" ref="BM622" si="1742">SUM(BM505:BM532)</f>
        <v>11327</v>
      </c>
      <c r="BN622" s="180">
        <f t="shared" si="1721"/>
        <v>11391</v>
      </c>
      <c r="BO622" s="168">
        <f t="shared" ref="BO622" si="1743">SUM(BO505:BO532)</f>
        <v>6462</v>
      </c>
      <c r="BP622" s="180">
        <f t="shared" si="1721"/>
        <v>6997</v>
      </c>
      <c r="BQ622" s="168">
        <f t="shared" ref="BQ622" si="1744">SUM(BQ505:BQ532)</f>
        <v>10973</v>
      </c>
      <c r="BR622" s="180">
        <f t="shared" si="1721"/>
        <v>10068</v>
      </c>
      <c r="BS622" s="168">
        <f t="shared" ref="BS622" si="1745">SUM(BS505:BS532)</f>
        <v>8075</v>
      </c>
      <c r="BT622" s="180">
        <f t="shared" si="1721"/>
        <v>6710</v>
      </c>
      <c r="BU622" s="168">
        <f t="shared" ref="BU622" si="1746">SUM(BU505:BU532)</f>
        <v>11212</v>
      </c>
      <c r="BV622" s="180">
        <f t="shared" ref="BV622:BW622" si="1747">SUM(BV505:BV532)</f>
        <v>11727</v>
      </c>
      <c r="BW622" s="168">
        <f t="shared" si="1747"/>
        <v>6176</v>
      </c>
      <c r="BX622" s="180">
        <f t="shared" ref="BX622:BY622" si="1748">SUM(BX505:BX532)</f>
        <v>6315</v>
      </c>
      <c r="BY622" s="168">
        <f t="shared" si="1748"/>
        <v>11601</v>
      </c>
      <c r="BZ622" s="180">
        <f t="shared" ref="BZ622:CA622" si="1749">SUM(BZ505:BZ532)</f>
        <v>10149</v>
      </c>
      <c r="CA622" s="168">
        <f t="shared" si="1749"/>
        <v>8419</v>
      </c>
      <c r="CB622" s="180">
        <f t="shared" ref="CB622:CC622" si="1750">SUM(CB505:CB532)</f>
        <v>11462</v>
      </c>
      <c r="CC622" s="168">
        <f t="shared" si="1750"/>
        <v>6600</v>
      </c>
      <c r="CD622" s="180">
        <f t="shared" ref="CD622:CE622" si="1751">SUM(CD505:CD532)</f>
        <v>10011</v>
      </c>
      <c r="CE622" s="331">
        <f t="shared" si="1751"/>
        <v>7915</v>
      </c>
    </row>
    <row r="623" spans="1:83" x14ac:dyDescent="0.2">
      <c r="A623" s="10"/>
      <c r="B623" s="11" t="s">
        <v>651</v>
      </c>
      <c r="C623" s="13">
        <f>SUM(C533:C546)</f>
        <v>14465</v>
      </c>
      <c r="D623" s="13">
        <f>SUM(D533:D546)</f>
        <v>11489</v>
      </c>
      <c r="E623" s="123">
        <f t="shared" si="80"/>
        <v>0.7942620117525061</v>
      </c>
      <c r="F623" s="162">
        <f t="shared" ref="F623:BT623" si="1752">SUM(F533:F546)</f>
        <v>5622</v>
      </c>
      <c r="G623" s="159">
        <f t="shared" ref="G623:N623" si="1753">SUM(G533:G546)</f>
        <v>24</v>
      </c>
      <c r="H623" s="159">
        <f t="shared" si="1753"/>
        <v>138</v>
      </c>
      <c r="I623" s="159">
        <f t="shared" si="1753"/>
        <v>5594</v>
      </c>
      <c r="J623" s="159">
        <f t="shared" si="1753"/>
        <v>0</v>
      </c>
      <c r="K623" s="159">
        <f t="shared" si="1753"/>
        <v>5</v>
      </c>
      <c r="L623" s="159">
        <f t="shared" si="1753"/>
        <v>1</v>
      </c>
      <c r="M623" s="159">
        <f t="shared" si="1753"/>
        <v>0</v>
      </c>
      <c r="N623" s="159">
        <f t="shared" si="1753"/>
        <v>0</v>
      </c>
      <c r="O623" s="165">
        <f t="shared" si="1752"/>
        <v>0</v>
      </c>
      <c r="P623" s="180">
        <f t="shared" si="1752"/>
        <v>1696</v>
      </c>
      <c r="Q623" s="184">
        <f t="shared" si="1752"/>
        <v>109</v>
      </c>
      <c r="R623" s="184">
        <f t="shared" si="1752"/>
        <v>0</v>
      </c>
      <c r="S623" s="166">
        <f t="shared" si="1752"/>
        <v>1430</v>
      </c>
      <c r="T623" s="180">
        <f t="shared" si="1752"/>
        <v>3352</v>
      </c>
      <c r="U623" s="184">
        <f t="shared" si="1752"/>
        <v>1</v>
      </c>
      <c r="V623" s="168">
        <f t="shared" ref="V623" si="1754">SUM(V533:V546)</f>
        <v>4565</v>
      </c>
      <c r="W623" s="180">
        <f t="shared" si="1752"/>
        <v>6146</v>
      </c>
      <c r="X623" s="168">
        <f t="shared" ref="X623" si="1755">SUM(X533:X546)</f>
        <v>4805</v>
      </c>
      <c r="Y623" s="180">
        <f t="shared" si="1752"/>
        <v>0</v>
      </c>
      <c r="Z623" s="168">
        <f t="shared" ref="Z623" si="1756">SUM(Z533:Z546)</f>
        <v>0</v>
      </c>
      <c r="AA623" s="180">
        <f t="shared" si="1752"/>
        <v>4793</v>
      </c>
      <c r="AB623" s="168">
        <f t="shared" ref="AB623" si="1757">SUM(AB533:AB546)</f>
        <v>6235</v>
      </c>
      <c r="AC623" s="180">
        <f t="shared" si="1752"/>
        <v>0</v>
      </c>
      <c r="AD623" s="168">
        <f t="shared" ref="AD623" si="1758">SUM(AD533:AD546)</f>
        <v>0</v>
      </c>
      <c r="AE623" s="180">
        <f t="shared" si="1752"/>
        <v>0</v>
      </c>
      <c r="AF623" s="168">
        <f t="shared" ref="AF623" si="1759">SUM(AF533:AF546)</f>
        <v>0</v>
      </c>
      <c r="AG623" s="166">
        <f t="shared" si="1752"/>
        <v>0</v>
      </c>
      <c r="AH623" s="167">
        <f t="shared" si="1752"/>
        <v>0</v>
      </c>
      <c r="AI623" s="180">
        <f t="shared" ref="AI623" si="1760">SUM(AI533:AI546)</f>
        <v>83</v>
      </c>
      <c r="AJ623" s="166">
        <f t="shared" si="1752"/>
        <v>10</v>
      </c>
      <c r="AK623" s="194">
        <f>SUM(AK533:AK546)</f>
        <v>6066</v>
      </c>
      <c r="AL623" s="184">
        <f>SUM(AL533:AL546)</f>
        <v>518</v>
      </c>
      <c r="AM623" s="168">
        <f t="shared" ref="AM623" si="1761">SUM(AM533:AM546)</f>
        <v>4458</v>
      </c>
      <c r="AN623" s="180">
        <f>SUM(AN533:AN546)</f>
        <v>5273</v>
      </c>
      <c r="AO623" s="168">
        <f t="shared" ref="AO623" si="1762">SUM(AO533:AO546)</f>
        <v>5713</v>
      </c>
      <c r="AP623" s="180">
        <f>SUM(AP533:AP546)</f>
        <v>6990</v>
      </c>
      <c r="AQ623" s="168">
        <f t="shared" ref="AQ623" si="1763">SUM(AQ533:AQ546)</f>
        <v>4163</v>
      </c>
      <c r="AR623" s="180">
        <f>SUM(AR533:AR546)</f>
        <v>5664</v>
      </c>
      <c r="AS623" s="168">
        <f t="shared" ref="AS623" si="1764">SUM(AS533:AS546)</f>
        <v>5230</v>
      </c>
      <c r="AT623" s="180">
        <f>SUM(AT533:AT546)</f>
        <v>6248</v>
      </c>
      <c r="AU623" s="168">
        <f t="shared" ref="AU623" si="1765">SUM(AU533:AU546)</f>
        <v>4689</v>
      </c>
      <c r="AV623" s="180">
        <f>SUM(AV533:AV546)</f>
        <v>4537</v>
      </c>
      <c r="AW623" s="168">
        <f t="shared" ref="AW623" si="1766">SUM(AW533:AW546)</f>
        <v>6281</v>
      </c>
      <c r="AX623" s="180">
        <f>SUM(AX533:AX546)</f>
        <v>4661</v>
      </c>
      <c r="AY623" s="168">
        <f t="shared" ref="AY623" si="1767">SUM(AY533:AY546)</f>
        <v>6168</v>
      </c>
      <c r="AZ623" s="167">
        <f>SUM(AZ533:AZ546)</f>
        <v>7861</v>
      </c>
      <c r="BA623" s="168">
        <f>SUM(BA533:BA546)</f>
        <v>7891</v>
      </c>
      <c r="BB623" s="180">
        <f>SUM(BB533:BB546)</f>
        <v>5337</v>
      </c>
      <c r="BC623" s="168">
        <f t="shared" ref="BC623" si="1768">SUM(BC533:BC546)</f>
        <v>4312</v>
      </c>
      <c r="BD623" s="180">
        <f>SUM(BD533:BD546)</f>
        <v>4892</v>
      </c>
      <c r="BE623" s="168">
        <f t="shared" ref="BE623" si="1769">SUM(BE533:BE546)</f>
        <v>4742</v>
      </c>
      <c r="BF623" s="180">
        <f>SUM(BF533:BF546)</f>
        <v>4571</v>
      </c>
      <c r="BG623" s="168">
        <f t="shared" ref="BG623" si="1770">SUM(BG533:BG546)</f>
        <v>5019</v>
      </c>
      <c r="BH623" s="180">
        <f t="shared" si="1752"/>
        <v>5444</v>
      </c>
      <c r="BI623" s="168">
        <f t="shared" ref="BI623" si="1771">SUM(BI533:BI546)</f>
        <v>4231</v>
      </c>
      <c r="BJ623" s="180">
        <f t="shared" si="1752"/>
        <v>5560</v>
      </c>
      <c r="BK623" s="168">
        <f t="shared" ref="BK623" si="1772">SUM(BK533:BK546)</f>
        <v>4148</v>
      </c>
      <c r="BL623" s="180">
        <f t="shared" si="1752"/>
        <v>4635</v>
      </c>
      <c r="BM623" s="168">
        <f t="shared" ref="BM623" si="1773">SUM(BM533:BM546)</f>
        <v>4807</v>
      </c>
      <c r="BN623" s="180">
        <f t="shared" si="1752"/>
        <v>4498</v>
      </c>
      <c r="BO623" s="168">
        <f t="shared" ref="BO623" si="1774">SUM(BO533:BO546)</f>
        <v>4985</v>
      </c>
      <c r="BP623" s="180">
        <f t="shared" si="1752"/>
        <v>5086</v>
      </c>
      <c r="BQ623" s="168">
        <f t="shared" ref="BQ623" si="1775">SUM(BQ533:BQ546)</f>
        <v>4332</v>
      </c>
      <c r="BR623" s="180">
        <f t="shared" si="1752"/>
        <v>3887</v>
      </c>
      <c r="BS623" s="168">
        <f t="shared" ref="BS623" si="1776">SUM(BS533:BS546)</f>
        <v>5831</v>
      </c>
      <c r="BT623" s="180">
        <f t="shared" si="1752"/>
        <v>4800</v>
      </c>
      <c r="BU623" s="168">
        <f t="shared" ref="BU623" si="1777">SUM(BU533:BU546)</f>
        <v>4647</v>
      </c>
      <c r="BV623" s="180">
        <f t="shared" ref="BV623:BW623" si="1778">SUM(BV533:BV546)</f>
        <v>4713</v>
      </c>
      <c r="BW623" s="168">
        <f t="shared" si="1778"/>
        <v>4922</v>
      </c>
      <c r="BX623" s="180">
        <f t="shared" ref="BX623:BY623" si="1779">SUM(BX533:BX546)</f>
        <v>4678</v>
      </c>
      <c r="BY623" s="168">
        <f t="shared" si="1779"/>
        <v>4703</v>
      </c>
      <c r="BZ623" s="180">
        <f t="shared" ref="BZ623:CA623" si="1780">SUM(BZ533:BZ546)</f>
        <v>3742</v>
      </c>
      <c r="CA623" s="168">
        <f t="shared" si="1780"/>
        <v>6164</v>
      </c>
      <c r="CB623" s="180">
        <f t="shared" ref="CB623:CC623" si="1781">SUM(CB533:CB546)</f>
        <v>4650</v>
      </c>
      <c r="CC623" s="168">
        <f t="shared" si="1781"/>
        <v>4945</v>
      </c>
      <c r="CD623" s="180">
        <f t="shared" ref="CD623:CE623" si="1782">SUM(CD533:CD546)</f>
        <v>3947</v>
      </c>
      <c r="CE623" s="331">
        <f t="shared" si="1782"/>
        <v>5756</v>
      </c>
    </row>
    <row r="624" spans="1:83" x14ac:dyDescent="0.2">
      <c r="A624" s="10"/>
      <c r="B624" s="11" t="s">
        <v>652</v>
      </c>
      <c r="C624" s="13">
        <f>SUM(C547:C558)</f>
        <v>11255</v>
      </c>
      <c r="D624" s="13">
        <f>SUM(D547:D558)</f>
        <v>9142</v>
      </c>
      <c r="E624" s="123">
        <f t="shared" si="80"/>
        <v>0.81226121723678368</v>
      </c>
      <c r="F624" s="162">
        <f t="shared" ref="F624:BT624" si="1783">SUM(F547:F558)</f>
        <v>4530</v>
      </c>
      <c r="G624" s="159">
        <f t="shared" ref="G624:N624" si="1784">SUM(G547:G558)</f>
        <v>21</v>
      </c>
      <c r="H624" s="159">
        <f t="shared" si="1784"/>
        <v>125</v>
      </c>
      <c r="I624" s="159">
        <f t="shared" si="1784"/>
        <v>4365</v>
      </c>
      <c r="J624" s="159">
        <f t="shared" si="1784"/>
        <v>0</v>
      </c>
      <c r="K624" s="159">
        <f t="shared" si="1784"/>
        <v>5</v>
      </c>
      <c r="L624" s="159">
        <f t="shared" si="1784"/>
        <v>0</v>
      </c>
      <c r="M624" s="159">
        <f t="shared" si="1784"/>
        <v>0</v>
      </c>
      <c r="N624" s="159">
        <f t="shared" si="1784"/>
        <v>1</v>
      </c>
      <c r="O624" s="165">
        <f t="shared" si="1783"/>
        <v>0</v>
      </c>
      <c r="P624" s="180">
        <f t="shared" si="1783"/>
        <v>4616</v>
      </c>
      <c r="Q624" s="184">
        <f t="shared" si="1783"/>
        <v>303</v>
      </c>
      <c r="R624" s="184">
        <f t="shared" si="1783"/>
        <v>0</v>
      </c>
      <c r="S624" s="166">
        <f t="shared" si="1783"/>
        <v>4033</v>
      </c>
      <c r="T624" s="180">
        <f t="shared" si="1783"/>
        <v>0</v>
      </c>
      <c r="U624" s="184">
        <f t="shared" si="1783"/>
        <v>0</v>
      </c>
      <c r="V624" s="168">
        <f t="shared" ref="V624" si="1785">SUM(V547:V558)</f>
        <v>0</v>
      </c>
      <c r="W624" s="180">
        <f t="shared" si="1783"/>
        <v>0</v>
      </c>
      <c r="X624" s="168">
        <f t="shared" ref="X624" si="1786">SUM(X547:X558)</f>
        <v>0</v>
      </c>
      <c r="Y624" s="180">
        <f t="shared" si="1783"/>
        <v>4142</v>
      </c>
      <c r="Z624" s="168">
        <f t="shared" ref="Z624" si="1787">SUM(Z547:Z558)</f>
        <v>4748</v>
      </c>
      <c r="AA624" s="180">
        <f t="shared" si="1783"/>
        <v>0</v>
      </c>
      <c r="AB624" s="168">
        <f t="shared" ref="AB624" si="1788">SUM(AB547:AB558)</f>
        <v>0</v>
      </c>
      <c r="AC624" s="180">
        <f t="shared" si="1783"/>
        <v>0</v>
      </c>
      <c r="AD624" s="168">
        <f t="shared" ref="AD624" si="1789">SUM(AD547:AD558)</f>
        <v>0</v>
      </c>
      <c r="AE624" s="180">
        <f t="shared" si="1783"/>
        <v>0</v>
      </c>
      <c r="AF624" s="168">
        <f t="shared" ref="AF624" si="1790">SUM(AF547:AF558)</f>
        <v>0</v>
      </c>
      <c r="AG624" s="166">
        <f t="shared" si="1783"/>
        <v>0</v>
      </c>
      <c r="AH624" s="167">
        <f t="shared" si="1783"/>
        <v>0</v>
      </c>
      <c r="AI624" s="180">
        <f t="shared" ref="AI624" si="1791">SUM(AI547:AI558)</f>
        <v>0</v>
      </c>
      <c r="AJ624" s="166">
        <f t="shared" si="1783"/>
        <v>0</v>
      </c>
      <c r="AK624" s="194">
        <f>SUM(AK547:AK558)</f>
        <v>4883</v>
      </c>
      <c r="AL624" s="184">
        <f>SUM(AL547:AL558)</f>
        <v>364</v>
      </c>
      <c r="AM624" s="168">
        <f t="shared" ref="AM624" si="1792">SUM(AM547:AM558)</f>
        <v>3529</v>
      </c>
      <c r="AN624" s="180">
        <f>SUM(AN547:AN558)</f>
        <v>4195</v>
      </c>
      <c r="AO624" s="168">
        <f t="shared" ref="AO624" si="1793">SUM(AO547:AO558)</f>
        <v>4520</v>
      </c>
      <c r="AP624" s="180">
        <f>SUM(AP547:AP558)</f>
        <v>5406</v>
      </c>
      <c r="AQ624" s="168">
        <f t="shared" ref="AQ624" si="1794">SUM(AQ547:AQ558)</f>
        <v>3384</v>
      </c>
      <c r="AR624" s="180">
        <f>SUM(AR547:AR558)</f>
        <v>4506</v>
      </c>
      <c r="AS624" s="168">
        <f t="shared" ref="AS624" si="1795">SUM(AS547:AS558)</f>
        <v>4249</v>
      </c>
      <c r="AT624" s="180">
        <f>SUM(AT547:AT558)</f>
        <v>4960</v>
      </c>
      <c r="AU624" s="168">
        <f t="shared" ref="AU624" si="1796">SUM(AU547:AU558)</f>
        <v>3810</v>
      </c>
      <c r="AV624" s="180">
        <f>SUM(AV547:AV558)</f>
        <v>3683</v>
      </c>
      <c r="AW624" s="168">
        <f t="shared" ref="AW624" si="1797">SUM(AW547:AW558)</f>
        <v>4882</v>
      </c>
      <c r="AX624" s="180">
        <f>SUM(AX547:AX558)</f>
        <v>3735</v>
      </c>
      <c r="AY624" s="168">
        <f t="shared" ref="AY624" si="1798">SUM(AY547:AY558)</f>
        <v>4832</v>
      </c>
      <c r="AZ624" s="167">
        <f>SUM(AZ547:AZ558)</f>
        <v>6334</v>
      </c>
      <c r="BA624" s="168">
        <f>SUM(BA547:BA558)</f>
        <v>6030</v>
      </c>
      <c r="BB624" s="180">
        <f>SUM(BB547:BB558)</f>
        <v>4387</v>
      </c>
      <c r="BC624" s="168">
        <f t="shared" ref="BC624" si="1799">SUM(BC547:BC558)</f>
        <v>3407</v>
      </c>
      <c r="BD624" s="180">
        <f>SUM(BD547:BD558)</f>
        <v>3900</v>
      </c>
      <c r="BE624" s="168">
        <f t="shared" ref="BE624" si="1800">SUM(BE547:BE558)</f>
        <v>3803</v>
      </c>
      <c r="BF624" s="180">
        <f>SUM(BF547:BF558)</f>
        <v>3738</v>
      </c>
      <c r="BG624" s="168">
        <f t="shared" ref="BG624" si="1801">SUM(BG547:BG558)</f>
        <v>3890</v>
      </c>
      <c r="BH624" s="180">
        <f t="shared" si="1783"/>
        <v>4109</v>
      </c>
      <c r="BI624" s="168">
        <f t="shared" ref="BI624" si="1802">SUM(BI547:BI558)</f>
        <v>3543</v>
      </c>
      <c r="BJ624" s="180">
        <f t="shared" si="1783"/>
        <v>4375</v>
      </c>
      <c r="BK624" s="168">
        <f t="shared" ref="BK624" si="1803">SUM(BK547:BK558)</f>
        <v>3344</v>
      </c>
      <c r="BL624" s="180">
        <f t="shared" si="1783"/>
        <v>3736</v>
      </c>
      <c r="BM624" s="168">
        <f t="shared" ref="BM624" si="1804">SUM(BM547:BM558)</f>
        <v>3760</v>
      </c>
      <c r="BN624" s="180">
        <f t="shared" si="1783"/>
        <v>3581</v>
      </c>
      <c r="BO624" s="168">
        <f t="shared" ref="BO624" si="1805">SUM(BO547:BO558)</f>
        <v>3970</v>
      </c>
      <c r="BP624" s="180">
        <f t="shared" si="1783"/>
        <v>4023</v>
      </c>
      <c r="BQ624" s="168">
        <f t="shared" ref="BQ624" si="1806">SUM(BQ547:BQ558)</f>
        <v>3474</v>
      </c>
      <c r="BR624" s="180">
        <f t="shared" si="1783"/>
        <v>3212</v>
      </c>
      <c r="BS624" s="168">
        <f t="shared" ref="BS624" si="1807">SUM(BS547:BS558)</f>
        <v>4457</v>
      </c>
      <c r="BT624" s="180">
        <f t="shared" si="1783"/>
        <v>3889</v>
      </c>
      <c r="BU624" s="168">
        <f t="shared" ref="BU624" si="1808">SUM(BU547:BU558)</f>
        <v>3608</v>
      </c>
      <c r="BV624" s="180">
        <f t="shared" ref="BV624:BW624" si="1809">SUM(BV547:BV558)</f>
        <v>3775</v>
      </c>
      <c r="BW624" s="168">
        <f t="shared" si="1809"/>
        <v>3866</v>
      </c>
      <c r="BX624" s="180">
        <f t="shared" ref="BX624:BY624" si="1810">SUM(BX547:BX558)</f>
        <v>3812</v>
      </c>
      <c r="BY624" s="168">
        <f t="shared" si="1810"/>
        <v>3651</v>
      </c>
      <c r="BZ624" s="180">
        <f t="shared" ref="BZ624:CA624" si="1811">SUM(BZ547:BZ558)</f>
        <v>3226</v>
      </c>
      <c r="CA624" s="168">
        <f t="shared" si="1811"/>
        <v>4566</v>
      </c>
      <c r="CB624" s="180">
        <f t="shared" ref="CB624:CC624" si="1812">SUM(CB547:CB558)</f>
        <v>3716</v>
      </c>
      <c r="CC624" s="168">
        <f t="shared" si="1812"/>
        <v>3877</v>
      </c>
      <c r="CD624" s="180">
        <f t="shared" ref="CD624:CE624" si="1813">SUM(CD547:CD558)</f>
        <v>3229</v>
      </c>
      <c r="CE624" s="331">
        <f t="shared" si="1813"/>
        <v>4323</v>
      </c>
    </row>
    <row r="625" spans="1:83" x14ac:dyDescent="0.2">
      <c r="A625" s="10"/>
      <c r="B625" s="11" t="s">
        <v>653</v>
      </c>
      <c r="C625" s="13">
        <f>SUM(C561:C563)</f>
        <v>4047</v>
      </c>
      <c r="D625" s="13">
        <f>SUM(D561:D563)</f>
        <v>2763</v>
      </c>
      <c r="E625" s="123">
        <f t="shared" si="80"/>
        <v>0.68272794662713121</v>
      </c>
      <c r="F625" s="162">
        <f t="shared" ref="F625:BT625" si="1814">SUM(F561:F563)</f>
        <v>582</v>
      </c>
      <c r="G625" s="159">
        <f t="shared" ref="G625:N625" si="1815">SUM(G561:G563)</f>
        <v>9</v>
      </c>
      <c r="H625" s="159">
        <f t="shared" si="1815"/>
        <v>29</v>
      </c>
      <c r="I625" s="159">
        <f t="shared" si="1815"/>
        <v>2118</v>
      </c>
      <c r="J625" s="159">
        <f t="shared" si="1815"/>
        <v>0</v>
      </c>
      <c r="K625" s="159">
        <f t="shared" si="1815"/>
        <v>0</v>
      </c>
      <c r="L625" s="159">
        <f t="shared" si="1815"/>
        <v>0</v>
      </c>
      <c r="M625" s="159">
        <f t="shared" si="1815"/>
        <v>0</v>
      </c>
      <c r="N625" s="159">
        <f t="shared" si="1815"/>
        <v>0</v>
      </c>
      <c r="O625" s="165">
        <f t="shared" si="1814"/>
        <v>0</v>
      </c>
      <c r="P625" s="180">
        <f t="shared" si="1814"/>
        <v>2079</v>
      </c>
      <c r="Q625" s="184">
        <f t="shared" si="1814"/>
        <v>111</v>
      </c>
      <c r="R625" s="184">
        <f t="shared" si="1814"/>
        <v>0</v>
      </c>
      <c r="S625" s="166">
        <f t="shared" si="1814"/>
        <v>524</v>
      </c>
      <c r="T625" s="180">
        <f t="shared" si="1814"/>
        <v>0</v>
      </c>
      <c r="U625" s="184">
        <f t="shared" si="1814"/>
        <v>0</v>
      </c>
      <c r="V625" s="168">
        <f t="shared" ref="V625" si="1816">SUM(V561:V563)</f>
        <v>0</v>
      </c>
      <c r="W625" s="180">
        <f t="shared" si="1814"/>
        <v>2148</v>
      </c>
      <c r="X625" s="168">
        <f t="shared" ref="X625" si="1817">SUM(X561:X563)</f>
        <v>533</v>
      </c>
      <c r="Y625" s="180">
        <f t="shared" si="1814"/>
        <v>0</v>
      </c>
      <c r="Z625" s="168">
        <f t="shared" ref="Z625" si="1818">SUM(Z561:Z563)</f>
        <v>0</v>
      </c>
      <c r="AA625" s="180">
        <f t="shared" si="1814"/>
        <v>0</v>
      </c>
      <c r="AB625" s="168">
        <f t="shared" ref="AB625" si="1819">SUM(AB561:AB563)</f>
        <v>0</v>
      </c>
      <c r="AC625" s="180">
        <f t="shared" si="1814"/>
        <v>2324</v>
      </c>
      <c r="AD625" s="168">
        <f t="shared" ref="AD625" si="1820">SUM(AD561:AD563)</f>
        <v>18</v>
      </c>
      <c r="AE625" s="180">
        <f t="shared" si="1814"/>
        <v>0</v>
      </c>
      <c r="AF625" s="168">
        <f t="shared" ref="AF625" si="1821">SUM(AF561:AF563)</f>
        <v>0</v>
      </c>
      <c r="AG625" s="166">
        <f t="shared" si="1814"/>
        <v>0</v>
      </c>
      <c r="AH625" s="167">
        <f t="shared" si="1814"/>
        <v>0</v>
      </c>
      <c r="AI625" s="180">
        <f t="shared" ref="AI625" si="1822">SUM(AI561:AI563)</f>
        <v>0</v>
      </c>
      <c r="AJ625" s="166">
        <f t="shared" si="1814"/>
        <v>0</v>
      </c>
      <c r="AK625" s="194">
        <f>SUM(AK561:AK563)</f>
        <v>2097</v>
      </c>
      <c r="AL625" s="184">
        <f>SUM(AL561:AL563)</f>
        <v>98</v>
      </c>
      <c r="AM625" s="168">
        <f t="shared" ref="AM625" si="1823">SUM(AM561:AM563)</f>
        <v>463</v>
      </c>
      <c r="AN625" s="180">
        <f>SUM(AN561:AN563)</f>
        <v>632</v>
      </c>
      <c r="AO625" s="168">
        <f t="shared" ref="AO625" si="1824">SUM(AO561:AO563)</f>
        <v>2023</v>
      </c>
      <c r="AP625" s="180">
        <f>SUM(AP561:AP563)</f>
        <v>2295</v>
      </c>
      <c r="AQ625" s="168">
        <f t="shared" ref="AQ625" si="1825">SUM(AQ561:AQ563)</f>
        <v>406</v>
      </c>
      <c r="AR625" s="180">
        <f>SUM(AR561:AR563)</f>
        <v>2051</v>
      </c>
      <c r="AS625" s="168">
        <f t="shared" ref="AS625" si="1826">SUM(AS561:AS563)</f>
        <v>575</v>
      </c>
      <c r="AT625" s="180">
        <f>SUM(AT561:AT563)</f>
        <v>2210</v>
      </c>
      <c r="AU625" s="168">
        <f t="shared" ref="AU625" si="1827">SUM(AU561:AU563)</f>
        <v>458</v>
      </c>
      <c r="AV625" s="180">
        <f>SUM(AV561:AV563)</f>
        <v>514</v>
      </c>
      <c r="AW625" s="168">
        <f t="shared" ref="AW625" si="1828">SUM(AW561:AW563)</f>
        <v>2113</v>
      </c>
      <c r="AX625" s="180">
        <f>SUM(AX561:AX563)</f>
        <v>529</v>
      </c>
      <c r="AY625" s="168">
        <f t="shared" ref="AY625" si="1829">SUM(AY561:AY563)</f>
        <v>2081</v>
      </c>
      <c r="AZ625" s="167">
        <f>SUM(AZ561:AZ563)</f>
        <v>2283</v>
      </c>
      <c r="BA625" s="168">
        <f>SUM(BA561:BA563)</f>
        <v>1532</v>
      </c>
      <c r="BB625" s="180">
        <f>SUM(BB561:BB563)</f>
        <v>1629</v>
      </c>
      <c r="BC625" s="168">
        <f t="shared" ref="BC625" si="1830">SUM(BC561:BC563)</f>
        <v>665</v>
      </c>
      <c r="BD625" s="180">
        <f>SUM(BD561:BD563)</f>
        <v>773</v>
      </c>
      <c r="BE625" s="168">
        <f t="shared" ref="BE625" si="1831">SUM(BE561:BE563)</f>
        <v>1513</v>
      </c>
      <c r="BF625" s="180">
        <f>SUM(BF561:BF563)</f>
        <v>638</v>
      </c>
      <c r="BG625" s="168">
        <f t="shared" ref="BG625" si="1832">SUM(BG561:BG563)</f>
        <v>1650</v>
      </c>
      <c r="BH625" s="180">
        <f t="shared" si="1814"/>
        <v>1697</v>
      </c>
      <c r="BI625" s="168">
        <f t="shared" ref="BI625" si="1833">SUM(BI561:BI563)</f>
        <v>623</v>
      </c>
      <c r="BJ625" s="180">
        <f t="shared" si="1814"/>
        <v>1867</v>
      </c>
      <c r="BK625" s="168">
        <f t="shared" ref="BK625" si="1834">SUM(BK561:BK563)</f>
        <v>505</v>
      </c>
      <c r="BL625" s="180">
        <f t="shared" si="1814"/>
        <v>1643</v>
      </c>
      <c r="BM625" s="168">
        <f t="shared" ref="BM625" si="1835">SUM(BM561:BM563)</f>
        <v>638</v>
      </c>
      <c r="BN625" s="180">
        <f t="shared" si="1814"/>
        <v>591</v>
      </c>
      <c r="BO625" s="168">
        <f t="shared" ref="BO625" si="1836">SUM(BO561:BO563)</f>
        <v>1686</v>
      </c>
      <c r="BP625" s="180">
        <f t="shared" si="1814"/>
        <v>1683</v>
      </c>
      <c r="BQ625" s="168">
        <f t="shared" ref="BQ625" si="1837">SUM(BQ561:BQ563)</f>
        <v>579</v>
      </c>
      <c r="BR625" s="180">
        <f t="shared" si="1814"/>
        <v>439</v>
      </c>
      <c r="BS625" s="168">
        <f t="shared" ref="BS625" si="1838">SUM(BS561:BS563)</f>
        <v>1945</v>
      </c>
      <c r="BT625" s="180">
        <f t="shared" si="1814"/>
        <v>1623</v>
      </c>
      <c r="BU625" s="168">
        <f t="shared" ref="BU625" si="1839">SUM(BU561:BU563)</f>
        <v>649</v>
      </c>
      <c r="BV625" s="180">
        <f t="shared" ref="BV625:BW625" si="1840">SUM(BV561:BV563)</f>
        <v>656</v>
      </c>
      <c r="BW625" s="168">
        <f t="shared" si="1840"/>
        <v>1631</v>
      </c>
      <c r="BX625" s="180">
        <f t="shared" ref="BX625:BY625" si="1841">SUM(BX561:BX563)</f>
        <v>1647</v>
      </c>
      <c r="BY625" s="168">
        <f t="shared" si="1841"/>
        <v>628</v>
      </c>
      <c r="BZ625" s="180">
        <f t="shared" ref="BZ625:CA625" si="1842">SUM(BZ561:BZ563)</f>
        <v>342</v>
      </c>
      <c r="CA625" s="168">
        <f t="shared" si="1842"/>
        <v>2100</v>
      </c>
      <c r="CB625" s="180">
        <f t="shared" ref="CB625:CC625" si="1843">SUM(CB561:CB563)</f>
        <v>586</v>
      </c>
      <c r="CC625" s="168">
        <f t="shared" si="1843"/>
        <v>1725</v>
      </c>
      <c r="CD625" s="180">
        <f t="shared" ref="CD625:CE625" si="1844">SUM(CD561:CD563)</f>
        <v>398</v>
      </c>
      <c r="CE625" s="331">
        <f t="shared" si="1844"/>
        <v>2035</v>
      </c>
    </row>
    <row r="626" spans="1:83" x14ac:dyDescent="0.2">
      <c r="A626" s="10"/>
      <c r="B626" s="11" t="s">
        <v>654</v>
      </c>
      <c r="C626" s="13">
        <f>SUM(C484)</f>
        <v>561</v>
      </c>
      <c r="D626" s="13">
        <f>SUM(D484)</f>
        <v>347</v>
      </c>
      <c r="E626" s="123">
        <f t="shared" si="80"/>
        <v>0.61853832442067735</v>
      </c>
      <c r="F626" s="162">
        <f t="shared" ref="F626:BT626" si="1845">SUM(F484)</f>
        <v>79</v>
      </c>
      <c r="G626" s="159">
        <f t="shared" ref="G626:N626" si="1846">SUM(G484)</f>
        <v>1</v>
      </c>
      <c r="H626" s="159">
        <f t="shared" si="1846"/>
        <v>8</v>
      </c>
      <c r="I626" s="159">
        <f t="shared" si="1846"/>
        <v>254</v>
      </c>
      <c r="J626" s="159">
        <f t="shared" si="1846"/>
        <v>0</v>
      </c>
      <c r="K626" s="159">
        <f t="shared" si="1846"/>
        <v>0</v>
      </c>
      <c r="L626" s="159">
        <f t="shared" si="1846"/>
        <v>0</v>
      </c>
      <c r="M626" s="159">
        <f t="shared" si="1846"/>
        <v>0</v>
      </c>
      <c r="N626" s="159">
        <f t="shared" si="1846"/>
        <v>0</v>
      </c>
      <c r="O626" s="165">
        <f t="shared" si="1845"/>
        <v>0</v>
      </c>
      <c r="P626" s="180">
        <f t="shared" si="1845"/>
        <v>247</v>
      </c>
      <c r="Q626" s="184">
        <f t="shared" si="1845"/>
        <v>15</v>
      </c>
      <c r="R626" s="184">
        <f t="shared" si="1845"/>
        <v>0</v>
      </c>
      <c r="S626" s="166">
        <f t="shared" si="1845"/>
        <v>76</v>
      </c>
      <c r="T626" s="180">
        <f t="shared" si="1845"/>
        <v>0</v>
      </c>
      <c r="U626" s="184">
        <f t="shared" si="1845"/>
        <v>0</v>
      </c>
      <c r="V626" s="168">
        <f t="shared" ref="V626" si="1847">SUM(V484)</f>
        <v>0</v>
      </c>
      <c r="W626" s="180">
        <f t="shared" si="1845"/>
        <v>249</v>
      </c>
      <c r="X626" s="168">
        <f t="shared" ref="X626" si="1848">SUM(X484)</f>
        <v>78</v>
      </c>
      <c r="Y626" s="180">
        <f t="shared" si="1845"/>
        <v>0</v>
      </c>
      <c r="Z626" s="168">
        <f t="shared" ref="Z626" si="1849">SUM(Z484)</f>
        <v>0</v>
      </c>
      <c r="AA626" s="180">
        <f t="shared" si="1845"/>
        <v>0</v>
      </c>
      <c r="AB626" s="168">
        <f t="shared" ref="AB626" si="1850">SUM(AB484)</f>
        <v>0</v>
      </c>
      <c r="AC626" s="180">
        <f t="shared" si="1845"/>
        <v>277</v>
      </c>
      <c r="AD626" s="168">
        <f t="shared" ref="AD626" si="1851">SUM(AD484)</f>
        <v>0</v>
      </c>
      <c r="AE626" s="180">
        <f t="shared" si="1845"/>
        <v>0</v>
      </c>
      <c r="AF626" s="168">
        <f t="shared" ref="AF626" si="1852">SUM(AF484)</f>
        <v>0</v>
      </c>
      <c r="AG626" s="166">
        <f t="shared" si="1845"/>
        <v>0</v>
      </c>
      <c r="AH626" s="167">
        <f t="shared" si="1845"/>
        <v>0</v>
      </c>
      <c r="AI626" s="180">
        <f t="shared" ref="AI626" si="1853">SUM(AI484)</f>
        <v>0</v>
      </c>
      <c r="AJ626" s="166">
        <f t="shared" si="1845"/>
        <v>0</v>
      </c>
      <c r="AK626" s="194">
        <f>SUM(AK484)</f>
        <v>240</v>
      </c>
      <c r="AL626" s="184">
        <f>SUM(AL484)</f>
        <v>14</v>
      </c>
      <c r="AM626" s="168">
        <f t="shared" ref="AM626" si="1854">SUM(AM484)</f>
        <v>78</v>
      </c>
      <c r="AN626" s="180">
        <f>SUM(AN484)</f>
        <v>89</v>
      </c>
      <c r="AO626" s="168">
        <f t="shared" ref="AO626" si="1855">SUM(AO484)</f>
        <v>242</v>
      </c>
      <c r="AP626" s="180">
        <f>SUM(AP484)</f>
        <v>278</v>
      </c>
      <c r="AQ626" s="168">
        <f t="shared" ref="AQ626" si="1856">SUM(AQ484)</f>
        <v>59</v>
      </c>
      <c r="AR626" s="180">
        <f>SUM(AR484)</f>
        <v>247</v>
      </c>
      <c r="AS626" s="168">
        <f t="shared" ref="AS626" si="1857">SUM(AS484)</f>
        <v>78</v>
      </c>
      <c r="AT626" s="180">
        <f>SUM(AT484)</f>
        <v>257</v>
      </c>
      <c r="AU626" s="168">
        <f t="shared" ref="AU626" si="1858">SUM(AU484)</f>
        <v>72</v>
      </c>
      <c r="AV626" s="180">
        <f>SUM(AV484)</f>
        <v>64</v>
      </c>
      <c r="AW626" s="168">
        <f t="shared" ref="AW626" si="1859">SUM(AW484)</f>
        <v>265</v>
      </c>
      <c r="AX626" s="180">
        <f>SUM(AX484)</f>
        <v>73</v>
      </c>
      <c r="AY626" s="168">
        <f t="shared" ref="AY626" si="1860">SUM(AY484)</f>
        <v>252</v>
      </c>
      <c r="AZ626" s="167">
        <f>SUM(AZ484)</f>
        <v>272</v>
      </c>
      <c r="BA626" s="168">
        <f>SUM(BA484)</f>
        <v>191</v>
      </c>
      <c r="BB626" s="180">
        <f>SUM(BB484)</f>
        <v>182</v>
      </c>
      <c r="BC626" s="168">
        <f t="shared" ref="BC626" si="1861">SUM(BC484)</f>
        <v>108</v>
      </c>
      <c r="BD626" s="180">
        <f>SUM(BD484)</f>
        <v>103</v>
      </c>
      <c r="BE626" s="168">
        <f t="shared" ref="BE626" si="1862">SUM(BE484)</f>
        <v>180</v>
      </c>
      <c r="BF626" s="180">
        <f>SUM(BF484)</f>
        <v>86</v>
      </c>
      <c r="BG626" s="168">
        <f t="shared" ref="BG626" si="1863">SUM(BG484)</f>
        <v>192</v>
      </c>
      <c r="BH626" s="180">
        <f t="shared" si="1845"/>
        <v>200</v>
      </c>
      <c r="BI626" s="168">
        <f t="shared" ref="BI626" si="1864">SUM(BI484)</f>
        <v>83</v>
      </c>
      <c r="BJ626" s="180">
        <f t="shared" si="1845"/>
        <v>210</v>
      </c>
      <c r="BK626" s="168">
        <f t="shared" ref="BK626" si="1865">SUM(BK484)</f>
        <v>82</v>
      </c>
      <c r="BL626" s="180">
        <f t="shared" si="1845"/>
        <v>184</v>
      </c>
      <c r="BM626" s="168">
        <f t="shared" ref="BM626" si="1866">SUM(BM484)</f>
        <v>94</v>
      </c>
      <c r="BN626" s="180">
        <f t="shared" si="1845"/>
        <v>75</v>
      </c>
      <c r="BO626" s="168">
        <f t="shared" ref="BO626" si="1867">SUM(BO484)</f>
        <v>209</v>
      </c>
      <c r="BP626" s="180">
        <f t="shared" si="1845"/>
        <v>190</v>
      </c>
      <c r="BQ626" s="168">
        <f t="shared" ref="BQ626" si="1868">SUM(BQ484)</f>
        <v>82</v>
      </c>
      <c r="BR626" s="180">
        <f t="shared" si="1845"/>
        <v>51</v>
      </c>
      <c r="BS626" s="168">
        <f t="shared" ref="BS626" si="1869">SUM(BS484)</f>
        <v>238</v>
      </c>
      <c r="BT626" s="180">
        <f t="shared" si="1845"/>
        <v>183</v>
      </c>
      <c r="BU626" s="168">
        <f t="shared" ref="BU626" si="1870">SUM(BU484)</f>
        <v>89</v>
      </c>
      <c r="BV626" s="180">
        <f t="shared" ref="BV626:BW626" si="1871">SUM(BV484)</f>
        <v>91</v>
      </c>
      <c r="BW626" s="168">
        <f t="shared" si="1871"/>
        <v>184</v>
      </c>
      <c r="BX626" s="180">
        <f t="shared" ref="BX626:BY626" si="1872">SUM(BX484)</f>
        <v>173</v>
      </c>
      <c r="BY626" s="168">
        <f t="shared" si="1872"/>
        <v>102</v>
      </c>
      <c r="BZ626" s="180">
        <f t="shared" ref="BZ626:CA626" si="1873">SUM(BZ484)</f>
        <v>43</v>
      </c>
      <c r="CA626" s="168">
        <f t="shared" si="1873"/>
        <v>256</v>
      </c>
      <c r="CB626" s="180">
        <f t="shared" ref="CB626:CC626" si="1874">SUM(CB484)</f>
        <v>86</v>
      </c>
      <c r="CC626" s="168">
        <f t="shared" si="1874"/>
        <v>194</v>
      </c>
      <c r="CD626" s="180">
        <f t="shared" ref="CD626:CE626" si="1875">SUM(CD484)</f>
        <v>60</v>
      </c>
      <c r="CE626" s="331">
        <f t="shared" si="1875"/>
        <v>241</v>
      </c>
    </row>
    <row r="627" spans="1:83" x14ac:dyDescent="0.2">
      <c r="A627" s="10"/>
      <c r="B627" s="11" t="s">
        <v>655</v>
      </c>
      <c r="C627" s="13">
        <f>SUM(C312:C315)</f>
        <v>3155</v>
      </c>
      <c r="D627" s="13">
        <f>SUM(D312:D315)</f>
        <v>2721</v>
      </c>
      <c r="E627" s="123">
        <f t="shared" si="80"/>
        <v>0.8624405705229794</v>
      </c>
      <c r="F627" s="162">
        <f t="shared" ref="F627:BT627" si="1876">SUM(F312:F315)</f>
        <v>1613</v>
      </c>
      <c r="G627" s="159">
        <f t="shared" ref="G627:N627" si="1877">SUM(G312:G315)</f>
        <v>7</v>
      </c>
      <c r="H627" s="159">
        <f t="shared" si="1877"/>
        <v>17</v>
      </c>
      <c r="I627" s="159">
        <f t="shared" si="1877"/>
        <v>1047</v>
      </c>
      <c r="J627" s="159">
        <f t="shared" si="1877"/>
        <v>0</v>
      </c>
      <c r="K627" s="159">
        <f t="shared" si="1877"/>
        <v>0</v>
      </c>
      <c r="L627" s="159">
        <f t="shared" si="1877"/>
        <v>0</v>
      </c>
      <c r="M627" s="159">
        <f t="shared" si="1877"/>
        <v>0</v>
      </c>
      <c r="N627" s="159">
        <f t="shared" si="1877"/>
        <v>0</v>
      </c>
      <c r="O627" s="165">
        <f t="shared" si="1876"/>
        <v>0</v>
      </c>
      <c r="P627" s="180">
        <f t="shared" si="1876"/>
        <v>0</v>
      </c>
      <c r="Q627" s="184">
        <f t="shared" si="1876"/>
        <v>0</v>
      </c>
      <c r="R627" s="184">
        <f t="shared" si="1876"/>
        <v>0</v>
      </c>
      <c r="S627" s="166">
        <f t="shared" si="1876"/>
        <v>0</v>
      </c>
      <c r="T627" s="180">
        <f t="shared" si="1876"/>
        <v>1370</v>
      </c>
      <c r="U627" s="184">
        <f t="shared" si="1876"/>
        <v>0</v>
      </c>
      <c r="V627" s="168">
        <f t="shared" ref="V627" si="1878">SUM(V312:V315)</f>
        <v>1276</v>
      </c>
      <c r="W627" s="180">
        <f t="shared" si="1876"/>
        <v>0</v>
      </c>
      <c r="X627" s="168">
        <f t="shared" ref="X627" si="1879">SUM(X312:X315)</f>
        <v>0</v>
      </c>
      <c r="Y627" s="180">
        <f t="shared" si="1876"/>
        <v>0</v>
      </c>
      <c r="Z627" s="168">
        <f t="shared" ref="Z627" si="1880">SUM(Z312:Z315)</f>
        <v>0</v>
      </c>
      <c r="AA627" s="180">
        <f t="shared" si="1876"/>
        <v>0</v>
      </c>
      <c r="AB627" s="168">
        <f t="shared" ref="AB627" si="1881">SUM(AB312:AB315)</f>
        <v>0</v>
      </c>
      <c r="AC627" s="180">
        <f t="shared" si="1876"/>
        <v>0</v>
      </c>
      <c r="AD627" s="168">
        <f t="shared" ref="AD627" si="1882">SUM(AD312:AD315)</f>
        <v>0</v>
      </c>
      <c r="AE627" s="180">
        <f t="shared" si="1876"/>
        <v>0</v>
      </c>
      <c r="AF627" s="168">
        <f t="shared" ref="AF627" si="1883">SUM(AF312:AF315)</f>
        <v>0</v>
      </c>
      <c r="AG627" s="166">
        <f t="shared" si="1876"/>
        <v>1727</v>
      </c>
      <c r="AH627" s="167">
        <f t="shared" si="1876"/>
        <v>0</v>
      </c>
      <c r="AI627" s="180">
        <f t="shared" ref="AI627" si="1884">SUM(AI312:AI315)</f>
        <v>0</v>
      </c>
      <c r="AJ627" s="166">
        <f t="shared" si="1876"/>
        <v>0</v>
      </c>
      <c r="AK627" s="194">
        <f>SUM(AK312:AK315)</f>
        <v>1210</v>
      </c>
      <c r="AL627" s="184">
        <f>SUM(AL312:AL315)</f>
        <v>114</v>
      </c>
      <c r="AM627" s="168">
        <f t="shared" ref="AM627" si="1885">SUM(AM312:AM315)</f>
        <v>1277</v>
      </c>
      <c r="AN627" s="180">
        <f>SUM(AN312:AN315)</f>
        <v>1547</v>
      </c>
      <c r="AO627" s="168">
        <f t="shared" ref="AO627" si="1886">SUM(AO312:AO315)</f>
        <v>1071</v>
      </c>
      <c r="AP627" s="180">
        <f>SUM(AP312:AP315)</f>
        <v>1385</v>
      </c>
      <c r="AQ627" s="168">
        <f t="shared" ref="AQ627" si="1887">SUM(AQ312:AQ315)</f>
        <v>1246</v>
      </c>
      <c r="AR627" s="180">
        <f>SUM(AR312:AR315)</f>
        <v>1071</v>
      </c>
      <c r="AS627" s="168">
        <f t="shared" ref="AS627" si="1888">SUM(AS312:AS315)</f>
        <v>1541</v>
      </c>
      <c r="AT627" s="180">
        <f>SUM(AT312:AT315)</f>
        <v>1214</v>
      </c>
      <c r="AU627" s="168">
        <f t="shared" ref="AU627" si="1889">SUM(AU312:AU315)</f>
        <v>1389</v>
      </c>
      <c r="AV627" s="180">
        <f>SUM(AV312:AV315)</f>
        <v>1329</v>
      </c>
      <c r="AW627" s="168">
        <f t="shared" ref="AW627" si="1890">SUM(AW312:AW315)</f>
        <v>1250</v>
      </c>
      <c r="AX627" s="180">
        <f>SUM(AX312:AX315)</f>
        <v>1364</v>
      </c>
      <c r="AY627" s="168">
        <f t="shared" ref="AY627" si="1891">SUM(AY312:AY315)</f>
        <v>1210</v>
      </c>
      <c r="AZ627" s="167">
        <f>SUM(AZ312:AZ315)</f>
        <v>1540</v>
      </c>
      <c r="BA627" s="168">
        <f>SUM(BA312:BA315)</f>
        <v>1836</v>
      </c>
      <c r="BB627" s="180">
        <f>SUM(BB312:BB315)</f>
        <v>1047</v>
      </c>
      <c r="BC627" s="168">
        <f t="shared" ref="BC627" si="1892">SUM(BC312:BC315)</f>
        <v>1248</v>
      </c>
      <c r="BD627" s="180">
        <f>SUM(BD312:BD315)</f>
        <v>1336</v>
      </c>
      <c r="BE627" s="168">
        <f t="shared" ref="BE627" si="1893">SUM(BE312:BE315)</f>
        <v>954</v>
      </c>
      <c r="BF627" s="180">
        <f>SUM(BF312:BF315)</f>
        <v>1318</v>
      </c>
      <c r="BG627" s="168">
        <f t="shared" ref="BG627" si="1894">SUM(BG312:BG315)</f>
        <v>945</v>
      </c>
      <c r="BH627" s="180">
        <f t="shared" si="1876"/>
        <v>1158</v>
      </c>
      <c r="BI627" s="168">
        <f t="shared" ref="BI627" si="1895">SUM(BI312:BI315)</f>
        <v>1140</v>
      </c>
      <c r="BJ627" s="180">
        <f t="shared" si="1876"/>
        <v>1081</v>
      </c>
      <c r="BK627" s="168">
        <f t="shared" ref="BK627" si="1896">SUM(BK312:BK315)</f>
        <v>1208</v>
      </c>
      <c r="BL627" s="180">
        <f t="shared" si="1876"/>
        <v>927</v>
      </c>
      <c r="BM627" s="168">
        <f t="shared" ref="BM627" si="1897">SUM(BM312:BM315)</f>
        <v>1327</v>
      </c>
      <c r="BN627" s="180">
        <f t="shared" si="1876"/>
        <v>1342</v>
      </c>
      <c r="BO627" s="168">
        <f t="shared" ref="BO627" si="1898">SUM(BO312:BO315)</f>
        <v>910</v>
      </c>
      <c r="BP627" s="180">
        <f t="shared" si="1876"/>
        <v>887</v>
      </c>
      <c r="BQ627" s="168">
        <f t="shared" ref="BQ627" si="1899">SUM(BQ312:BQ315)</f>
        <v>1344</v>
      </c>
      <c r="BR627" s="180">
        <f t="shared" si="1876"/>
        <v>1274</v>
      </c>
      <c r="BS627" s="168">
        <f t="shared" ref="BS627" si="1900">SUM(BS312:BS315)</f>
        <v>1059</v>
      </c>
      <c r="BT627" s="180">
        <f t="shared" si="1876"/>
        <v>969</v>
      </c>
      <c r="BU627" s="168">
        <f t="shared" ref="BU627" si="1901">SUM(BU312:BU315)</f>
        <v>1260</v>
      </c>
      <c r="BV627" s="180">
        <f t="shared" ref="BV627:BW627" si="1902">SUM(BV312:BV315)</f>
        <v>1307</v>
      </c>
      <c r="BW627" s="168">
        <f t="shared" si="1902"/>
        <v>948</v>
      </c>
      <c r="BX627" s="180">
        <f t="shared" ref="BX627:BY627" si="1903">SUM(BX312:BX315)</f>
        <v>940</v>
      </c>
      <c r="BY627" s="168">
        <f t="shared" si="1903"/>
        <v>1271</v>
      </c>
      <c r="BZ627" s="180">
        <f t="shared" ref="BZ627:CA627" si="1904">SUM(BZ312:BZ315)</f>
        <v>1190</v>
      </c>
      <c r="CA627" s="168">
        <f t="shared" si="1904"/>
        <v>1170</v>
      </c>
      <c r="CB627" s="180">
        <f t="shared" ref="CB627:CC627" si="1905">SUM(CB312:CB315)</f>
        <v>1289</v>
      </c>
      <c r="CC627" s="168">
        <f t="shared" si="1905"/>
        <v>981</v>
      </c>
      <c r="CD627" s="180">
        <f t="shared" ref="CD627:CE627" si="1906">SUM(CD312:CD315)</f>
        <v>1236</v>
      </c>
      <c r="CE627" s="331">
        <f t="shared" si="1906"/>
        <v>1007</v>
      </c>
    </row>
    <row r="628" spans="1:83" x14ac:dyDescent="0.2">
      <c r="A628" s="10"/>
      <c r="B628" s="11" t="s">
        <v>656</v>
      </c>
      <c r="C628" s="13">
        <f>SUM(C348)</f>
        <v>514</v>
      </c>
      <c r="D628" s="13">
        <f>SUM(D348)</f>
        <v>323</v>
      </c>
      <c r="E628" s="123">
        <f t="shared" si="80"/>
        <v>0.62840466926070038</v>
      </c>
      <c r="F628" s="162">
        <f t="shared" ref="F628:BT628" si="1907">SUM(F348)</f>
        <v>141</v>
      </c>
      <c r="G628" s="159">
        <f t="shared" ref="G628:N628" si="1908">SUM(G348)</f>
        <v>3</v>
      </c>
      <c r="H628" s="159">
        <f t="shared" si="1908"/>
        <v>4</v>
      </c>
      <c r="I628" s="159">
        <f t="shared" si="1908"/>
        <v>172</v>
      </c>
      <c r="J628" s="159">
        <f t="shared" si="1908"/>
        <v>0</v>
      </c>
      <c r="K628" s="159">
        <f t="shared" si="1908"/>
        <v>0</v>
      </c>
      <c r="L628" s="159">
        <f t="shared" si="1908"/>
        <v>0</v>
      </c>
      <c r="M628" s="159">
        <f t="shared" si="1908"/>
        <v>0</v>
      </c>
      <c r="N628" s="159">
        <f t="shared" si="1908"/>
        <v>0</v>
      </c>
      <c r="O628" s="165">
        <f t="shared" si="1907"/>
        <v>0</v>
      </c>
      <c r="P628" s="180">
        <f t="shared" si="1907"/>
        <v>0</v>
      </c>
      <c r="Q628" s="184">
        <f t="shared" si="1907"/>
        <v>0</v>
      </c>
      <c r="R628" s="184">
        <f t="shared" si="1907"/>
        <v>0</v>
      </c>
      <c r="S628" s="166">
        <f t="shared" si="1907"/>
        <v>0</v>
      </c>
      <c r="T628" s="180">
        <f t="shared" si="1907"/>
        <v>138</v>
      </c>
      <c r="U628" s="184">
        <f t="shared" si="1907"/>
        <v>0</v>
      </c>
      <c r="V628" s="168">
        <f t="shared" ref="V628" si="1909">SUM(V348)</f>
        <v>170</v>
      </c>
      <c r="W628" s="180">
        <f t="shared" si="1907"/>
        <v>0</v>
      </c>
      <c r="X628" s="168">
        <f t="shared" ref="X628" si="1910">SUM(X348)</f>
        <v>0</v>
      </c>
      <c r="Y628" s="180">
        <f t="shared" si="1907"/>
        <v>0</v>
      </c>
      <c r="Z628" s="168">
        <f t="shared" ref="Z628" si="1911">SUM(Z348)</f>
        <v>0</v>
      </c>
      <c r="AA628" s="180">
        <f t="shared" si="1907"/>
        <v>0</v>
      </c>
      <c r="AB628" s="168">
        <f t="shared" ref="AB628" si="1912">SUM(AB348)</f>
        <v>0</v>
      </c>
      <c r="AC628" s="180">
        <f t="shared" si="1907"/>
        <v>0</v>
      </c>
      <c r="AD628" s="168">
        <f t="shared" ref="AD628" si="1913">SUM(AD348)</f>
        <v>0</v>
      </c>
      <c r="AE628" s="180">
        <f t="shared" si="1907"/>
        <v>0</v>
      </c>
      <c r="AF628" s="168">
        <f t="shared" ref="AF628" si="1914">SUM(AF348)</f>
        <v>0</v>
      </c>
      <c r="AG628" s="166">
        <f t="shared" si="1907"/>
        <v>0</v>
      </c>
      <c r="AH628" s="167">
        <f t="shared" si="1907"/>
        <v>0</v>
      </c>
      <c r="AI628" s="180">
        <f t="shared" ref="AI628" si="1915">SUM(AI348)</f>
        <v>140</v>
      </c>
      <c r="AJ628" s="166">
        <f t="shared" si="1907"/>
        <v>162</v>
      </c>
      <c r="AK628" s="194">
        <f>SUM(AK348)</f>
        <v>148</v>
      </c>
      <c r="AL628" s="184">
        <f>SUM(AL348)</f>
        <v>22</v>
      </c>
      <c r="AM628" s="168">
        <f t="shared" ref="AM628" si="1916">SUM(AM348)</f>
        <v>138</v>
      </c>
      <c r="AN628" s="180">
        <f>SUM(AN348)</f>
        <v>149</v>
      </c>
      <c r="AO628" s="168">
        <f t="shared" ref="AO628" si="1917">SUM(AO348)</f>
        <v>154</v>
      </c>
      <c r="AP628" s="180">
        <f>SUM(AP348)</f>
        <v>180</v>
      </c>
      <c r="AQ628" s="168">
        <f t="shared" ref="AQ628" si="1918">SUM(AQ348)</f>
        <v>135</v>
      </c>
      <c r="AR628" s="180">
        <f>SUM(AR348)</f>
        <v>149</v>
      </c>
      <c r="AS628" s="168">
        <f t="shared" ref="AS628" si="1919">SUM(AS348)</f>
        <v>156</v>
      </c>
      <c r="AT628" s="180">
        <f>SUM(AT348)</f>
        <v>162</v>
      </c>
      <c r="AU628" s="168">
        <f t="shared" ref="AU628" si="1920">SUM(AU348)</f>
        <v>146</v>
      </c>
      <c r="AV628" s="180">
        <f>SUM(AV348)</f>
        <v>133</v>
      </c>
      <c r="AW628" s="168">
        <f t="shared" ref="AW628" si="1921">SUM(AW348)</f>
        <v>168</v>
      </c>
      <c r="AX628" s="180">
        <f>SUM(AX348)</f>
        <v>124</v>
      </c>
      <c r="AY628" s="168">
        <f t="shared" ref="AY628" si="1922">SUM(AY348)</f>
        <v>179</v>
      </c>
      <c r="AZ628" s="167">
        <f>SUM(AZ348)</f>
        <v>202</v>
      </c>
      <c r="BA628" s="168">
        <f>SUM(BA348)</f>
        <v>236</v>
      </c>
      <c r="BB628" s="180">
        <f>SUM(BB348)</f>
        <v>136</v>
      </c>
      <c r="BC628" s="168">
        <f t="shared" ref="BC628" si="1923">SUM(BC348)</f>
        <v>133</v>
      </c>
      <c r="BD628" s="180">
        <f>SUM(BD348)</f>
        <v>154</v>
      </c>
      <c r="BE628" s="168">
        <f t="shared" ref="BE628" si="1924">SUM(BE348)</f>
        <v>107</v>
      </c>
      <c r="BF628" s="180">
        <f>SUM(BF348)</f>
        <v>130</v>
      </c>
      <c r="BG628" s="168">
        <f t="shared" ref="BG628" si="1925">SUM(BG348)</f>
        <v>132</v>
      </c>
      <c r="BH628" s="180">
        <f t="shared" si="1907"/>
        <v>141</v>
      </c>
      <c r="BI628" s="168">
        <f t="shared" ref="BI628" si="1926">SUM(BI348)</f>
        <v>129</v>
      </c>
      <c r="BJ628" s="180">
        <f t="shared" si="1907"/>
        <v>137</v>
      </c>
      <c r="BK628" s="168">
        <f t="shared" ref="BK628" si="1927">SUM(BK348)</f>
        <v>127</v>
      </c>
      <c r="BL628" s="180">
        <f t="shared" si="1907"/>
        <v>120</v>
      </c>
      <c r="BM628" s="168">
        <f t="shared" ref="BM628" si="1928">SUM(BM348)</f>
        <v>143</v>
      </c>
      <c r="BN628" s="180">
        <f t="shared" si="1907"/>
        <v>137</v>
      </c>
      <c r="BO628" s="168">
        <f t="shared" ref="BO628" si="1929">SUM(BO348)</f>
        <v>125</v>
      </c>
      <c r="BP628" s="180">
        <f t="shared" si="1907"/>
        <v>125</v>
      </c>
      <c r="BQ628" s="168">
        <f t="shared" ref="BQ628" si="1930">SUM(BQ348)</f>
        <v>142</v>
      </c>
      <c r="BR628" s="180">
        <f t="shared" si="1907"/>
        <v>108</v>
      </c>
      <c r="BS628" s="168">
        <f t="shared" ref="BS628" si="1931">SUM(BS348)</f>
        <v>157</v>
      </c>
      <c r="BT628" s="180">
        <f t="shared" si="1907"/>
        <v>120</v>
      </c>
      <c r="BU628" s="168">
        <f t="shared" ref="BU628" si="1932">SUM(BU348)</f>
        <v>147</v>
      </c>
      <c r="BV628" s="180">
        <f t="shared" ref="BV628:BW628" si="1933">SUM(BV348)</f>
        <v>143</v>
      </c>
      <c r="BW628" s="168">
        <f t="shared" si="1933"/>
        <v>119</v>
      </c>
      <c r="BX628" s="180">
        <f t="shared" ref="BX628:BY628" si="1934">SUM(BX348)</f>
        <v>120</v>
      </c>
      <c r="BY628" s="168">
        <f t="shared" si="1934"/>
        <v>145</v>
      </c>
      <c r="BZ628" s="180">
        <f t="shared" ref="BZ628:CA628" si="1935">SUM(BZ348)</f>
        <v>103</v>
      </c>
      <c r="CA628" s="168">
        <f t="shared" si="1935"/>
        <v>173</v>
      </c>
      <c r="CB628" s="180">
        <f t="shared" ref="CB628:CC628" si="1936">SUM(CB348)</f>
        <v>137</v>
      </c>
      <c r="CC628" s="168">
        <f t="shared" si="1936"/>
        <v>125</v>
      </c>
      <c r="CD628" s="180">
        <f t="shared" ref="CD628:CE628" si="1937">SUM(CD348)</f>
        <v>107</v>
      </c>
      <c r="CE628" s="331">
        <f t="shared" si="1937"/>
        <v>160</v>
      </c>
    </row>
    <row r="629" spans="1:83" x14ac:dyDescent="0.2">
      <c r="A629" s="10"/>
      <c r="B629" s="11" t="s">
        <v>657</v>
      </c>
      <c r="C629" s="13">
        <f>SUM(C485:C486)</f>
        <v>2220</v>
      </c>
      <c r="D629" s="13">
        <f>SUM(D485:D486)</f>
        <v>1686</v>
      </c>
      <c r="E629" s="123">
        <f t="shared" si="80"/>
        <v>0.75945945945945947</v>
      </c>
      <c r="F629" s="162">
        <f t="shared" ref="F629:BT629" si="1938">SUM(F485:F486)</f>
        <v>374</v>
      </c>
      <c r="G629" s="159">
        <f t="shared" ref="G629:N629" si="1939">SUM(G485:G486)</f>
        <v>5</v>
      </c>
      <c r="H629" s="159">
        <f t="shared" si="1939"/>
        <v>30</v>
      </c>
      <c r="I629" s="159">
        <f t="shared" si="1939"/>
        <v>1268</v>
      </c>
      <c r="J629" s="159">
        <f t="shared" si="1939"/>
        <v>0</v>
      </c>
      <c r="K629" s="159">
        <f t="shared" si="1939"/>
        <v>0</v>
      </c>
      <c r="L629" s="159">
        <f t="shared" si="1939"/>
        <v>0</v>
      </c>
      <c r="M629" s="159">
        <f t="shared" si="1939"/>
        <v>0</v>
      </c>
      <c r="N629" s="159">
        <f t="shared" si="1939"/>
        <v>0</v>
      </c>
      <c r="O629" s="165">
        <f t="shared" si="1938"/>
        <v>0</v>
      </c>
      <c r="P629" s="180">
        <f t="shared" si="1938"/>
        <v>1235</v>
      </c>
      <c r="Q629" s="184">
        <f t="shared" si="1938"/>
        <v>82</v>
      </c>
      <c r="R629" s="184">
        <f t="shared" si="1938"/>
        <v>0</v>
      </c>
      <c r="S629" s="166">
        <f t="shared" si="1938"/>
        <v>334</v>
      </c>
      <c r="T629" s="180">
        <f t="shared" si="1938"/>
        <v>0</v>
      </c>
      <c r="U629" s="184">
        <f t="shared" si="1938"/>
        <v>0</v>
      </c>
      <c r="V629" s="168">
        <f t="shared" ref="V629" si="1940">SUM(V485:V486)</f>
        <v>0</v>
      </c>
      <c r="W629" s="180">
        <f t="shared" si="1938"/>
        <v>1259</v>
      </c>
      <c r="X629" s="168">
        <f t="shared" ref="X629" si="1941">SUM(X485:X486)</f>
        <v>353</v>
      </c>
      <c r="Y629" s="180">
        <f t="shared" si="1938"/>
        <v>0</v>
      </c>
      <c r="Z629" s="168">
        <f t="shared" ref="Z629" si="1942">SUM(Z485:Z486)</f>
        <v>0</v>
      </c>
      <c r="AA629" s="180">
        <f t="shared" si="1938"/>
        <v>0</v>
      </c>
      <c r="AB629" s="168">
        <f t="shared" ref="AB629" si="1943">SUM(AB485:AB486)</f>
        <v>0</v>
      </c>
      <c r="AC629" s="180">
        <f t="shared" si="1938"/>
        <v>1367</v>
      </c>
      <c r="AD629" s="168">
        <f t="shared" ref="AD629" si="1944">SUM(AD485:AD486)</f>
        <v>10</v>
      </c>
      <c r="AE629" s="180">
        <f t="shared" si="1938"/>
        <v>0</v>
      </c>
      <c r="AF629" s="168">
        <f t="shared" ref="AF629" si="1945">SUM(AF485:AF486)</f>
        <v>0</v>
      </c>
      <c r="AG629" s="166">
        <f t="shared" si="1938"/>
        <v>0</v>
      </c>
      <c r="AH629" s="167">
        <f t="shared" si="1938"/>
        <v>0</v>
      </c>
      <c r="AI629" s="180">
        <f t="shared" ref="AI629" si="1946">SUM(AI485:AI486)</f>
        <v>0</v>
      </c>
      <c r="AJ629" s="166">
        <f t="shared" si="1938"/>
        <v>0</v>
      </c>
      <c r="AK629" s="194">
        <f>SUM(AK485:AK486)</f>
        <v>1230</v>
      </c>
      <c r="AL629" s="184">
        <f>SUM(AL485:AL486)</f>
        <v>81</v>
      </c>
      <c r="AM629" s="168">
        <f t="shared" ref="AM629" si="1947">SUM(AM485:AM486)</f>
        <v>309</v>
      </c>
      <c r="AN629" s="180">
        <f>SUM(AN485:AN486)</f>
        <v>449</v>
      </c>
      <c r="AO629" s="168">
        <f t="shared" ref="AO629" si="1948">SUM(AO485:AO486)</f>
        <v>1175</v>
      </c>
      <c r="AP629" s="180">
        <f>SUM(AP485:AP486)</f>
        <v>1406</v>
      </c>
      <c r="AQ629" s="168">
        <f t="shared" ref="AQ629" si="1949">SUM(AQ485:AQ486)</f>
        <v>245</v>
      </c>
      <c r="AR629" s="180">
        <f>SUM(AR485:AR486)</f>
        <v>1196</v>
      </c>
      <c r="AS629" s="168">
        <f t="shared" ref="AS629" si="1950">SUM(AS485:AS486)</f>
        <v>400</v>
      </c>
      <c r="AT629" s="180">
        <f>SUM(AT485:AT486)</f>
        <v>1342</v>
      </c>
      <c r="AU629" s="168">
        <f t="shared" ref="AU629" si="1951">SUM(AU485:AU486)</f>
        <v>297</v>
      </c>
      <c r="AV629" s="180">
        <f>SUM(AV485:AV486)</f>
        <v>334</v>
      </c>
      <c r="AW629" s="168">
        <f t="shared" ref="AW629" si="1952">SUM(AW485:AW486)</f>
        <v>1264</v>
      </c>
      <c r="AX629" s="180">
        <f>SUM(AX485:AX486)</f>
        <v>350</v>
      </c>
      <c r="AY629" s="168">
        <f t="shared" ref="AY629" si="1953">SUM(AY485:AY486)</f>
        <v>1241</v>
      </c>
      <c r="AZ629" s="167">
        <f>SUM(AZ485:AZ486)</f>
        <v>1347</v>
      </c>
      <c r="BA629" s="168">
        <f>SUM(BA485:BA486)</f>
        <v>962</v>
      </c>
      <c r="BB629" s="180">
        <f>SUM(BB485:BB486)</f>
        <v>901</v>
      </c>
      <c r="BC629" s="168">
        <f t="shared" ref="BC629" si="1954">SUM(BC485:BC486)</f>
        <v>485</v>
      </c>
      <c r="BD629" s="180">
        <f>SUM(BD485:BD486)</f>
        <v>555</v>
      </c>
      <c r="BE629" s="168">
        <f t="shared" ref="BE629" si="1955">SUM(BE485:BE486)</f>
        <v>823</v>
      </c>
      <c r="BF629" s="180">
        <f>SUM(BF485:BF486)</f>
        <v>408</v>
      </c>
      <c r="BG629" s="168">
        <f t="shared" ref="BG629" si="1956">SUM(BG485:BG486)</f>
        <v>974</v>
      </c>
      <c r="BH629" s="180">
        <f t="shared" si="1938"/>
        <v>948</v>
      </c>
      <c r="BI629" s="168">
        <f t="shared" ref="BI629" si="1957">SUM(BI485:BI486)</f>
        <v>446</v>
      </c>
      <c r="BJ629" s="180">
        <f t="shared" si="1938"/>
        <v>1123</v>
      </c>
      <c r="BK629" s="168">
        <f t="shared" ref="BK629" si="1958">SUM(BK485:BK486)</f>
        <v>333</v>
      </c>
      <c r="BL629" s="180">
        <f t="shared" si="1938"/>
        <v>870</v>
      </c>
      <c r="BM629" s="168">
        <f t="shared" ref="BM629" si="1959">SUM(BM485:BM486)</f>
        <v>509</v>
      </c>
      <c r="BN629" s="180">
        <f t="shared" si="1938"/>
        <v>438</v>
      </c>
      <c r="BO629" s="168">
        <f t="shared" ref="BO629" si="1960">SUM(BO485:BO486)</f>
        <v>931</v>
      </c>
      <c r="BP629" s="180">
        <f t="shared" si="1938"/>
        <v>894</v>
      </c>
      <c r="BQ629" s="168">
        <f t="shared" ref="BQ629" si="1961">SUM(BQ485:BQ486)</f>
        <v>455</v>
      </c>
      <c r="BR629" s="180">
        <f t="shared" si="1938"/>
        <v>291</v>
      </c>
      <c r="BS629" s="168">
        <f t="shared" ref="BS629" si="1962">SUM(BS485:BS486)</f>
        <v>1134</v>
      </c>
      <c r="BT629" s="180">
        <f t="shared" si="1938"/>
        <v>891</v>
      </c>
      <c r="BU629" s="168">
        <f t="shared" ref="BU629" si="1963">SUM(BU485:BU486)</f>
        <v>466</v>
      </c>
      <c r="BV629" s="180">
        <f t="shared" ref="BV629:BW629" si="1964">SUM(BV485:BV486)</f>
        <v>478</v>
      </c>
      <c r="BW629" s="168">
        <f t="shared" si="1964"/>
        <v>889</v>
      </c>
      <c r="BX629" s="180">
        <f t="shared" ref="BX629:BY629" si="1965">SUM(BX485:BX486)</f>
        <v>870</v>
      </c>
      <c r="BY629" s="168">
        <f t="shared" si="1965"/>
        <v>483</v>
      </c>
      <c r="BZ629" s="180">
        <f t="shared" ref="BZ629:CA629" si="1966">SUM(BZ485:BZ486)</f>
        <v>216</v>
      </c>
      <c r="CA629" s="168">
        <f t="shared" si="1966"/>
        <v>1266</v>
      </c>
      <c r="CB629" s="180">
        <f t="shared" ref="CB629:CC629" si="1967">SUM(CB485:CB486)</f>
        <v>415</v>
      </c>
      <c r="CC629" s="168">
        <f t="shared" si="1967"/>
        <v>977</v>
      </c>
      <c r="CD629" s="180">
        <f t="shared" ref="CD629:CE629" si="1968">SUM(CD485:CD486)</f>
        <v>275</v>
      </c>
      <c r="CE629" s="331">
        <f t="shared" si="1968"/>
        <v>1149</v>
      </c>
    </row>
    <row r="630" spans="1:83" x14ac:dyDescent="0.2">
      <c r="A630" s="10"/>
      <c r="B630" s="11" t="s">
        <v>658</v>
      </c>
      <c r="C630" s="14">
        <f>SUM(C420)</f>
        <v>1207</v>
      </c>
      <c r="D630" s="14">
        <f>SUM(D420)</f>
        <v>598</v>
      </c>
      <c r="E630" s="123">
        <f t="shared" si="80"/>
        <v>0.49544324772162385</v>
      </c>
      <c r="F630" s="162">
        <f t="shared" ref="F630:BT630" si="1969">SUM(F420)</f>
        <v>247</v>
      </c>
      <c r="G630" s="159">
        <f t="shared" ref="G630:N630" si="1970">SUM(G420)</f>
        <v>4</v>
      </c>
      <c r="H630" s="159">
        <f t="shared" si="1970"/>
        <v>9</v>
      </c>
      <c r="I630" s="159">
        <f t="shared" si="1970"/>
        <v>329</v>
      </c>
      <c r="J630" s="159">
        <f t="shared" si="1970"/>
        <v>0</v>
      </c>
      <c r="K630" s="159">
        <f t="shared" si="1970"/>
        <v>0</v>
      </c>
      <c r="L630" s="159">
        <f t="shared" si="1970"/>
        <v>0</v>
      </c>
      <c r="M630" s="159">
        <f t="shared" si="1970"/>
        <v>0</v>
      </c>
      <c r="N630" s="159">
        <f t="shared" si="1970"/>
        <v>0</v>
      </c>
      <c r="O630" s="165">
        <f t="shared" si="1969"/>
        <v>0</v>
      </c>
      <c r="P630" s="180">
        <f t="shared" si="1969"/>
        <v>314</v>
      </c>
      <c r="Q630" s="184">
        <f t="shared" si="1969"/>
        <v>32</v>
      </c>
      <c r="R630" s="184">
        <f t="shared" si="1969"/>
        <v>0</v>
      </c>
      <c r="S630" s="166">
        <f t="shared" si="1969"/>
        <v>236</v>
      </c>
      <c r="T630" s="180">
        <f t="shared" si="1969"/>
        <v>0</v>
      </c>
      <c r="U630" s="184">
        <f t="shared" si="1969"/>
        <v>0</v>
      </c>
      <c r="V630" s="168">
        <f t="shared" ref="V630" si="1971">SUM(V420)</f>
        <v>0</v>
      </c>
      <c r="W630" s="180">
        <f t="shared" si="1969"/>
        <v>0</v>
      </c>
      <c r="X630" s="168">
        <f t="shared" ref="X630" si="1972">SUM(X420)</f>
        <v>0</v>
      </c>
      <c r="Y630" s="180">
        <f t="shared" si="1969"/>
        <v>0</v>
      </c>
      <c r="Z630" s="168">
        <f t="shared" ref="Z630" si="1973">SUM(Z420)</f>
        <v>0</v>
      </c>
      <c r="AA630" s="180">
        <f t="shared" si="1969"/>
        <v>0</v>
      </c>
      <c r="AB630" s="168">
        <f t="shared" ref="AB630" si="1974">SUM(AB420)</f>
        <v>0</v>
      </c>
      <c r="AC630" s="180">
        <f t="shared" si="1969"/>
        <v>0</v>
      </c>
      <c r="AD630" s="168">
        <f t="shared" ref="AD630" si="1975">SUM(AD420)</f>
        <v>0</v>
      </c>
      <c r="AE630" s="180">
        <f t="shared" si="1969"/>
        <v>0</v>
      </c>
      <c r="AF630" s="168">
        <f t="shared" ref="AF630" si="1976">SUM(AF420)</f>
        <v>0</v>
      </c>
      <c r="AG630" s="166">
        <f t="shared" si="1969"/>
        <v>0</v>
      </c>
      <c r="AH630" s="167">
        <f t="shared" si="1969"/>
        <v>0</v>
      </c>
      <c r="AI630" s="180">
        <f t="shared" ref="AI630" si="1977">SUM(AI420)</f>
        <v>244</v>
      </c>
      <c r="AJ630" s="166">
        <f t="shared" si="1969"/>
        <v>326</v>
      </c>
      <c r="AK630" s="194">
        <f>SUM(AK420)</f>
        <v>309</v>
      </c>
      <c r="AL630" s="184">
        <f>SUM(AL420)</f>
        <v>31</v>
      </c>
      <c r="AM630" s="168">
        <f t="shared" ref="AM630" si="1978">SUM(AM420)</f>
        <v>243</v>
      </c>
      <c r="AN630" s="180">
        <f>SUM(AN420)</f>
        <v>265</v>
      </c>
      <c r="AO630" s="168">
        <f t="shared" ref="AO630" si="1979">SUM(AO420)</f>
        <v>310</v>
      </c>
      <c r="AP630" s="180">
        <f>SUM(AP420)</f>
        <v>354</v>
      </c>
      <c r="AQ630" s="168">
        <f t="shared" ref="AQ630" si="1980">SUM(AQ420)</f>
        <v>225</v>
      </c>
      <c r="AR630" s="180">
        <f>SUM(AR420)</f>
        <v>300</v>
      </c>
      <c r="AS630" s="168">
        <f t="shared" ref="AS630" si="1981">SUM(AS420)</f>
        <v>277</v>
      </c>
      <c r="AT630" s="180">
        <f>SUM(AT420)</f>
        <v>324</v>
      </c>
      <c r="AU630" s="168">
        <f t="shared" ref="AU630" si="1982">SUM(AU420)</f>
        <v>254</v>
      </c>
      <c r="AV630" s="180">
        <f>SUM(AV420)</f>
        <v>231</v>
      </c>
      <c r="AW630" s="168">
        <f t="shared" ref="AW630" si="1983">SUM(AW420)</f>
        <v>344</v>
      </c>
      <c r="AX630" s="180">
        <f>SUM(AX420)</f>
        <v>229</v>
      </c>
      <c r="AY630" s="168">
        <f t="shared" ref="AY630" si="1984">SUM(AY420)</f>
        <v>345</v>
      </c>
      <c r="AZ630" s="167">
        <f>SUM(AZ420)</f>
        <v>409</v>
      </c>
      <c r="BA630" s="168">
        <f>SUM(BA420)</f>
        <v>407</v>
      </c>
      <c r="BB630" s="180">
        <f>SUM(BB420)</f>
        <v>277</v>
      </c>
      <c r="BC630" s="168">
        <f t="shared" ref="BC630" si="1985">SUM(BC420)</f>
        <v>250</v>
      </c>
      <c r="BD630" s="180">
        <f>SUM(BD420)</f>
        <v>291</v>
      </c>
      <c r="BE630" s="168">
        <f t="shared" ref="BE630" si="1986">SUM(BE420)</f>
        <v>224</v>
      </c>
      <c r="BF630" s="180">
        <f>SUM(BF420)</f>
        <v>241</v>
      </c>
      <c r="BG630" s="168">
        <f t="shared" ref="BG630" si="1987">SUM(BG420)</f>
        <v>270</v>
      </c>
      <c r="BH630" s="180">
        <f t="shared" si="1969"/>
        <v>285</v>
      </c>
      <c r="BI630" s="168">
        <f t="shared" ref="BI630" si="1988">SUM(BI420)</f>
        <v>239</v>
      </c>
      <c r="BJ630" s="180">
        <f t="shared" si="1969"/>
        <v>267</v>
      </c>
      <c r="BK630" s="168">
        <f t="shared" ref="BK630" si="1989">SUM(BK420)</f>
        <v>247</v>
      </c>
      <c r="BL630" s="180">
        <f t="shared" si="1969"/>
        <v>237</v>
      </c>
      <c r="BM630" s="168">
        <f t="shared" ref="BM630" si="1990">SUM(BM420)</f>
        <v>264</v>
      </c>
      <c r="BN630" s="180">
        <f t="shared" si="1969"/>
        <v>252</v>
      </c>
      <c r="BO630" s="168">
        <f t="shared" ref="BO630" si="1991">SUM(BO420)</f>
        <v>251</v>
      </c>
      <c r="BP630" s="180">
        <f t="shared" si="1969"/>
        <v>242</v>
      </c>
      <c r="BQ630" s="168">
        <f t="shared" ref="BQ630" si="1992">SUM(BQ420)</f>
        <v>264</v>
      </c>
      <c r="BR630" s="180">
        <f t="shared" si="1969"/>
        <v>188</v>
      </c>
      <c r="BS630" s="168">
        <f t="shared" ref="BS630" si="1993">SUM(BS420)</f>
        <v>330</v>
      </c>
      <c r="BT630" s="180">
        <f t="shared" si="1969"/>
        <v>230</v>
      </c>
      <c r="BU630" s="168">
        <f t="shared" ref="BU630" si="1994">SUM(BU420)</f>
        <v>272</v>
      </c>
      <c r="BV630" s="180">
        <f t="shared" ref="BV630:BW630" si="1995">SUM(BV420)</f>
        <v>288</v>
      </c>
      <c r="BW630" s="168">
        <f t="shared" si="1995"/>
        <v>219</v>
      </c>
      <c r="BX630" s="180">
        <f t="shared" ref="BX630:BY630" si="1996">SUM(BX420)</f>
        <v>235</v>
      </c>
      <c r="BY630" s="168">
        <f t="shared" si="1996"/>
        <v>271</v>
      </c>
      <c r="BZ630" s="180">
        <f t="shared" ref="BZ630:CA630" si="1997">SUM(BZ420)</f>
        <v>180</v>
      </c>
      <c r="CA630" s="168">
        <f t="shared" si="1997"/>
        <v>347</v>
      </c>
      <c r="CB630" s="180">
        <f t="shared" ref="CB630:CC630" si="1998">SUM(CB420)</f>
        <v>259</v>
      </c>
      <c r="CC630" s="168">
        <f t="shared" si="1998"/>
        <v>256</v>
      </c>
      <c r="CD630" s="180">
        <f t="shared" ref="CD630:CE630" si="1999">SUM(CD420)</f>
        <v>185</v>
      </c>
      <c r="CE630" s="331">
        <f t="shared" si="1999"/>
        <v>322</v>
      </c>
    </row>
    <row r="631" spans="1:83" x14ac:dyDescent="0.2">
      <c r="A631" s="10"/>
      <c r="B631" s="11" t="s">
        <v>659</v>
      </c>
      <c r="C631" s="15">
        <f>SUM(C421:C423)</f>
        <v>2316</v>
      </c>
      <c r="D631" s="15">
        <f>SUM(D421:D423)</f>
        <v>2003</v>
      </c>
      <c r="E631" s="123">
        <f t="shared" si="80"/>
        <v>0.86485319516407599</v>
      </c>
      <c r="F631" s="162">
        <f t="shared" ref="F631:BT631" si="2000">SUM(F421:F423)</f>
        <v>893</v>
      </c>
      <c r="G631" s="159">
        <f t="shared" ref="G631:N631" si="2001">SUM(G421:G423)</f>
        <v>3</v>
      </c>
      <c r="H631" s="159">
        <f t="shared" si="2001"/>
        <v>27</v>
      </c>
      <c r="I631" s="159">
        <f t="shared" si="2001"/>
        <v>1065</v>
      </c>
      <c r="J631" s="159">
        <f t="shared" si="2001"/>
        <v>0</v>
      </c>
      <c r="K631" s="159">
        <f t="shared" si="2001"/>
        <v>1</v>
      </c>
      <c r="L631" s="159">
        <f t="shared" si="2001"/>
        <v>0</v>
      </c>
      <c r="M631" s="159">
        <f t="shared" si="2001"/>
        <v>0</v>
      </c>
      <c r="N631" s="159">
        <f t="shared" si="2001"/>
        <v>0</v>
      </c>
      <c r="O631" s="165">
        <f t="shared" si="2000"/>
        <v>0</v>
      </c>
      <c r="P631" s="180">
        <f t="shared" si="2000"/>
        <v>1106</v>
      </c>
      <c r="Q631" s="184">
        <f t="shared" si="2000"/>
        <v>65</v>
      </c>
      <c r="R631" s="184">
        <f t="shared" si="2000"/>
        <v>0</v>
      </c>
      <c r="S631" s="166">
        <f t="shared" si="2000"/>
        <v>796</v>
      </c>
      <c r="T631" s="180">
        <f t="shared" si="2000"/>
        <v>0</v>
      </c>
      <c r="U631" s="184">
        <f t="shared" si="2000"/>
        <v>0</v>
      </c>
      <c r="V631" s="168">
        <f t="shared" ref="V631" si="2002">SUM(V421:V423)</f>
        <v>0</v>
      </c>
      <c r="W631" s="180">
        <f t="shared" si="2000"/>
        <v>1169</v>
      </c>
      <c r="X631" s="168">
        <f t="shared" ref="X631" si="2003">SUM(X421:X423)</f>
        <v>762</v>
      </c>
      <c r="Y631" s="180">
        <f t="shared" si="2000"/>
        <v>0</v>
      </c>
      <c r="Z631" s="168">
        <f t="shared" ref="Z631" si="2004">SUM(Z421:Z423)</f>
        <v>0</v>
      </c>
      <c r="AA631" s="180">
        <f t="shared" si="2000"/>
        <v>779</v>
      </c>
      <c r="AB631" s="168">
        <f t="shared" ref="AB631" si="2005">SUM(AB421:AB423)</f>
        <v>1177</v>
      </c>
      <c r="AC631" s="180">
        <f t="shared" si="2000"/>
        <v>0</v>
      </c>
      <c r="AD631" s="168">
        <f t="shared" ref="AD631" si="2006">SUM(AD421:AD423)</f>
        <v>0</v>
      </c>
      <c r="AE631" s="180">
        <f t="shared" si="2000"/>
        <v>0</v>
      </c>
      <c r="AF631" s="168">
        <f t="shared" ref="AF631" si="2007">SUM(AF421:AF423)</f>
        <v>0</v>
      </c>
      <c r="AG631" s="166">
        <f t="shared" si="2000"/>
        <v>0</v>
      </c>
      <c r="AH631" s="167">
        <f t="shared" si="2000"/>
        <v>0</v>
      </c>
      <c r="AI631" s="180">
        <f t="shared" ref="AI631" si="2008">SUM(AI421:AI423)</f>
        <v>0</v>
      </c>
      <c r="AJ631" s="166">
        <f t="shared" si="2000"/>
        <v>0</v>
      </c>
      <c r="AK631" s="194">
        <f>SUM(AK421:AK423)</f>
        <v>1137</v>
      </c>
      <c r="AL631" s="184">
        <f>SUM(AL421:AL423)</f>
        <v>73</v>
      </c>
      <c r="AM631" s="168">
        <f t="shared" ref="AM631" si="2009">SUM(AM421:AM423)</f>
        <v>724</v>
      </c>
      <c r="AN631" s="180">
        <f>SUM(AN421:AN423)</f>
        <v>859</v>
      </c>
      <c r="AO631" s="168">
        <f t="shared" ref="AO631" si="2010">SUM(AO421:AO423)</f>
        <v>1061</v>
      </c>
      <c r="AP631" s="180">
        <f>SUM(AP421:AP423)</f>
        <v>1320</v>
      </c>
      <c r="AQ631" s="168">
        <f t="shared" ref="AQ631" si="2011">SUM(AQ421:AQ423)</f>
        <v>633</v>
      </c>
      <c r="AR631" s="180">
        <f>SUM(AR421:AR423)</f>
        <v>1048</v>
      </c>
      <c r="AS631" s="168">
        <f t="shared" ref="AS631" si="2012">SUM(AS421:AS423)</f>
        <v>846</v>
      </c>
      <c r="AT631" s="180">
        <f>SUM(AT421:AT423)</f>
        <v>1150</v>
      </c>
      <c r="AU631" s="168">
        <f t="shared" ref="AU631" si="2013">SUM(AU421:AU423)</f>
        <v>752</v>
      </c>
      <c r="AV631" s="180">
        <f>SUM(AV421:AV423)</f>
        <v>711</v>
      </c>
      <c r="AW631" s="168">
        <f t="shared" ref="AW631" si="2014">SUM(AW421:AW423)</f>
        <v>1170</v>
      </c>
      <c r="AX631" s="180">
        <f>SUM(AX421:AX423)</f>
        <v>729</v>
      </c>
      <c r="AY631" s="168">
        <f t="shared" ref="AY631" si="2015">SUM(AY421:AY423)</f>
        <v>1159</v>
      </c>
      <c r="AZ631" s="167">
        <f>SUM(AZ421:AZ423)</f>
        <v>1381</v>
      </c>
      <c r="BA631" s="168">
        <f>SUM(BA421:BA423)</f>
        <v>1288</v>
      </c>
      <c r="BB631" s="180">
        <f>SUM(BB421:BB423)</f>
        <v>1035</v>
      </c>
      <c r="BC631" s="168">
        <f t="shared" ref="BC631" si="2016">SUM(BC421:BC423)</f>
        <v>690</v>
      </c>
      <c r="BD631" s="180">
        <f>SUM(BD421:BD423)</f>
        <v>795</v>
      </c>
      <c r="BE631" s="168">
        <f t="shared" ref="BE631" si="2017">SUM(BE421:BE423)</f>
        <v>927</v>
      </c>
      <c r="BF631" s="180">
        <f>SUM(BF421:BF423)</f>
        <v>734</v>
      </c>
      <c r="BG631" s="168">
        <f t="shared" ref="BG631" si="2018">SUM(BG421:BG423)</f>
        <v>963</v>
      </c>
      <c r="BH631" s="180">
        <f t="shared" si="2000"/>
        <v>1037</v>
      </c>
      <c r="BI631" s="168">
        <f t="shared" ref="BI631" si="2019">SUM(BI421:BI423)</f>
        <v>674</v>
      </c>
      <c r="BJ631" s="180">
        <f t="shared" si="2000"/>
        <v>1070</v>
      </c>
      <c r="BK631" s="168">
        <f t="shared" ref="BK631" si="2020">SUM(BK421:BK423)</f>
        <v>661</v>
      </c>
      <c r="BL631" s="180">
        <f t="shared" si="2000"/>
        <v>886</v>
      </c>
      <c r="BM631" s="168">
        <f t="shared" ref="BM631" si="2021">SUM(BM421:BM423)</f>
        <v>770</v>
      </c>
      <c r="BN631" s="180">
        <f t="shared" si="2000"/>
        <v>733</v>
      </c>
      <c r="BO631" s="168">
        <f t="shared" ref="BO631" si="2022">SUM(BO421:BO423)</f>
        <v>928</v>
      </c>
      <c r="BP631" s="180">
        <f t="shared" si="2000"/>
        <v>1034</v>
      </c>
      <c r="BQ631" s="168">
        <f t="shared" ref="BQ631" si="2023">SUM(BQ421:BQ423)</f>
        <v>660</v>
      </c>
      <c r="BR631" s="180">
        <f t="shared" si="2000"/>
        <v>628</v>
      </c>
      <c r="BS631" s="168">
        <f t="shared" ref="BS631" si="2024">SUM(BS421:BS423)</f>
        <v>1091</v>
      </c>
      <c r="BT631" s="180">
        <f t="shared" si="2000"/>
        <v>943</v>
      </c>
      <c r="BU631" s="168">
        <f t="shared" ref="BU631" si="2025">SUM(BU421:BU423)</f>
        <v>719</v>
      </c>
      <c r="BV631" s="180">
        <f t="shared" ref="BV631:BW631" si="2026">SUM(BV421:BV423)</f>
        <v>723</v>
      </c>
      <c r="BW631" s="168">
        <f t="shared" si="2026"/>
        <v>952</v>
      </c>
      <c r="BX631" s="180">
        <f t="shared" ref="BX631:BY631" si="2027">SUM(BX421:BX423)</f>
        <v>919</v>
      </c>
      <c r="BY631" s="168">
        <f t="shared" si="2027"/>
        <v>739</v>
      </c>
      <c r="BZ631" s="180">
        <f t="shared" ref="BZ631:CA631" si="2028">SUM(BZ421:BZ423)</f>
        <v>709</v>
      </c>
      <c r="CA631" s="168">
        <f t="shared" si="2028"/>
        <v>1073</v>
      </c>
      <c r="CB631" s="180">
        <f t="shared" ref="CB631:CC631" si="2029">SUM(CB421:CB423)</f>
        <v>761</v>
      </c>
      <c r="CC631" s="168">
        <f t="shared" si="2029"/>
        <v>934</v>
      </c>
      <c r="CD631" s="180">
        <f t="shared" ref="CD631:CE631" si="2030">SUM(CD421:CD423)</f>
        <v>643</v>
      </c>
      <c r="CE631" s="331">
        <f t="shared" si="2030"/>
        <v>1073</v>
      </c>
    </row>
    <row r="632" spans="1:83" x14ac:dyDescent="0.2">
      <c r="A632" s="10"/>
      <c r="B632" s="11" t="s">
        <v>660</v>
      </c>
      <c r="C632" s="15">
        <f>SUM(C424)</f>
        <v>1301</v>
      </c>
      <c r="D632" s="15">
        <f>SUM(D424)</f>
        <v>1031</v>
      </c>
      <c r="E632" s="123">
        <f t="shared" si="80"/>
        <v>0.79246733282090698</v>
      </c>
      <c r="F632" s="162">
        <f t="shared" ref="F632:BT632" si="2031">SUM(F424)</f>
        <v>490</v>
      </c>
      <c r="G632" s="159">
        <f t="shared" ref="G632:N632" si="2032">SUM(G424)</f>
        <v>3</v>
      </c>
      <c r="H632" s="159">
        <f t="shared" si="2032"/>
        <v>14</v>
      </c>
      <c r="I632" s="159">
        <f t="shared" si="2032"/>
        <v>512</v>
      </c>
      <c r="J632" s="159">
        <f t="shared" si="2032"/>
        <v>0</v>
      </c>
      <c r="K632" s="159">
        <f t="shared" si="2032"/>
        <v>4</v>
      </c>
      <c r="L632" s="159">
        <f t="shared" si="2032"/>
        <v>0</v>
      </c>
      <c r="M632" s="159">
        <f t="shared" si="2032"/>
        <v>0</v>
      </c>
      <c r="N632" s="159">
        <f t="shared" si="2032"/>
        <v>0</v>
      </c>
      <c r="O632" s="165">
        <f t="shared" si="2031"/>
        <v>0</v>
      </c>
      <c r="P632" s="180">
        <f t="shared" si="2031"/>
        <v>0</v>
      </c>
      <c r="Q632" s="184">
        <f t="shared" si="2031"/>
        <v>0</v>
      </c>
      <c r="R632" s="184">
        <f t="shared" si="2031"/>
        <v>0</v>
      </c>
      <c r="S632" s="166">
        <f t="shared" si="2031"/>
        <v>0</v>
      </c>
      <c r="T632" s="180">
        <f t="shared" si="2031"/>
        <v>427</v>
      </c>
      <c r="U632" s="184">
        <f t="shared" si="2031"/>
        <v>2</v>
      </c>
      <c r="V632" s="168">
        <f t="shared" ref="V632" si="2033">SUM(V424)</f>
        <v>561</v>
      </c>
      <c r="W632" s="180">
        <f t="shared" si="2031"/>
        <v>0</v>
      </c>
      <c r="X632" s="168">
        <f t="shared" ref="X632" si="2034">SUM(X424)</f>
        <v>0</v>
      </c>
      <c r="Y632" s="180">
        <f t="shared" si="2031"/>
        <v>458</v>
      </c>
      <c r="Z632" s="168">
        <f t="shared" ref="Z632" si="2035">SUM(Z424)</f>
        <v>543</v>
      </c>
      <c r="AA632" s="180">
        <f t="shared" si="2031"/>
        <v>0</v>
      </c>
      <c r="AB632" s="168">
        <f t="shared" ref="AB632" si="2036">SUM(AB424)</f>
        <v>0</v>
      </c>
      <c r="AC632" s="180">
        <f t="shared" si="2031"/>
        <v>0</v>
      </c>
      <c r="AD632" s="168">
        <f t="shared" ref="AD632" si="2037">SUM(AD424)</f>
        <v>0</v>
      </c>
      <c r="AE632" s="180">
        <f t="shared" si="2031"/>
        <v>0</v>
      </c>
      <c r="AF632" s="168">
        <f t="shared" ref="AF632" si="2038">SUM(AF424)</f>
        <v>0</v>
      </c>
      <c r="AG632" s="166">
        <f t="shared" si="2031"/>
        <v>0</v>
      </c>
      <c r="AH632" s="167">
        <f t="shared" si="2031"/>
        <v>0</v>
      </c>
      <c r="AI632" s="180">
        <f t="shared" ref="AI632" si="2039">SUM(AI424)</f>
        <v>0</v>
      </c>
      <c r="AJ632" s="166">
        <f t="shared" si="2031"/>
        <v>0</v>
      </c>
      <c r="AK632" s="194">
        <f>SUM(AK424)</f>
        <v>544</v>
      </c>
      <c r="AL632" s="184">
        <f>SUM(AL424)</f>
        <v>46</v>
      </c>
      <c r="AM632" s="168">
        <f t="shared" ref="AM632" si="2040">SUM(AM424)</f>
        <v>404</v>
      </c>
      <c r="AN632" s="180">
        <f>SUM(AN424)</f>
        <v>488</v>
      </c>
      <c r="AO632" s="168">
        <f t="shared" ref="AO632" si="2041">SUM(AO424)</f>
        <v>494</v>
      </c>
      <c r="AP632" s="180">
        <f>SUM(AP424)</f>
        <v>614</v>
      </c>
      <c r="AQ632" s="168">
        <f t="shared" ref="AQ632" si="2042">SUM(AQ424)</f>
        <v>389</v>
      </c>
      <c r="AR632" s="180">
        <f>SUM(AR424)</f>
        <v>505</v>
      </c>
      <c r="AS632" s="168">
        <f t="shared" ref="AS632" si="2043">SUM(AS424)</f>
        <v>480</v>
      </c>
      <c r="AT632" s="180">
        <f>SUM(AT424)</f>
        <v>549</v>
      </c>
      <c r="AU632" s="168">
        <f t="shared" ref="AU632" si="2044">SUM(AU424)</f>
        <v>441</v>
      </c>
      <c r="AV632" s="180">
        <f>SUM(AV424)</f>
        <v>423</v>
      </c>
      <c r="AW632" s="168">
        <f t="shared" ref="AW632" si="2045">SUM(AW424)</f>
        <v>536</v>
      </c>
      <c r="AX632" s="180">
        <f>SUM(AX424)</f>
        <v>437</v>
      </c>
      <c r="AY632" s="168">
        <f t="shared" ref="AY632" si="2046">SUM(AY424)</f>
        <v>521</v>
      </c>
      <c r="AZ632" s="167">
        <f>SUM(AZ424)</f>
        <v>696</v>
      </c>
      <c r="BA632" s="168">
        <f>SUM(BA424)</f>
        <v>704</v>
      </c>
      <c r="BB632" s="180">
        <f>SUM(BB424)</f>
        <v>475</v>
      </c>
      <c r="BC632" s="168">
        <f t="shared" ref="BC632" si="2047">SUM(BC424)</f>
        <v>397</v>
      </c>
      <c r="BD632" s="180">
        <f>SUM(BD424)</f>
        <v>475</v>
      </c>
      <c r="BE632" s="168">
        <f t="shared" ref="BE632" si="2048">SUM(BE424)</f>
        <v>392</v>
      </c>
      <c r="BF632" s="180">
        <f>SUM(BF424)</f>
        <v>418</v>
      </c>
      <c r="BG632" s="168">
        <f t="shared" ref="BG632" si="2049">SUM(BG424)</f>
        <v>447</v>
      </c>
      <c r="BH632" s="180">
        <f t="shared" si="2031"/>
        <v>454</v>
      </c>
      <c r="BI632" s="168">
        <f t="shared" ref="BI632" si="2050">SUM(BI424)</f>
        <v>411</v>
      </c>
      <c r="BJ632" s="180">
        <f t="shared" si="2031"/>
        <v>451</v>
      </c>
      <c r="BK632" s="168">
        <f t="shared" ref="BK632" si="2051">SUM(BK424)</f>
        <v>410</v>
      </c>
      <c r="BL632" s="180">
        <f t="shared" si="2031"/>
        <v>408</v>
      </c>
      <c r="BM632" s="168">
        <f t="shared" ref="BM632" si="2052">SUM(BM424)</f>
        <v>441</v>
      </c>
      <c r="BN632" s="180">
        <f t="shared" si="2031"/>
        <v>416</v>
      </c>
      <c r="BO632" s="168">
        <f t="shared" ref="BO632" si="2053">SUM(BO424)</f>
        <v>440</v>
      </c>
      <c r="BP632" s="180">
        <f t="shared" si="2031"/>
        <v>424</v>
      </c>
      <c r="BQ632" s="168">
        <f t="shared" ref="BQ632" si="2054">SUM(BQ424)</f>
        <v>421</v>
      </c>
      <c r="BR632" s="180">
        <f t="shared" si="2031"/>
        <v>359</v>
      </c>
      <c r="BS632" s="168">
        <f t="shared" ref="BS632" si="2055">SUM(BS424)</f>
        <v>512</v>
      </c>
      <c r="BT632" s="180">
        <f t="shared" si="2031"/>
        <v>404</v>
      </c>
      <c r="BU632" s="168">
        <f t="shared" ref="BU632" si="2056">SUM(BU424)</f>
        <v>439</v>
      </c>
      <c r="BV632" s="180">
        <f t="shared" ref="BV632:BW632" si="2057">SUM(BV424)</f>
        <v>437</v>
      </c>
      <c r="BW632" s="168">
        <f t="shared" si="2057"/>
        <v>424</v>
      </c>
      <c r="BX632" s="180">
        <f t="shared" ref="BX632:BY632" si="2058">SUM(BX424)</f>
        <v>419</v>
      </c>
      <c r="BY632" s="168">
        <f t="shared" si="2058"/>
        <v>424</v>
      </c>
      <c r="BZ632" s="180">
        <f t="shared" ref="BZ632:CA632" si="2059">SUM(BZ424)</f>
        <v>331</v>
      </c>
      <c r="CA632" s="168">
        <f t="shared" si="2059"/>
        <v>549</v>
      </c>
      <c r="CB632" s="180">
        <f t="shared" ref="CB632:CC632" si="2060">SUM(CB424)</f>
        <v>434</v>
      </c>
      <c r="CC632" s="168">
        <f t="shared" si="2060"/>
        <v>420</v>
      </c>
      <c r="CD632" s="180">
        <f t="shared" ref="CD632:CE632" si="2061">SUM(CD424)</f>
        <v>361</v>
      </c>
      <c r="CE632" s="331">
        <f t="shared" si="2061"/>
        <v>492</v>
      </c>
    </row>
    <row r="633" spans="1:83" x14ac:dyDescent="0.2">
      <c r="A633" s="10"/>
      <c r="B633" s="11" t="s">
        <v>661</v>
      </c>
      <c r="C633" s="15">
        <f>SUM(C425:C426)</f>
        <v>2109</v>
      </c>
      <c r="D633" s="15">
        <f>SUM(D425:D426)</f>
        <v>1792</v>
      </c>
      <c r="E633" s="123">
        <f t="shared" si="80"/>
        <v>0.84969179706021813</v>
      </c>
      <c r="F633" s="162">
        <f t="shared" ref="F633:BT633" si="2062">SUM(F425:F426)</f>
        <v>947</v>
      </c>
      <c r="G633" s="159">
        <f t="shared" ref="G633:N633" si="2063">SUM(G425:G426)</f>
        <v>3</v>
      </c>
      <c r="H633" s="159">
        <f t="shared" si="2063"/>
        <v>16</v>
      </c>
      <c r="I633" s="159">
        <f t="shared" si="2063"/>
        <v>807</v>
      </c>
      <c r="J633" s="159">
        <f t="shared" si="2063"/>
        <v>0</v>
      </c>
      <c r="K633" s="159">
        <f t="shared" si="2063"/>
        <v>0</v>
      </c>
      <c r="L633" s="159">
        <f t="shared" si="2063"/>
        <v>0</v>
      </c>
      <c r="M633" s="159">
        <f t="shared" si="2063"/>
        <v>0</v>
      </c>
      <c r="N633" s="159">
        <f t="shared" si="2063"/>
        <v>0</v>
      </c>
      <c r="O633" s="165">
        <f t="shared" si="2062"/>
        <v>0</v>
      </c>
      <c r="P633" s="180">
        <f t="shared" si="2062"/>
        <v>831</v>
      </c>
      <c r="Q633" s="184">
        <f t="shared" si="2062"/>
        <v>49</v>
      </c>
      <c r="R633" s="184">
        <f t="shared" si="2062"/>
        <v>0</v>
      </c>
      <c r="S633" s="166">
        <f t="shared" si="2062"/>
        <v>881</v>
      </c>
      <c r="T633" s="180">
        <f t="shared" si="2062"/>
        <v>0</v>
      </c>
      <c r="U633" s="184">
        <f t="shared" si="2062"/>
        <v>0</v>
      </c>
      <c r="V633" s="168">
        <f t="shared" ref="V633" si="2064">SUM(V425:V426)</f>
        <v>0</v>
      </c>
      <c r="W633" s="180">
        <f t="shared" si="2062"/>
        <v>881</v>
      </c>
      <c r="X633" s="168">
        <f t="shared" ref="X633" si="2065">SUM(X425:X426)</f>
        <v>851</v>
      </c>
      <c r="Y633" s="180">
        <f t="shared" si="2062"/>
        <v>0</v>
      </c>
      <c r="Z633" s="168">
        <f t="shared" ref="Z633" si="2066">SUM(Z425:Z426)</f>
        <v>0</v>
      </c>
      <c r="AA633" s="180">
        <f t="shared" si="2062"/>
        <v>823</v>
      </c>
      <c r="AB633" s="168">
        <f t="shared" ref="AB633" si="2067">SUM(AB425:AB426)</f>
        <v>931</v>
      </c>
      <c r="AC633" s="180">
        <f t="shared" si="2062"/>
        <v>0</v>
      </c>
      <c r="AD633" s="168">
        <f t="shared" ref="AD633" si="2068">SUM(AD425:AD426)</f>
        <v>0</v>
      </c>
      <c r="AE633" s="180">
        <f t="shared" si="2062"/>
        <v>0</v>
      </c>
      <c r="AF633" s="168">
        <f t="shared" ref="AF633" si="2069">SUM(AF425:AF426)</f>
        <v>0</v>
      </c>
      <c r="AG633" s="166">
        <f t="shared" si="2062"/>
        <v>0</v>
      </c>
      <c r="AH633" s="167">
        <f t="shared" si="2062"/>
        <v>0</v>
      </c>
      <c r="AI633" s="180">
        <f t="shared" ref="AI633" si="2070">SUM(AI425:AI426)</f>
        <v>0</v>
      </c>
      <c r="AJ633" s="166">
        <f t="shared" si="2062"/>
        <v>0</v>
      </c>
      <c r="AK633" s="194">
        <f>SUM(AK425:AK426)</f>
        <v>895</v>
      </c>
      <c r="AL633" s="184">
        <f>SUM(AL425:AL426)</f>
        <v>57</v>
      </c>
      <c r="AM633" s="168">
        <f t="shared" ref="AM633" si="2071">SUM(AM425:AM426)</f>
        <v>787</v>
      </c>
      <c r="AN633" s="180">
        <f>SUM(AN425:AN426)</f>
        <v>912</v>
      </c>
      <c r="AO633" s="168">
        <f t="shared" ref="AO633" si="2072">SUM(AO425:AO426)</f>
        <v>820</v>
      </c>
      <c r="AP633" s="180">
        <f>SUM(AP425:AP426)</f>
        <v>1004</v>
      </c>
      <c r="AQ633" s="168">
        <f t="shared" ref="AQ633" si="2073">SUM(AQ425:AQ426)</f>
        <v>750</v>
      </c>
      <c r="AR633" s="180">
        <f>SUM(AR425:AR426)</f>
        <v>816</v>
      </c>
      <c r="AS633" s="168">
        <f t="shared" ref="AS633" si="2074">SUM(AS425:AS426)</f>
        <v>904</v>
      </c>
      <c r="AT633" s="180">
        <f>SUM(AT425:AT426)</f>
        <v>892</v>
      </c>
      <c r="AU633" s="168">
        <f t="shared" ref="AU633" si="2075">SUM(AU425:AU426)</f>
        <v>831</v>
      </c>
      <c r="AV633" s="180">
        <f>SUM(AV425:AV426)</f>
        <v>804</v>
      </c>
      <c r="AW633" s="168">
        <f t="shared" ref="AW633" si="2076">SUM(AW425:AW426)</f>
        <v>902</v>
      </c>
      <c r="AX633" s="180">
        <f>SUM(AX425:AX426)</f>
        <v>811</v>
      </c>
      <c r="AY633" s="168">
        <f t="shared" ref="AY633" si="2077">SUM(AY425:AY426)</f>
        <v>899</v>
      </c>
      <c r="AZ633" s="167">
        <f>SUM(AZ425:AZ426)</f>
        <v>1163</v>
      </c>
      <c r="BA633" s="168">
        <f>SUM(BA425:BA426)</f>
        <v>1201</v>
      </c>
      <c r="BB633" s="180">
        <f>SUM(BB425:BB426)</f>
        <v>835</v>
      </c>
      <c r="BC633" s="168">
        <f t="shared" ref="BC633" si="2078">SUM(BC425:BC426)</f>
        <v>726</v>
      </c>
      <c r="BD633" s="180">
        <f>SUM(BD425:BD426)</f>
        <v>808</v>
      </c>
      <c r="BE633" s="168">
        <f t="shared" ref="BE633" si="2079">SUM(BE425:BE426)</f>
        <v>749</v>
      </c>
      <c r="BF633" s="180">
        <f>SUM(BF425:BF426)</f>
        <v>803</v>
      </c>
      <c r="BG633" s="168">
        <f t="shared" ref="BG633" si="2080">SUM(BG425:BG426)</f>
        <v>752</v>
      </c>
      <c r="BH633" s="180">
        <f t="shared" si="2062"/>
        <v>865</v>
      </c>
      <c r="BI633" s="168">
        <f t="shared" ref="BI633" si="2081">SUM(BI425:BI426)</f>
        <v>687</v>
      </c>
      <c r="BJ633" s="180">
        <f t="shared" si="2062"/>
        <v>848</v>
      </c>
      <c r="BK633" s="168">
        <f t="shared" ref="BK633" si="2082">SUM(BK425:BK426)</f>
        <v>710</v>
      </c>
      <c r="BL633" s="180">
        <f t="shared" si="2062"/>
        <v>733</v>
      </c>
      <c r="BM633" s="168">
        <f t="shared" ref="BM633" si="2083">SUM(BM425:BM426)</f>
        <v>789</v>
      </c>
      <c r="BN633" s="180">
        <f t="shared" si="2062"/>
        <v>752</v>
      </c>
      <c r="BO633" s="168">
        <f t="shared" ref="BO633" si="2084">SUM(BO425:BO426)</f>
        <v>767</v>
      </c>
      <c r="BP633" s="180">
        <f t="shared" si="2062"/>
        <v>962</v>
      </c>
      <c r="BQ633" s="168">
        <f t="shared" ref="BQ633" si="2085">SUM(BQ425:BQ426)</f>
        <v>631</v>
      </c>
      <c r="BR633" s="180">
        <f t="shared" si="2062"/>
        <v>702</v>
      </c>
      <c r="BS633" s="168">
        <f t="shared" ref="BS633" si="2086">SUM(BS425:BS426)</f>
        <v>871</v>
      </c>
      <c r="BT633" s="180">
        <f t="shared" si="2062"/>
        <v>746</v>
      </c>
      <c r="BU633" s="168">
        <f t="shared" ref="BU633" si="2087">SUM(BU425:BU426)</f>
        <v>777</v>
      </c>
      <c r="BV633" s="180">
        <f t="shared" ref="BV633:BW633" si="2088">SUM(BV425:BV426)</f>
        <v>799</v>
      </c>
      <c r="BW633" s="168">
        <f t="shared" si="2088"/>
        <v>743</v>
      </c>
      <c r="BX633" s="180">
        <f t="shared" ref="BX633:BY633" si="2089">SUM(BX425:BX426)</f>
        <v>760</v>
      </c>
      <c r="BY633" s="168">
        <f t="shared" si="2089"/>
        <v>771</v>
      </c>
      <c r="BZ633" s="180">
        <f t="shared" ref="BZ633:CA633" si="2090">SUM(BZ425:BZ426)</f>
        <v>713</v>
      </c>
      <c r="CA633" s="168">
        <f t="shared" si="2090"/>
        <v>878</v>
      </c>
      <c r="CB633" s="180">
        <f t="shared" ref="CB633:CC633" si="2091">SUM(CB425:CB426)</f>
        <v>803</v>
      </c>
      <c r="CC633" s="168">
        <f t="shared" si="2091"/>
        <v>750</v>
      </c>
      <c r="CD633" s="180">
        <f t="shared" ref="CD633:CE633" si="2092">SUM(CD425:CD426)</f>
        <v>653</v>
      </c>
      <c r="CE633" s="331">
        <f t="shared" si="2092"/>
        <v>870</v>
      </c>
    </row>
    <row r="634" spans="1:83" x14ac:dyDescent="0.2">
      <c r="A634" s="10"/>
      <c r="B634" s="11" t="s">
        <v>662</v>
      </c>
      <c r="C634" s="15">
        <f>SUM(C427:C428)</f>
        <v>2727</v>
      </c>
      <c r="D634" s="15">
        <f>SUM(D427:D428)</f>
        <v>1931</v>
      </c>
      <c r="E634" s="123">
        <f t="shared" ref="E634:E668" si="2093">SUM(D634/C634)</f>
        <v>0.70810414374770814</v>
      </c>
      <c r="F634" s="162">
        <f t="shared" ref="F634:AH634" si="2094">SUM(F427:F428)</f>
        <v>1558</v>
      </c>
      <c r="G634" s="159">
        <f t="shared" ref="G634:N634" si="2095">SUM(G427:G428)</f>
        <v>9</v>
      </c>
      <c r="H634" s="159">
        <f t="shared" si="2095"/>
        <v>11</v>
      </c>
      <c r="I634" s="159">
        <f t="shared" si="2095"/>
        <v>329</v>
      </c>
      <c r="J634" s="159">
        <f t="shared" si="2095"/>
        <v>0</v>
      </c>
      <c r="K634" s="159">
        <f t="shared" si="2095"/>
        <v>0</v>
      </c>
      <c r="L634" s="159">
        <f t="shared" si="2095"/>
        <v>0</v>
      </c>
      <c r="M634" s="159">
        <f t="shared" si="2095"/>
        <v>0</v>
      </c>
      <c r="N634" s="159">
        <f t="shared" si="2095"/>
        <v>0</v>
      </c>
      <c r="O634" s="165">
        <f t="shared" si="2094"/>
        <v>0</v>
      </c>
      <c r="P634" s="180">
        <f t="shared" si="2094"/>
        <v>0</v>
      </c>
      <c r="Q634" s="184">
        <f t="shared" si="2094"/>
        <v>0</v>
      </c>
      <c r="R634" s="184">
        <f t="shared" si="2094"/>
        <v>0</v>
      </c>
      <c r="S634" s="166">
        <f t="shared" si="2094"/>
        <v>0</v>
      </c>
      <c r="T634" s="180">
        <f t="shared" si="2094"/>
        <v>1501</v>
      </c>
      <c r="U634" s="184">
        <f t="shared" ref="U634" si="2096">SUM(U427:U428)</f>
        <v>0</v>
      </c>
      <c r="V634" s="168">
        <f t="shared" ref="V634" si="2097">SUM(V427:V428)</f>
        <v>359</v>
      </c>
      <c r="W634" s="180">
        <f t="shared" si="2094"/>
        <v>0</v>
      </c>
      <c r="X634" s="168">
        <f t="shared" ref="X634" si="2098">SUM(X427:X428)</f>
        <v>0</v>
      </c>
      <c r="Y634" s="180">
        <f t="shared" si="2094"/>
        <v>0</v>
      </c>
      <c r="Z634" s="168">
        <f t="shared" ref="Z634" si="2099">SUM(Z427:Z428)</f>
        <v>0</v>
      </c>
      <c r="AA634" s="180">
        <f t="shared" si="2094"/>
        <v>0</v>
      </c>
      <c r="AB634" s="168">
        <f t="shared" ref="AB634" si="2100">SUM(AB427:AB428)</f>
        <v>0</v>
      </c>
      <c r="AC634" s="180">
        <f t="shared" si="2094"/>
        <v>0</v>
      </c>
      <c r="AD634" s="168">
        <f t="shared" ref="AD634" si="2101">SUM(AD427:AD428)</f>
        <v>0</v>
      </c>
      <c r="AE634" s="180">
        <f t="shared" si="2094"/>
        <v>0</v>
      </c>
      <c r="AF634" s="168">
        <f t="shared" ref="AF634" si="2102">SUM(AF427:AF428)</f>
        <v>0</v>
      </c>
      <c r="AG634" s="166">
        <f t="shared" si="2094"/>
        <v>0</v>
      </c>
      <c r="AH634" s="167">
        <f t="shared" si="2094"/>
        <v>0</v>
      </c>
      <c r="AI634" s="180">
        <f t="shared" ref="AI634" si="2103">SUM(AI427:AI428)</f>
        <v>1539</v>
      </c>
      <c r="AJ634" s="166">
        <f t="shared" ref="AJ634:BT634" si="2104">SUM(AJ427:AJ428)</f>
        <v>337</v>
      </c>
      <c r="AK634" s="194">
        <f>SUM(AK427:AK428)</f>
        <v>308</v>
      </c>
      <c r="AL634" s="184">
        <f t="shared" ref="AL634:AM634" si="2105">SUM(AL427:AL428)</f>
        <v>73</v>
      </c>
      <c r="AM634" s="168">
        <f t="shared" si="2105"/>
        <v>1508</v>
      </c>
      <c r="AN634" s="180">
        <f>SUM(AN427:AN428)</f>
        <v>1552</v>
      </c>
      <c r="AO634" s="168">
        <f t="shared" ref="AO634" si="2106">SUM(AO427:AO428)</f>
        <v>303</v>
      </c>
      <c r="AP634" s="180">
        <f>SUM(AP427:AP428)</f>
        <v>440</v>
      </c>
      <c r="AQ634" s="168">
        <f t="shared" ref="AQ634" si="2107">SUM(AQ427:AQ428)</f>
        <v>1434</v>
      </c>
      <c r="AR634" s="180">
        <f>SUM(AR427:AR428)</f>
        <v>309</v>
      </c>
      <c r="AS634" s="168">
        <f t="shared" ref="AS634" si="2108">SUM(AS427:AS428)</f>
        <v>1565</v>
      </c>
      <c r="AT634" s="180">
        <f>SUM(AT427:AT428)</f>
        <v>357</v>
      </c>
      <c r="AU634" s="168">
        <f t="shared" ref="AU634" si="2109">SUM(AU427:AU428)</f>
        <v>1506</v>
      </c>
      <c r="AV634" s="180">
        <f>SUM(AV427:AV428)</f>
        <v>1475</v>
      </c>
      <c r="AW634" s="168">
        <f t="shared" ref="AW634" si="2110">SUM(AW427:AW428)</f>
        <v>366</v>
      </c>
      <c r="AX634" s="180">
        <f>SUM(AX427:AX428)</f>
        <v>1323</v>
      </c>
      <c r="AY634" s="168">
        <f t="shared" ref="AY634" si="2111">SUM(AY427:AY428)</f>
        <v>533</v>
      </c>
      <c r="AZ634" s="167">
        <f>SUM(AZ427:AZ428)</f>
        <v>767</v>
      </c>
      <c r="BA634" s="168">
        <f>SUM(BA427:BA428)</f>
        <v>1637</v>
      </c>
      <c r="BB634" s="180">
        <f>SUM(BB427:BB428)</f>
        <v>541</v>
      </c>
      <c r="BC634" s="168">
        <f t="shared" ref="BC634" si="2112">SUM(BC427:BC428)</f>
        <v>1161</v>
      </c>
      <c r="BD634" s="180">
        <f>SUM(BD427:BD428)</f>
        <v>1351</v>
      </c>
      <c r="BE634" s="168">
        <f t="shared" ref="BE634" si="2113">SUM(BE427:BE428)</f>
        <v>350</v>
      </c>
      <c r="BF634" s="180">
        <f>SUM(BF427:BF428)</f>
        <v>1341</v>
      </c>
      <c r="BG634" s="168">
        <f t="shared" ref="BG634" si="2114">SUM(BG427:BG428)</f>
        <v>352</v>
      </c>
      <c r="BH634" s="180">
        <f t="shared" si="2104"/>
        <v>735</v>
      </c>
      <c r="BI634" s="168">
        <f t="shared" ref="BI634" si="2115">SUM(BI427:BI428)</f>
        <v>1006</v>
      </c>
      <c r="BJ634" s="180">
        <f t="shared" si="2104"/>
        <v>418</v>
      </c>
      <c r="BK634" s="168">
        <f t="shared" ref="BK634" si="2116">SUM(BK427:BK428)</f>
        <v>1280</v>
      </c>
      <c r="BL634" s="180">
        <f t="shared" si="2104"/>
        <v>404</v>
      </c>
      <c r="BM634" s="168">
        <f t="shared" ref="BM634" si="2117">SUM(BM427:BM428)</f>
        <v>1286</v>
      </c>
      <c r="BN634" s="180">
        <f t="shared" si="2104"/>
        <v>1324</v>
      </c>
      <c r="BO634" s="168">
        <f t="shared" ref="BO634" si="2118">SUM(BO427:BO428)</f>
        <v>365</v>
      </c>
      <c r="BP634" s="180">
        <f t="shared" si="2104"/>
        <v>401</v>
      </c>
      <c r="BQ634" s="168">
        <f t="shared" ref="BQ634" si="2119">SUM(BQ427:BQ428)</f>
        <v>1325</v>
      </c>
      <c r="BR634" s="180">
        <f t="shared" si="2104"/>
        <v>1226</v>
      </c>
      <c r="BS634" s="168">
        <f t="shared" ref="BS634" si="2120">SUM(BS427:BS428)</f>
        <v>473</v>
      </c>
      <c r="BT634" s="180">
        <f t="shared" si="2104"/>
        <v>417</v>
      </c>
      <c r="BU634" s="168">
        <f t="shared" ref="BU634" si="2121">SUM(BU427:BU428)</f>
        <v>1294</v>
      </c>
      <c r="BV634" s="180">
        <f t="shared" ref="BV634" si="2122">SUM(BV427:BV428)</f>
        <v>1388</v>
      </c>
      <c r="BW634" s="168">
        <f t="shared" ref="BW634" si="2123">SUM(BW427:BW428)</f>
        <v>311</v>
      </c>
      <c r="BX634" s="180">
        <f t="shared" ref="BX634" si="2124">SUM(BX427:BX428)</f>
        <v>398</v>
      </c>
      <c r="BY634" s="168">
        <f t="shared" ref="BY634" si="2125">SUM(BY427:BY428)</f>
        <v>1309</v>
      </c>
      <c r="BZ634" s="180">
        <f t="shared" ref="BZ634" si="2126">SUM(BZ427:BZ428)</f>
        <v>1258</v>
      </c>
      <c r="CA634" s="168">
        <f t="shared" ref="CA634" si="2127">SUM(CA427:CA428)</f>
        <v>485</v>
      </c>
      <c r="CB634" s="180">
        <f t="shared" ref="CB634" si="2128">SUM(CB427:CB428)</f>
        <v>1348</v>
      </c>
      <c r="CC634" s="168">
        <f t="shared" ref="CC634" si="2129">SUM(CC427:CC428)</f>
        <v>360</v>
      </c>
      <c r="CD634" s="180">
        <f t="shared" ref="CD634" si="2130">SUM(CD427:CD428)</f>
        <v>1196</v>
      </c>
      <c r="CE634" s="331">
        <f t="shared" ref="CE634" si="2131">SUM(CE427:CE428)</f>
        <v>502</v>
      </c>
    </row>
    <row r="635" spans="1:83" x14ac:dyDescent="0.2">
      <c r="A635" s="10"/>
      <c r="B635" s="11" t="s">
        <v>663</v>
      </c>
      <c r="C635" s="15">
        <f>SUM(C472:C474)</f>
        <v>2639</v>
      </c>
      <c r="D635" s="15">
        <f>SUM(D472:D474)</f>
        <v>2032</v>
      </c>
      <c r="E635" s="123">
        <f t="shared" si="2093"/>
        <v>0.7699886320575976</v>
      </c>
      <c r="F635" s="162">
        <f t="shared" ref="F635:BT635" si="2132">SUM(F472:F474)</f>
        <v>978</v>
      </c>
      <c r="G635" s="159">
        <f t="shared" ref="G635:N635" si="2133">SUM(G472:G474)</f>
        <v>9</v>
      </c>
      <c r="H635" s="159">
        <f t="shared" si="2133"/>
        <v>41</v>
      </c>
      <c r="I635" s="159">
        <f t="shared" si="2133"/>
        <v>981</v>
      </c>
      <c r="J635" s="159">
        <f t="shared" si="2133"/>
        <v>0</v>
      </c>
      <c r="K635" s="159">
        <f t="shared" si="2133"/>
        <v>1</v>
      </c>
      <c r="L635" s="159">
        <f t="shared" si="2133"/>
        <v>0</v>
      </c>
      <c r="M635" s="159">
        <f t="shared" si="2133"/>
        <v>0</v>
      </c>
      <c r="N635" s="159">
        <f t="shared" si="2133"/>
        <v>0</v>
      </c>
      <c r="O635" s="165">
        <f t="shared" si="2132"/>
        <v>0</v>
      </c>
      <c r="P635" s="180">
        <f t="shared" si="2132"/>
        <v>0</v>
      </c>
      <c r="Q635" s="184">
        <f t="shared" si="2132"/>
        <v>0</v>
      </c>
      <c r="R635" s="184">
        <f t="shared" si="2132"/>
        <v>0</v>
      </c>
      <c r="S635" s="166">
        <f t="shared" si="2132"/>
        <v>0</v>
      </c>
      <c r="T635" s="180">
        <f t="shared" si="2132"/>
        <v>884</v>
      </c>
      <c r="U635" s="184">
        <f t="shared" si="2132"/>
        <v>1</v>
      </c>
      <c r="V635" s="168">
        <f t="shared" ref="V635" si="2134">SUM(V472:V474)</f>
        <v>1084</v>
      </c>
      <c r="W635" s="180">
        <f t="shared" si="2132"/>
        <v>1058</v>
      </c>
      <c r="X635" s="168">
        <f t="shared" ref="X635" si="2135">SUM(X472:X474)</f>
        <v>899</v>
      </c>
      <c r="Y635" s="180">
        <f t="shared" si="2132"/>
        <v>0</v>
      </c>
      <c r="Z635" s="168">
        <f t="shared" ref="Z635" si="2136">SUM(Z472:Z474)</f>
        <v>0</v>
      </c>
      <c r="AA635" s="180">
        <f t="shared" si="2132"/>
        <v>911</v>
      </c>
      <c r="AB635" s="168">
        <f t="shared" ref="AB635" si="2137">SUM(AB472:AB474)</f>
        <v>1065</v>
      </c>
      <c r="AC635" s="180">
        <f t="shared" si="2132"/>
        <v>0</v>
      </c>
      <c r="AD635" s="168">
        <f t="shared" ref="AD635" si="2138">SUM(AD472:AD474)</f>
        <v>0</v>
      </c>
      <c r="AE635" s="180">
        <f t="shared" si="2132"/>
        <v>0</v>
      </c>
      <c r="AF635" s="168">
        <f t="shared" ref="AF635" si="2139">SUM(AF472:AF474)</f>
        <v>0</v>
      </c>
      <c r="AG635" s="166">
        <f t="shared" si="2132"/>
        <v>0</v>
      </c>
      <c r="AH635" s="167">
        <f t="shared" si="2132"/>
        <v>0</v>
      </c>
      <c r="AI635" s="180">
        <f t="shared" ref="AI635" si="2140">SUM(AI472:AI474)</f>
        <v>0</v>
      </c>
      <c r="AJ635" s="166">
        <f t="shared" si="2132"/>
        <v>0</v>
      </c>
      <c r="AK635" s="194">
        <f>SUM(AK472:AK474)</f>
        <v>998</v>
      </c>
      <c r="AL635" s="184">
        <f>SUM(AL472:AL474)</f>
        <v>115</v>
      </c>
      <c r="AM635" s="168">
        <f t="shared" ref="AM635" si="2141">SUM(AM472:AM474)</f>
        <v>845</v>
      </c>
      <c r="AN635" s="180">
        <f>SUM(AN472:AN474)</f>
        <v>969</v>
      </c>
      <c r="AO635" s="168">
        <f t="shared" ref="AO635" si="2142">SUM(AO472:AO474)</f>
        <v>969</v>
      </c>
      <c r="AP635" s="180">
        <f>SUM(AP472:AP474)</f>
        <v>1191</v>
      </c>
      <c r="AQ635" s="168">
        <f t="shared" ref="AQ635" si="2143">SUM(AQ472:AQ474)</f>
        <v>772</v>
      </c>
      <c r="AR635" s="180">
        <f>SUM(AR472:AR474)</f>
        <v>984</v>
      </c>
      <c r="AS635" s="168">
        <f t="shared" ref="AS635" si="2144">SUM(AS472:AS474)</f>
        <v>939</v>
      </c>
      <c r="AT635" s="180">
        <f>SUM(AT472:AT474)</f>
        <v>1079</v>
      </c>
      <c r="AU635" s="168">
        <f t="shared" ref="AU635" si="2145">SUM(AU472:AU474)</f>
        <v>845</v>
      </c>
      <c r="AV635" s="180">
        <f>SUM(AV472:AV474)</f>
        <v>846</v>
      </c>
      <c r="AW635" s="168">
        <f t="shared" ref="AW635" si="2146">SUM(AW472:AW474)</f>
        <v>1041</v>
      </c>
      <c r="AX635" s="180">
        <f>SUM(AX472:AX474)</f>
        <v>822</v>
      </c>
      <c r="AY635" s="168">
        <f t="shared" ref="AY635" si="2147">SUM(AY472:AY474)</f>
        <v>1076</v>
      </c>
      <c r="AZ635" s="167">
        <f>SUM(AZ472:AZ474)</f>
        <v>1300</v>
      </c>
      <c r="BA635" s="168">
        <f>SUM(BA472:BA474)</f>
        <v>1329</v>
      </c>
      <c r="BB635" s="180">
        <f>SUM(BB472:BB474)</f>
        <v>1012</v>
      </c>
      <c r="BC635" s="168">
        <f t="shared" ref="BC635" si="2148">SUM(BC472:BC474)</f>
        <v>686</v>
      </c>
      <c r="BD635" s="180">
        <f>SUM(BD472:BD474)</f>
        <v>866</v>
      </c>
      <c r="BE635" s="168">
        <f t="shared" ref="BE635" si="2149">SUM(BE472:BE474)</f>
        <v>831</v>
      </c>
      <c r="BF635" s="180">
        <f>SUM(BF472:BF474)</f>
        <v>838</v>
      </c>
      <c r="BG635" s="168">
        <f t="shared" ref="BG635" si="2150">SUM(BG472:BG474)</f>
        <v>848</v>
      </c>
      <c r="BH635" s="180">
        <f t="shared" si="2132"/>
        <v>956</v>
      </c>
      <c r="BI635" s="168">
        <f t="shared" ref="BI635" si="2151">SUM(BI472:BI474)</f>
        <v>751</v>
      </c>
      <c r="BJ635" s="180">
        <f t="shared" si="2132"/>
        <v>955</v>
      </c>
      <c r="BK635" s="168">
        <f t="shared" ref="BK635" si="2152">SUM(BK472:BK474)</f>
        <v>757</v>
      </c>
      <c r="BL635" s="180">
        <f t="shared" si="2132"/>
        <v>817</v>
      </c>
      <c r="BM635" s="168">
        <f t="shared" ref="BM635" si="2153">SUM(BM472:BM474)</f>
        <v>842</v>
      </c>
      <c r="BN635" s="180">
        <f t="shared" si="2132"/>
        <v>810</v>
      </c>
      <c r="BO635" s="168">
        <f t="shared" ref="BO635" si="2154">SUM(BO472:BO474)</f>
        <v>861</v>
      </c>
      <c r="BP635" s="180">
        <f t="shared" si="2132"/>
        <v>920</v>
      </c>
      <c r="BQ635" s="168">
        <f t="shared" ref="BQ635" si="2155">SUM(BQ472:BQ474)</f>
        <v>728</v>
      </c>
      <c r="BR635" s="180">
        <f t="shared" si="2132"/>
        <v>693</v>
      </c>
      <c r="BS635" s="168">
        <f t="shared" ref="BS635" si="2156">SUM(BS472:BS474)</f>
        <v>980</v>
      </c>
      <c r="BT635" s="180">
        <f t="shared" si="2132"/>
        <v>860</v>
      </c>
      <c r="BU635" s="168">
        <f t="shared" ref="BU635" si="2157">SUM(BU472:BU474)</f>
        <v>797</v>
      </c>
      <c r="BV635" s="180">
        <f t="shared" ref="BV635:BW635" si="2158">SUM(BV472:BV474)</f>
        <v>868</v>
      </c>
      <c r="BW635" s="168">
        <f t="shared" si="2158"/>
        <v>801</v>
      </c>
      <c r="BX635" s="180">
        <f t="shared" ref="BX635:BY635" si="2159">SUM(BX472:BX474)</f>
        <v>804</v>
      </c>
      <c r="BY635" s="168">
        <f t="shared" si="2159"/>
        <v>837</v>
      </c>
      <c r="BZ635" s="180">
        <f t="shared" ref="BZ635:CA635" si="2160">SUM(BZ472:BZ474)</f>
        <v>662</v>
      </c>
      <c r="CA635" s="168">
        <f t="shared" si="2160"/>
        <v>1078</v>
      </c>
      <c r="CB635" s="180">
        <f t="shared" ref="CB635:CC635" si="2161">SUM(CB472:CB474)</f>
        <v>852</v>
      </c>
      <c r="CC635" s="168">
        <f t="shared" si="2161"/>
        <v>824</v>
      </c>
      <c r="CD635" s="180">
        <f t="shared" ref="CD635:CE635" si="2162">SUM(CD472:CD474)</f>
        <v>606</v>
      </c>
      <c r="CE635" s="331">
        <f t="shared" si="2162"/>
        <v>1018</v>
      </c>
    </row>
    <row r="636" spans="1:83" x14ac:dyDescent="0.2">
      <c r="A636" s="10"/>
      <c r="B636" s="11" t="s">
        <v>664</v>
      </c>
      <c r="C636" s="15">
        <f>SUM(C478:C479)</f>
        <v>2209</v>
      </c>
      <c r="D636" s="15">
        <f>SUM(D478:D479)</f>
        <v>1314</v>
      </c>
      <c r="E636" s="123">
        <f t="shared" si="2093"/>
        <v>0.59483929379809863</v>
      </c>
      <c r="F636" s="162">
        <f t="shared" ref="F636:BT636" si="2163">SUM(F478:F479)</f>
        <v>1268</v>
      </c>
      <c r="G636" s="159">
        <f t="shared" ref="G636:N636" si="2164">SUM(G478:G479)</f>
        <v>7</v>
      </c>
      <c r="H636" s="159">
        <f t="shared" si="2164"/>
        <v>2</v>
      </c>
      <c r="I636" s="159">
        <f t="shared" si="2164"/>
        <v>29</v>
      </c>
      <c r="J636" s="159">
        <f t="shared" si="2164"/>
        <v>0</v>
      </c>
      <c r="K636" s="159">
        <f t="shared" si="2164"/>
        <v>0</v>
      </c>
      <c r="L636" s="159">
        <f t="shared" si="2164"/>
        <v>0</v>
      </c>
      <c r="M636" s="159">
        <f t="shared" si="2164"/>
        <v>0</v>
      </c>
      <c r="N636" s="159">
        <f t="shared" si="2164"/>
        <v>0</v>
      </c>
      <c r="O636" s="165">
        <f t="shared" si="2163"/>
        <v>0</v>
      </c>
      <c r="P636" s="180">
        <f t="shared" si="2163"/>
        <v>39</v>
      </c>
      <c r="Q636" s="184">
        <f t="shared" si="2163"/>
        <v>30</v>
      </c>
      <c r="R636" s="184">
        <f t="shared" si="2163"/>
        <v>0</v>
      </c>
      <c r="S636" s="166">
        <f t="shared" si="2163"/>
        <v>1210</v>
      </c>
      <c r="T636" s="180">
        <f t="shared" si="2163"/>
        <v>0</v>
      </c>
      <c r="U636" s="184">
        <f t="shared" si="2163"/>
        <v>0</v>
      </c>
      <c r="V636" s="168">
        <f t="shared" ref="V636" si="2165">SUM(V478:V479)</f>
        <v>0</v>
      </c>
      <c r="W636" s="180">
        <f t="shared" si="2163"/>
        <v>0</v>
      </c>
      <c r="X636" s="168">
        <f t="shared" ref="X636" si="2166">SUM(X478:X479)</f>
        <v>0</v>
      </c>
      <c r="Y636" s="180">
        <f t="shared" si="2163"/>
        <v>0</v>
      </c>
      <c r="Z636" s="168">
        <f t="shared" ref="Z636" si="2167">SUM(Z478:Z479)</f>
        <v>0</v>
      </c>
      <c r="AA636" s="180">
        <f t="shared" si="2163"/>
        <v>0</v>
      </c>
      <c r="AB636" s="168">
        <f t="shared" ref="AB636" si="2168">SUM(AB478:AB479)</f>
        <v>0</v>
      </c>
      <c r="AC636" s="180">
        <f t="shared" si="2163"/>
        <v>0</v>
      </c>
      <c r="AD636" s="168">
        <f t="shared" ref="AD636" si="2169">SUM(AD478:AD479)</f>
        <v>0</v>
      </c>
      <c r="AE636" s="180">
        <f t="shared" si="2163"/>
        <v>0</v>
      </c>
      <c r="AF636" s="168">
        <f t="shared" ref="AF636" si="2170">SUM(AF478:AF479)</f>
        <v>0</v>
      </c>
      <c r="AG636" s="166">
        <f t="shared" si="2163"/>
        <v>0</v>
      </c>
      <c r="AH636" s="167">
        <f t="shared" si="2163"/>
        <v>0</v>
      </c>
      <c r="AI636" s="180">
        <f t="shared" ref="AI636" si="2171">SUM(AI478:AI479)</f>
        <v>1213</v>
      </c>
      <c r="AJ636" s="166">
        <f t="shared" si="2163"/>
        <v>66</v>
      </c>
      <c r="AK636" s="194">
        <f>SUM(AK478:AK479)</f>
        <v>24</v>
      </c>
      <c r="AL636" s="184">
        <f>SUM(AL478:AL479)</f>
        <v>26</v>
      </c>
      <c r="AM636" s="168">
        <f t="shared" ref="AM636" si="2172">SUM(AM478:AM479)</f>
        <v>1239</v>
      </c>
      <c r="AN636" s="180">
        <f>SUM(AN478:AN479)</f>
        <v>1249</v>
      </c>
      <c r="AO636" s="168">
        <f t="shared" ref="AO636" si="2173">SUM(AO478:AO479)</f>
        <v>33</v>
      </c>
      <c r="AP636" s="180">
        <f>SUM(AP478:AP479)</f>
        <v>89</v>
      </c>
      <c r="AQ636" s="168">
        <f t="shared" ref="AQ636" si="2174">SUM(AQ478:AQ479)</f>
        <v>1191</v>
      </c>
      <c r="AR636" s="180">
        <f>SUM(AR478:AR479)</f>
        <v>34</v>
      </c>
      <c r="AS636" s="168">
        <f t="shared" ref="AS636" si="2175">SUM(AS478:AS479)</f>
        <v>1247</v>
      </c>
      <c r="AT636" s="180">
        <f>SUM(AT478:AT479)</f>
        <v>50</v>
      </c>
      <c r="AU636" s="168">
        <f t="shared" ref="AU636" si="2176">SUM(AU478:AU479)</f>
        <v>1227</v>
      </c>
      <c r="AV636" s="180">
        <f>SUM(AV478:AV479)</f>
        <v>1209</v>
      </c>
      <c r="AW636" s="168">
        <f t="shared" ref="AW636" si="2177">SUM(AW478:AW479)</f>
        <v>60</v>
      </c>
      <c r="AX636" s="180">
        <f>SUM(AX478:AX479)</f>
        <v>1010</v>
      </c>
      <c r="AY636" s="168">
        <f t="shared" ref="AY636" si="2178">SUM(AY478:AY479)</f>
        <v>258</v>
      </c>
      <c r="AZ636" s="167">
        <f>SUM(AZ478:AZ479)</f>
        <v>361</v>
      </c>
      <c r="BA636" s="168">
        <f>SUM(BA478:BA479)</f>
        <v>1226</v>
      </c>
      <c r="BB636" s="180">
        <f>SUM(BB478:BB479)</f>
        <v>309</v>
      </c>
      <c r="BC636" s="168">
        <f t="shared" ref="BC636" si="2179">SUM(BC478:BC479)</f>
        <v>884</v>
      </c>
      <c r="BD636" s="180">
        <f>SUM(BD478:BD479)</f>
        <v>1071</v>
      </c>
      <c r="BE636" s="168">
        <f t="shared" ref="BE636" si="2180">SUM(BE478:BE479)</f>
        <v>121</v>
      </c>
      <c r="BF636" s="180">
        <f>SUM(BF478:BF479)</f>
        <v>1034</v>
      </c>
      <c r="BG636" s="168">
        <f t="shared" ref="BG636" si="2181">SUM(BG478:BG479)</f>
        <v>145</v>
      </c>
      <c r="BH636" s="180">
        <f t="shared" si="2163"/>
        <v>494</v>
      </c>
      <c r="BI636" s="168">
        <f t="shared" ref="BI636" si="2182">SUM(BI478:BI479)</f>
        <v>728</v>
      </c>
      <c r="BJ636" s="180">
        <f t="shared" si="2163"/>
        <v>163</v>
      </c>
      <c r="BK636" s="168">
        <f t="shared" ref="BK636" si="2183">SUM(BK478:BK479)</f>
        <v>1021</v>
      </c>
      <c r="BL636" s="180">
        <f t="shared" si="2163"/>
        <v>195</v>
      </c>
      <c r="BM636" s="168">
        <f t="shared" ref="BM636" si="2184">SUM(BM478:BM479)</f>
        <v>983</v>
      </c>
      <c r="BN636" s="180">
        <f t="shared" si="2163"/>
        <v>1027</v>
      </c>
      <c r="BO636" s="168">
        <f t="shared" ref="BO636" si="2185">SUM(BO478:BO479)</f>
        <v>162</v>
      </c>
      <c r="BP636" s="180">
        <f t="shared" si="2163"/>
        <v>277</v>
      </c>
      <c r="BQ636" s="168">
        <f t="shared" ref="BQ636" si="2186">SUM(BQ478:BQ479)</f>
        <v>931</v>
      </c>
      <c r="BR636" s="180">
        <f t="shared" si="2163"/>
        <v>916</v>
      </c>
      <c r="BS636" s="168">
        <f t="shared" ref="BS636" si="2187">SUM(BS478:BS479)</f>
        <v>262</v>
      </c>
      <c r="BT636" s="180">
        <f t="shared" si="2163"/>
        <v>270</v>
      </c>
      <c r="BU636" s="168">
        <f t="shared" ref="BU636" si="2188">SUM(BU478:BU479)</f>
        <v>921</v>
      </c>
      <c r="BV636" s="180">
        <f t="shared" ref="BV636:BW636" si="2189">SUM(BV478:BV479)</f>
        <v>1057</v>
      </c>
      <c r="BW636" s="168">
        <f t="shared" si="2189"/>
        <v>128</v>
      </c>
      <c r="BX636" s="180">
        <f t="shared" ref="BX636:BY636" si="2190">SUM(BX478:BX479)</f>
        <v>193</v>
      </c>
      <c r="BY636" s="168">
        <f t="shared" si="2190"/>
        <v>1000</v>
      </c>
      <c r="BZ636" s="180">
        <f t="shared" ref="BZ636:CA636" si="2191">SUM(BZ478:BZ479)</f>
        <v>975</v>
      </c>
      <c r="CA636" s="168">
        <f t="shared" si="2191"/>
        <v>236</v>
      </c>
      <c r="CB636" s="180">
        <f t="shared" ref="CB636:CC636" si="2192">SUM(CB478:CB479)</f>
        <v>1023</v>
      </c>
      <c r="CC636" s="168">
        <f t="shared" si="2192"/>
        <v>166</v>
      </c>
      <c r="CD636" s="180">
        <f t="shared" ref="CD636:CE636" si="2193">SUM(CD478:CD479)</f>
        <v>915</v>
      </c>
      <c r="CE636" s="331">
        <f t="shared" si="2193"/>
        <v>268</v>
      </c>
    </row>
    <row r="637" spans="1:83" x14ac:dyDescent="0.2">
      <c r="A637" s="10"/>
      <c r="B637" s="11" t="s">
        <v>665</v>
      </c>
      <c r="C637" s="15">
        <f>SUM(C480:C481)</f>
        <v>2233</v>
      </c>
      <c r="D637" s="15">
        <f>SUM(D480:D481)</f>
        <v>1299</v>
      </c>
      <c r="E637" s="123">
        <f t="shared" si="2093"/>
        <v>0.58172861621137484</v>
      </c>
      <c r="F637" s="162">
        <f t="shared" ref="F637:BT637" si="2194">SUM(F480:F481)</f>
        <v>679</v>
      </c>
      <c r="G637" s="159">
        <f t="shared" ref="G637:N637" si="2195">SUM(G480:G481)</f>
        <v>6</v>
      </c>
      <c r="H637" s="159">
        <f t="shared" si="2195"/>
        <v>11</v>
      </c>
      <c r="I637" s="159">
        <f t="shared" si="2195"/>
        <v>595</v>
      </c>
      <c r="J637" s="159">
        <f t="shared" si="2195"/>
        <v>0</v>
      </c>
      <c r="K637" s="159">
        <f t="shared" si="2195"/>
        <v>0</v>
      </c>
      <c r="L637" s="159">
        <f t="shared" si="2195"/>
        <v>0</v>
      </c>
      <c r="M637" s="159">
        <f t="shared" si="2195"/>
        <v>0</v>
      </c>
      <c r="N637" s="159">
        <f t="shared" si="2195"/>
        <v>0</v>
      </c>
      <c r="O637" s="165">
        <f t="shared" si="2194"/>
        <v>0</v>
      </c>
      <c r="P637" s="180">
        <f t="shared" si="2194"/>
        <v>0</v>
      </c>
      <c r="Q637" s="184">
        <f t="shared" si="2194"/>
        <v>0</v>
      </c>
      <c r="R637" s="184">
        <f t="shared" si="2194"/>
        <v>0</v>
      </c>
      <c r="S637" s="166">
        <f t="shared" si="2194"/>
        <v>0</v>
      </c>
      <c r="T637" s="180">
        <f t="shared" si="2194"/>
        <v>627</v>
      </c>
      <c r="U637" s="184">
        <f t="shared" si="2194"/>
        <v>0</v>
      </c>
      <c r="V637" s="168">
        <f t="shared" ref="V637" si="2196">SUM(V480:V481)</f>
        <v>612</v>
      </c>
      <c r="W637" s="180">
        <f t="shared" si="2194"/>
        <v>0</v>
      </c>
      <c r="X637" s="168">
        <f t="shared" ref="X637" si="2197">SUM(X480:X481)</f>
        <v>0</v>
      </c>
      <c r="Y637" s="180">
        <f t="shared" si="2194"/>
        <v>0</v>
      </c>
      <c r="Z637" s="168">
        <f t="shared" ref="Z637" si="2198">SUM(Z480:Z481)</f>
        <v>0</v>
      </c>
      <c r="AA637" s="180">
        <f t="shared" si="2194"/>
        <v>0</v>
      </c>
      <c r="AB637" s="168">
        <f t="shared" ref="AB637" si="2199">SUM(AB480:AB481)</f>
        <v>0</v>
      </c>
      <c r="AC637" s="180">
        <f t="shared" si="2194"/>
        <v>0</v>
      </c>
      <c r="AD637" s="168">
        <f t="shared" ref="AD637" si="2200">SUM(AD480:AD481)</f>
        <v>0</v>
      </c>
      <c r="AE637" s="180">
        <f t="shared" si="2194"/>
        <v>0</v>
      </c>
      <c r="AF637" s="168">
        <f t="shared" ref="AF637" si="2201">SUM(AF480:AF481)</f>
        <v>0</v>
      </c>
      <c r="AG637" s="166">
        <f t="shared" si="2194"/>
        <v>0</v>
      </c>
      <c r="AH637" s="167">
        <f t="shared" si="2194"/>
        <v>0</v>
      </c>
      <c r="AI637" s="180">
        <f t="shared" ref="AI637" si="2202">SUM(AI480:AI481)</f>
        <v>636</v>
      </c>
      <c r="AJ637" s="166">
        <f t="shared" si="2194"/>
        <v>596</v>
      </c>
      <c r="AK637" s="194">
        <f>SUM(AK480:AK481)</f>
        <v>560</v>
      </c>
      <c r="AL637" s="184">
        <f>SUM(AL480:AL481)</f>
        <v>58</v>
      </c>
      <c r="AM637" s="168">
        <f t="shared" ref="AM637" si="2203">SUM(AM480:AM481)</f>
        <v>621</v>
      </c>
      <c r="AN637" s="180">
        <f>SUM(AN480:AN481)</f>
        <v>694</v>
      </c>
      <c r="AO637" s="168">
        <f t="shared" ref="AO637" si="2204">SUM(AO480:AO481)</f>
        <v>537</v>
      </c>
      <c r="AP637" s="180">
        <f>SUM(AP480:AP481)</f>
        <v>662</v>
      </c>
      <c r="AQ637" s="168">
        <f t="shared" ref="AQ637" si="2205">SUM(AQ480:AQ481)</f>
        <v>588</v>
      </c>
      <c r="AR637" s="180">
        <f>SUM(AR480:AR481)</f>
        <v>548</v>
      </c>
      <c r="AS637" s="168">
        <f t="shared" ref="AS637" si="2206">SUM(AS480:AS481)</f>
        <v>681</v>
      </c>
      <c r="AT637" s="180">
        <f>SUM(AT480:AT481)</f>
        <v>603</v>
      </c>
      <c r="AU637" s="168">
        <f t="shared" ref="AU637" si="2207">SUM(AU480:AU481)</f>
        <v>636</v>
      </c>
      <c r="AV637" s="180">
        <f>SUM(AV480:AV481)</f>
        <v>624</v>
      </c>
      <c r="AW637" s="168">
        <f t="shared" ref="AW637" si="2208">SUM(AW480:AW481)</f>
        <v>592</v>
      </c>
      <c r="AX637" s="180">
        <f>SUM(AX480:AX481)</f>
        <v>575</v>
      </c>
      <c r="AY637" s="168">
        <f t="shared" ref="AY637" si="2209">SUM(AY480:AY481)</f>
        <v>646</v>
      </c>
      <c r="AZ637" s="167">
        <f>SUM(AZ480:AZ481)</f>
        <v>778</v>
      </c>
      <c r="BA637" s="168">
        <f>SUM(BA480:BA481)</f>
        <v>905</v>
      </c>
      <c r="BB637" s="180">
        <f>SUM(BB480:BB481)</f>
        <v>546</v>
      </c>
      <c r="BC637" s="168">
        <f t="shared" ref="BC637" si="2210">SUM(BC480:BC481)</f>
        <v>518</v>
      </c>
      <c r="BD637" s="180">
        <f>SUM(BD480:BD481)</f>
        <v>597</v>
      </c>
      <c r="BE637" s="168">
        <f t="shared" ref="BE637" si="2211">SUM(BE480:BE481)</f>
        <v>449</v>
      </c>
      <c r="BF637" s="180">
        <f>SUM(BF480:BF481)</f>
        <v>576</v>
      </c>
      <c r="BG637" s="168">
        <f t="shared" ref="BG637" si="2212">SUM(BG480:BG481)</f>
        <v>470</v>
      </c>
      <c r="BH637" s="180">
        <f t="shared" si="2194"/>
        <v>583</v>
      </c>
      <c r="BI637" s="168">
        <f t="shared" ref="BI637" si="2213">SUM(BI480:BI481)</f>
        <v>473</v>
      </c>
      <c r="BJ637" s="180">
        <f t="shared" si="2194"/>
        <v>506</v>
      </c>
      <c r="BK637" s="168">
        <f t="shared" ref="BK637" si="2214">SUM(BK480:BK481)</f>
        <v>548</v>
      </c>
      <c r="BL637" s="180">
        <f t="shared" si="2194"/>
        <v>445</v>
      </c>
      <c r="BM637" s="168">
        <f t="shared" ref="BM637" si="2215">SUM(BM480:BM481)</f>
        <v>581</v>
      </c>
      <c r="BN637" s="180">
        <f t="shared" si="2194"/>
        <v>549</v>
      </c>
      <c r="BO637" s="168">
        <f t="shared" ref="BO637" si="2216">SUM(BO480:BO481)</f>
        <v>479</v>
      </c>
      <c r="BP637" s="180">
        <f t="shared" si="2194"/>
        <v>503</v>
      </c>
      <c r="BQ637" s="168">
        <f t="shared" ref="BQ637" si="2217">SUM(BQ480:BQ481)</f>
        <v>541</v>
      </c>
      <c r="BR637" s="180">
        <f t="shared" si="2194"/>
        <v>449</v>
      </c>
      <c r="BS637" s="168">
        <f t="shared" ref="BS637" si="2218">SUM(BS480:BS481)</f>
        <v>617</v>
      </c>
      <c r="BT637" s="180">
        <f t="shared" si="2194"/>
        <v>452</v>
      </c>
      <c r="BU637" s="168">
        <f t="shared" ref="BU637" si="2219">SUM(BU480:BU481)</f>
        <v>572</v>
      </c>
      <c r="BV637" s="180">
        <f t="shared" ref="BV637:BW637" si="2220">SUM(BV480:BV481)</f>
        <v>609</v>
      </c>
      <c r="BW637" s="168">
        <f t="shared" si="2220"/>
        <v>422</v>
      </c>
      <c r="BX637" s="180">
        <f t="shared" ref="BX637:BY637" si="2221">SUM(BX480:BX481)</f>
        <v>449</v>
      </c>
      <c r="BY637" s="168">
        <f t="shared" si="2221"/>
        <v>587</v>
      </c>
      <c r="BZ637" s="180">
        <f t="shared" ref="BZ637:CA637" si="2222">SUM(BZ480:BZ481)</f>
        <v>447</v>
      </c>
      <c r="CA637" s="168">
        <f t="shared" si="2222"/>
        <v>634</v>
      </c>
      <c r="CB637" s="180">
        <f t="shared" ref="CB637:CC637" si="2223">SUM(CB480:CB481)</f>
        <v>577</v>
      </c>
      <c r="CC637" s="168">
        <f t="shared" si="2223"/>
        <v>465</v>
      </c>
      <c r="CD637" s="180">
        <f t="shared" ref="CD637:CE637" si="2224">SUM(CD480:CD481)</f>
        <v>459</v>
      </c>
      <c r="CE637" s="331">
        <f t="shared" si="2224"/>
        <v>584</v>
      </c>
    </row>
    <row r="638" spans="1:83" x14ac:dyDescent="0.2">
      <c r="A638" s="10"/>
      <c r="B638" s="11" t="s">
        <v>666</v>
      </c>
      <c r="C638" s="15">
        <f>SUM(C482:C483)</f>
        <v>2740</v>
      </c>
      <c r="D638" s="15">
        <f>SUM(D482:D483)</f>
        <v>2264</v>
      </c>
      <c r="E638" s="123">
        <f t="shared" si="2093"/>
        <v>0.82627737226277376</v>
      </c>
      <c r="F638" s="162">
        <f t="shared" ref="F638:BT638" si="2225">SUM(F482:F483)</f>
        <v>1394</v>
      </c>
      <c r="G638" s="159">
        <f t="shared" ref="G638:N638" si="2226">SUM(G482:G483)</f>
        <v>3</v>
      </c>
      <c r="H638" s="159">
        <f t="shared" si="2226"/>
        <v>33</v>
      </c>
      <c r="I638" s="159">
        <f t="shared" si="2226"/>
        <v>804</v>
      </c>
      <c r="J638" s="159">
        <f t="shared" si="2226"/>
        <v>0</v>
      </c>
      <c r="K638" s="159">
        <f t="shared" si="2226"/>
        <v>2</v>
      </c>
      <c r="L638" s="159">
        <f t="shared" si="2226"/>
        <v>0</v>
      </c>
      <c r="M638" s="159">
        <f t="shared" si="2226"/>
        <v>0</v>
      </c>
      <c r="N638" s="159">
        <f t="shared" si="2226"/>
        <v>0</v>
      </c>
      <c r="O638" s="165">
        <f t="shared" si="2225"/>
        <v>0</v>
      </c>
      <c r="P638" s="180">
        <f t="shared" si="2225"/>
        <v>0</v>
      </c>
      <c r="Q638" s="184">
        <f t="shared" si="2225"/>
        <v>0</v>
      </c>
      <c r="R638" s="184">
        <f t="shared" si="2225"/>
        <v>0</v>
      </c>
      <c r="S638" s="166">
        <f t="shared" si="2225"/>
        <v>0</v>
      </c>
      <c r="T638" s="180">
        <f t="shared" si="2225"/>
        <v>1127</v>
      </c>
      <c r="U638" s="184">
        <f t="shared" si="2225"/>
        <v>1</v>
      </c>
      <c r="V638" s="168">
        <f t="shared" ref="V638" si="2227">SUM(V482:V483)</f>
        <v>1062</v>
      </c>
      <c r="W638" s="180">
        <f t="shared" si="2225"/>
        <v>0</v>
      </c>
      <c r="X638" s="168">
        <f t="shared" ref="X638" si="2228">SUM(X482:X483)</f>
        <v>0</v>
      </c>
      <c r="Y638" s="180">
        <f t="shared" si="2225"/>
        <v>1222</v>
      </c>
      <c r="Z638" s="168">
        <f t="shared" ref="Z638" si="2229">SUM(Z482:Z483)</f>
        <v>984</v>
      </c>
      <c r="AA638" s="180">
        <f t="shared" si="2225"/>
        <v>0</v>
      </c>
      <c r="AB638" s="168">
        <f t="shared" ref="AB638" si="2230">SUM(AB482:AB483)</f>
        <v>0</v>
      </c>
      <c r="AC638" s="180">
        <f t="shared" si="2225"/>
        <v>0</v>
      </c>
      <c r="AD638" s="168">
        <f t="shared" ref="AD638" si="2231">SUM(AD482:AD483)</f>
        <v>0</v>
      </c>
      <c r="AE638" s="180">
        <f t="shared" si="2225"/>
        <v>0</v>
      </c>
      <c r="AF638" s="168">
        <f t="shared" ref="AF638" si="2232">SUM(AF482:AF483)</f>
        <v>0</v>
      </c>
      <c r="AG638" s="166">
        <f t="shared" si="2225"/>
        <v>0</v>
      </c>
      <c r="AH638" s="167">
        <f t="shared" si="2225"/>
        <v>0</v>
      </c>
      <c r="AI638" s="180">
        <f t="shared" ref="AI638" si="2233">SUM(AI482:AI483)</f>
        <v>0</v>
      </c>
      <c r="AJ638" s="166">
        <f t="shared" si="2225"/>
        <v>0</v>
      </c>
      <c r="AK638" s="194">
        <f>SUM(AK482:AK483)</f>
        <v>1096</v>
      </c>
      <c r="AL638" s="184">
        <f>SUM(AL482:AL483)</f>
        <v>76</v>
      </c>
      <c r="AM638" s="168">
        <f t="shared" ref="AM638" si="2234">SUM(AM482:AM483)</f>
        <v>1004</v>
      </c>
      <c r="AN638" s="180">
        <f>SUM(AN482:AN483)</f>
        <v>1247</v>
      </c>
      <c r="AO638" s="168">
        <f t="shared" ref="AO638" si="2235">SUM(AO482:AO483)</f>
        <v>888</v>
      </c>
      <c r="AP638" s="180">
        <f>SUM(AP482:AP483)</f>
        <v>1154</v>
      </c>
      <c r="AQ638" s="168">
        <f t="shared" ref="AQ638" si="2236">SUM(AQ482:AQ483)</f>
        <v>1013</v>
      </c>
      <c r="AR638" s="180">
        <f>SUM(AR482:AR483)</f>
        <v>894</v>
      </c>
      <c r="AS638" s="168">
        <f t="shared" ref="AS638" si="2237">SUM(AS482:AS483)</f>
        <v>1250</v>
      </c>
      <c r="AT638" s="180">
        <f>SUM(AT482:AT483)</f>
        <v>1015</v>
      </c>
      <c r="AU638" s="168">
        <f t="shared" ref="AU638" si="2238">SUM(AU482:AU483)</f>
        <v>1127</v>
      </c>
      <c r="AV638" s="180">
        <f>SUM(AV482:AV483)</f>
        <v>1105</v>
      </c>
      <c r="AW638" s="168">
        <f t="shared" ref="AW638" si="2239">SUM(AW482:AW483)</f>
        <v>980</v>
      </c>
      <c r="AX638" s="180">
        <f>SUM(AX482:AX483)</f>
        <v>1122</v>
      </c>
      <c r="AY638" s="168">
        <f t="shared" ref="AY638" si="2240">SUM(AY482:AY483)</f>
        <v>971</v>
      </c>
      <c r="AZ638" s="167">
        <f>SUM(AZ482:AZ483)</f>
        <v>1399</v>
      </c>
      <c r="BA638" s="168">
        <f>SUM(BA482:BA483)</f>
        <v>1552</v>
      </c>
      <c r="BB638" s="180">
        <f>SUM(BB482:BB483)</f>
        <v>938</v>
      </c>
      <c r="BC638" s="168">
        <f t="shared" ref="BC638" si="2241">SUM(BC482:BC483)</f>
        <v>948</v>
      </c>
      <c r="BD638" s="180">
        <f>SUM(BD482:BD483)</f>
        <v>1094</v>
      </c>
      <c r="BE638" s="168">
        <f t="shared" ref="BE638" si="2242">SUM(BE482:BE483)</f>
        <v>768</v>
      </c>
      <c r="BF638" s="180">
        <f>SUM(BF482:BF483)</f>
        <v>1040</v>
      </c>
      <c r="BG638" s="168">
        <f t="shared" ref="BG638" si="2243">SUM(BG482:BG483)</f>
        <v>816</v>
      </c>
      <c r="BH638" s="180">
        <f t="shared" si="2225"/>
        <v>864</v>
      </c>
      <c r="BI638" s="168">
        <f t="shared" ref="BI638" si="2244">SUM(BI482:BI483)</f>
        <v>978</v>
      </c>
      <c r="BJ638" s="180">
        <f t="shared" si="2225"/>
        <v>892</v>
      </c>
      <c r="BK638" s="168">
        <f t="shared" ref="BK638" si="2245">SUM(BK482:BK483)</f>
        <v>954</v>
      </c>
      <c r="BL638" s="180">
        <f t="shared" si="2225"/>
        <v>773</v>
      </c>
      <c r="BM638" s="168">
        <f t="shared" ref="BM638" si="2246">SUM(BM482:BM483)</f>
        <v>1034</v>
      </c>
      <c r="BN638" s="180">
        <f t="shared" si="2225"/>
        <v>984</v>
      </c>
      <c r="BO638" s="168">
        <f t="shared" ref="BO638" si="2247">SUM(BO482:BO483)</f>
        <v>824</v>
      </c>
      <c r="BP638" s="180">
        <f t="shared" si="2225"/>
        <v>861</v>
      </c>
      <c r="BQ638" s="168">
        <f t="shared" ref="BQ638" si="2248">SUM(BQ482:BQ483)</f>
        <v>928</v>
      </c>
      <c r="BR638" s="180">
        <f t="shared" si="2225"/>
        <v>952</v>
      </c>
      <c r="BS638" s="168">
        <f t="shared" ref="BS638" si="2249">SUM(BS482:BS483)</f>
        <v>913</v>
      </c>
      <c r="BT638" s="180">
        <f t="shared" si="2225"/>
        <v>847</v>
      </c>
      <c r="BU638" s="168">
        <f t="shared" ref="BU638" si="2250">SUM(BU482:BU483)</f>
        <v>958</v>
      </c>
      <c r="BV638" s="180">
        <f t="shared" ref="BV638:BW638" si="2251">SUM(BV482:BV483)</f>
        <v>1032</v>
      </c>
      <c r="BW638" s="168">
        <f t="shared" si="2251"/>
        <v>834</v>
      </c>
      <c r="BX638" s="180">
        <f t="shared" ref="BX638:BY638" si="2252">SUM(BX482:BX483)</f>
        <v>830</v>
      </c>
      <c r="BY638" s="168">
        <f t="shared" si="2252"/>
        <v>978</v>
      </c>
      <c r="BZ638" s="180">
        <f t="shared" ref="BZ638:CA638" si="2253">SUM(BZ482:BZ483)</f>
        <v>932</v>
      </c>
      <c r="CA638" s="168">
        <f t="shared" si="2253"/>
        <v>947</v>
      </c>
      <c r="CB638" s="180">
        <f t="shared" ref="CB638:CC638" si="2254">SUM(CB482:CB483)</f>
        <v>1031</v>
      </c>
      <c r="CC638" s="168">
        <f t="shared" si="2254"/>
        <v>814</v>
      </c>
      <c r="CD638" s="180">
        <f t="shared" ref="CD638:CE638" si="2255">SUM(CD482:CD483)</f>
        <v>935</v>
      </c>
      <c r="CE638" s="331">
        <f t="shared" si="2255"/>
        <v>884</v>
      </c>
    </row>
    <row r="639" spans="1:83" x14ac:dyDescent="0.2">
      <c r="A639" s="10"/>
      <c r="B639" s="11" t="s">
        <v>667</v>
      </c>
      <c r="C639" s="15">
        <f>SUM(C496:C497)</f>
        <v>2063</v>
      </c>
      <c r="D639" s="15">
        <f>SUM(D496:D497)</f>
        <v>1600</v>
      </c>
      <c r="E639" s="123">
        <f t="shared" si="2093"/>
        <v>0.77556955889481338</v>
      </c>
      <c r="F639" s="162">
        <f t="shared" ref="F639:BT639" si="2256">SUM(F496:F497)</f>
        <v>656</v>
      </c>
      <c r="G639" s="159">
        <f t="shared" ref="G639:N639" si="2257">SUM(G496:G497)</f>
        <v>3</v>
      </c>
      <c r="H639" s="159">
        <f t="shared" si="2257"/>
        <v>27</v>
      </c>
      <c r="I639" s="159">
        <f t="shared" si="2257"/>
        <v>897</v>
      </c>
      <c r="J639" s="159">
        <f t="shared" si="2257"/>
        <v>0</v>
      </c>
      <c r="K639" s="159">
        <f t="shared" si="2257"/>
        <v>0</v>
      </c>
      <c r="L639" s="159">
        <f t="shared" si="2257"/>
        <v>0</v>
      </c>
      <c r="M639" s="159">
        <f t="shared" si="2257"/>
        <v>0</v>
      </c>
      <c r="N639" s="159">
        <f t="shared" si="2257"/>
        <v>0</v>
      </c>
      <c r="O639" s="165">
        <f t="shared" si="2256"/>
        <v>0</v>
      </c>
      <c r="P639" s="180">
        <f t="shared" si="2256"/>
        <v>0</v>
      </c>
      <c r="Q639" s="184">
        <f t="shared" si="2256"/>
        <v>0</v>
      </c>
      <c r="R639" s="184">
        <f t="shared" si="2256"/>
        <v>0</v>
      </c>
      <c r="S639" s="166">
        <f t="shared" si="2256"/>
        <v>0</v>
      </c>
      <c r="T639" s="180">
        <f t="shared" si="2256"/>
        <v>524</v>
      </c>
      <c r="U639" s="184">
        <f t="shared" si="2256"/>
        <v>0</v>
      </c>
      <c r="V639" s="168">
        <f t="shared" ref="V639" si="2258">SUM(V496:V497)</f>
        <v>1024</v>
      </c>
      <c r="W639" s="180">
        <f t="shared" si="2256"/>
        <v>0</v>
      </c>
      <c r="X639" s="168">
        <f t="shared" ref="X639" si="2259">SUM(X496:X497)</f>
        <v>0</v>
      </c>
      <c r="Y639" s="180">
        <f t="shared" si="2256"/>
        <v>579</v>
      </c>
      <c r="Z639" s="168">
        <f t="shared" ref="Z639" si="2260">SUM(Z496:Z497)</f>
        <v>963</v>
      </c>
      <c r="AA639" s="180">
        <f t="shared" si="2256"/>
        <v>0</v>
      </c>
      <c r="AB639" s="168">
        <f t="shared" ref="AB639" si="2261">SUM(AB496:AB497)</f>
        <v>0</v>
      </c>
      <c r="AC639" s="180">
        <f t="shared" si="2256"/>
        <v>0</v>
      </c>
      <c r="AD639" s="168">
        <f t="shared" ref="AD639" si="2262">SUM(AD496:AD497)</f>
        <v>0</v>
      </c>
      <c r="AE639" s="180">
        <f t="shared" si="2256"/>
        <v>0</v>
      </c>
      <c r="AF639" s="168">
        <f t="shared" ref="AF639" si="2263">SUM(AF496:AF497)</f>
        <v>0</v>
      </c>
      <c r="AG639" s="166">
        <f t="shared" si="2256"/>
        <v>0</v>
      </c>
      <c r="AH639" s="167">
        <f t="shared" si="2256"/>
        <v>0</v>
      </c>
      <c r="AI639" s="180">
        <f t="shared" ref="AI639" si="2264">SUM(AI496:AI497)</f>
        <v>0</v>
      </c>
      <c r="AJ639" s="166">
        <f t="shared" si="2256"/>
        <v>0</v>
      </c>
      <c r="AK639" s="194">
        <f>SUM(AK496:AK497)</f>
        <v>952</v>
      </c>
      <c r="AL639" s="184">
        <f>SUM(AL496:AL497)</f>
        <v>79</v>
      </c>
      <c r="AM639" s="168">
        <f t="shared" ref="AM639" si="2265">SUM(AM496:AM497)</f>
        <v>491</v>
      </c>
      <c r="AN639" s="180">
        <f>SUM(AN496:AN497)</f>
        <v>630</v>
      </c>
      <c r="AO639" s="168">
        <f t="shared" ref="AO639" si="2266">SUM(AO496:AO497)</f>
        <v>882</v>
      </c>
      <c r="AP639" s="180">
        <f>SUM(AP496:AP497)</f>
        <v>1086</v>
      </c>
      <c r="AQ639" s="168">
        <f t="shared" ref="AQ639" si="2267">SUM(AQ496:AQ497)</f>
        <v>456</v>
      </c>
      <c r="AR639" s="180">
        <f>SUM(AR496:AR497)</f>
        <v>908</v>
      </c>
      <c r="AS639" s="168">
        <f t="shared" ref="AS639" si="2268">SUM(AS496:AS497)</f>
        <v>599</v>
      </c>
      <c r="AT639" s="180">
        <f>SUM(AT496:AT497)</f>
        <v>985</v>
      </c>
      <c r="AU639" s="168">
        <f t="shared" ref="AU639" si="2269">SUM(AU496:AU497)</f>
        <v>539</v>
      </c>
      <c r="AV639" s="180">
        <f>SUM(AV496:AV497)</f>
        <v>541</v>
      </c>
      <c r="AW639" s="168">
        <f t="shared" ref="AW639" si="2270">SUM(AW496:AW497)</f>
        <v>953</v>
      </c>
      <c r="AX639" s="180">
        <f>SUM(AX496:AX497)</f>
        <v>563</v>
      </c>
      <c r="AY639" s="168">
        <f t="shared" ref="AY639" si="2271">SUM(AY496:AY497)</f>
        <v>937</v>
      </c>
      <c r="AZ639" s="167">
        <f>SUM(AZ496:AZ497)</f>
        <v>1167</v>
      </c>
      <c r="BA639" s="168">
        <f>SUM(BA496:BA497)</f>
        <v>1040</v>
      </c>
      <c r="BB639" s="180">
        <f>SUM(BB496:BB497)</f>
        <v>820</v>
      </c>
      <c r="BC639" s="168">
        <f t="shared" ref="BC639" si="2272">SUM(BC496:BC497)</f>
        <v>522</v>
      </c>
      <c r="BD639" s="180">
        <f>SUM(BD496:BD497)</f>
        <v>601</v>
      </c>
      <c r="BE639" s="168">
        <f t="shared" ref="BE639" si="2273">SUM(BE496:BE497)</f>
        <v>717</v>
      </c>
      <c r="BF639" s="180">
        <f>SUM(BF496:BF497)</f>
        <v>560</v>
      </c>
      <c r="BG639" s="168">
        <f t="shared" ref="BG639" si="2274">SUM(BG496:BG497)</f>
        <v>764</v>
      </c>
      <c r="BH639" s="180">
        <f t="shared" si="2256"/>
        <v>818</v>
      </c>
      <c r="BI639" s="168">
        <f t="shared" ref="BI639" si="2275">SUM(BI496:BI497)</f>
        <v>503</v>
      </c>
      <c r="BJ639" s="180">
        <f t="shared" si="2256"/>
        <v>811</v>
      </c>
      <c r="BK639" s="168">
        <f t="shared" ref="BK639" si="2276">SUM(BK496:BK497)</f>
        <v>508</v>
      </c>
      <c r="BL639" s="180">
        <f t="shared" si="2256"/>
        <v>748</v>
      </c>
      <c r="BM639" s="168">
        <f t="shared" ref="BM639" si="2277">SUM(BM496:BM497)</f>
        <v>557</v>
      </c>
      <c r="BN639" s="180">
        <f t="shared" si="2256"/>
        <v>553</v>
      </c>
      <c r="BO639" s="168">
        <f t="shared" ref="BO639" si="2278">SUM(BO496:BO497)</f>
        <v>749</v>
      </c>
      <c r="BP639" s="180">
        <f t="shared" si="2256"/>
        <v>751</v>
      </c>
      <c r="BQ639" s="168">
        <f t="shared" ref="BQ639" si="2279">SUM(BQ496:BQ497)</f>
        <v>547</v>
      </c>
      <c r="BR639" s="180">
        <f t="shared" si="2256"/>
        <v>439</v>
      </c>
      <c r="BS639" s="168">
        <f t="shared" ref="BS639" si="2280">SUM(BS496:BS497)</f>
        <v>891</v>
      </c>
      <c r="BT639" s="180">
        <f t="shared" si="2256"/>
        <v>761</v>
      </c>
      <c r="BU639" s="168">
        <f t="shared" ref="BU639" si="2281">SUM(BU496:BU497)</f>
        <v>527</v>
      </c>
      <c r="BV639" s="180">
        <f t="shared" ref="BV639:BW639" si="2282">SUM(BV496:BV497)</f>
        <v>579</v>
      </c>
      <c r="BW639" s="168">
        <f t="shared" si="2282"/>
        <v>743</v>
      </c>
      <c r="BX639" s="180">
        <f t="shared" ref="BX639:BY639" si="2283">SUM(BX496:BX497)</f>
        <v>741</v>
      </c>
      <c r="BY639" s="168">
        <f t="shared" si="2283"/>
        <v>544</v>
      </c>
      <c r="BZ639" s="180">
        <f t="shared" ref="BZ639:CA639" si="2284">SUM(BZ496:BZ497)</f>
        <v>432</v>
      </c>
      <c r="CA639" s="168">
        <f t="shared" si="2284"/>
        <v>918</v>
      </c>
      <c r="CB639" s="180">
        <f t="shared" ref="CB639:CC639" si="2285">SUM(CB496:CB497)</f>
        <v>581</v>
      </c>
      <c r="CC639" s="168">
        <f t="shared" si="2285"/>
        <v>741</v>
      </c>
      <c r="CD639" s="180">
        <f t="shared" ref="CD639:CE639" si="2286">SUM(CD496:CD497)</f>
        <v>448</v>
      </c>
      <c r="CE639" s="331">
        <f t="shared" si="2286"/>
        <v>864</v>
      </c>
    </row>
    <row r="640" spans="1:83" x14ac:dyDescent="0.2">
      <c r="A640" s="10"/>
      <c r="B640" s="11" t="s">
        <v>668</v>
      </c>
      <c r="C640" s="15">
        <f>SUM(C487)</f>
        <v>776</v>
      </c>
      <c r="D640" s="15">
        <f>SUM(D487)</f>
        <v>624</v>
      </c>
      <c r="E640" s="123">
        <f t="shared" si="2093"/>
        <v>0.80412371134020622</v>
      </c>
      <c r="F640" s="162">
        <f t="shared" ref="F640:BT640" si="2287">SUM(F487)</f>
        <v>113</v>
      </c>
      <c r="G640" s="159">
        <f t="shared" ref="G640:N640" si="2288">SUM(G487)</f>
        <v>2</v>
      </c>
      <c r="H640" s="159">
        <f t="shared" si="2288"/>
        <v>5</v>
      </c>
      <c r="I640" s="159">
        <f t="shared" si="2288"/>
        <v>500</v>
      </c>
      <c r="J640" s="159">
        <f t="shared" si="2288"/>
        <v>0</v>
      </c>
      <c r="K640" s="159">
        <f t="shared" si="2288"/>
        <v>0</v>
      </c>
      <c r="L640" s="159">
        <f t="shared" si="2288"/>
        <v>0</v>
      </c>
      <c r="M640" s="159">
        <f t="shared" si="2288"/>
        <v>0</v>
      </c>
      <c r="N640" s="159">
        <f t="shared" si="2288"/>
        <v>0</v>
      </c>
      <c r="O640" s="165">
        <f t="shared" si="2287"/>
        <v>0</v>
      </c>
      <c r="P640" s="180">
        <f t="shared" si="2287"/>
        <v>512</v>
      </c>
      <c r="Q640" s="184">
        <f t="shared" si="2287"/>
        <v>14</v>
      </c>
      <c r="R640" s="184">
        <f t="shared" si="2287"/>
        <v>0</v>
      </c>
      <c r="S640" s="166">
        <f t="shared" si="2287"/>
        <v>97</v>
      </c>
      <c r="T640" s="180">
        <f t="shared" si="2287"/>
        <v>0</v>
      </c>
      <c r="U640" s="184">
        <f t="shared" si="2287"/>
        <v>0</v>
      </c>
      <c r="V640" s="168">
        <f t="shared" ref="V640" si="2289">SUM(V487)</f>
        <v>0</v>
      </c>
      <c r="W640" s="180">
        <f t="shared" si="2287"/>
        <v>516</v>
      </c>
      <c r="X640" s="168">
        <f t="shared" ref="X640" si="2290">SUM(X487)</f>
        <v>94</v>
      </c>
      <c r="Y640" s="180">
        <f t="shared" si="2287"/>
        <v>0</v>
      </c>
      <c r="Z640" s="168">
        <f t="shared" ref="Z640" si="2291">SUM(Z487)</f>
        <v>0</v>
      </c>
      <c r="AA640" s="180">
        <f t="shared" si="2287"/>
        <v>0</v>
      </c>
      <c r="AB640" s="168">
        <f t="shared" ref="AB640" si="2292">SUM(AB487)</f>
        <v>0</v>
      </c>
      <c r="AC640" s="180">
        <f t="shared" si="2287"/>
        <v>525</v>
      </c>
      <c r="AD640" s="168">
        <f t="shared" ref="AD640" si="2293">SUM(AD487)</f>
        <v>3</v>
      </c>
      <c r="AE640" s="180">
        <f t="shared" si="2287"/>
        <v>0</v>
      </c>
      <c r="AF640" s="168">
        <f t="shared" ref="AF640" si="2294">SUM(AF487)</f>
        <v>0</v>
      </c>
      <c r="AG640" s="166">
        <f t="shared" si="2287"/>
        <v>0</v>
      </c>
      <c r="AH640" s="167">
        <f t="shared" si="2287"/>
        <v>0</v>
      </c>
      <c r="AI640" s="180">
        <f t="shared" ref="AI640" si="2295">SUM(AI487)</f>
        <v>0</v>
      </c>
      <c r="AJ640" s="166">
        <f t="shared" si="2287"/>
        <v>0</v>
      </c>
      <c r="AK640" s="194">
        <f>SUM(AK487)</f>
        <v>502</v>
      </c>
      <c r="AL640" s="184">
        <f>SUM(AL487)</f>
        <v>25</v>
      </c>
      <c r="AM640" s="168">
        <f t="shared" ref="AM640" si="2296">SUM(AM487)</f>
        <v>84</v>
      </c>
      <c r="AN640" s="180">
        <f>SUM(AN487)</f>
        <v>151</v>
      </c>
      <c r="AO640" s="168">
        <f t="shared" ref="AO640" si="2297">SUM(AO487)</f>
        <v>458</v>
      </c>
      <c r="AP640" s="180">
        <f>SUM(AP487)</f>
        <v>556</v>
      </c>
      <c r="AQ640" s="168">
        <f t="shared" ref="AQ640" si="2298">SUM(AQ487)</f>
        <v>62</v>
      </c>
      <c r="AR640" s="180">
        <f>SUM(AR487)</f>
        <v>503</v>
      </c>
      <c r="AS640" s="168">
        <f t="shared" ref="AS640" si="2299">SUM(AS487)</f>
        <v>96</v>
      </c>
      <c r="AT640" s="180">
        <f>SUM(AT487)</f>
        <v>540</v>
      </c>
      <c r="AU640" s="168">
        <f t="shared" ref="AU640" si="2300">SUM(AU487)</f>
        <v>71</v>
      </c>
      <c r="AV640" s="180">
        <f>SUM(AV487)</f>
        <v>78</v>
      </c>
      <c r="AW640" s="168">
        <f t="shared" ref="AW640" si="2301">SUM(AW487)</f>
        <v>524</v>
      </c>
      <c r="AX640" s="180">
        <f>SUM(AX487)</f>
        <v>103</v>
      </c>
      <c r="AY640" s="168">
        <f t="shared" ref="AY640" si="2302">SUM(AY487)</f>
        <v>493</v>
      </c>
      <c r="AZ640" s="167">
        <f>SUM(AZ487)</f>
        <v>517</v>
      </c>
      <c r="BA640" s="168">
        <f>SUM(BA487)</f>
        <v>373</v>
      </c>
      <c r="BB640" s="180">
        <f>SUM(BB487)</f>
        <v>401</v>
      </c>
      <c r="BC640" s="168">
        <f t="shared" ref="BC640" si="2303">SUM(BC487)</f>
        <v>136</v>
      </c>
      <c r="BD640" s="180">
        <f>SUM(BD487)</f>
        <v>141</v>
      </c>
      <c r="BE640" s="168">
        <f t="shared" ref="BE640" si="2304">SUM(BE487)</f>
        <v>393</v>
      </c>
      <c r="BF640" s="180">
        <f>SUM(BF487)</f>
        <v>113</v>
      </c>
      <c r="BG640" s="168">
        <f t="shared" ref="BG640" si="2305">SUM(BG487)</f>
        <v>403</v>
      </c>
      <c r="BH640" s="180">
        <f t="shared" si="2287"/>
        <v>434</v>
      </c>
      <c r="BI640" s="168">
        <f t="shared" ref="BI640" si="2306">SUM(BI487)</f>
        <v>98</v>
      </c>
      <c r="BJ640" s="180">
        <f t="shared" si="2287"/>
        <v>498</v>
      </c>
      <c r="BK640" s="168">
        <f t="shared" ref="BK640" si="2307">SUM(BK487)</f>
        <v>70</v>
      </c>
      <c r="BL640" s="180">
        <f t="shared" si="2287"/>
        <v>389</v>
      </c>
      <c r="BM640" s="168">
        <f t="shared" ref="BM640" si="2308">SUM(BM487)</f>
        <v>126</v>
      </c>
      <c r="BN640" s="180">
        <f t="shared" si="2287"/>
        <v>114</v>
      </c>
      <c r="BO640" s="168">
        <f t="shared" ref="BO640" si="2309">SUM(BO487)</f>
        <v>409</v>
      </c>
      <c r="BP640" s="180">
        <f t="shared" si="2287"/>
        <v>386</v>
      </c>
      <c r="BQ640" s="168">
        <f t="shared" ref="BQ640" si="2310">SUM(BQ487)</f>
        <v>122</v>
      </c>
      <c r="BR640" s="180">
        <f t="shared" si="2287"/>
        <v>76</v>
      </c>
      <c r="BS640" s="168">
        <f t="shared" ref="BS640" si="2311">SUM(BS487)</f>
        <v>481</v>
      </c>
      <c r="BT640" s="180">
        <f t="shared" si="2287"/>
        <v>400</v>
      </c>
      <c r="BU640" s="168">
        <f t="shared" ref="BU640" si="2312">SUM(BU487)</f>
        <v>119</v>
      </c>
      <c r="BV640" s="180">
        <f t="shared" ref="BV640:BW640" si="2313">SUM(BV487)</f>
        <v>116</v>
      </c>
      <c r="BW640" s="168">
        <f t="shared" si="2313"/>
        <v>412</v>
      </c>
      <c r="BX640" s="180">
        <f t="shared" ref="BX640:BY640" si="2314">SUM(BX487)</f>
        <v>389</v>
      </c>
      <c r="BY640" s="168">
        <f t="shared" si="2314"/>
        <v>118</v>
      </c>
      <c r="BZ640" s="180">
        <f t="shared" ref="BZ640:CA640" si="2315">SUM(BZ487)</f>
        <v>54</v>
      </c>
      <c r="CA640" s="168">
        <f t="shared" si="2315"/>
        <v>522</v>
      </c>
      <c r="CB640" s="180">
        <f t="shared" ref="CB640:CC640" si="2316">SUM(CB487)</f>
        <v>110</v>
      </c>
      <c r="CC640" s="168">
        <f t="shared" si="2316"/>
        <v>420</v>
      </c>
      <c r="CD640" s="180">
        <f t="shared" ref="CD640:CE640" si="2317">SUM(CD487)</f>
        <v>86</v>
      </c>
      <c r="CE640" s="331">
        <f t="shared" si="2317"/>
        <v>447</v>
      </c>
    </row>
    <row r="641" spans="1:83" x14ac:dyDescent="0.2">
      <c r="A641" s="10"/>
      <c r="B641" s="11" t="s">
        <v>669</v>
      </c>
      <c r="C641" s="15">
        <f>SUM(C498:C501)</f>
        <v>3017</v>
      </c>
      <c r="D641" s="15">
        <f>SUM(D498:D501)</f>
        <v>2224</v>
      </c>
      <c r="E641" s="123">
        <f t="shared" si="2093"/>
        <v>0.7371561153463706</v>
      </c>
      <c r="F641" s="162">
        <f t="shared" ref="F641:BT641" si="2318">SUM(F498:F501)</f>
        <v>1165</v>
      </c>
      <c r="G641" s="159">
        <f t="shared" ref="G641:N641" si="2319">SUM(G498:G501)</f>
        <v>11</v>
      </c>
      <c r="H641" s="159">
        <f t="shared" si="2319"/>
        <v>21</v>
      </c>
      <c r="I641" s="159">
        <f t="shared" si="2319"/>
        <v>1008</v>
      </c>
      <c r="J641" s="159">
        <f t="shared" si="2319"/>
        <v>0</v>
      </c>
      <c r="K641" s="159">
        <f t="shared" si="2319"/>
        <v>4</v>
      </c>
      <c r="L641" s="159">
        <f t="shared" si="2319"/>
        <v>0</v>
      </c>
      <c r="M641" s="159">
        <f t="shared" si="2319"/>
        <v>0</v>
      </c>
      <c r="N641" s="159">
        <f t="shared" si="2319"/>
        <v>0</v>
      </c>
      <c r="O641" s="165">
        <f t="shared" si="2318"/>
        <v>0</v>
      </c>
      <c r="P641" s="180">
        <f t="shared" si="2318"/>
        <v>1004</v>
      </c>
      <c r="Q641" s="184">
        <f t="shared" si="2318"/>
        <v>80</v>
      </c>
      <c r="R641" s="184">
        <f t="shared" si="2318"/>
        <v>0</v>
      </c>
      <c r="S641" s="166">
        <f t="shared" si="2318"/>
        <v>1086</v>
      </c>
      <c r="T641" s="180">
        <f t="shared" si="2318"/>
        <v>0</v>
      </c>
      <c r="U641" s="184">
        <f t="shared" si="2318"/>
        <v>0</v>
      </c>
      <c r="V641" s="168">
        <f t="shared" ref="V641" si="2320">SUM(V498:V501)</f>
        <v>0</v>
      </c>
      <c r="W641" s="180">
        <f t="shared" si="2318"/>
        <v>0</v>
      </c>
      <c r="X641" s="168">
        <f t="shared" ref="X641" si="2321">SUM(X498:X501)</f>
        <v>0</v>
      </c>
      <c r="Y641" s="180">
        <f t="shared" si="2318"/>
        <v>0</v>
      </c>
      <c r="Z641" s="168">
        <f t="shared" ref="Z641" si="2322">SUM(Z498:Z501)</f>
        <v>0</v>
      </c>
      <c r="AA641" s="180">
        <f t="shared" si="2318"/>
        <v>0</v>
      </c>
      <c r="AB641" s="168">
        <f t="shared" ref="AB641" si="2323">SUM(AB498:AB501)</f>
        <v>0</v>
      </c>
      <c r="AC641" s="180">
        <f t="shared" si="2318"/>
        <v>0</v>
      </c>
      <c r="AD641" s="168">
        <f t="shared" ref="AD641" si="2324">SUM(AD498:AD501)</f>
        <v>0</v>
      </c>
      <c r="AE641" s="180">
        <f t="shared" si="2318"/>
        <v>0</v>
      </c>
      <c r="AF641" s="168">
        <f t="shared" ref="AF641" si="2325">SUM(AF498:AF501)</f>
        <v>0</v>
      </c>
      <c r="AG641" s="166">
        <f t="shared" si="2318"/>
        <v>1362</v>
      </c>
      <c r="AH641" s="167">
        <f t="shared" si="2318"/>
        <v>0</v>
      </c>
      <c r="AI641" s="180">
        <f t="shared" ref="AI641" si="2326">SUM(AI498:AI501)</f>
        <v>0</v>
      </c>
      <c r="AJ641" s="166">
        <f t="shared" si="2318"/>
        <v>0</v>
      </c>
      <c r="AK641" s="194">
        <f>SUM(AK498:AK501)</f>
        <v>989</v>
      </c>
      <c r="AL641" s="184">
        <f>SUM(AL498:AL501)</f>
        <v>91</v>
      </c>
      <c r="AM641" s="168">
        <f t="shared" ref="AM641" si="2327">SUM(AM498:AM501)</f>
        <v>1048</v>
      </c>
      <c r="AN641" s="180">
        <f>SUM(AN498:AN501)</f>
        <v>1203</v>
      </c>
      <c r="AO641" s="168">
        <f t="shared" ref="AO641" si="2328">SUM(AO498:AO501)</f>
        <v>897</v>
      </c>
      <c r="AP641" s="180">
        <f>SUM(AP498:AP501)</f>
        <v>1212</v>
      </c>
      <c r="AQ641" s="168">
        <f t="shared" ref="AQ641" si="2329">SUM(AQ498:AQ501)</f>
        <v>931</v>
      </c>
      <c r="AR641" s="180">
        <f>SUM(AR498:AR501)</f>
        <v>939</v>
      </c>
      <c r="AS641" s="168">
        <f t="shared" ref="AS641" si="2330">SUM(AS498:AS501)</f>
        <v>1171</v>
      </c>
      <c r="AT641" s="180">
        <f>SUM(AT498:AT501)</f>
        <v>1081</v>
      </c>
      <c r="AU641" s="168">
        <f t="shared" ref="AU641" si="2331">SUM(AU498:AU501)</f>
        <v>1056</v>
      </c>
      <c r="AV641" s="180">
        <f>SUM(AV498:AV501)</f>
        <v>1077</v>
      </c>
      <c r="AW641" s="168">
        <f t="shared" ref="AW641" si="2332">SUM(AW498:AW501)</f>
        <v>1018</v>
      </c>
      <c r="AX641" s="180">
        <f>SUM(AX498:AX501)</f>
        <v>1025</v>
      </c>
      <c r="AY641" s="168">
        <f t="shared" ref="AY641" si="2333">SUM(AY498:AY501)</f>
        <v>1070</v>
      </c>
      <c r="AZ641" s="167">
        <f>SUM(AZ498:AZ501)</f>
        <v>1299</v>
      </c>
      <c r="BA641" s="168">
        <f>SUM(BA498:BA501)</f>
        <v>1469</v>
      </c>
      <c r="BB641" s="180">
        <f>SUM(BB498:BB501)</f>
        <v>849</v>
      </c>
      <c r="BC641" s="168">
        <f t="shared" ref="BC641" si="2334">SUM(BC498:BC501)</f>
        <v>982</v>
      </c>
      <c r="BD641" s="180">
        <f>SUM(BD498:BD501)</f>
        <v>1092</v>
      </c>
      <c r="BE641" s="168">
        <f t="shared" ref="BE641" si="2335">SUM(BE498:BE501)</f>
        <v>722</v>
      </c>
      <c r="BF641" s="180">
        <f>SUM(BF498:BF501)</f>
        <v>998</v>
      </c>
      <c r="BG641" s="168">
        <f t="shared" ref="BG641" si="2336">SUM(BG498:BG501)</f>
        <v>785</v>
      </c>
      <c r="BH641" s="180">
        <f t="shared" si="2318"/>
        <v>959</v>
      </c>
      <c r="BI641" s="168">
        <f t="shared" ref="BI641" si="2337">SUM(BI498:BI501)</f>
        <v>882</v>
      </c>
      <c r="BJ641" s="180">
        <f t="shared" si="2318"/>
        <v>924</v>
      </c>
      <c r="BK641" s="168">
        <f t="shared" ref="BK641" si="2338">SUM(BK498:BK501)</f>
        <v>899</v>
      </c>
      <c r="BL641" s="180">
        <f t="shared" si="2318"/>
        <v>733</v>
      </c>
      <c r="BM641" s="168">
        <f t="shared" ref="BM641" si="2339">SUM(BM498:BM501)</f>
        <v>1020</v>
      </c>
      <c r="BN641" s="180">
        <f t="shared" si="2318"/>
        <v>1020</v>
      </c>
      <c r="BO641" s="168">
        <f t="shared" ref="BO641" si="2340">SUM(BO498:BO501)</f>
        <v>743</v>
      </c>
      <c r="BP641" s="180">
        <f t="shared" si="2318"/>
        <v>781</v>
      </c>
      <c r="BQ641" s="168">
        <f t="shared" ref="BQ641" si="2341">SUM(BQ498:BQ501)</f>
        <v>986</v>
      </c>
      <c r="BR641" s="180">
        <f t="shared" si="2318"/>
        <v>829</v>
      </c>
      <c r="BS641" s="168">
        <f t="shared" ref="BS641" si="2342">SUM(BS498:BS501)</f>
        <v>964</v>
      </c>
      <c r="BT641" s="180">
        <f t="shared" si="2318"/>
        <v>761</v>
      </c>
      <c r="BU641" s="168">
        <f t="shared" ref="BU641" si="2343">SUM(BU498:BU501)</f>
        <v>989</v>
      </c>
      <c r="BV641" s="180">
        <f t="shared" ref="BV641:BW641" si="2344">SUM(BV498:BV501)</f>
        <v>1059</v>
      </c>
      <c r="BW641" s="168">
        <f t="shared" si="2344"/>
        <v>705</v>
      </c>
      <c r="BX641" s="180">
        <f t="shared" ref="BX641:BY641" si="2345">SUM(BX498:BX501)</f>
        <v>747</v>
      </c>
      <c r="BY641" s="168">
        <f t="shared" si="2345"/>
        <v>1011</v>
      </c>
      <c r="BZ641" s="180">
        <f t="shared" ref="BZ641:CA641" si="2346">SUM(BZ498:BZ501)</f>
        <v>816</v>
      </c>
      <c r="CA641" s="168">
        <f t="shared" si="2346"/>
        <v>1065</v>
      </c>
      <c r="CB641" s="180">
        <f t="shared" ref="CB641:CC641" si="2347">SUM(CB498:CB501)</f>
        <v>1022</v>
      </c>
      <c r="CC641" s="168">
        <f t="shared" si="2347"/>
        <v>758</v>
      </c>
      <c r="CD641" s="180">
        <f t="shared" ref="CD641:CE641" si="2348">SUM(CD498:CD501)</f>
        <v>810</v>
      </c>
      <c r="CE641" s="331">
        <f t="shared" si="2348"/>
        <v>966</v>
      </c>
    </row>
    <row r="642" spans="1:83" x14ac:dyDescent="0.2">
      <c r="A642" s="10"/>
      <c r="B642" s="11" t="s">
        <v>670</v>
      </c>
      <c r="C642" s="15">
        <f>SUM(C502:C504)</f>
        <v>3812</v>
      </c>
      <c r="D642" s="15">
        <f>SUM(D502:D504)</f>
        <v>2848</v>
      </c>
      <c r="E642" s="123">
        <f t="shared" si="2093"/>
        <v>0.74711437565582373</v>
      </c>
      <c r="F642" s="162">
        <f t="shared" ref="F642:BT642" si="2349">SUM(F502:F504)</f>
        <v>2174</v>
      </c>
      <c r="G642" s="159">
        <f t="shared" ref="G642:N642" si="2350">SUM(G502:G504)</f>
        <v>13</v>
      </c>
      <c r="H642" s="159">
        <f t="shared" si="2350"/>
        <v>29</v>
      </c>
      <c r="I642" s="159">
        <f t="shared" si="2350"/>
        <v>614</v>
      </c>
      <c r="J642" s="159">
        <f t="shared" si="2350"/>
        <v>0</v>
      </c>
      <c r="K642" s="159">
        <f t="shared" si="2350"/>
        <v>0</v>
      </c>
      <c r="L642" s="159">
        <f t="shared" si="2350"/>
        <v>0</v>
      </c>
      <c r="M642" s="159">
        <f t="shared" si="2350"/>
        <v>0</v>
      </c>
      <c r="N642" s="159">
        <f t="shared" si="2350"/>
        <v>0</v>
      </c>
      <c r="O642" s="165">
        <f t="shared" si="2349"/>
        <v>0</v>
      </c>
      <c r="P642" s="180">
        <f t="shared" si="2349"/>
        <v>0</v>
      </c>
      <c r="Q642" s="184">
        <f t="shared" si="2349"/>
        <v>0</v>
      </c>
      <c r="R642" s="184">
        <f t="shared" si="2349"/>
        <v>0</v>
      </c>
      <c r="S642" s="166">
        <f t="shared" si="2349"/>
        <v>0</v>
      </c>
      <c r="T642" s="180">
        <f t="shared" si="2349"/>
        <v>2048</v>
      </c>
      <c r="U642" s="184">
        <f t="shared" si="2349"/>
        <v>0</v>
      </c>
      <c r="V642" s="168">
        <f t="shared" ref="V642" si="2351">SUM(V502:V504)</f>
        <v>714</v>
      </c>
      <c r="W642" s="180">
        <f t="shared" si="2349"/>
        <v>0</v>
      </c>
      <c r="X642" s="168">
        <f t="shared" ref="X642" si="2352">SUM(X502:X504)</f>
        <v>0</v>
      </c>
      <c r="Y642" s="180">
        <f t="shared" si="2349"/>
        <v>0</v>
      </c>
      <c r="Z642" s="168">
        <f t="shared" ref="Z642" si="2353">SUM(Z502:Z504)</f>
        <v>0</v>
      </c>
      <c r="AA642" s="180">
        <f t="shared" si="2349"/>
        <v>0</v>
      </c>
      <c r="AB642" s="168">
        <f t="shared" ref="AB642" si="2354">SUM(AB502:AB504)</f>
        <v>0</v>
      </c>
      <c r="AC642" s="180">
        <f t="shared" si="2349"/>
        <v>0</v>
      </c>
      <c r="AD642" s="168">
        <f t="shared" ref="AD642" si="2355">SUM(AD502:AD504)</f>
        <v>0</v>
      </c>
      <c r="AE642" s="180">
        <f t="shared" si="2349"/>
        <v>0</v>
      </c>
      <c r="AF642" s="168">
        <f t="shared" ref="AF642" si="2356">SUM(AF502:AF504)</f>
        <v>0</v>
      </c>
      <c r="AG642" s="166">
        <f t="shared" si="2349"/>
        <v>2261</v>
      </c>
      <c r="AH642" s="167">
        <f t="shared" si="2349"/>
        <v>0</v>
      </c>
      <c r="AI642" s="180">
        <f t="shared" ref="AI642" si="2357">SUM(AI502:AI504)</f>
        <v>0</v>
      </c>
      <c r="AJ642" s="166">
        <f t="shared" si="2349"/>
        <v>0</v>
      </c>
      <c r="AK642" s="194">
        <f>SUM(AK502:AK504)</f>
        <v>650</v>
      </c>
      <c r="AL642" s="184">
        <f>SUM(AL502:AL504)</f>
        <v>113</v>
      </c>
      <c r="AM642" s="168">
        <f t="shared" ref="AM642" si="2358">SUM(AM502:AM504)</f>
        <v>2013</v>
      </c>
      <c r="AN642" s="180">
        <f>SUM(AN502:AN504)</f>
        <v>2133</v>
      </c>
      <c r="AO642" s="168">
        <f t="shared" ref="AO642" si="2359">SUM(AO502:AO504)</f>
        <v>605</v>
      </c>
      <c r="AP642" s="180">
        <f>SUM(AP502:AP504)</f>
        <v>849</v>
      </c>
      <c r="AQ642" s="168">
        <f t="shared" ref="AQ642" si="2360">SUM(AQ502:AQ504)</f>
        <v>1928</v>
      </c>
      <c r="AR642" s="180">
        <f>SUM(AR502:AR504)</f>
        <v>608</v>
      </c>
      <c r="AS642" s="168">
        <f t="shared" ref="AS642" si="2361">SUM(AS502:AS504)</f>
        <v>2146</v>
      </c>
      <c r="AT642" s="180">
        <f>SUM(AT502:AT504)</f>
        <v>710</v>
      </c>
      <c r="AU642" s="168">
        <f t="shared" ref="AU642" si="2362">SUM(AU502:AU504)</f>
        <v>2054</v>
      </c>
      <c r="AV642" s="180">
        <f>SUM(AV502:AV504)</f>
        <v>2022</v>
      </c>
      <c r="AW642" s="168">
        <f t="shared" ref="AW642" si="2363">SUM(AW502:AW504)</f>
        <v>689</v>
      </c>
      <c r="AX642" s="180">
        <f>SUM(AX502:AX504)</f>
        <v>1826</v>
      </c>
      <c r="AY642" s="168">
        <f t="shared" ref="AY642" si="2364">SUM(AY502:AY504)</f>
        <v>884</v>
      </c>
      <c r="AZ642" s="167">
        <f>SUM(AZ502:AZ504)</f>
        <v>1352</v>
      </c>
      <c r="BA642" s="168">
        <f>SUM(BA502:BA504)</f>
        <v>2342</v>
      </c>
      <c r="BB642" s="180">
        <f>SUM(BB502:BB504)</f>
        <v>864</v>
      </c>
      <c r="BC642" s="168">
        <f t="shared" ref="BC642" si="2365">SUM(BC502:BC504)</f>
        <v>1631</v>
      </c>
      <c r="BD642" s="180">
        <f>SUM(BD502:BD504)</f>
        <v>1884</v>
      </c>
      <c r="BE642" s="168">
        <f t="shared" ref="BE642" si="2366">SUM(BE502:BE504)</f>
        <v>585</v>
      </c>
      <c r="BF642" s="180">
        <f>SUM(BF502:BF504)</f>
        <v>1846</v>
      </c>
      <c r="BG642" s="168">
        <f t="shared" ref="BG642" si="2367">SUM(BG502:BG504)</f>
        <v>607</v>
      </c>
      <c r="BH642" s="180">
        <f t="shared" si="2349"/>
        <v>1081</v>
      </c>
      <c r="BI642" s="168">
        <f t="shared" ref="BI642" si="2368">SUM(BI502:BI504)</f>
        <v>1429</v>
      </c>
      <c r="BJ642" s="180">
        <f t="shared" si="2349"/>
        <v>711</v>
      </c>
      <c r="BK642" s="168">
        <f t="shared" ref="BK642" si="2369">SUM(BK502:BK504)</f>
        <v>1757</v>
      </c>
      <c r="BL642" s="180">
        <f t="shared" si="2349"/>
        <v>607</v>
      </c>
      <c r="BM642" s="168">
        <f t="shared" ref="BM642" si="2370">SUM(BM502:BM504)</f>
        <v>1813</v>
      </c>
      <c r="BN642" s="180">
        <f t="shared" si="2349"/>
        <v>1830</v>
      </c>
      <c r="BO642" s="168">
        <f t="shared" ref="BO642" si="2371">SUM(BO502:BO504)</f>
        <v>596</v>
      </c>
      <c r="BP642" s="180">
        <f t="shared" si="2349"/>
        <v>655</v>
      </c>
      <c r="BQ642" s="168">
        <f t="shared" ref="BQ642" si="2372">SUM(BQ502:BQ504)</f>
        <v>1810</v>
      </c>
      <c r="BR642" s="180">
        <f t="shared" si="2349"/>
        <v>1646</v>
      </c>
      <c r="BS642" s="168">
        <f t="shared" ref="BS642" si="2373">SUM(BS502:BS504)</f>
        <v>800</v>
      </c>
      <c r="BT642" s="180">
        <f t="shared" si="2349"/>
        <v>623</v>
      </c>
      <c r="BU642" s="168">
        <f t="shared" ref="BU642" si="2374">SUM(BU502:BU504)</f>
        <v>1825</v>
      </c>
      <c r="BV642" s="180">
        <f t="shared" ref="BV642:BW642" si="2375">SUM(BV502:BV504)</f>
        <v>1905</v>
      </c>
      <c r="BW642" s="168">
        <f t="shared" si="2375"/>
        <v>532</v>
      </c>
      <c r="BX642" s="180">
        <f t="shared" ref="BX642:BY642" si="2376">SUM(BX502:BX504)</f>
        <v>614</v>
      </c>
      <c r="BY642" s="168">
        <f t="shared" si="2376"/>
        <v>1836</v>
      </c>
      <c r="BZ642" s="180">
        <f t="shared" ref="BZ642:CA642" si="2377">SUM(BZ502:BZ504)</f>
        <v>1722</v>
      </c>
      <c r="CA642" s="168">
        <f t="shared" si="2377"/>
        <v>788</v>
      </c>
      <c r="CB642" s="180">
        <f t="shared" ref="CB642:CC642" si="2378">SUM(CB502:CB504)</f>
        <v>1860</v>
      </c>
      <c r="CC642" s="168">
        <f t="shared" si="2378"/>
        <v>610</v>
      </c>
      <c r="CD642" s="180">
        <f t="shared" ref="CD642:CE642" si="2379">SUM(CD502:CD504)</f>
        <v>1651</v>
      </c>
      <c r="CE642" s="331">
        <f t="shared" si="2379"/>
        <v>803</v>
      </c>
    </row>
    <row r="643" spans="1:83" x14ac:dyDescent="0.2">
      <c r="A643" s="10"/>
      <c r="B643" s="11" t="s">
        <v>671</v>
      </c>
      <c r="C643" s="15">
        <f>SUM(C559:C560)</f>
        <v>1890</v>
      </c>
      <c r="D643" s="15">
        <f>SUM(D559:D560)</f>
        <v>1589</v>
      </c>
      <c r="E643" s="123">
        <f t="shared" si="2093"/>
        <v>0.84074074074074079</v>
      </c>
      <c r="F643" s="162">
        <f t="shared" ref="F643:BT643" si="2380">SUM(F559:F560)</f>
        <v>832</v>
      </c>
      <c r="G643" s="159">
        <f t="shared" ref="G643:N643" si="2381">SUM(G559:G560)</f>
        <v>0</v>
      </c>
      <c r="H643" s="159">
        <f t="shared" si="2381"/>
        <v>21</v>
      </c>
      <c r="I643" s="159">
        <f t="shared" si="2381"/>
        <v>723</v>
      </c>
      <c r="J643" s="159">
        <f t="shared" si="2381"/>
        <v>0</v>
      </c>
      <c r="K643" s="159">
        <f t="shared" si="2381"/>
        <v>0</v>
      </c>
      <c r="L643" s="159">
        <f t="shared" si="2381"/>
        <v>0</v>
      </c>
      <c r="M643" s="159">
        <f t="shared" si="2381"/>
        <v>0</v>
      </c>
      <c r="N643" s="159">
        <f t="shared" si="2381"/>
        <v>0</v>
      </c>
      <c r="O643" s="165">
        <f t="shared" si="2380"/>
        <v>0</v>
      </c>
      <c r="P643" s="180">
        <f t="shared" si="2380"/>
        <v>0</v>
      </c>
      <c r="Q643" s="184">
        <f t="shared" si="2380"/>
        <v>0</v>
      </c>
      <c r="R643" s="184">
        <f t="shared" si="2380"/>
        <v>0</v>
      </c>
      <c r="S643" s="166">
        <f t="shared" si="2380"/>
        <v>0</v>
      </c>
      <c r="T643" s="180">
        <f t="shared" si="2380"/>
        <v>612</v>
      </c>
      <c r="U643" s="184">
        <f t="shared" si="2380"/>
        <v>0</v>
      </c>
      <c r="V643" s="168">
        <f t="shared" ref="V643" si="2382">SUM(V559:V560)</f>
        <v>939</v>
      </c>
      <c r="W643" s="180">
        <f t="shared" si="2380"/>
        <v>0</v>
      </c>
      <c r="X643" s="168">
        <f t="shared" ref="X643" si="2383">SUM(X559:X560)</f>
        <v>0</v>
      </c>
      <c r="Y643" s="180">
        <f t="shared" si="2380"/>
        <v>679</v>
      </c>
      <c r="Z643" s="168">
        <f t="shared" ref="Z643" si="2384">SUM(Z559:Z560)</f>
        <v>862</v>
      </c>
      <c r="AA643" s="180">
        <f t="shared" si="2380"/>
        <v>0</v>
      </c>
      <c r="AB643" s="168">
        <f t="shared" ref="AB643" si="2385">SUM(AB559:AB560)</f>
        <v>0</v>
      </c>
      <c r="AC643" s="180">
        <f t="shared" si="2380"/>
        <v>0</v>
      </c>
      <c r="AD643" s="168">
        <f t="shared" ref="AD643" si="2386">SUM(AD559:AD560)</f>
        <v>0</v>
      </c>
      <c r="AE643" s="180">
        <f t="shared" si="2380"/>
        <v>0</v>
      </c>
      <c r="AF643" s="168">
        <f t="shared" ref="AF643" si="2387">SUM(AF559:AF560)</f>
        <v>0</v>
      </c>
      <c r="AG643" s="166">
        <f t="shared" si="2380"/>
        <v>0</v>
      </c>
      <c r="AH643" s="167">
        <f t="shared" si="2380"/>
        <v>0</v>
      </c>
      <c r="AI643" s="180">
        <f t="shared" ref="AI643" si="2388">SUM(AI559:AI560)</f>
        <v>0</v>
      </c>
      <c r="AJ643" s="166">
        <f t="shared" si="2380"/>
        <v>0</v>
      </c>
      <c r="AK643" s="194">
        <f>SUM(AK559:AK560)</f>
        <v>918</v>
      </c>
      <c r="AL643" s="184">
        <f>SUM(AL559:AL560)</f>
        <v>61</v>
      </c>
      <c r="AM643" s="168">
        <f t="shared" ref="AM643" si="2389">SUM(AM559:AM560)</f>
        <v>545</v>
      </c>
      <c r="AN643" s="180">
        <f>SUM(AN559:AN560)</f>
        <v>686</v>
      </c>
      <c r="AO643" s="168">
        <f t="shared" ref="AO643" si="2390">SUM(AO559:AO560)</f>
        <v>808</v>
      </c>
      <c r="AP643" s="180">
        <f>SUM(AP559:AP560)</f>
        <v>980</v>
      </c>
      <c r="AQ643" s="168">
        <f t="shared" ref="AQ643" si="2391">SUM(AQ559:AQ560)</f>
        <v>553</v>
      </c>
      <c r="AR643" s="180">
        <f>SUM(AR559:AR560)</f>
        <v>802</v>
      </c>
      <c r="AS643" s="168">
        <f t="shared" ref="AS643" si="2392">SUM(AS559:AS560)</f>
        <v>697</v>
      </c>
      <c r="AT643" s="180">
        <f>SUM(AT559:AT560)</f>
        <v>885</v>
      </c>
      <c r="AU643" s="168">
        <f t="shared" ref="AU643" si="2393">SUM(AU559:AU560)</f>
        <v>617</v>
      </c>
      <c r="AV643" s="180">
        <f>SUM(AV559:AV560)</f>
        <v>620</v>
      </c>
      <c r="AW643" s="168">
        <f t="shared" ref="AW643" si="2394">SUM(AW559:AW560)</f>
        <v>838</v>
      </c>
      <c r="AX643" s="180">
        <f>SUM(AX559:AX560)</f>
        <v>619</v>
      </c>
      <c r="AY643" s="168">
        <f t="shared" ref="AY643" si="2395">SUM(AY559:AY560)</f>
        <v>855</v>
      </c>
      <c r="AZ643" s="167">
        <f>SUM(AZ559:AZ560)</f>
        <v>1065</v>
      </c>
      <c r="BA643" s="168">
        <f>SUM(BA559:BA560)</f>
        <v>1033</v>
      </c>
      <c r="BB643" s="180">
        <f>SUM(BB559:BB560)</f>
        <v>698</v>
      </c>
      <c r="BC643" s="168">
        <f t="shared" ref="BC643" si="2396">SUM(BC559:BC560)</f>
        <v>572</v>
      </c>
      <c r="BD643" s="180">
        <f>SUM(BD559:BD560)</f>
        <v>651</v>
      </c>
      <c r="BE643" s="168">
        <f t="shared" ref="BE643" si="2397">SUM(BE559:BE560)</f>
        <v>593</v>
      </c>
      <c r="BF643" s="180">
        <f>SUM(BF559:BF560)</f>
        <v>603</v>
      </c>
      <c r="BG643" s="168">
        <f t="shared" ref="BG643" si="2398">SUM(BG559:BG560)</f>
        <v>651</v>
      </c>
      <c r="BH643" s="180">
        <f t="shared" si="2380"/>
        <v>636</v>
      </c>
      <c r="BI643" s="168">
        <f t="shared" ref="BI643" si="2399">SUM(BI559:BI560)</f>
        <v>588</v>
      </c>
      <c r="BJ643" s="180">
        <f t="shared" si="2380"/>
        <v>669</v>
      </c>
      <c r="BK643" s="168">
        <f t="shared" ref="BK643" si="2400">SUM(BK559:BK560)</f>
        <v>570</v>
      </c>
      <c r="BL643" s="180">
        <f t="shared" si="2380"/>
        <v>601</v>
      </c>
      <c r="BM643" s="168">
        <f t="shared" ref="BM643" si="2401">SUM(BM559:BM560)</f>
        <v>606</v>
      </c>
      <c r="BN643" s="180">
        <f t="shared" si="2380"/>
        <v>577</v>
      </c>
      <c r="BO643" s="168">
        <f t="shared" ref="BO643" si="2402">SUM(BO559:BO560)</f>
        <v>643</v>
      </c>
      <c r="BP643" s="180">
        <f t="shared" si="2380"/>
        <v>634</v>
      </c>
      <c r="BQ643" s="168">
        <f t="shared" ref="BQ643" si="2403">SUM(BQ559:BQ560)</f>
        <v>576</v>
      </c>
      <c r="BR643" s="180">
        <f t="shared" si="2380"/>
        <v>539</v>
      </c>
      <c r="BS643" s="168">
        <f t="shared" ref="BS643" si="2404">SUM(BS559:BS560)</f>
        <v>718</v>
      </c>
      <c r="BT643" s="180">
        <f t="shared" si="2380"/>
        <v>629</v>
      </c>
      <c r="BU643" s="168">
        <f t="shared" ref="BU643" si="2405">SUM(BU559:BU560)</f>
        <v>580</v>
      </c>
      <c r="BV643" s="180">
        <f t="shared" ref="BV643:BW643" si="2406">SUM(BV559:BV560)</f>
        <v>594</v>
      </c>
      <c r="BW643" s="168">
        <f t="shared" si="2406"/>
        <v>660</v>
      </c>
      <c r="BX643" s="180">
        <f t="shared" ref="BX643:BY643" si="2407">SUM(BX559:BX560)</f>
        <v>620</v>
      </c>
      <c r="BY643" s="168">
        <f t="shared" si="2407"/>
        <v>581</v>
      </c>
      <c r="BZ643" s="180">
        <f t="shared" ref="BZ643:CA643" si="2408">SUM(BZ559:BZ560)</f>
        <v>520</v>
      </c>
      <c r="CA643" s="168">
        <f t="shared" si="2408"/>
        <v>740</v>
      </c>
      <c r="CB643" s="180">
        <f t="shared" ref="CB643:CC643" si="2409">SUM(CB559:CB560)</f>
        <v>620</v>
      </c>
      <c r="CC643" s="168">
        <f t="shared" si="2409"/>
        <v>619</v>
      </c>
      <c r="CD643" s="180">
        <f t="shared" ref="CD643:CE643" si="2410">SUM(CD559:CD560)</f>
        <v>553</v>
      </c>
      <c r="CE643" s="331">
        <f t="shared" si="2410"/>
        <v>662</v>
      </c>
    </row>
    <row r="644" spans="1:83" x14ac:dyDescent="0.2">
      <c r="A644" s="10"/>
      <c r="B644" s="11" t="s">
        <v>672</v>
      </c>
      <c r="C644" s="15">
        <f>SUM(C564:C565)</f>
        <v>2688</v>
      </c>
      <c r="D644" s="15">
        <f>SUM(D564:D565)</f>
        <v>1856</v>
      </c>
      <c r="E644" s="123">
        <f t="shared" si="2093"/>
        <v>0.69047619047619047</v>
      </c>
      <c r="F644" s="162">
        <f t="shared" ref="F644:BT644" si="2411">SUM(F564:F565)</f>
        <v>1582</v>
      </c>
      <c r="G644" s="159">
        <f t="shared" ref="G644:N644" si="2412">SUM(G564:G565)</f>
        <v>13</v>
      </c>
      <c r="H644" s="159">
        <f t="shared" si="2412"/>
        <v>24</v>
      </c>
      <c r="I644" s="159">
        <f t="shared" si="2412"/>
        <v>211</v>
      </c>
      <c r="J644" s="159">
        <f t="shared" si="2412"/>
        <v>0</v>
      </c>
      <c r="K644" s="159">
        <f t="shared" si="2412"/>
        <v>3</v>
      </c>
      <c r="L644" s="159">
        <f t="shared" si="2412"/>
        <v>0</v>
      </c>
      <c r="M644" s="159">
        <f t="shared" si="2412"/>
        <v>0</v>
      </c>
      <c r="N644" s="159">
        <f t="shared" si="2412"/>
        <v>0</v>
      </c>
      <c r="O644" s="165">
        <f t="shared" si="2411"/>
        <v>0</v>
      </c>
      <c r="P644" s="180">
        <f t="shared" si="2411"/>
        <v>0</v>
      </c>
      <c r="Q644" s="184">
        <f t="shared" si="2411"/>
        <v>0</v>
      </c>
      <c r="R644" s="184">
        <f t="shared" si="2411"/>
        <v>0</v>
      </c>
      <c r="S644" s="166">
        <f t="shared" si="2411"/>
        <v>0</v>
      </c>
      <c r="T644" s="180">
        <f t="shared" si="2411"/>
        <v>1551</v>
      </c>
      <c r="U644" s="184">
        <f t="shared" si="2411"/>
        <v>0</v>
      </c>
      <c r="V644" s="168">
        <f t="shared" ref="V644" si="2413">SUM(V564:V565)</f>
        <v>251</v>
      </c>
      <c r="W644" s="180">
        <f t="shared" si="2411"/>
        <v>0</v>
      </c>
      <c r="X644" s="168">
        <f t="shared" ref="X644" si="2414">SUM(X564:X565)</f>
        <v>0</v>
      </c>
      <c r="Y644" s="180">
        <f t="shared" si="2411"/>
        <v>0</v>
      </c>
      <c r="Z644" s="168">
        <f t="shared" ref="Z644" si="2415">SUM(Z564:Z565)</f>
        <v>0</v>
      </c>
      <c r="AA644" s="180">
        <f t="shared" si="2411"/>
        <v>0</v>
      </c>
      <c r="AB644" s="168">
        <f t="shared" ref="AB644" si="2416">SUM(AB564:AB565)</f>
        <v>0</v>
      </c>
      <c r="AC644" s="180">
        <f t="shared" si="2411"/>
        <v>0</v>
      </c>
      <c r="AD644" s="168">
        <f t="shared" ref="AD644" si="2417">SUM(AD564:AD565)</f>
        <v>0</v>
      </c>
      <c r="AE644" s="180">
        <f t="shared" si="2411"/>
        <v>0</v>
      </c>
      <c r="AF644" s="168">
        <f t="shared" ref="AF644" si="2418">SUM(AF564:AF565)</f>
        <v>0</v>
      </c>
      <c r="AG644" s="166">
        <f t="shared" si="2411"/>
        <v>0</v>
      </c>
      <c r="AH644" s="167">
        <f t="shared" si="2411"/>
        <v>0</v>
      </c>
      <c r="AI644" s="180">
        <f t="shared" ref="AI644" si="2419">SUM(AI564:AI565)</f>
        <v>1519</v>
      </c>
      <c r="AJ644" s="166">
        <f t="shared" si="2411"/>
        <v>302</v>
      </c>
      <c r="AK644" s="194">
        <f>SUM(AK564:AK565)</f>
        <v>207</v>
      </c>
      <c r="AL644" s="184">
        <f>SUM(AL564:AL565)</f>
        <v>83</v>
      </c>
      <c r="AM644" s="168">
        <f t="shared" ref="AM644" si="2420">SUM(AM564:AM565)</f>
        <v>1531</v>
      </c>
      <c r="AN644" s="180">
        <f>SUM(AN564:AN565)</f>
        <v>1580</v>
      </c>
      <c r="AO644" s="168">
        <f t="shared" ref="AO644" si="2421">SUM(AO564:AO565)</f>
        <v>213</v>
      </c>
      <c r="AP644" s="180">
        <f>SUM(AP564:AP565)</f>
        <v>315</v>
      </c>
      <c r="AQ644" s="168">
        <f t="shared" ref="AQ644" si="2422">SUM(AQ564:AQ565)</f>
        <v>1499</v>
      </c>
      <c r="AR644" s="180">
        <f>SUM(AR564:AR565)</f>
        <v>231</v>
      </c>
      <c r="AS644" s="168">
        <f t="shared" ref="AS644" si="2423">SUM(AS564:AS565)</f>
        <v>1585</v>
      </c>
      <c r="AT644" s="180">
        <f>SUM(AT564:AT565)</f>
        <v>257</v>
      </c>
      <c r="AU644" s="168">
        <f t="shared" ref="AU644" si="2424">SUM(AU564:AU565)</f>
        <v>1551</v>
      </c>
      <c r="AV644" s="180">
        <f>SUM(AV564:AV565)</f>
        <v>1531</v>
      </c>
      <c r="AW644" s="168">
        <f t="shared" ref="AW644" si="2425">SUM(AW564:AW565)</f>
        <v>260</v>
      </c>
      <c r="AX644" s="180">
        <f>SUM(AX564:AX565)</f>
        <v>1347</v>
      </c>
      <c r="AY644" s="168">
        <f t="shared" ref="AY644" si="2426">SUM(AY564:AY565)</f>
        <v>452</v>
      </c>
      <c r="AZ644" s="167">
        <f>SUM(AZ564:AZ565)</f>
        <v>751</v>
      </c>
      <c r="BA644" s="168">
        <f>SUM(BA564:BA565)</f>
        <v>1631</v>
      </c>
      <c r="BB644" s="180">
        <f>SUM(BB564:BB565)</f>
        <v>520</v>
      </c>
      <c r="BC644" s="168">
        <f t="shared" ref="BC644" si="2427">SUM(BC564:BC565)</f>
        <v>1139</v>
      </c>
      <c r="BD644" s="180">
        <f>SUM(BD564:BD565)</f>
        <v>1401</v>
      </c>
      <c r="BE644" s="168">
        <f t="shared" ref="BE644" si="2428">SUM(BE564:BE565)</f>
        <v>251</v>
      </c>
      <c r="BF644" s="180">
        <f>SUM(BF564:BF565)</f>
        <v>1362</v>
      </c>
      <c r="BG644" s="168">
        <f t="shared" ref="BG644" si="2429">SUM(BG564:BG565)</f>
        <v>272</v>
      </c>
      <c r="BH644" s="180">
        <f t="shared" si="2411"/>
        <v>678</v>
      </c>
      <c r="BI644" s="168">
        <f t="shared" ref="BI644" si="2430">SUM(BI564:BI565)</f>
        <v>1011</v>
      </c>
      <c r="BJ644" s="180">
        <f t="shared" si="2411"/>
        <v>325</v>
      </c>
      <c r="BK644" s="168">
        <f t="shared" ref="BK644" si="2431">SUM(BK564:BK565)</f>
        <v>1322</v>
      </c>
      <c r="BL644" s="180">
        <f t="shared" si="2411"/>
        <v>337</v>
      </c>
      <c r="BM644" s="168">
        <f t="shared" ref="BM644" si="2432">SUM(BM564:BM565)</f>
        <v>1287</v>
      </c>
      <c r="BN644" s="180">
        <f t="shared" si="2411"/>
        <v>1315</v>
      </c>
      <c r="BO644" s="168">
        <f t="shared" ref="BO644" si="2433">SUM(BO564:BO565)</f>
        <v>310</v>
      </c>
      <c r="BP644" s="180">
        <f t="shared" si="2411"/>
        <v>472</v>
      </c>
      <c r="BQ644" s="168">
        <f t="shared" ref="BQ644" si="2434">SUM(BQ564:BQ565)</f>
        <v>1201</v>
      </c>
      <c r="BR644" s="180">
        <f t="shared" si="2411"/>
        <v>1230</v>
      </c>
      <c r="BS644" s="168">
        <f t="shared" ref="BS644" si="2435">SUM(BS564:BS565)</f>
        <v>402</v>
      </c>
      <c r="BT644" s="180">
        <f t="shared" si="2411"/>
        <v>378</v>
      </c>
      <c r="BU644" s="168">
        <f t="shared" ref="BU644" si="2436">SUM(BU564:BU565)</f>
        <v>1263</v>
      </c>
      <c r="BV644" s="180">
        <f t="shared" ref="BV644:BW644" si="2437">SUM(BV564:BV565)</f>
        <v>1384</v>
      </c>
      <c r="BW644" s="168">
        <f t="shared" si="2437"/>
        <v>235</v>
      </c>
      <c r="BX644" s="180">
        <f t="shared" ref="BX644:BY644" si="2438">SUM(BX564:BX565)</f>
        <v>317</v>
      </c>
      <c r="BY644" s="168">
        <f t="shared" si="2438"/>
        <v>1334</v>
      </c>
      <c r="BZ644" s="180">
        <f t="shared" ref="BZ644:CA644" si="2439">SUM(BZ564:BZ565)</f>
        <v>1296</v>
      </c>
      <c r="CA644" s="168">
        <f t="shared" si="2439"/>
        <v>367</v>
      </c>
      <c r="CB644" s="180">
        <f t="shared" ref="CB644:CC644" si="2440">SUM(CB564:CB565)</f>
        <v>1347</v>
      </c>
      <c r="CC644" s="168">
        <f t="shared" si="2440"/>
        <v>300</v>
      </c>
      <c r="CD644" s="180">
        <f t="shared" ref="CD644:CE644" si="2441">SUM(CD564:CD565)</f>
        <v>1210</v>
      </c>
      <c r="CE644" s="331">
        <f t="shared" si="2441"/>
        <v>429</v>
      </c>
    </row>
    <row r="645" spans="1:83" x14ac:dyDescent="0.2">
      <c r="A645" s="10"/>
      <c r="B645" s="11" t="s">
        <v>673</v>
      </c>
      <c r="C645" s="13">
        <f>SUM(C27)+SUM(C30:C31)+SUM(C49:C65)+SUM(C68:C69)+SUM(C71:C92)+SUM(C102:C154)+SUM(C156:C158)+SUM(C160:C192)+SUM(C204:C207)+SUM(C212:C236)+SUM(C252:C260)+SUM(C292:C298)+SUM(C299:C306)+SUM(C349:C386)+SUM(C399:C400)+SUM(C401:C423)+SUM(C425:C426)+SUM(C429:C471)+SUM(C475:C477)+SUM(C478:C479)+SUM(C484:C495)+SUM(C498:C501)+SUM(C508)+SUM(C524)+SUM(C531)+SUM(C516)+SUM(C534)+SUM(C536)+SUM(C541:C542)+SUM(C547:C558)+SUM(C561:C563)</f>
        <v>368490</v>
      </c>
      <c r="D645" s="13">
        <f>SUM(D27)+SUM(D30:D31)+SUM(D49:D65)+SUM(D68:D69)+SUM(D71:D92)+SUM(D102:D154)+SUM(D156:D158)+SUM(D160:D192)+SUM(D204:D207)+SUM(D212:D236)+SUM(D252:D260)+SUM(D292:D298)+SUM(D299:D306)+SUM(D349:D386)+SUM(D399:D400)+SUM(D401:D423)+SUM(D425:D426)+SUM(D429:D471)+SUM(D475:D477)+SUM(D478:D479)+SUM(D484:D495)+SUM(D498:D501)+SUM(D508)+SUM(D524)+SUM(D531)+SUM(D516)+SUM(D534)+SUM(D536)+SUM(D541:D542)+SUM(D547:D558)+SUM(D561:D563)</f>
        <v>256534</v>
      </c>
      <c r="E645" s="123">
        <f t="shared" si="2093"/>
        <v>0.69617628700914547</v>
      </c>
      <c r="F645" s="162">
        <f t="shared" ref="F645:AH645" si="2442">SUM(F27)+SUM(F30:F31)+SUM(F49:F65)+SUM(F68:F69)+SUM(F71:F92)+SUM(F102:F154)+SUM(F156:F158)+SUM(F160:F192)+SUM(F204:F207)+SUM(F212:F236)+SUM(F252:F260)+SUM(F292:F306)+SUM(F349:F386)+SUM(F399:F423)+SUM(F425:F426)+SUM(F429:F471)+SUM(F475:F479)+SUM(F484:F495)+SUM(F498:F501)+F508+F516+F524+F531+F534+F536+SUM(F541:F542)+SUM(F547:F558)+SUM(F561:F563)</f>
        <v>139878</v>
      </c>
      <c r="G645" s="159">
        <f t="shared" ref="G645:N645" si="2443">SUM(G27)+SUM(G30:G31)+SUM(G49:G65)+SUM(G68:G69)+SUM(G71:G92)+SUM(G102:G154)+SUM(G156:G158)+SUM(G160:G192)+SUM(G204:G207)+SUM(G212:G236)+SUM(G252:G260)+SUM(G292:G306)+SUM(G349:G386)+SUM(G399:G423)+SUM(G425:G426)+SUM(G429:G471)+SUM(G475:G479)+SUM(G484:G495)+SUM(G498:G501)+G508+G516+G524+G531+G534+G536+SUM(G541:G542)+SUM(G547:G558)+SUM(G561:G563)</f>
        <v>871</v>
      </c>
      <c r="H645" s="159">
        <f t="shared" si="2443"/>
        <v>2937</v>
      </c>
      <c r="I645" s="159">
        <f t="shared" si="2443"/>
        <v>110445</v>
      </c>
      <c r="J645" s="159">
        <f t="shared" si="2443"/>
        <v>0</v>
      </c>
      <c r="K645" s="159">
        <f t="shared" si="2443"/>
        <v>70</v>
      </c>
      <c r="L645" s="159">
        <f t="shared" si="2443"/>
        <v>2</v>
      </c>
      <c r="M645" s="159">
        <f t="shared" si="2443"/>
        <v>0</v>
      </c>
      <c r="N645" s="159">
        <f t="shared" si="2443"/>
        <v>10</v>
      </c>
      <c r="O645" s="165">
        <f t="shared" si="2442"/>
        <v>1</v>
      </c>
      <c r="P645" s="180">
        <f t="shared" si="2442"/>
        <v>112489</v>
      </c>
      <c r="Q645" s="184">
        <f t="shared" si="2442"/>
        <v>8557</v>
      </c>
      <c r="R645" s="184">
        <f t="shared" si="2442"/>
        <v>7</v>
      </c>
      <c r="S645" s="166">
        <f t="shared" si="2442"/>
        <v>130362</v>
      </c>
      <c r="T645" s="180">
        <f t="shared" si="2442"/>
        <v>0</v>
      </c>
      <c r="U645" s="184">
        <f t="shared" ref="U645" si="2444">SUM(U27)+SUM(U30:U31)+SUM(U49:U65)+SUM(U68:U69)+SUM(U71:U92)+SUM(U102:U154)+SUM(U156:U158)+SUM(U160:U192)+SUM(U204:U207)+SUM(U212:U236)+SUM(U252:U260)+SUM(U292:U306)+SUM(U349:U386)+SUM(U399:U423)+SUM(U425:U426)+SUM(U429:U471)+SUM(U475:U479)+SUM(U484:U495)+SUM(U498:U501)+U508+U516+U524+U531+U534+U536+SUM(U541:U542)+SUM(U547:U558)+SUM(U561:U563)</f>
        <v>0</v>
      </c>
      <c r="V645" s="168">
        <f t="shared" ref="V645" si="2445">SUM(V27)+SUM(V30:V31)+SUM(V49:V65)+SUM(V68:V69)+SUM(V71:V92)+SUM(V102:V154)+SUM(V156:V158)+SUM(V160:V192)+SUM(V204:V207)+SUM(V212:V236)+SUM(V252:V260)+SUM(V292:V306)+SUM(V349:V386)+SUM(V399:V423)+SUM(V425:V426)+SUM(V429:V471)+SUM(V475:V479)+SUM(V484:V495)+SUM(V498:V501)+V508+V516+V524+V531+V534+V536+SUM(V541:V542)+SUM(V547:V558)+SUM(V561:V563)</f>
        <v>0</v>
      </c>
      <c r="W645" s="180">
        <f t="shared" si="2442"/>
        <v>95144</v>
      </c>
      <c r="X645" s="168">
        <f t="shared" ref="X645" si="2446">SUM(X27)+SUM(X30:X31)+SUM(X49:X65)+SUM(X68:X69)+SUM(X71:X92)+SUM(X102:X154)+SUM(X156:X158)+SUM(X160:X192)+SUM(X204:X207)+SUM(X212:X236)+SUM(X252:X260)+SUM(X292:X306)+SUM(X349:X386)+SUM(X399:X423)+SUM(X425:X426)+SUM(X429:X471)+SUM(X475:X479)+SUM(X484:X495)+SUM(X498:X501)+X508+X516+X524+X531+X534+X536+SUM(X541:X542)+SUM(X547:X558)+SUM(X561:X563)</f>
        <v>60183</v>
      </c>
      <c r="Y645" s="180">
        <f t="shared" si="2442"/>
        <v>5693</v>
      </c>
      <c r="Z645" s="168">
        <f t="shared" ref="Z645" si="2447">SUM(Z27)+SUM(Z30:Z31)+SUM(Z49:Z65)+SUM(Z68:Z69)+SUM(Z71:Z92)+SUM(Z102:Z154)+SUM(Z156:Z158)+SUM(Z160:Z192)+SUM(Z204:Z207)+SUM(Z212:Z236)+SUM(Z252:Z260)+SUM(Z292:Z306)+SUM(Z349:Z386)+SUM(Z399:Z423)+SUM(Z425:Z426)+SUM(Z429:Z471)+SUM(Z475:Z479)+SUM(Z484:Z495)+SUM(Z498:Z501)+Z508+Z516+Z524+Z531+Z534+Z536+SUM(Z541:Z542)+SUM(Z547:Z558)+SUM(Z561:Z563)</f>
        <v>7537</v>
      </c>
      <c r="AA645" s="180">
        <f t="shared" si="2442"/>
        <v>20857</v>
      </c>
      <c r="AB645" s="168">
        <f t="shared" ref="AB645" si="2448">SUM(AB27)+SUM(AB30:AB31)+SUM(AB49:AB65)+SUM(AB68:AB69)+SUM(AB71:AB92)+SUM(AB102:AB154)+SUM(AB156:AB158)+SUM(AB160:AB192)+SUM(AB204:AB207)+SUM(AB212:AB236)+SUM(AB252:AB260)+SUM(AB292:AB306)+SUM(AB349:AB386)+SUM(AB399:AB423)+SUM(AB425:AB426)+SUM(AB429:AB471)+SUM(AB475:AB479)+SUM(AB484:AB495)+SUM(AB498:AB501)+AB508+AB516+AB524+AB531+AB534+AB536+SUM(AB541:AB542)+SUM(AB547:AB558)+SUM(AB561:AB563)</f>
        <v>15687</v>
      </c>
      <c r="AC645" s="180">
        <f t="shared" si="2442"/>
        <v>43320</v>
      </c>
      <c r="AD645" s="168">
        <f t="shared" ref="AD645" si="2449">SUM(AD27)+SUM(AD30:AD31)+SUM(AD49:AD65)+SUM(AD68:AD69)+SUM(AD71:AD92)+SUM(AD102:AD154)+SUM(AD156:AD158)+SUM(AD160:AD192)+SUM(AD204:AD207)+SUM(AD212:AD236)+SUM(AD252:AD260)+SUM(AD292:AD306)+SUM(AD349:AD386)+SUM(AD399:AD423)+SUM(AD425:AD426)+SUM(AD429:AD471)+SUM(AD475:AD479)+SUM(AD484:AD495)+SUM(AD498:AD501)+AD508+AD516+AD524+AD531+AD534+AD536+SUM(AD541:AD542)+SUM(AD547:AD558)+SUM(AD561:AD563)</f>
        <v>792</v>
      </c>
      <c r="AE645" s="180">
        <f t="shared" si="2442"/>
        <v>16426</v>
      </c>
      <c r="AF645" s="168">
        <f t="shared" ref="AF645" si="2450">SUM(AF27)+SUM(AF30:AF31)+SUM(AF49:AF65)+SUM(AF68:AF69)+SUM(AF71:AF92)+SUM(AF102:AF154)+SUM(AF156:AF158)+SUM(AF160:AF192)+SUM(AF204:AF207)+SUM(AF212:AF236)+SUM(AF252:AF260)+SUM(AF292:AF306)+SUM(AF349:AF386)+SUM(AF399:AF423)+SUM(AF425:AF426)+SUM(AF429:AF471)+SUM(AF475:AF479)+SUM(AF484:AF495)+SUM(AF498:AF501)+AF508+AF516+AF524+AF531+AF534+AF536+SUM(AF541:AF542)+SUM(AF547:AF558)+SUM(AF561:AF563)</f>
        <v>42269</v>
      </c>
      <c r="AG645" s="166">
        <f t="shared" si="2442"/>
        <v>15631</v>
      </c>
      <c r="AH645" s="167">
        <f t="shared" si="2442"/>
        <v>34554</v>
      </c>
      <c r="AI645" s="180">
        <f t="shared" ref="AI645" si="2451">SUM(AI27)+SUM(AI30:AI31)+SUM(AI49:AI65)+SUM(AI68:AI69)+SUM(AI71:AI92)+SUM(AI102:AI154)+SUM(AI156:AI158)+SUM(AI160:AI192)+SUM(AI204:AI207)+SUM(AI212:AI236)+SUM(AI252:AI260)+SUM(AI292:AI306)+SUM(AI349:AI386)+SUM(AI399:AI423)+SUM(AI425:AI426)+SUM(AI429:AI471)+SUM(AI475:AI479)+SUM(AI484:AI495)+SUM(AI498:AI501)+AI508+AI516+AI524+AI531+AI534+AI536+SUM(AI541:AI542)+SUM(AI547:AI558)+SUM(AI561:AI563)</f>
        <v>15916</v>
      </c>
      <c r="AJ645" s="166">
        <f t="shared" ref="AJ645:BT645" si="2452">SUM(AJ27)+SUM(AJ30:AJ31)+SUM(AJ49:AJ65)+SUM(AJ68:AJ69)+SUM(AJ71:AJ92)+SUM(AJ102:AJ154)+SUM(AJ156:AJ158)+SUM(AJ160:AJ192)+SUM(AJ204:AJ207)+SUM(AJ212:AJ236)+SUM(AJ252:AJ260)+SUM(AJ292:AJ306)+SUM(AJ349:AJ386)+SUM(AJ399:AJ423)+SUM(AJ425:AJ426)+SUM(AJ429:AJ471)+SUM(AJ475:AJ479)+SUM(AJ484:AJ495)+SUM(AJ498:AJ501)+AJ508+AJ516+AJ524+AJ531+AJ534+AJ536+SUM(AJ541:AJ542)+SUM(AJ547:AJ558)+SUM(AJ561:AJ563)</f>
        <v>2046</v>
      </c>
      <c r="AK645" s="194">
        <f>SUM(AK27)+SUM(AK30:AK31)+SUM(AK49:AK65)+SUM(AK68:AK69)+SUM(AK71:AK92)+SUM(AK102:AK154)+SUM(AK156:AK158)+SUM(AK160:AK192)+SUM(AK204:AK207)+SUM(AK212:AK236)+SUM(AK252:AK260)+SUM(AK292:AK306)+SUM(AK349:AK386)+SUM(AK399:AK423)+SUM(AK425:AK426)+SUM(AK429:AK471)+SUM(AK475:AK479)+SUM(AK484:AK495)+SUM(AK498:AK501)+AK508+AK516+AK524+AK531+AK534+AK536+SUM(AK541:AK542)+SUM(AK547:AK558)+SUM(AK561:AK563)</f>
        <v>113088</v>
      </c>
      <c r="AL645" s="184">
        <f t="shared" ref="AL645:AM645" si="2453">SUM(AL27)+SUM(AL30:AL31)+SUM(AL49:AL65)+SUM(AL68:AL69)+SUM(AL71:AL92)+SUM(AL102:AL154)+SUM(AL156:AL158)+SUM(AL160:AL192)+SUM(AL204:AL207)+SUM(AL212:AL236)+SUM(AL252:AL260)+SUM(AL292:AL306)+SUM(AL349:AL386)+SUM(AL399:AL423)+SUM(AL425:AL426)+SUM(AL429:AL471)+SUM(AL475:AL479)+SUM(AL484:AL495)+SUM(AL498:AL501)+AL508+AL516+AL524+AL531+AL534+AL536+SUM(AL541:AL542)+SUM(AL547:AL558)+SUM(AL561:AL563)</f>
        <v>10441</v>
      </c>
      <c r="AM645" s="168">
        <f t="shared" si="2453"/>
        <v>123764</v>
      </c>
      <c r="AN645" s="180">
        <f>SUM(AN27)+SUM(AN30:AN31)+SUM(AN49:AN65)+SUM(AN68:AN69)+SUM(AN71:AN92)+SUM(AN102:AN154)+SUM(AN156:AN158)+SUM(AN160:AN192)+SUM(AN204:AN207)+SUM(AN212:AN236)+SUM(AN252:AN260)+SUM(AN292:AN306)+SUM(AN349:AN386)+SUM(AN399:AN423)+SUM(AN425:AN426)+SUM(AN429:AN471)+SUM(AN475:AN479)+SUM(AN484:AN495)+SUM(AN498:AN501)+AN508+AN516+AN524+AN531+AN534+AN536+SUM(AN541:AN542)+SUM(AN547:AN558)+SUM(AN561:AN563)</f>
        <v>139909</v>
      </c>
      <c r="AO645" s="168">
        <f t="shared" ref="AO645" si="2454">SUM(AO27)+SUM(AO30:AO31)+SUM(AO49:AO65)+SUM(AO68:AO69)+SUM(AO71:AO92)+SUM(AO102:AO154)+SUM(AO156:AO158)+SUM(AO160:AO192)+SUM(AO204:AO207)+SUM(AO212:AO236)+SUM(AO252:AO260)+SUM(AO292:AO306)+SUM(AO349:AO386)+SUM(AO399:AO423)+SUM(AO425:AO426)+SUM(AO429:AO471)+SUM(AO475:AO479)+SUM(AO484:AO495)+SUM(AO498:AO501)+AO508+AO516+AO524+AO531+AO534+AO536+SUM(AO541:AO542)+SUM(AO547:AO558)+SUM(AO561:AO563)</f>
        <v>105605</v>
      </c>
      <c r="AP645" s="180">
        <f>SUM(AP27)+SUM(AP30:AP31)+SUM(AP49:AP65)+SUM(AP68:AP69)+SUM(AP71:AP92)+SUM(AP102:AP154)+SUM(AP156:AP158)+SUM(AP160:AP192)+SUM(AP204:AP207)+SUM(AP212:AP236)+SUM(AP252:AP260)+SUM(AP292:AP306)+SUM(AP349:AP386)+SUM(AP399:AP423)+SUM(AP425:AP426)+SUM(AP429:AP471)+SUM(AP475:AP479)+SUM(AP484:AP495)+SUM(AP498:AP501)+AP508+AP516+AP524+AP531+AP534+AP536+SUM(AP541:AP542)+SUM(AP547:AP558)+SUM(AP561:AP563)</f>
        <v>133268</v>
      </c>
      <c r="AQ645" s="168">
        <f t="shared" ref="AQ645" si="2455">SUM(AQ27)+SUM(AQ30:AQ31)+SUM(AQ49:AQ65)+SUM(AQ68:AQ69)+SUM(AQ71:AQ92)+SUM(AQ102:AQ154)+SUM(AQ156:AQ158)+SUM(AQ160:AQ192)+SUM(AQ204:AQ207)+SUM(AQ212:AQ236)+SUM(AQ252:AQ260)+SUM(AQ292:AQ306)+SUM(AQ349:AQ386)+SUM(AQ399:AQ423)+SUM(AQ425:AQ426)+SUM(AQ429:AQ471)+SUM(AQ475:AQ479)+SUM(AQ484:AQ495)+SUM(AQ498:AQ501)+AQ508+AQ516+AQ524+AQ531+AQ534+AQ536+SUM(AQ541:AQ542)+SUM(AQ547:AQ558)+SUM(AQ561:AQ563)</f>
        <v>116125</v>
      </c>
      <c r="AR645" s="180">
        <f>SUM(AR27)+SUM(AR30:AR31)+SUM(AR49:AR65)+SUM(AR68:AR69)+SUM(AR71:AR92)+SUM(AR102:AR154)+SUM(AR156:AR158)+SUM(AR160:AR192)+SUM(AR204:AR207)+SUM(AR212:AR236)+SUM(AR252:AR260)+SUM(AR292:AR306)+SUM(AR349:AR386)+SUM(AR399:AR423)+SUM(AR425:AR426)+SUM(AR429:AR471)+SUM(AR475:AR479)+SUM(AR484:AR495)+SUM(AR498:AR501)+AR508+AR516+AR524+AR531+AR534+AR536+SUM(AR541:AR542)+SUM(AR547:AR558)+SUM(AR561:AR563)</f>
        <v>107970</v>
      </c>
      <c r="AS645" s="168">
        <f t="shared" ref="AS645" si="2456">SUM(AS27)+SUM(AS30:AS31)+SUM(AS49:AS65)+SUM(AS68:AS69)+SUM(AS71:AS92)+SUM(AS102:AS154)+SUM(AS156:AS158)+SUM(AS160:AS192)+SUM(AS204:AS207)+SUM(AS212:AS236)+SUM(AS252:AS260)+SUM(AS292:AS306)+SUM(AS349:AS386)+SUM(AS399:AS423)+SUM(AS425:AS426)+SUM(AS429:AS471)+SUM(AS475:AS479)+SUM(AS484:AS495)+SUM(AS498:AS501)+AS508+AS516+AS524+AS531+AS534+AS536+SUM(AS541:AS542)+SUM(AS547:AS558)+SUM(AS561:AS563)</f>
        <v>136969</v>
      </c>
      <c r="AT645" s="180">
        <f>SUM(AT27)+SUM(AT30:AT31)+SUM(AT49:AT65)+SUM(AT68:AT69)+SUM(AT71:AT92)+SUM(AT102:AT154)+SUM(AT156:AT158)+SUM(AT160:AT192)+SUM(AT204:AT207)+SUM(AT212:AT236)+SUM(AT252:AT260)+SUM(AT292:AT306)+SUM(AT349:AT386)+SUM(AT399:AT423)+SUM(AT425:AT426)+SUM(AT429:AT471)+SUM(AT475:AT479)+SUM(AT484:AT495)+SUM(AT498:AT501)+AT508+AT516+AT524+AT531+AT534+AT536+SUM(AT541:AT542)+SUM(AT547:AT558)+SUM(AT561:AT563)</f>
        <v>121062</v>
      </c>
      <c r="AU645" s="168">
        <f t="shared" ref="AU645" si="2457">SUM(AU27)+SUM(AU30:AU31)+SUM(AU49:AU65)+SUM(AU68:AU69)+SUM(AU71:AU92)+SUM(AU102:AU154)+SUM(AU156:AU158)+SUM(AU160:AU192)+SUM(AU204:AU207)+SUM(AU212:AU236)+SUM(AU252:AU260)+SUM(AU292:AU306)+SUM(AU349:AU386)+SUM(AU399:AU423)+SUM(AU425:AU426)+SUM(AU429:AU471)+SUM(AU475:AU479)+SUM(AU484:AU495)+SUM(AU498:AU501)+AU508+AU516+AU524+AU531+AU534+AU536+SUM(AU541:AU542)+SUM(AU547:AU558)+SUM(AU561:AU563)</f>
        <v>125432</v>
      </c>
      <c r="AV645" s="180">
        <f>SUM(AV27)+SUM(AV30:AV31)+SUM(AV49:AV65)+SUM(AV68:AV69)+SUM(AV71:AV92)+SUM(AV102:AV154)+SUM(AV156:AV158)+SUM(AV160:AV192)+SUM(AV204:AV207)+SUM(AV212:AV236)+SUM(AV252:AV260)+SUM(AV292:AV306)+SUM(AV349:AV386)+SUM(AV399:AV423)+SUM(AV425:AV426)+SUM(AV429:AV471)+SUM(AV475:AV479)+SUM(AV484:AV495)+SUM(AV498:AV501)+AV508+AV516+AV524+AV531+AV534+AV536+SUM(AV541:AV542)+SUM(AV547:AV558)+SUM(AV561:AV563)</f>
        <v>124904</v>
      </c>
      <c r="AW645" s="168">
        <f t="shared" ref="AW645" si="2458">SUM(AW27)+SUM(AW30:AW31)+SUM(AW49:AW65)+SUM(AW68:AW69)+SUM(AW71:AW92)+SUM(AW102:AW154)+SUM(AW156:AW158)+SUM(AW160:AW192)+SUM(AW204:AW207)+SUM(AW212:AW236)+SUM(AW252:AW260)+SUM(AW292:AW306)+SUM(AW349:AW386)+SUM(AW399:AW423)+SUM(AW425:AW426)+SUM(AW429:AW471)+SUM(AW475:AW479)+SUM(AW484:AW495)+SUM(AW498:AW501)+AW508+AW516+AW524+AW531+AW534+AW536+SUM(AW541:AW542)+SUM(AW547:AW558)+SUM(AW561:AW563)</f>
        <v>117497</v>
      </c>
      <c r="AX645" s="180">
        <f>SUM(AX27)+SUM(AX30:AX31)+SUM(AX49:AX65)+SUM(AX68:AX69)+SUM(AX71:AX92)+SUM(AX102:AX154)+SUM(AX156:AX158)+SUM(AX160:AX192)+SUM(AX204:AX207)+SUM(AX212:AX236)+SUM(AX252:AX260)+SUM(AX292:AX306)+SUM(AX349:AX386)+SUM(AX399:AX423)+SUM(AX425:AX426)+SUM(AX429:AX471)+SUM(AX475:AX479)+SUM(AX484:AX495)+SUM(AX498:AX501)+AX508+AX516+AX524+AX531+AX534+AX536+SUM(AX541:AX542)+SUM(AX547:AX558)+SUM(AX561:AX563)</f>
        <v>119059</v>
      </c>
      <c r="AY645" s="168">
        <f t="shared" ref="AY645" si="2459">SUM(AY27)+SUM(AY30:AY31)+SUM(AY49:AY65)+SUM(AY68:AY69)+SUM(AY71:AY92)+SUM(AY102:AY154)+SUM(AY156:AY158)+SUM(AY160:AY192)+SUM(AY204:AY207)+SUM(AY212:AY236)+SUM(AY252:AY260)+SUM(AY292:AY306)+SUM(AY349:AY386)+SUM(AY399:AY423)+SUM(AY425:AY426)+SUM(AY429:AY471)+SUM(AY475:AY479)+SUM(AY484:AY495)+SUM(AY498:AY501)+AY508+AY516+AY524+AY531+AY534+AY536+SUM(AY541:AY542)+SUM(AY547:AY558)+SUM(AY561:AY563)</f>
        <v>123334</v>
      </c>
      <c r="AZ645" s="167">
        <f>SUM(AZ27)+SUM(AZ30:AZ31)+SUM(AZ49:AZ65)+SUM(AZ68:AZ69)+SUM(AZ71:AZ92)+SUM(AZ102:AZ154)+SUM(AZ156:AZ158)+SUM(AZ160:AZ192)+SUM(AZ204:AZ207)+SUM(AZ212:AZ236)+SUM(AZ252:AZ260)+SUM(AZ292:AZ306)+SUM(AZ349:AZ386)+SUM(AZ399:AZ423)+SUM(AZ425:AZ426)+SUM(AZ429:AZ471)+SUM(AZ475:AZ479)+SUM(AZ484:AZ495)+SUM(AZ498:AZ501)+AZ508+AZ516+AZ524+AZ531+AZ534+AZ536+SUM(AZ541:AZ542)+SUM(AZ547:AZ558)+SUM(AZ561:AZ563)</f>
        <v>153801</v>
      </c>
      <c r="BA645" s="168">
        <f>SUM(BA27)+SUM(BA30:BA31)+SUM(BA49:BA65)+SUM(BA68:BA69)+SUM(BA71:BA92)+SUM(BA102:BA154)+SUM(BA156:BA158)+SUM(BA160:BA192)+SUM(BA204:BA207)+SUM(BA212:BA236)+SUM(BA252:BA260)+SUM(BA292:BA306)+SUM(BA349:BA386)+SUM(BA399:BA423)+SUM(BA425:BA426)+SUM(BA429:BA471)+SUM(BA475:BA479)+SUM(BA484:BA495)+SUM(BA498:BA501)+BA508+BA516+BA524+BA531+BA534+BA536+SUM(BA541:BA542)+SUM(BA547:BA558)+SUM(BA561:BA563)</f>
        <v>184276</v>
      </c>
      <c r="BB645" s="180">
        <f>SUM(BB27)+SUM(BB30:BB31)+SUM(BB49:BB65)+SUM(BB68:BB69)+SUM(BB71:BB92)+SUM(BB102:BB154)+SUM(BB156:BB158)+SUM(BB160:BB192)+SUM(BB204:BB207)+SUM(BB212:BB236)+SUM(BB252:BB260)+SUM(BB292:BB306)+SUM(BB349:BB386)+SUM(BB399:BB423)+SUM(BB425:BB426)+SUM(BB429:BB471)+SUM(BB475:BB479)+SUM(BB484:BB495)+SUM(BB498:BB501)+BB508+BB516+BB524+BB531+BB534+BB536+SUM(BB541:BB542)+SUM(BB547:BB558)+SUM(BB561:BB563)</f>
        <v>107490</v>
      </c>
      <c r="BC645" s="168">
        <f t="shared" ref="BC645" si="2460">SUM(BC27)+SUM(BC30:BC31)+SUM(BC49:BC65)+SUM(BC68:BC69)+SUM(BC71:BC92)+SUM(BC102:BC154)+SUM(BC156:BC158)+SUM(BC160:BC192)+SUM(BC204:BC207)+SUM(BC212:BC236)+SUM(BC252:BC260)+SUM(BC292:BC306)+SUM(BC349:BC386)+SUM(BC399:BC423)+SUM(BC425:BC426)+SUM(BC429:BC471)+SUM(BC475:BC479)+SUM(BC484:BC495)+SUM(BC498:BC501)+BC508+BC516+BC524+BC531+BC534+BC536+SUM(BC541:BC542)+SUM(BC547:BC558)+SUM(BC561:BC563)</f>
        <v>110169</v>
      </c>
      <c r="BD645" s="180">
        <f>SUM(BD27)+SUM(BD30:BD31)+SUM(BD49:BD65)+SUM(BD68:BD69)+SUM(BD71:BD92)+SUM(BD102:BD154)+SUM(BD156:BD158)+SUM(BD160:BD192)+SUM(BD204:BD207)+SUM(BD212:BD236)+SUM(BD252:BD260)+SUM(BD292:BD306)+SUM(BD349:BD386)+SUM(BD399:BD423)+SUM(BD425:BD426)+SUM(BD429:BD471)+SUM(BD475:BD479)+SUM(BD484:BD495)+SUM(BD498:BD501)+BD508+BD516+BD524+BD531+BD534+BD536+SUM(BD541:BD542)+SUM(BD547:BD558)+SUM(BD561:BD563)</f>
        <v>127232</v>
      </c>
      <c r="BE645" s="168">
        <f t="shared" ref="BE645" si="2461">SUM(BE27)+SUM(BE30:BE31)+SUM(BE49:BE65)+SUM(BE68:BE69)+SUM(BE71:BE92)+SUM(BE102:BE154)+SUM(BE156:BE158)+SUM(BE160:BE192)+SUM(BE204:BE207)+SUM(BE212:BE236)+SUM(BE252:BE260)+SUM(BE292:BE306)+SUM(BE349:BE386)+SUM(BE399:BE423)+SUM(BE425:BE426)+SUM(BE429:BE471)+SUM(BE475:BE479)+SUM(BE484:BE495)+SUM(BE498:BE501)+BE508+BE516+BE524+BE531+BE534+BE536+SUM(BE541:BE542)+SUM(BE547:BE558)+SUM(BE561:BE563)</f>
        <v>89618</v>
      </c>
      <c r="BF645" s="180">
        <f>SUM(BF27)+SUM(BF30:BF31)+SUM(BF49:BF65)+SUM(BF68:BF69)+SUM(BF71:BF92)+SUM(BF102:BF154)+SUM(BF156:BF158)+SUM(BF160:BF192)+SUM(BF204:BF207)+SUM(BF212:BF236)+SUM(BF252:BF260)+SUM(BF292:BF306)+SUM(BF349:BF386)+SUM(BF399:BF423)+SUM(BF425:BF426)+SUM(BF429:BF471)+SUM(BF475:BF479)+SUM(BF484:BF495)+SUM(BF498:BF501)+BF508+BF516+BF524+BF531+BF534+BF536+SUM(BF541:BF542)+SUM(BF547:BF558)+SUM(BF561:BF563)</f>
        <v>117526</v>
      </c>
      <c r="BG645" s="168">
        <f t="shared" ref="BG645" si="2462">SUM(BG27)+SUM(BG30:BG31)+SUM(BG49:BG65)+SUM(BG68:BG69)+SUM(BG71:BG92)+SUM(BG102:BG154)+SUM(BG156:BG158)+SUM(BG160:BG192)+SUM(BG204:BG207)+SUM(BG212:BG236)+SUM(BG252:BG260)+SUM(BG292:BG306)+SUM(BG349:BG386)+SUM(BG399:BG423)+SUM(BG425:BG426)+SUM(BG429:BG471)+SUM(BG475:BG479)+SUM(BG484:BG495)+SUM(BG498:BG501)+BG508+BG516+BG524+BG531+BG534+BG536+SUM(BG541:BG542)+SUM(BG547:BG558)+SUM(BG561:BG563)</f>
        <v>97994</v>
      </c>
      <c r="BH645" s="180">
        <f t="shared" si="2452"/>
        <v>118403</v>
      </c>
      <c r="BI645" s="168">
        <f t="shared" ref="BI645" si="2463">SUM(BI27)+SUM(BI30:BI31)+SUM(BI49:BI65)+SUM(BI68:BI69)+SUM(BI71:BI92)+SUM(BI102:BI154)+SUM(BI156:BI158)+SUM(BI160:BI192)+SUM(BI204:BI207)+SUM(BI212:BI236)+SUM(BI252:BI260)+SUM(BI292:BI306)+SUM(BI349:BI386)+SUM(BI399:BI423)+SUM(BI425:BI426)+SUM(BI429:BI471)+SUM(BI475:BI479)+SUM(BI484:BI495)+SUM(BI498:BI501)+BI508+BI516+BI524+BI531+BI534+BI536+SUM(BI541:BI542)+SUM(BI547:BI558)+SUM(BI561:BI563)</f>
        <v>101415</v>
      </c>
      <c r="BJ645" s="180">
        <f t="shared" si="2452"/>
        <v>113170</v>
      </c>
      <c r="BK645" s="168">
        <f t="shared" ref="BK645" si="2464">SUM(BK27)+SUM(BK30:BK31)+SUM(BK49:BK65)+SUM(BK68:BK69)+SUM(BK71:BK92)+SUM(BK102:BK154)+SUM(BK156:BK158)+SUM(BK160:BK192)+SUM(BK204:BK207)+SUM(BK212:BK236)+SUM(BK252:BK260)+SUM(BK292:BK306)+SUM(BK349:BK386)+SUM(BK399:BK423)+SUM(BK425:BK426)+SUM(BK429:BK471)+SUM(BK475:BK479)+SUM(BK484:BK495)+SUM(BK498:BK501)+BK508+BK516+BK524+BK531+BK534+BK536+SUM(BK541:BK542)+SUM(BK547:BK558)+SUM(BK561:BK563)</f>
        <v>108424</v>
      </c>
      <c r="BL645" s="180">
        <f t="shared" si="2452"/>
        <v>94108</v>
      </c>
      <c r="BM645" s="168">
        <f t="shared" ref="BM645" si="2465">SUM(BM27)+SUM(BM30:BM31)+SUM(BM49:BM65)+SUM(BM68:BM69)+SUM(BM71:BM92)+SUM(BM102:BM154)+SUM(BM156:BM158)+SUM(BM160:BM192)+SUM(BM204:BM207)+SUM(BM212:BM236)+SUM(BM252:BM260)+SUM(BM292:BM306)+SUM(BM349:BM386)+SUM(BM399:BM423)+SUM(BM425:BM426)+SUM(BM429:BM471)+SUM(BM475:BM479)+SUM(BM484:BM495)+SUM(BM498:BM501)+BM508+BM516+BM524+BM531+BM534+BM536+SUM(BM541:BM542)+SUM(BM547:BM558)+SUM(BM561:BM563)</f>
        <v>119850</v>
      </c>
      <c r="BN645" s="180">
        <f t="shared" si="2452"/>
        <v>117257</v>
      </c>
      <c r="BO645" s="168">
        <f t="shared" ref="BO645" si="2466">SUM(BO27)+SUM(BO30:BO31)+SUM(BO49:BO65)+SUM(BO68:BO69)+SUM(BO71:BO92)+SUM(BO102:BO154)+SUM(BO156:BO158)+SUM(BO160:BO192)+SUM(BO204:BO207)+SUM(BO212:BO236)+SUM(BO252:BO260)+SUM(BO292:BO306)+SUM(BO349:BO386)+SUM(BO399:BO423)+SUM(BO425:BO426)+SUM(BO429:BO471)+SUM(BO475:BO479)+SUM(BO484:BO495)+SUM(BO498:BO501)+BO508+BO516+BO524+BO531+BO534+BO536+SUM(BO541:BO542)+SUM(BO547:BO558)+SUM(BO561:BO563)</f>
        <v>96943</v>
      </c>
      <c r="BP645" s="180">
        <f t="shared" si="2452"/>
        <v>99488</v>
      </c>
      <c r="BQ645" s="168">
        <f t="shared" ref="BQ645" si="2467">SUM(BQ27)+SUM(BQ30:BQ31)+SUM(BQ49:BQ65)+SUM(BQ68:BQ69)+SUM(BQ71:BQ92)+SUM(BQ102:BQ154)+SUM(BQ156:BQ158)+SUM(BQ160:BQ192)+SUM(BQ204:BQ207)+SUM(BQ212:BQ236)+SUM(BQ252:BQ260)+SUM(BQ292:BQ306)+SUM(BQ349:BQ386)+SUM(BQ399:BQ423)+SUM(BQ425:BQ426)+SUM(BQ429:BQ471)+SUM(BQ475:BQ479)+SUM(BQ484:BQ495)+SUM(BQ498:BQ501)+BQ508+BQ516+BQ524+BQ531+BQ534+BQ536+SUM(BQ541:BQ542)+SUM(BQ547:BQ558)+SUM(BQ561:BQ563)</f>
        <v>114866</v>
      </c>
      <c r="BR645" s="180">
        <f t="shared" si="2452"/>
        <v>101892</v>
      </c>
      <c r="BS645" s="168">
        <f t="shared" ref="BS645" si="2468">SUM(BS27)+SUM(BS30:BS31)+SUM(BS49:BS65)+SUM(BS68:BS69)+SUM(BS71:BS92)+SUM(BS102:BS154)+SUM(BS156:BS158)+SUM(BS160:BS192)+SUM(BS204:BS207)+SUM(BS212:BS236)+SUM(BS252:BS260)+SUM(BS292:BS306)+SUM(BS349:BS386)+SUM(BS399:BS423)+SUM(BS425:BS426)+SUM(BS429:BS471)+SUM(BS475:BS479)+SUM(BS484:BS495)+SUM(BS498:BS501)+BS508+BS516+BS524+BS531+BS534+BS536+SUM(BS541:BS542)+SUM(BS547:BS558)+SUM(BS561:BS563)</f>
        <v>116992</v>
      </c>
      <c r="BT645" s="180">
        <f t="shared" si="2452"/>
        <v>96699</v>
      </c>
      <c r="BU645" s="168">
        <f t="shared" ref="BU645" si="2469">SUM(BU27)+SUM(BU30:BU31)+SUM(BU49:BU65)+SUM(BU68:BU69)+SUM(BU71:BU92)+SUM(BU102:BU154)+SUM(BU156:BU158)+SUM(BU160:BU192)+SUM(BU204:BU207)+SUM(BU212:BU236)+SUM(BU252:BU260)+SUM(BU292:BU306)+SUM(BU349:BU386)+SUM(BU399:BU423)+SUM(BU425:BU426)+SUM(BU429:BU471)+SUM(BU475:BU479)+SUM(BU484:BU495)+SUM(BU498:BU501)+BU508+BU516+BU524+BU531+BU534+BU536+SUM(BU541:BU542)+SUM(BU547:BU558)+SUM(BU561:BU563)</f>
        <v>117452</v>
      </c>
      <c r="BV645" s="180">
        <f t="shared" ref="BV645" si="2470">SUM(BV27)+SUM(BV30:BV31)+SUM(BV49:BV65)+SUM(BV68:BV69)+SUM(BV71:BV92)+SUM(BV102:BV154)+SUM(BV156:BV158)+SUM(BV160:BV192)+SUM(BV204:BV207)+SUM(BV212:BV236)+SUM(BV252:BV260)+SUM(BV292:BV306)+SUM(BV349:BV386)+SUM(BV399:BV423)+SUM(BV425:BV426)+SUM(BV429:BV471)+SUM(BV475:BV479)+SUM(BV484:BV495)+SUM(BV498:BV501)+BV508+BV516+BV524+BV531+BV534+BV536+SUM(BV541:BV542)+SUM(BV547:BV558)+SUM(BV561:BV563)</f>
        <v>123807</v>
      </c>
      <c r="BW645" s="168">
        <f t="shared" ref="BW645" si="2471">SUM(BW27)+SUM(BW30:BW31)+SUM(BW49:BW65)+SUM(BW68:BW69)+SUM(BW71:BW92)+SUM(BW102:BW154)+SUM(BW156:BW158)+SUM(BW160:BW192)+SUM(BW204:BW207)+SUM(BW212:BW236)+SUM(BW252:BW260)+SUM(BW292:BW306)+SUM(BW349:BW386)+SUM(BW399:BW423)+SUM(BW425:BW426)+SUM(BW429:BW471)+SUM(BW475:BW479)+SUM(BW484:BW495)+SUM(BW498:BW501)+BW508+BW516+BW524+BW531+BW534+BW536+SUM(BW541:BW542)+SUM(BW547:BW558)+SUM(BW561:BW563)</f>
        <v>91166</v>
      </c>
      <c r="BX645" s="180">
        <f t="shared" ref="BX645" si="2472">SUM(BX27)+SUM(BX30:BX31)+SUM(BX49:BX65)+SUM(BX68:BX69)+SUM(BX71:BX92)+SUM(BX102:BX154)+SUM(BX156:BX158)+SUM(BX160:BX192)+SUM(BX204:BX207)+SUM(BX212:BX236)+SUM(BX252:BX260)+SUM(BX292:BX306)+SUM(BX349:BX386)+SUM(BX399:BX423)+SUM(BX425:BX426)+SUM(BX429:BX471)+SUM(BX475:BX479)+SUM(BX484:BX495)+SUM(BX498:BX501)+BX508+BX516+BX524+BX531+BX534+BX536+SUM(BX541:BX542)+SUM(BX547:BX558)+SUM(BX561:BX563)</f>
        <v>93172</v>
      </c>
      <c r="BY645" s="168">
        <f t="shared" ref="BY645" si="2473">SUM(BY27)+SUM(BY30:BY31)+SUM(BY49:BY65)+SUM(BY68:BY69)+SUM(BY71:BY92)+SUM(BY102:BY154)+SUM(BY156:BY158)+SUM(BY160:BY192)+SUM(BY204:BY207)+SUM(BY212:BY236)+SUM(BY252:BY260)+SUM(BY292:BY306)+SUM(BY349:BY386)+SUM(BY399:BY423)+SUM(BY425:BY426)+SUM(BY429:BY471)+SUM(BY475:BY479)+SUM(BY484:BY495)+SUM(BY498:BY501)+BY508+BY516+BY524+BY531+BY534+BY536+SUM(BY541:BY542)+SUM(BY547:BY558)+SUM(BY561:BY563)</f>
        <v>120659</v>
      </c>
      <c r="BZ645" s="180">
        <f t="shared" ref="BZ645" si="2474">SUM(BZ27)+SUM(BZ30:BZ31)+SUM(BZ49:BZ65)+SUM(BZ68:BZ69)+SUM(BZ71:BZ92)+SUM(BZ102:BZ154)+SUM(BZ156:BZ158)+SUM(BZ160:BZ192)+SUM(BZ204:BZ207)+SUM(BZ212:BZ236)+SUM(BZ252:BZ260)+SUM(BZ292:BZ306)+SUM(BZ349:BZ386)+SUM(BZ399:BZ423)+SUM(BZ425:BZ426)+SUM(BZ429:BZ471)+SUM(BZ475:BZ479)+SUM(BZ484:BZ495)+SUM(BZ498:BZ501)+BZ508+BZ516+BZ524+BZ531+BZ534+BZ536+SUM(BZ541:BZ542)+SUM(BZ547:BZ558)+SUM(BZ561:BZ563)</f>
        <v>100982</v>
      </c>
      <c r="CA645" s="168">
        <f t="shared" ref="CA645" si="2475">SUM(CA27)+SUM(CA30:CA31)+SUM(CA49:CA65)+SUM(CA68:CA69)+SUM(CA71:CA92)+SUM(CA102:CA154)+SUM(CA156:CA158)+SUM(CA160:CA192)+SUM(CA204:CA207)+SUM(CA212:CA236)+SUM(CA252:CA260)+SUM(CA292:CA306)+SUM(CA349:CA386)+SUM(CA399:CA423)+SUM(CA425:CA426)+SUM(CA429:CA471)+SUM(CA475:CA479)+SUM(CA484:CA495)+SUM(CA498:CA501)+CA508+CA516+CA524+CA531+CA534+CA536+SUM(CA541:CA542)+SUM(CA547:CA558)+SUM(CA561:CA563)</f>
        <v>124344</v>
      </c>
      <c r="CB645" s="180">
        <f t="shared" ref="CB645" si="2476">SUM(CB27)+SUM(CB30:CB31)+SUM(CB49:CB65)+SUM(CB68:CB69)+SUM(CB71:CB92)+SUM(CB102:CB154)+SUM(CB156:CB158)+SUM(CB160:CB192)+SUM(CB204:CB207)+SUM(CB212:CB236)+SUM(CB252:CB260)+SUM(CB292:CB306)+SUM(CB349:CB386)+SUM(CB399:CB423)+SUM(CB425:CB426)+SUM(CB429:CB471)+SUM(CB475:CB479)+SUM(CB484:CB495)+SUM(CB498:CB501)+CB508+CB516+CB524+CB531+CB534+CB536+SUM(CB541:CB542)+SUM(CB547:CB558)+SUM(CB561:CB563)</f>
        <v>119392</v>
      </c>
      <c r="CC645" s="168">
        <f t="shared" ref="CC645" si="2477">SUM(CC27)+SUM(CC30:CC31)+SUM(CC49:CC65)+SUM(CC68:CC69)+SUM(CC71:CC92)+SUM(CC102:CC154)+SUM(CC156:CC158)+SUM(CC160:CC192)+SUM(CC204:CC207)+SUM(CC212:CC236)+SUM(CC252:CC260)+SUM(CC292:CC306)+SUM(CC349:CC386)+SUM(CC399:CC423)+SUM(CC425:CC426)+SUM(CC429:CC471)+SUM(CC475:CC479)+SUM(CC484:CC495)+SUM(CC498:CC501)+CC508+CC516+CC524+CC531+CC534+CC536+SUM(CC541:CC542)+SUM(CC547:CC558)+SUM(CC561:CC563)</f>
        <v>97281</v>
      </c>
      <c r="CD645" s="180">
        <f t="shared" ref="CD645" si="2478">SUM(CD27)+SUM(CD30:CD31)+SUM(CD49:CD65)+SUM(CD68:CD69)+SUM(CD71:CD92)+SUM(CD102:CD154)+SUM(CD156:CD158)+SUM(CD160:CD192)+SUM(CD204:CD207)+SUM(CD212:CD236)+SUM(CD252:CD260)+SUM(CD292:CD306)+SUM(CD349:CD386)+SUM(CD399:CD423)+SUM(CD425:CD426)+SUM(CD429:CD471)+SUM(CD475:CD479)+SUM(CD484:CD495)+SUM(CD498:CD501)+CD508+CD516+CD524+CD531+CD534+CD536+SUM(CD541:CD542)+SUM(CD547:CD558)+SUM(CD561:CD563)</f>
        <v>100466</v>
      </c>
      <c r="CE645" s="331">
        <f t="shared" ref="CE645" si="2479">SUM(CE27)+SUM(CE30:CE31)+SUM(CE49:CE65)+SUM(CE68:CE69)+SUM(CE71:CE92)+SUM(CE102:CE154)+SUM(CE156:CE158)+SUM(CE160:CE192)+SUM(CE204:CE207)+SUM(CE212:CE236)+SUM(CE252:CE260)+SUM(CE292:CE306)+SUM(CE349:CE386)+SUM(CE399:CE423)+SUM(CE425:CE426)+SUM(CE429:CE471)+SUM(CE475:CE479)+SUM(CE484:CE495)+SUM(CE498:CE501)+CE508+CE516+CE524+CE531+CE534+CE536+SUM(CE541:CE542)+SUM(CE547:CE558)+SUM(CE561:CE563)</f>
        <v>118434</v>
      </c>
    </row>
    <row r="646" spans="1:83" x14ac:dyDescent="0.2">
      <c r="A646" s="10"/>
      <c r="B646" s="11" t="s">
        <v>674</v>
      </c>
      <c r="C646" s="13">
        <f>SUM(C3:C26)+SUM(C28:C29)+SUM(C32:C48)+SUM(C93:C101)+SUM(C155)+SUM(C159)+SUM(C193:C203)+SUM(C208:C211)+SUM(C237:C243)+SUM(C244:C251)+SUM(C261:C291)+SUM(C307:C311)+SUM(C312:C348)+SUM(C387:C398)+SUM(C424)+SUM(C427:C428)+SUM(C472:C474)+SUM(C480:C483)+SUM(C496:C497)+SUM(C502:C504)+SUM(C505:C507)+SUM(C509:C515)+SUM(C517:C523)+SUM(C525:C530)+SUM(C532)+SUM(C533)+SUM(C535)+SUM(C537:C540)+SUM(C543:C546)+SUM(C559:C560)+SUM(C564:C565)</f>
        <v>227458</v>
      </c>
      <c r="D646" s="13">
        <f>SUM(D3:D26)+SUM(D28:D29)+SUM(D32:D48)+SUM(D93:D101)+SUM(D155)+SUM(D159)+SUM(D193:D203)+SUM(D208:D211)+SUM(D237:D243)+SUM(D244:D251)+SUM(D261:D291)+SUM(D307:D311)+SUM(D312:D348)+SUM(D387:D398)+SUM(D424)+SUM(D427:D428)+SUM(D472:D474)+SUM(D480:D483)+SUM(D496:D497)+SUM(D502:D504)+SUM(D505:D507)+SUM(D509:D515)+SUM(D517:D523)+SUM(D525:D530)+SUM(D532)+SUM(D533)+SUM(D535)+SUM(D537:D540)+SUM(D543:D546)+SUM(D559:D560)+SUM(D564:D565)</f>
        <v>175300</v>
      </c>
      <c r="E646" s="123">
        <f t="shared" si="2093"/>
        <v>0.77069173209999209</v>
      </c>
      <c r="F646" s="162">
        <f t="shared" ref="F646:AH646" si="2480">SUM(F3:F26)+SUM(F28:F29)+SUM(F32:F48)+SUM(F66:F67)+F70+SUM(F93:F101)+F155+F159+SUM(F193:F203)+SUM(F208:F211)+SUM(F237:F251)+SUM(F261:F291)+SUM(F307:F348)+SUM(F387:F398)+F424+SUM(F427:F428)+SUM(F472:F474)+SUM(F480:F483)+SUM(F496:F497)+SUM(F502:F507)+SUM(F509:F515)+SUM(F517:F523)+SUM(F525:F530)+SUM(F532:F533)+F535+SUM(F537:F540)+SUM(F543:F546)+SUM(F559:F560)+SUM(F564:F565)</f>
        <v>106388</v>
      </c>
      <c r="G646" s="159">
        <f t="shared" ref="G646:N646" si="2481">SUM(G3:G26)+SUM(G28:G29)+SUM(G32:G48)+SUM(G66:G67)+G70+SUM(G93:G101)+G155+G159+SUM(G193:G203)+SUM(G208:G211)+SUM(G237:G251)+SUM(G261:G291)+SUM(G307:G348)+SUM(G387:G398)+G424+SUM(G427:G428)+SUM(G472:G474)+SUM(G480:G483)+SUM(G496:G497)+SUM(G502:G507)+SUM(G509:G515)+SUM(G517:G523)+SUM(G525:G530)+SUM(G532:G533)+G535+SUM(G537:G540)+SUM(G543:G546)+SUM(G559:G560)+SUM(G564:G565)</f>
        <v>518</v>
      </c>
      <c r="H646" s="159">
        <f t="shared" si="2481"/>
        <v>2274</v>
      </c>
      <c r="I646" s="159">
        <f t="shared" si="2481"/>
        <v>67441</v>
      </c>
      <c r="J646" s="159">
        <f t="shared" si="2481"/>
        <v>0</v>
      </c>
      <c r="K646" s="159">
        <f t="shared" si="2481"/>
        <v>80</v>
      </c>
      <c r="L646" s="159">
        <f t="shared" si="2481"/>
        <v>3</v>
      </c>
      <c r="M646" s="159">
        <f t="shared" si="2481"/>
        <v>1</v>
      </c>
      <c r="N646" s="159">
        <f t="shared" si="2481"/>
        <v>9</v>
      </c>
      <c r="O646" s="165">
        <f t="shared" si="2480"/>
        <v>1</v>
      </c>
      <c r="P646" s="180">
        <f t="shared" si="2480"/>
        <v>0</v>
      </c>
      <c r="Q646" s="184">
        <f t="shared" si="2480"/>
        <v>0</v>
      </c>
      <c r="R646" s="184">
        <f t="shared" si="2480"/>
        <v>0</v>
      </c>
      <c r="S646" s="166">
        <f t="shared" si="2480"/>
        <v>0</v>
      </c>
      <c r="T646" s="180">
        <f t="shared" si="2480"/>
        <v>93554</v>
      </c>
      <c r="U646" s="184">
        <f t="shared" ref="U646" si="2482">SUM(U3:U26)+SUM(U28:U29)+SUM(U32:U48)+SUM(U66:U67)+U70+SUM(U93:U101)+U155+U159+SUM(U193:U203)+SUM(U208:U211)+SUM(U237:U251)+SUM(U261:U291)+SUM(U307:U348)+SUM(U387:U398)+U424+SUM(U427:U428)+SUM(U472:U474)+SUM(U480:U483)+SUM(U496:U497)+SUM(U502:U507)+SUM(U509:U515)+SUM(U517:U523)+SUM(U525:U530)+SUM(U532:U533)+U535+SUM(U537:U540)+SUM(U543:U546)+SUM(U559:U560)+SUM(U564:U565)</f>
        <v>25</v>
      </c>
      <c r="V646" s="168">
        <f t="shared" ref="V646" si="2483">SUM(V3:V26)+SUM(V28:V29)+SUM(V32:V48)+SUM(V66:V67)+V70+SUM(V93:V101)+V155+V159+SUM(V193:V203)+SUM(V208:V211)+SUM(V237:V251)+SUM(V261:V291)+SUM(V307:V348)+SUM(V387:V398)+V424+SUM(V427:V428)+SUM(V472:V474)+SUM(V480:V483)+SUM(V496:V497)+SUM(V502:V507)+SUM(V509:V515)+SUM(V517:V523)+SUM(V525:V530)+SUM(V532:V533)+V535+SUM(V537:V540)+SUM(V543:V546)+SUM(V559:V560)+SUM(V564:V565)</f>
        <v>79319</v>
      </c>
      <c r="W646" s="180">
        <f t="shared" si="2480"/>
        <v>17169</v>
      </c>
      <c r="X646" s="168">
        <f t="shared" ref="X646" si="2484">SUM(X3:X26)+SUM(X28:X29)+SUM(X32:X48)+SUM(X66:X67)+X70+SUM(X93:X101)+X155+X159+SUM(X193:X203)+SUM(X208:X211)+SUM(X237:X251)+SUM(X261:X291)+SUM(X307:X348)+SUM(X387:X398)+X424+SUM(X427:X428)+SUM(X472:X474)+SUM(X480:X483)+SUM(X496:X497)+SUM(X502:X507)+SUM(X509:X515)+SUM(X517:X523)+SUM(X525:X530)+SUM(X532:X533)+X535+SUM(X537:X540)+SUM(X543:X546)+SUM(X559:X560)+SUM(X564:X565)</f>
        <v>14382</v>
      </c>
      <c r="Y646" s="180">
        <f t="shared" si="2480"/>
        <v>27646</v>
      </c>
      <c r="Z646" s="168">
        <f t="shared" ref="Z646" si="2485">SUM(Z3:Z26)+SUM(Z28:Z29)+SUM(Z32:Z48)+SUM(Z66:Z67)+Z70+SUM(Z93:Z101)+Z155+Z159+SUM(Z193:Z203)+SUM(Z208:Z211)+SUM(Z237:Z251)+SUM(Z261:Z291)+SUM(Z307:Z348)+SUM(Z387:Z398)+Z424+SUM(Z427:Z428)+SUM(Z472:Z474)+SUM(Z480:Z483)+SUM(Z496:Z497)+SUM(Z502:Z507)+SUM(Z509:Z515)+SUM(Z517:Z523)+SUM(Z525:Z530)+SUM(Z532:Z533)+Z535+SUM(Z537:Z540)+SUM(Z543:Z546)+SUM(Z559:Z560)+SUM(Z564:Z565)</f>
        <v>30186</v>
      </c>
      <c r="AA646" s="180">
        <f t="shared" si="2480"/>
        <v>14496</v>
      </c>
      <c r="AB646" s="168">
        <f t="shared" ref="AB646" si="2486">SUM(AB3:AB26)+SUM(AB28:AB29)+SUM(AB32:AB48)+SUM(AB66:AB67)+AB70+SUM(AB93:AB101)+AB155+AB159+SUM(AB193:AB203)+SUM(AB208:AB211)+SUM(AB237:AB251)+SUM(AB261:AB291)+SUM(AB307:AB348)+SUM(AB387:AB398)+AB424+SUM(AB427:AB428)+SUM(AB472:AB474)+SUM(AB480:AB483)+SUM(AB496:AB497)+SUM(AB502:AB507)+SUM(AB509:AB515)+SUM(AB517:AB523)+SUM(AB525:AB530)+SUM(AB532:AB533)+AB535+SUM(AB537:AB540)+SUM(AB543:AB546)+SUM(AB559:AB560)+SUM(AB564:AB565)</f>
        <v>17352</v>
      </c>
      <c r="AC646" s="180">
        <f t="shared" si="2480"/>
        <v>0</v>
      </c>
      <c r="AD646" s="168">
        <f t="shared" ref="AD646" si="2487">SUM(AD3:AD26)+SUM(AD28:AD29)+SUM(AD32:AD48)+SUM(AD66:AD67)+AD70+SUM(AD93:AD101)+AD155+AD159+SUM(AD193:AD203)+SUM(AD208:AD211)+SUM(AD237:AD251)+SUM(AD261:AD291)+SUM(AD307:AD348)+SUM(AD387:AD398)+AD424+SUM(AD427:AD428)+SUM(AD472:AD474)+SUM(AD480:AD483)+SUM(AD496:AD497)+SUM(AD502:AD507)+SUM(AD509:AD515)+SUM(AD517:AD523)+SUM(AD525:AD530)+SUM(AD532:AD533)+AD535+SUM(AD537:AD540)+SUM(AD543:AD546)+SUM(AD559:AD560)+SUM(AD564:AD565)</f>
        <v>0</v>
      </c>
      <c r="AE646" s="180">
        <f t="shared" si="2480"/>
        <v>0</v>
      </c>
      <c r="AF646" s="168">
        <f t="shared" ref="AF646" si="2488">SUM(AF3:AF26)+SUM(AF28:AF29)+SUM(AF32:AF48)+SUM(AF66:AF67)+AF70+SUM(AF93:AF101)+AF155+AF159+SUM(AF193:AF203)+SUM(AF208:AF211)+SUM(AF237:AF251)+SUM(AF261:AF291)+SUM(AF307:AF348)+SUM(AF387:AF398)+AF424+SUM(AF427:AF428)+SUM(AF472:AF474)+SUM(AF480:AF483)+SUM(AF496:AF497)+SUM(AF502:AF507)+SUM(AF509:AF515)+SUM(AF517:AF523)+SUM(AF525:AF530)+SUM(AF532:AF533)+AF535+SUM(AF537:AF540)+SUM(AF543:AF546)+SUM(AF559:AF560)+SUM(AF564:AF565)</f>
        <v>0</v>
      </c>
      <c r="AG646" s="166">
        <f t="shared" si="2480"/>
        <v>26549</v>
      </c>
      <c r="AH646" s="167">
        <f t="shared" si="2480"/>
        <v>7501</v>
      </c>
      <c r="AI646" s="180">
        <f t="shared" ref="AI646" si="2489">SUM(AI3:AI26)+SUM(AI28:AI29)+SUM(AI32:AI48)+SUM(AI66:AI67)+AI70+SUM(AI93:AI101)+AI155+AI159+SUM(AI193:AI203)+SUM(AI208:AI211)+SUM(AI237:AI251)+SUM(AI261:AI291)+SUM(AI307:AI348)+SUM(AI387:AI398)+AI424+SUM(AI427:AI428)+SUM(AI472:AI474)+SUM(AI480:AI483)+SUM(AI496:AI497)+SUM(AI502:AI507)+SUM(AI509:AI515)+SUM(AI517:AI523)+SUM(AI525:AI530)+SUM(AI532:AI533)+AI535+SUM(AI537:AI540)+SUM(AI543:AI546)+SUM(AI559:AI560)+SUM(AI564:AI565)</f>
        <v>25584</v>
      </c>
      <c r="AJ646" s="166">
        <f t="shared" ref="AJ646:BT646" si="2490">SUM(AJ3:AJ26)+SUM(AJ28:AJ29)+SUM(AJ32:AJ48)+SUM(AJ66:AJ67)+AJ70+SUM(AJ93:AJ101)+AJ155+AJ159+SUM(AJ193:AJ203)+SUM(AJ208:AJ211)+SUM(AJ237:AJ251)+SUM(AJ261:AJ291)+SUM(AJ307:AJ348)+SUM(AJ387:AJ398)+AJ424+SUM(AJ427:AJ428)+SUM(AJ472:AJ474)+SUM(AJ480:AJ483)+SUM(AJ496:AJ497)+SUM(AJ502:AJ507)+SUM(AJ509:AJ515)+SUM(AJ517:AJ523)+SUM(AJ525:AJ530)+SUM(AJ532:AJ533)+AJ535+SUM(AJ537:AJ540)+SUM(AJ543:AJ546)+SUM(AJ559:AJ560)+SUM(AJ564:AJ565)</f>
        <v>11855</v>
      </c>
      <c r="AK646" s="194">
        <f>SUM(AK3:AK26)+SUM(AK28:AK29)+SUM(AK32:AK48)+SUM(AK66:AK67)+AK70+SUM(AK93:AK101)+AK155+AK159+SUM(AK193:AK203)+SUM(AK208:AK211)+SUM(AK237:AK251)+SUM(AK261:AK291)+SUM(AK307:AK348)+SUM(AK387:AK398)+AK424+SUM(AK427:AK428)+SUM(AK472:AK474)+SUM(AK480:AK483)+SUM(AK496:AK497)+SUM(AK502:AK507)+SUM(AK509:AK515)+SUM(AK517:AK523)+SUM(AK525:AK530)+SUM(AK532:AK533)+AK535+SUM(AK537:AK540)+SUM(AK543:AK546)+SUM(AK559:AK560)+SUM(AK564:AK565)</f>
        <v>74175</v>
      </c>
      <c r="AL646" s="184">
        <f t="shared" ref="AL646:AM646" si="2491">SUM(AL3:AL26)+SUM(AL28:AL29)+SUM(AL32:AL48)+SUM(AL66:AL67)+AL70+SUM(AL93:AL101)+AL155+AL159+SUM(AL193:AL203)+SUM(AL208:AL211)+SUM(AL237:AL251)+SUM(AL261:AL291)+SUM(AL307:AL348)+SUM(AL387:AL398)+AL424+SUM(AL427:AL428)+SUM(AL472:AL474)+SUM(AL480:AL483)+SUM(AL496:AL497)+SUM(AL502:AL507)+SUM(AL509:AL515)+SUM(AL517:AL523)+SUM(AL525:AL530)+SUM(AL532:AL533)+AL535+SUM(AL537:AL540)+SUM(AL543:AL546)+SUM(AL559:AL560)+SUM(AL564:AL565)</f>
        <v>8402</v>
      </c>
      <c r="AM646" s="168">
        <f t="shared" si="2491"/>
        <v>88874</v>
      </c>
      <c r="AN646" s="180">
        <f>SUM(AN3:AN26)+SUM(AN28:AN29)+SUM(AN32:AN48)+SUM(AN66:AN67)+AN70+SUM(AN93:AN101)+AN155+AN159+SUM(AN193:AN203)+SUM(AN208:AN211)+SUM(AN237:AN251)+SUM(AN261:AN291)+SUM(AN307:AN348)+SUM(AN387:AN398)+AN424+SUM(AN427:AN428)+SUM(AN472:AN474)+SUM(AN480:AN483)+SUM(AN496:AN497)+SUM(AN502:AN507)+SUM(AN509:AN515)+SUM(AN517:AN523)+SUM(AN525:AN530)+SUM(AN532:AN533)+AN535+SUM(AN537:AN540)+SUM(AN543:AN546)+SUM(AN559:AN560)+SUM(AN564:AN565)</f>
        <v>101897</v>
      </c>
      <c r="AO646" s="168">
        <f t="shared" ref="AO646" si="2492">SUM(AO3:AO26)+SUM(AO28:AO29)+SUM(AO32:AO48)+SUM(AO66:AO67)+AO70+SUM(AO93:AO101)+AO155+AO159+SUM(AO193:AO203)+SUM(AO208:AO211)+SUM(AO237:AO251)+SUM(AO261:AO291)+SUM(AO307:AO348)+SUM(AO387:AO398)+AO424+SUM(AO427:AO428)+SUM(AO472:AO474)+SUM(AO480:AO483)+SUM(AO496:AO497)+SUM(AO502:AO507)+SUM(AO509:AO515)+SUM(AO517:AO523)+SUM(AO525:AO530)+SUM(AO532:AO533)+AO535+SUM(AO537:AO540)+SUM(AO543:AO546)+SUM(AO559:AO560)+SUM(AO564:AO565)</f>
        <v>68483</v>
      </c>
      <c r="AP646" s="180">
        <f>SUM(AP3:AP26)+SUM(AP28:AP29)+SUM(AP32:AP48)+SUM(AP66:AP67)+AP70+SUM(AP93:AP101)+AP155+AP159+SUM(AP193:AP203)+SUM(AP208:AP211)+SUM(AP237:AP251)+SUM(AP261:AP291)+SUM(AP307:AP348)+SUM(AP387:AP398)+AP424+SUM(AP427:AP428)+SUM(AP472:AP474)+SUM(AP480:AP483)+SUM(AP496:AP497)+SUM(AP502:AP507)+SUM(AP509:AP515)+SUM(AP517:AP523)+SUM(AP525:AP530)+SUM(AP532:AP533)+AP535+SUM(AP537:AP540)+SUM(AP543:AP546)+SUM(AP559:AP560)+SUM(AP564:AP565)</f>
        <v>88030</v>
      </c>
      <c r="AQ646" s="168">
        <f t="shared" ref="AQ646" si="2493">SUM(AQ3:AQ26)+SUM(AQ28:AQ29)+SUM(AQ32:AQ48)+SUM(AQ66:AQ67)+AQ70+SUM(AQ93:AQ101)+AQ155+AQ159+SUM(AQ193:AQ203)+SUM(AQ208:AQ211)+SUM(AQ237:AQ251)+SUM(AQ261:AQ291)+SUM(AQ307:AQ348)+SUM(AQ387:AQ398)+AQ424+SUM(AQ427:AQ428)+SUM(AQ472:AQ474)+SUM(AQ480:AQ483)+SUM(AQ496:AQ497)+SUM(AQ502:AQ507)+SUM(AQ509:AQ515)+SUM(AQ517:AQ523)+SUM(AQ525:AQ530)+SUM(AQ532:AQ533)+AQ535+SUM(AQ537:AQ540)+SUM(AQ543:AQ546)+SUM(AQ559:AQ560)+SUM(AQ564:AQ565)</f>
        <v>84613</v>
      </c>
      <c r="AR646" s="180">
        <f>SUM(AR3:AR26)+SUM(AR28:AR29)+SUM(AR32:AR48)+SUM(AR66:AR67)+AR70+SUM(AR93:AR101)+AR155+AR159+SUM(AR193:AR203)+SUM(AR208:AR211)+SUM(AR237:AR251)+SUM(AR261:AR291)+SUM(AR307:AR348)+SUM(AR387:AR398)+AR424+SUM(AR427:AR428)+SUM(AR472:AR474)+SUM(AR480:AR483)+SUM(AR496:AR497)+SUM(AR502:AR507)+SUM(AR509:AR515)+SUM(AR517:AR523)+SUM(AR525:AR530)+SUM(AR532:AR533)+AR535+SUM(AR537:AR540)+SUM(AR543:AR546)+SUM(AR559:AR560)+SUM(AR564:AR565)</f>
        <v>69554</v>
      </c>
      <c r="AS646" s="168">
        <f t="shared" ref="AS646" si="2494">SUM(AS3:AS26)+SUM(AS28:AS29)+SUM(AS32:AS48)+SUM(AS66:AS67)+AS70+SUM(AS93:AS101)+AS155+AS159+SUM(AS193:AS203)+SUM(AS208:AS211)+SUM(AS237:AS251)+SUM(AS261:AS291)+SUM(AS307:AS348)+SUM(AS387:AS398)+AS424+SUM(AS427:AS428)+SUM(AS472:AS474)+SUM(AS480:AS483)+SUM(AS496:AS497)+SUM(AS502:AS507)+SUM(AS509:AS515)+SUM(AS517:AS523)+SUM(AS525:AS530)+SUM(AS532:AS533)+AS535+SUM(AS537:AS540)+SUM(AS543:AS546)+SUM(AS559:AS560)+SUM(AS564:AS565)</f>
        <v>100856</v>
      </c>
      <c r="AT646" s="180">
        <f>SUM(AT3:AT26)+SUM(AT28:AT29)+SUM(AT32:AT48)+SUM(AT66:AT67)+AT70+SUM(AT93:AT101)+AT155+AT159+SUM(AT193:AT203)+SUM(AT208:AT211)+SUM(AT237:AT251)+SUM(AT261:AT291)+SUM(AT307:AT348)+SUM(AT387:AT398)+AT424+SUM(AT427:AT428)+SUM(AT472:AT474)+SUM(AT480:AT483)+SUM(AT496:AT497)+SUM(AT502:AT507)+SUM(AT509:AT515)+SUM(AT517:AT523)+SUM(AT525:AT530)+SUM(AT532:AT533)+AT535+SUM(AT537:AT540)+SUM(AT543:AT546)+SUM(AT559:AT560)+SUM(AT564:AT565)</f>
        <v>77392</v>
      </c>
      <c r="AU646" s="168">
        <f t="shared" ref="AU646" si="2495">SUM(AU3:AU26)+SUM(AU28:AU29)+SUM(AU32:AU48)+SUM(AU66:AU67)+AU70+SUM(AU93:AU101)+AU155+AU159+SUM(AU193:AU203)+SUM(AU208:AU211)+SUM(AU237:AU251)+SUM(AU261:AU291)+SUM(AU307:AU348)+SUM(AU387:AU398)+AU424+SUM(AU427:AU428)+SUM(AU472:AU474)+SUM(AU480:AU483)+SUM(AU496:AU497)+SUM(AU502:AU507)+SUM(AU509:AU515)+SUM(AU517:AU523)+SUM(AU525:AU530)+SUM(AU532:AU533)+AU535+SUM(AU537:AU540)+SUM(AU543:AU546)+SUM(AU559:AU560)+SUM(AU564:AU565)</f>
        <v>93446</v>
      </c>
      <c r="AV646" s="180">
        <f>SUM(AV3:AV26)+SUM(AV28:AV29)+SUM(AV32:AV48)+SUM(AV66:AV67)+AV70+SUM(AV93:AV101)+AV155+AV159+SUM(AV193:AV203)+SUM(AV208:AV211)+SUM(AV237:AV251)+SUM(AV261:AV291)+SUM(AV307:AV348)+SUM(AV387:AV398)+AV424+SUM(AV427:AV428)+SUM(AV472:AV474)+SUM(AV480:AV483)+SUM(AV496:AV497)+SUM(AV502:AV507)+SUM(AV509:AV515)+SUM(AV517:AV523)+SUM(AV525:AV530)+SUM(AV532:AV533)+AV535+SUM(AV537:AV540)+SUM(AV543:AV546)+SUM(AV559:AV560)+SUM(AV564:AV565)</f>
        <v>91523</v>
      </c>
      <c r="AW646" s="168">
        <f t="shared" ref="AW646" si="2496">SUM(AW3:AW26)+SUM(AW28:AW29)+SUM(AW32:AW48)+SUM(AW66:AW67)+AW70+SUM(AW93:AW101)+AW155+AW159+SUM(AW193:AW203)+SUM(AW208:AW211)+SUM(AW237:AW251)+SUM(AW261:AW291)+SUM(AW307:AW348)+SUM(AW387:AW398)+AW424+SUM(AW427:AW428)+SUM(AW472:AW474)+SUM(AW480:AW483)+SUM(AW496:AW497)+SUM(AW502:AW507)+SUM(AW509:AW515)+SUM(AW517:AW523)+SUM(AW525:AW530)+SUM(AW532:AW533)+AW535+SUM(AW537:AW540)+SUM(AW543:AW546)+SUM(AW559:AW560)+SUM(AW564:AW565)</f>
        <v>76135</v>
      </c>
      <c r="AX646" s="180">
        <f>SUM(AX3:AX26)+SUM(AX28:AX29)+SUM(AX32:AX48)+SUM(AX66:AX67)+AX70+SUM(AX93:AX101)+AX155+AX159+SUM(AX193:AX203)+SUM(AX208:AX211)+SUM(AX237:AX251)+SUM(AX261:AX291)+SUM(AX307:AX348)+SUM(AX387:AX398)+AX424+SUM(AX427:AX428)+SUM(AX472:AX474)+SUM(AX480:AX483)+SUM(AX496:AX497)+SUM(AX502:AX507)+SUM(AX509:AX515)+SUM(AX517:AX523)+SUM(AX525:AX530)+SUM(AX532:AX533)+AX535+SUM(AX537:AX540)+SUM(AX543:AX546)+SUM(AX559:AX560)+SUM(AX564:AX565)</f>
        <v>89646</v>
      </c>
      <c r="AY646" s="168">
        <f t="shared" ref="AY646" si="2497">SUM(AY3:AY26)+SUM(AY28:AY29)+SUM(AY32:AY48)+SUM(AY66:AY67)+AY70+SUM(AY93:AY101)+AY155+AY159+SUM(AY193:AY203)+SUM(AY208:AY211)+SUM(AY237:AY251)+SUM(AY261:AY291)+SUM(AY307:AY348)+SUM(AY387:AY398)+AY424+SUM(AY427:AY428)+SUM(AY472:AY474)+SUM(AY480:AY483)+SUM(AY496:AY497)+SUM(AY502:AY507)+SUM(AY509:AY515)+SUM(AY517:AY523)+SUM(AY525:AY530)+SUM(AY532:AY533)+AY535+SUM(AY537:AY540)+SUM(AY543:AY546)+SUM(AY559:AY560)+SUM(AY564:AY565)</f>
        <v>78316</v>
      </c>
      <c r="AZ646" s="167">
        <f>SUM(AZ3:AZ26)+SUM(AZ28:AZ29)+SUM(AZ32:AZ48)+SUM(AZ66:AZ67)+AZ70+SUM(AZ93:AZ101)+AZ155+AZ159+SUM(AZ193:AZ203)+SUM(AZ208:AZ211)+SUM(AZ237:AZ251)+SUM(AZ261:AZ291)+SUM(AZ307:AZ348)+SUM(AZ387:AZ398)+AZ424+SUM(AZ427:AZ428)+SUM(AZ472:AZ474)+SUM(AZ480:AZ483)+SUM(AZ496:AZ497)+SUM(AZ502:AZ507)+SUM(AZ509:AZ515)+SUM(AZ517:AZ523)+SUM(AZ525:AZ530)+SUM(AZ532:AZ533)+AZ535+SUM(AZ537:AZ540)+SUM(AZ543:AZ546)+SUM(AZ559:AZ560)+SUM(AZ564:AZ565)</f>
        <v>106542</v>
      </c>
      <c r="BA646" s="168">
        <f>SUM(BA3:BA26)+SUM(BA28:BA29)+SUM(BA32:BA48)+SUM(BA66:BA67)+BA70+SUM(BA93:BA101)+BA155+BA159+SUM(BA193:BA203)+SUM(BA208:BA211)+SUM(BA237:BA251)+SUM(BA261:BA291)+SUM(BA307:BA348)+SUM(BA387:BA398)+BA424+SUM(BA427:BA428)+SUM(BA472:BA474)+SUM(BA480:BA483)+SUM(BA496:BA497)+SUM(BA502:BA507)+SUM(BA509:BA515)+SUM(BA517:BA523)+SUM(BA525:BA530)+SUM(BA532:BA533)+BA535+SUM(BA537:BA540)+SUM(BA543:BA546)+SUM(BA559:BA560)+SUM(BA564:BA565)</f>
        <v>128714</v>
      </c>
      <c r="BB646" s="180">
        <f>SUM(BB3:BB26)+SUM(BB28:BB29)+SUM(BB32:BB48)+SUM(BB66:BB67)+BB70+SUM(BB93:BB101)+BB155+BB159+SUM(BB193:BB203)+SUM(BB208:BB211)+SUM(BB237:BB251)+SUM(BB261:BB291)+SUM(BB307:BB348)+SUM(BB387:BB398)+BB424+SUM(BB427:BB428)+SUM(BB472:BB474)+SUM(BB480:BB483)+SUM(BB496:BB497)+SUM(BB502:BB507)+SUM(BB509:BB515)+SUM(BB517:BB523)+SUM(BB525:BB530)+SUM(BB532:BB533)+BB535+SUM(BB537:BB540)+SUM(BB543:BB546)+SUM(BB559:BB560)+SUM(BB564:BB565)</f>
        <v>71493</v>
      </c>
      <c r="BC646" s="168">
        <f t="shared" ref="BC646" si="2498">SUM(BC3:BC26)+SUM(BC28:BC29)+SUM(BC32:BC48)+SUM(BC66:BC67)+BC70+SUM(BC93:BC101)+BC155+BC159+SUM(BC193:BC203)+SUM(BC208:BC211)+SUM(BC237:BC251)+SUM(BC261:BC291)+SUM(BC307:BC348)+SUM(BC387:BC398)+BC424+SUM(BC427:BC428)+SUM(BC472:BC474)+SUM(BC480:BC483)+SUM(BC496:BC497)+SUM(BC502:BC507)+SUM(BC509:BC515)+SUM(BC517:BC523)+SUM(BC525:BC530)+SUM(BC532:BC533)+BC535+SUM(BC537:BC540)+SUM(BC543:BC546)+SUM(BC559:BC560)+SUM(BC564:BC565)</f>
        <v>80315</v>
      </c>
      <c r="BD646" s="180">
        <f>SUM(BD3:BD26)+SUM(BD28:BD29)+SUM(BD32:BD48)+SUM(BD66:BD67)+BD70+SUM(BD93:BD101)+BD155+BD159+SUM(BD193:BD203)+SUM(BD208:BD211)+SUM(BD237:BD251)+SUM(BD261:BD291)+SUM(BD307:BD348)+SUM(BD387:BD398)+BD424+SUM(BD427:BD428)+SUM(BD472:BD474)+SUM(BD480:BD483)+SUM(BD496:BD497)+SUM(BD502:BD507)+SUM(BD509:BD515)+SUM(BD517:BD523)+SUM(BD525:BD530)+SUM(BD532:BD533)+BD535+SUM(BD537:BD540)+SUM(BD543:BD546)+SUM(BD559:BD560)+SUM(BD564:BD565)</f>
        <v>91910</v>
      </c>
      <c r="BE646" s="168">
        <f t="shared" ref="BE646" si="2499">SUM(BE3:BE26)+SUM(BE28:BE29)+SUM(BE32:BE48)+SUM(BE66:BE67)+BE70+SUM(BE93:BE101)+BE155+BE159+SUM(BE193:BE203)+SUM(BE208:BE211)+SUM(BE237:BE251)+SUM(BE261:BE291)+SUM(BE307:BE348)+SUM(BE387:BE398)+BE424+SUM(BE427:BE428)+SUM(BE472:BE474)+SUM(BE480:BE483)+SUM(BE496:BE497)+SUM(BE502:BE507)+SUM(BE509:BE515)+SUM(BE517:BE523)+SUM(BE525:BE530)+SUM(BE532:BE533)+BE535+SUM(BE537:BE540)+SUM(BE543:BE546)+SUM(BE559:BE560)+SUM(BE564:BE565)</f>
        <v>58687</v>
      </c>
      <c r="BF646" s="180">
        <f>SUM(BF3:BF26)+SUM(BF28:BF29)+SUM(BF32:BF48)+SUM(BF66:BF67)+BF70+SUM(BF93:BF101)+BF155+BF159+SUM(BF193:BF203)+SUM(BF208:BF211)+SUM(BF237:BF251)+SUM(BF261:BF291)+SUM(BF307:BF348)+SUM(BF387:BF398)+BF424+SUM(BF427:BF428)+SUM(BF472:BF474)+SUM(BF480:BF483)+SUM(BF496:BF497)+SUM(BF502:BF507)+SUM(BF509:BF515)+SUM(BF517:BF523)+SUM(BF525:BF530)+SUM(BF532:BF533)+BF535+SUM(BF537:BF540)+SUM(BF543:BF546)+SUM(BF559:BF560)+SUM(BF564:BF565)</f>
        <v>87472</v>
      </c>
      <c r="BG646" s="168">
        <f t="shared" ref="BG646" si="2500">SUM(BG3:BG26)+SUM(BG28:BG29)+SUM(BG32:BG48)+SUM(BG66:BG67)+BG70+SUM(BG93:BG101)+BG155+BG159+SUM(BG193:BG203)+SUM(BG208:BG211)+SUM(BG237:BG251)+SUM(BG261:BG291)+SUM(BG307:BG348)+SUM(BG387:BG398)+BG424+SUM(BG427:BG428)+SUM(BG472:BG474)+SUM(BG480:BG483)+SUM(BG496:BG497)+SUM(BG502:BG507)+SUM(BG509:BG515)+SUM(BG517:BG523)+SUM(BG525:BG530)+SUM(BG532:BG533)+BG535+SUM(BG537:BG540)+SUM(BG543:BG546)+SUM(BG559:BG560)+SUM(BG564:BG565)</f>
        <v>62647</v>
      </c>
      <c r="BH646" s="180">
        <f t="shared" si="2490"/>
        <v>73431</v>
      </c>
      <c r="BI646" s="168">
        <f t="shared" ref="BI646" si="2501">SUM(BI3:BI26)+SUM(BI28:BI29)+SUM(BI32:BI48)+SUM(BI66:BI67)+BI70+SUM(BI93:BI101)+BI155+BI159+SUM(BI193:BI203)+SUM(BI208:BI211)+SUM(BI237:BI251)+SUM(BI261:BI291)+SUM(BI307:BI348)+SUM(BI387:BI398)+BI424+SUM(BI427:BI428)+SUM(BI472:BI474)+SUM(BI480:BI483)+SUM(BI496:BI497)+SUM(BI502:BI507)+SUM(BI509:BI515)+SUM(BI517:BI523)+SUM(BI525:BI530)+SUM(BI532:BI533)+BI535+SUM(BI537:BI540)+SUM(BI543:BI546)+SUM(BI559:BI560)+SUM(BI564:BI565)</f>
        <v>77655</v>
      </c>
      <c r="BJ646" s="180">
        <f t="shared" si="2490"/>
        <v>69163</v>
      </c>
      <c r="BK646" s="168">
        <f t="shared" ref="BK646" si="2502">SUM(BK3:BK26)+SUM(BK28:BK29)+SUM(BK32:BK48)+SUM(BK66:BK67)+BK70+SUM(BK93:BK101)+BK155+BK159+SUM(BK193:BK203)+SUM(BK208:BK211)+SUM(BK237:BK251)+SUM(BK261:BK291)+SUM(BK307:BK348)+SUM(BK387:BK398)+BK424+SUM(BK427:BK428)+SUM(BK472:BK474)+SUM(BK480:BK483)+SUM(BK496:BK497)+SUM(BK502:BK507)+SUM(BK509:BK515)+SUM(BK517:BK523)+SUM(BK525:BK530)+SUM(BK532:BK533)+BK535+SUM(BK537:BK540)+SUM(BK543:BK546)+SUM(BK559:BK560)+SUM(BK564:BK565)</f>
        <v>81496</v>
      </c>
      <c r="BL646" s="180">
        <f t="shared" si="2490"/>
        <v>59144</v>
      </c>
      <c r="BM646" s="168">
        <f t="shared" ref="BM646" si="2503">SUM(BM3:BM26)+SUM(BM28:BM29)+SUM(BM32:BM48)+SUM(BM66:BM67)+BM70+SUM(BM93:BM101)+BM155+BM159+SUM(BM193:BM203)+SUM(BM208:BM211)+SUM(BM237:BM251)+SUM(BM261:BM291)+SUM(BM307:BM348)+SUM(BM387:BM398)+BM424+SUM(BM427:BM428)+SUM(BM472:BM474)+SUM(BM480:BM483)+SUM(BM496:BM497)+SUM(BM502:BM507)+SUM(BM509:BM515)+SUM(BM517:BM523)+SUM(BM525:BM530)+SUM(BM532:BM533)+BM535+SUM(BM537:BM540)+SUM(BM543:BM546)+SUM(BM559:BM560)+SUM(BM564:BM565)</f>
        <v>88489</v>
      </c>
      <c r="BN646" s="180">
        <f t="shared" si="2490"/>
        <v>85386</v>
      </c>
      <c r="BO646" s="168">
        <f t="shared" ref="BO646" si="2504">SUM(BO3:BO26)+SUM(BO28:BO29)+SUM(BO32:BO48)+SUM(BO66:BO67)+BO70+SUM(BO93:BO101)+BO155+BO159+SUM(BO193:BO203)+SUM(BO208:BO211)+SUM(BO237:BO251)+SUM(BO261:BO291)+SUM(BO307:BO348)+SUM(BO387:BO398)+BO424+SUM(BO427:BO428)+SUM(BO472:BO474)+SUM(BO480:BO483)+SUM(BO496:BO497)+SUM(BO502:BO507)+SUM(BO509:BO515)+SUM(BO517:BO523)+SUM(BO525:BO530)+SUM(BO532:BO533)+BO535+SUM(BO537:BO540)+SUM(BO543:BO546)+SUM(BO559:BO560)+SUM(BO564:BO565)</f>
        <v>62582</v>
      </c>
      <c r="BP646" s="180">
        <f t="shared" si="2490"/>
        <v>63737</v>
      </c>
      <c r="BQ646" s="168">
        <f t="shared" ref="BQ646" si="2505">SUM(BQ3:BQ26)+SUM(BQ28:BQ29)+SUM(BQ32:BQ48)+SUM(BQ66:BQ67)+BQ70+SUM(BQ93:BQ101)+BQ155+BQ159+SUM(BQ193:BQ203)+SUM(BQ208:BQ211)+SUM(BQ237:BQ251)+SUM(BQ261:BQ291)+SUM(BQ307:BQ348)+SUM(BQ387:BQ398)+BQ424+SUM(BQ427:BQ428)+SUM(BQ472:BQ474)+SUM(BQ480:BQ483)+SUM(BQ496:BQ497)+SUM(BQ502:BQ507)+SUM(BQ509:BQ515)+SUM(BQ517:BQ523)+SUM(BQ525:BQ530)+SUM(BQ532:BQ533)+BQ535+SUM(BQ537:BQ540)+SUM(BQ543:BQ546)+SUM(BQ559:BQ560)+SUM(BQ564:BQ565)</f>
        <v>83952</v>
      </c>
      <c r="BR646" s="180">
        <f t="shared" si="2490"/>
        <v>77675</v>
      </c>
      <c r="BS646" s="168">
        <f t="shared" ref="BS646" si="2506">SUM(BS3:BS26)+SUM(BS28:BS29)+SUM(BS32:BS48)+SUM(BS66:BS67)+BS70+SUM(BS93:BS101)+BS155+BS159+SUM(BS193:BS203)+SUM(BS208:BS211)+SUM(BS237:BS251)+SUM(BS261:BS291)+SUM(BS307:BS348)+SUM(BS387:BS398)+BS424+SUM(BS427:BS428)+SUM(BS472:BS474)+SUM(BS480:BS483)+SUM(BS496:BS497)+SUM(BS502:BS507)+SUM(BS509:BS515)+SUM(BS517:BS523)+SUM(BS525:BS530)+SUM(BS532:BS533)+BS535+SUM(BS537:BS540)+SUM(BS543:BS546)+SUM(BS559:BS560)+SUM(BS564:BS565)</f>
        <v>72904</v>
      </c>
      <c r="BT646" s="180">
        <f t="shared" si="2490"/>
        <v>62483</v>
      </c>
      <c r="BU646" s="168">
        <f t="shared" ref="BU646" si="2507">SUM(BU3:BU26)+SUM(BU28:BU29)+SUM(BU32:BU48)+SUM(BU66:BU67)+BU70+SUM(BU93:BU101)+BU155+BU159+SUM(BU193:BU203)+SUM(BU208:BU211)+SUM(BU237:BU251)+SUM(BU261:BU291)+SUM(BU307:BU348)+SUM(BU387:BU398)+BU424+SUM(BU427:BU428)+SUM(BU472:BU474)+SUM(BU480:BU483)+SUM(BU496:BU497)+SUM(BU502:BU507)+SUM(BU509:BU515)+SUM(BU517:BU523)+SUM(BU525:BU530)+SUM(BU532:BU533)+BU535+SUM(BU537:BU540)+SUM(BU543:BU546)+SUM(BU559:BU560)+SUM(BU564:BU565)</f>
        <v>85051</v>
      </c>
      <c r="BV646" s="180">
        <f t="shared" ref="BV646" si="2508">SUM(BV3:BV26)+SUM(BV28:BV29)+SUM(BV32:BV48)+SUM(BV66:BV67)+BV70+SUM(BV93:BV101)+BV155+BV159+SUM(BV193:BV203)+SUM(BV208:BV211)+SUM(BV237:BV251)+SUM(BV261:BV291)+SUM(BV307:BV348)+SUM(BV387:BV398)+BV424+SUM(BV427:BV428)+SUM(BV472:BV474)+SUM(BV480:BV483)+SUM(BV496:BV497)+SUM(BV502:BV507)+SUM(BV509:BV515)+SUM(BV517:BV523)+SUM(BV525:BV530)+SUM(BV532:BV533)+BV535+SUM(BV537:BV540)+SUM(BV543:BV546)+SUM(BV559:BV560)+SUM(BV564:BV565)</f>
        <v>89747</v>
      </c>
      <c r="BW646" s="168">
        <f t="shared" ref="BW646" si="2509">SUM(BW3:BW26)+SUM(BW28:BW29)+SUM(BW32:BW48)+SUM(BW66:BW67)+BW70+SUM(BW93:BW101)+BW155+BW159+SUM(BW193:BW203)+SUM(BW208:BW211)+SUM(BW237:BW251)+SUM(BW261:BW291)+SUM(BW307:BW348)+SUM(BW387:BW398)+BW424+SUM(BW427:BW428)+SUM(BW472:BW474)+SUM(BW480:BW483)+SUM(BW496:BW497)+SUM(BW502:BW507)+SUM(BW509:BW515)+SUM(BW517:BW523)+SUM(BW525:BW530)+SUM(BW532:BW533)+BW535+SUM(BW537:BW540)+SUM(BW543:BW546)+SUM(BW559:BW560)+SUM(BW564:BW565)</f>
        <v>59067</v>
      </c>
      <c r="BX646" s="180">
        <f t="shared" ref="BX646" si="2510">SUM(BX3:BX26)+SUM(BX28:BX29)+SUM(BX32:BX48)+SUM(BX66:BX67)+BX70+SUM(BX93:BX101)+BX155+BX159+SUM(BX193:BX203)+SUM(BX208:BX211)+SUM(BX237:BX251)+SUM(BX261:BX291)+SUM(BX307:BX348)+SUM(BX387:BX398)+BX424+SUM(BX427:BX428)+SUM(BX472:BX474)+SUM(BX480:BX483)+SUM(BX496:BX497)+SUM(BX502:BX507)+SUM(BX509:BX515)+SUM(BX517:BX523)+SUM(BX525:BX530)+SUM(BX532:BX533)+BX535+SUM(BX537:BX540)+SUM(BX543:BX546)+SUM(BX559:BX560)+SUM(BX564:BX565)</f>
        <v>60357</v>
      </c>
      <c r="BY646" s="168">
        <f t="shared" ref="BY646" si="2511">SUM(BY3:BY26)+SUM(BY28:BY29)+SUM(BY32:BY48)+SUM(BY66:BY67)+BY70+SUM(BY93:BY101)+BY155+BY159+SUM(BY193:BY203)+SUM(BY208:BY211)+SUM(BY237:BY251)+SUM(BY261:BY291)+SUM(BY307:BY348)+SUM(BY387:BY398)+BY424+SUM(BY427:BY428)+SUM(BY472:BY474)+SUM(BY480:BY483)+SUM(BY496:BY497)+SUM(BY502:BY507)+SUM(BY509:BY515)+SUM(BY517:BY523)+SUM(BY525:BY530)+SUM(BY532:BY533)+BY535+SUM(BY537:BY540)+SUM(BY543:BY546)+SUM(BY559:BY560)+SUM(BY564:BY565)</f>
        <v>86651</v>
      </c>
      <c r="BZ646" s="180">
        <f t="shared" ref="BZ646" si="2512">SUM(BZ3:BZ26)+SUM(BZ28:BZ29)+SUM(BZ32:BZ48)+SUM(BZ66:BZ67)+BZ70+SUM(BZ93:BZ101)+BZ155+BZ159+SUM(BZ193:BZ203)+SUM(BZ208:BZ211)+SUM(BZ237:BZ251)+SUM(BZ261:BZ291)+SUM(BZ307:BZ348)+SUM(BZ387:BZ398)+BZ424+SUM(BZ427:BZ428)+SUM(BZ472:BZ474)+SUM(BZ480:BZ483)+SUM(BZ496:BZ497)+SUM(BZ502:BZ507)+SUM(BZ509:BZ515)+SUM(BZ517:BZ523)+SUM(BZ525:BZ530)+SUM(BZ532:BZ533)+BZ535+SUM(BZ537:BZ540)+SUM(BZ543:BZ546)+SUM(BZ559:BZ560)+SUM(BZ564:BZ565)</f>
        <v>76695</v>
      </c>
      <c r="CA646" s="168">
        <f t="shared" ref="CA646" si="2513">SUM(CA3:CA26)+SUM(CA28:CA29)+SUM(CA32:CA48)+SUM(CA66:CA67)+CA70+SUM(CA93:CA101)+CA155+CA159+SUM(CA193:CA203)+SUM(CA208:CA211)+SUM(CA237:CA251)+SUM(CA261:CA291)+SUM(CA307:CA348)+SUM(CA387:CA398)+CA424+SUM(CA427:CA428)+SUM(CA472:CA474)+SUM(CA480:CA483)+SUM(CA496:CA497)+SUM(CA502:CA507)+SUM(CA509:CA515)+SUM(CA517:CA523)+SUM(CA525:CA530)+SUM(CA532:CA533)+CA535+SUM(CA537:CA540)+SUM(CA543:CA546)+SUM(CA559:CA560)+SUM(CA564:CA565)</f>
        <v>76901</v>
      </c>
      <c r="CB646" s="180">
        <f t="shared" ref="CB646" si="2514">SUM(CB3:CB26)+SUM(CB28:CB29)+SUM(CB32:CB48)+SUM(CB66:CB67)+CB70+SUM(CB93:CB101)+CB155+CB159+SUM(CB193:CB203)+SUM(CB208:CB211)+SUM(CB237:CB251)+SUM(CB261:CB291)+SUM(CB307:CB348)+SUM(CB387:CB398)+CB424+SUM(CB427:CB428)+SUM(CB472:CB474)+SUM(CB480:CB483)+SUM(CB496:CB497)+SUM(CB502:CB507)+SUM(CB509:CB515)+SUM(CB517:CB523)+SUM(CB525:CB530)+SUM(CB532:CB533)+CB535+SUM(CB537:CB540)+SUM(CB543:CB546)+SUM(CB559:CB560)+SUM(CB564:CB565)</f>
        <v>87023</v>
      </c>
      <c r="CC646" s="168">
        <f t="shared" ref="CC646" si="2515">SUM(CC3:CC26)+SUM(CC28:CC29)+SUM(CC32:CC48)+SUM(CC66:CC67)+CC70+SUM(CC93:CC101)+CC155+CC159+SUM(CC193:CC203)+SUM(CC208:CC211)+SUM(CC237:CC251)+SUM(CC261:CC291)+SUM(CC307:CC348)+SUM(CC387:CC398)+CC424+SUM(CC427:CC428)+SUM(CC472:CC474)+SUM(CC480:CC483)+SUM(CC496:CC497)+SUM(CC502:CC507)+SUM(CC509:CC515)+SUM(CC517:CC523)+SUM(CC525:CC530)+SUM(CC532:CC533)+CC535+SUM(CC537:CC540)+SUM(CC543:CC546)+SUM(CC559:CC560)+SUM(CC564:CC565)</f>
        <v>62354</v>
      </c>
      <c r="CD646" s="180">
        <f t="shared" ref="CD646" si="2516">SUM(CD3:CD26)+SUM(CD28:CD29)+SUM(CD32:CD48)+SUM(CD66:CD67)+CD70+SUM(CD93:CD101)+CD155+CD159+SUM(CD193:CD203)+SUM(CD208:CD211)+SUM(CD237:CD251)+SUM(CD261:CD291)+SUM(CD307:CD348)+SUM(CD387:CD398)+CD424+SUM(CD427:CD428)+SUM(CD472:CD474)+SUM(CD480:CD483)+SUM(CD496:CD497)+SUM(CD502:CD507)+SUM(CD509:CD515)+SUM(CD517:CD523)+SUM(CD525:CD530)+SUM(CD532:CD533)+CD535+SUM(CD537:CD540)+SUM(CD543:CD546)+SUM(CD559:CD560)+SUM(CD564:CD565)</f>
        <v>77422</v>
      </c>
      <c r="CE646" s="331">
        <f t="shared" ref="CE646" si="2517">SUM(CE3:CE26)+SUM(CE28:CE29)+SUM(CE32:CE48)+SUM(CE66:CE67)+CE70+SUM(CE93:CE101)+CE155+CE159+SUM(CE193:CE203)+SUM(CE208:CE211)+SUM(CE237:CE251)+SUM(CE261:CE291)+SUM(CE307:CE348)+SUM(CE387:CE398)+CE424+SUM(CE427:CE428)+SUM(CE472:CE474)+SUM(CE480:CE483)+SUM(CE496:CE497)+SUM(CE502:CE507)+SUM(CE509:CE515)+SUM(CE517:CE523)+SUM(CE525:CE530)+SUM(CE532:CE533)+CE535+SUM(CE537:CE540)+SUM(CE543:CE546)+SUM(CE559:CE560)+SUM(CE564:CE565)</f>
        <v>71509</v>
      </c>
    </row>
    <row r="647" spans="1:83" x14ac:dyDescent="0.2">
      <c r="A647" s="10"/>
      <c r="B647" s="11" t="s">
        <v>675</v>
      </c>
      <c r="C647" s="13">
        <f>SUM(C3:C15)+SUM(C40:C48)+SUM(C231:C236)+SUM(C237:C243)+SUM(C316:C347)+SUM(C393:C397)+SUM(C424)+SUM(C482:C483)+SUM(C496:C497)+SUM(C547:C558)+SUM(C559:C560)</f>
        <v>90101</v>
      </c>
      <c r="D647" s="13">
        <f>SUM(D3:D15)+SUM(D40:D48)+SUM(D231:D236)+SUM(D237:D243)+SUM(D316:D347)+SUM(D393:D397)+SUM(D424)+SUM(D482:D483)+SUM(D496:D497)+SUM(D547:D558)+SUM(D559:D560)</f>
        <v>73081</v>
      </c>
      <c r="E647" s="123">
        <f t="shared" si="2093"/>
        <v>0.81110087568395473</v>
      </c>
      <c r="F647" s="162">
        <f t="shared" ref="F647:AH647" si="2518">SUM(F3:F15)+SUM(F40:F48)+SUM(F231:F243)+SUM(F316:F347)+SUM(F393:F397)+F424+SUM(F482:F483)+SUM(F496:F497)+SUM(F547:F560)</f>
        <v>37321</v>
      </c>
      <c r="G647" s="159">
        <f t="shared" ref="G647:N647" si="2519">SUM(G3:G15)+SUM(G40:G48)+SUM(G231:G243)+SUM(G316:G347)+SUM(G393:G397)+G424+SUM(G482:G483)+SUM(G496:G497)+SUM(G547:G560)</f>
        <v>157</v>
      </c>
      <c r="H647" s="159">
        <f t="shared" si="2519"/>
        <v>988</v>
      </c>
      <c r="I647" s="159">
        <f t="shared" si="2519"/>
        <v>33833</v>
      </c>
      <c r="J647" s="159">
        <f t="shared" si="2519"/>
        <v>0</v>
      </c>
      <c r="K647" s="159">
        <f t="shared" si="2519"/>
        <v>28</v>
      </c>
      <c r="L647" s="159">
        <f t="shared" si="2519"/>
        <v>0</v>
      </c>
      <c r="M647" s="159">
        <f t="shared" si="2519"/>
        <v>0</v>
      </c>
      <c r="N647" s="159">
        <f t="shared" si="2519"/>
        <v>2</v>
      </c>
      <c r="O647" s="165">
        <f t="shared" si="2518"/>
        <v>0</v>
      </c>
      <c r="P647" s="180">
        <f t="shared" si="2518"/>
        <v>7270</v>
      </c>
      <c r="Q647" s="184">
        <f t="shared" si="2518"/>
        <v>396</v>
      </c>
      <c r="R647" s="184">
        <f t="shared" si="2518"/>
        <v>0</v>
      </c>
      <c r="S647" s="166">
        <f t="shared" si="2518"/>
        <v>5653</v>
      </c>
      <c r="T647" s="180">
        <f t="shared" si="2518"/>
        <v>25588</v>
      </c>
      <c r="U647" s="184">
        <f t="shared" ref="U647" si="2520">SUM(U3:U15)+SUM(U40:U48)+SUM(U231:U243)+SUM(U316:U347)+SUM(U393:U397)+U424+SUM(U482:U483)+SUM(U496:U497)+SUM(U547:U560)</f>
        <v>8</v>
      </c>
      <c r="V647" s="168">
        <f t="shared" ref="V647" si="2521">SUM(V3:V15)+SUM(V40:V48)+SUM(V231:V243)+SUM(V316:V347)+SUM(V393:V397)+V424+SUM(V482:V483)+SUM(V496:V497)+SUM(V547:V560)</f>
        <v>32207</v>
      </c>
      <c r="W647" s="180">
        <f t="shared" si="2518"/>
        <v>0</v>
      </c>
      <c r="X647" s="168">
        <f t="shared" ref="X647" si="2522">SUM(X3:X15)+SUM(X40:X48)+SUM(X231:X243)+SUM(X316:X347)+SUM(X393:X397)+X424+SUM(X482:X483)+SUM(X496:X497)+SUM(X547:X560)</f>
        <v>0</v>
      </c>
      <c r="Y647" s="180">
        <f t="shared" si="2518"/>
        <v>33339</v>
      </c>
      <c r="Z647" s="168">
        <f t="shared" ref="Z647" si="2523">SUM(Z3:Z15)+SUM(Z40:Z48)+SUM(Z231:Z243)+SUM(Z316:Z347)+SUM(Z393:Z397)+Z424+SUM(Z482:Z483)+SUM(Z496:Z497)+SUM(Z547:Z560)</f>
        <v>37723</v>
      </c>
      <c r="AA647" s="180">
        <f t="shared" si="2518"/>
        <v>0</v>
      </c>
      <c r="AB647" s="168">
        <f t="shared" ref="AB647" si="2524">SUM(AB3:AB15)+SUM(AB40:AB48)+SUM(AB231:AB243)+SUM(AB316:AB347)+SUM(AB393:AB397)+AB424+SUM(AB482:AB483)+SUM(AB496:AB497)+SUM(AB547:AB560)</f>
        <v>0</v>
      </c>
      <c r="AC647" s="180">
        <f t="shared" si="2518"/>
        <v>0</v>
      </c>
      <c r="AD647" s="168">
        <f t="shared" ref="AD647" si="2525">SUM(AD3:AD15)+SUM(AD40:AD48)+SUM(AD231:AD243)+SUM(AD316:AD347)+SUM(AD393:AD397)+AD424+SUM(AD482:AD483)+SUM(AD496:AD497)+SUM(AD547:AD560)</f>
        <v>0</v>
      </c>
      <c r="AE647" s="180">
        <f t="shared" si="2518"/>
        <v>0</v>
      </c>
      <c r="AF647" s="168">
        <f t="shared" ref="AF647" si="2526">SUM(AF3:AF15)+SUM(AF40:AF48)+SUM(AF231:AF243)+SUM(AF316:AF347)+SUM(AF393:AF397)+AF424+SUM(AF482:AF483)+SUM(AF496:AF497)+SUM(AF547:AF560)</f>
        <v>0</v>
      </c>
      <c r="AG647" s="166">
        <f t="shared" si="2518"/>
        <v>0</v>
      </c>
      <c r="AH647" s="167">
        <f t="shared" si="2518"/>
        <v>0</v>
      </c>
      <c r="AI647" s="180">
        <f t="shared" ref="AI647" si="2527">SUM(AI3:AI15)+SUM(AI40:AI48)+SUM(AI231:AI243)+SUM(AI316:AI347)+SUM(AI393:AI397)+AI424+SUM(AI482:AI483)+SUM(AI496:AI497)+SUM(AI547:AI560)</f>
        <v>0</v>
      </c>
      <c r="AJ647" s="166">
        <f t="shared" ref="AJ647:BT647" si="2528">SUM(AJ3:AJ15)+SUM(AJ40:AJ48)+SUM(AJ231:AJ243)+SUM(AJ316:AJ347)+SUM(AJ393:AJ397)+AJ424+SUM(AJ482:AJ483)+SUM(AJ496:AJ497)+SUM(AJ547:AJ560)</f>
        <v>0</v>
      </c>
      <c r="AK647" s="194">
        <f>SUM(AK3:AK15)+SUM(AK40:AK48)+SUM(AK231:AK243)+SUM(AK316:AK347)+SUM(AK393:AK397)+AK424+SUM(AK482:AK483)+SUM(AK496:AK497)+SUM(AK547:AK560)</f>
        <v>38359</v>
      </c>
      <c r="AL647" s="184">
        <f t="shared" ref="AL647:AM647" si="2529">SUM(AL3:AL15)+SUM(AL40:AL48)+SUM(AL231:AL243)+SUM(AL316:AL347)+SUM(AL393:AL397)+AL424+SUM(AL482:AL483)+SUM(AL496:AL497)+SUM(AL547:AL560)</f>
        <v>3207</v>
      </c>
      <c r="AM647" s="168">
        <f t="shared" si="2529"/>
        <v>28441</v>
      </c>
      <c r="AN647" s="180">
        <f>SUM(AN3:AN15)+SUM(AN40:AN48)+SUM(AN231:AN243)+SUM(AN316:AN347)+SUM(AN393:AN397)+AN424+SUM(AN482:AN483)+SUM(AN496:AN497)+SUM(AN547:AN560)</f>
        <v>34570</v>
      </c>
      <c r="AO647" s="168">
        <f t="shared" ref="AO647" si="2530">SUM(AO3:AO15)+SUM(AO40:AO48)+SUM(AO231:AO243)+SUM(AO316:AO347)+SUM(AO393:AO397)+AO424+SUM(AO482:AO483)+SUM(AO496:AO497)+SUM(AO547:AO560)</f>
        <v>35030</v>
      </c>
      <c r="AP647" s="180">
        <f>SUM(AP3:AP15)+SUM(AP40:AP48)+SUM(AP231:AP243)+SUM(AP316:AP347)+SUM(AP393:AP397)+AP424+SUM(AP482:AP483)+SUM(AP496:AP497)+SUM(AP547:AP560)</f>
        <v>43308</v>
      </c>
      <c r="AQ647" s="168">
        <f t="shared" ref="AQ647" si="2531">SUM(AQ3:AQ15)+SUM(AQ40:AQ48)+SUM(AQ231:AQ243)+SUM(AQ316:AQ347)+SUM(AQ393:AQ397)+AQ424+SUM(AQ482:AQ483)+SUM(AQ496:AQ497)+SUM(AQ547:AQ560)</f>
        <v>27164</v>
      </c>
      <c r="AR647" s="180">
        <f>SUM(AR3:AR15)+SUM(AR40:AR48)+SUM(AR231:AR243)+SUM(AR316:AR347)+SUM(AR393:AR397)+AR424+SUM(AR482:AR483)+SUM(AR496:AR497)+SUM(AR547:AR560)</f>
        <v>35471</v>
      </c>
      <c r="AS647" s="168">
        <f t="shared" ref="AS647" si="2532">SUM(AS3:AS15)+SUM(AS40:AS48)+SUM(AS231:AS243)+SUM(AS316:AS347)+SUM(AS393:AS397)+AS424+SUM(AS482:AS483)+SUM(AS496:AS497)+SUM(AS547:AS560)</f>
        <v>34159</v>
      </c>
      <c r="AT647" s="180">
        <f>SUM(AT3:AT15)+SUM(AT40:AT48)+SUM(AT231:AT243)+SUM(AT316:AT347)+SUM(AT393:AT397)+AT424+SUM(AT482:AT483)+SUM(AT496:AT497)+SUM(AT547:AT560)</f>
        <v>39147</v>
      </c>
      <c r="AU647" s="168">
        <f t="shared" ref="AU647" si="2533">SUM(AU3:AU15)+SUM(AU40:AU48)+SUM(AU231:AU243)+SUM(AU316:AU347)+SUM(AU393:AU397)+AU424+SUM(AU482:AU483)+SUM(AU496:AU497)+SUM(AU547:AU560)</f>
        <v>30809</v>
      </c>
      <c r="AV647" s="180">
        <f>SUM(AV3:AV15)+SUM(AV40:AV48)+SUM(AV231:AV243)+SUM(AV316:AV347)+SUM(AV393:AV397)+AV424+SUM(AV482:AV483)+SUM(AV496:AV497)+SUM(AV547:AV560)</f>
        <v>30341</v>
      </c>
      <c r="AW647" s="168">
        <f t="shared" ref="AW647" si="2534">SUM(AW3:AW15)+SUM(AW40:AW48)+SUM(AW231:AW243)+SUM(AW316:AW347)+SUM(AW393:AW397)+AW424+SUM(AW482:AW483)+SUM(AW496:AW497)+SUM(AW547:AW560)</f>
        <v>38033</v>
      </c>
      <c r="AX647" s="180">
        <f>SUM(AX3:AX15)+SUM(AX40:AX48)+SUM(AX231:AX243)+SUM(AX316:AX347)+SUM(AX393:AX397)+AX424+SUM(AX482:AX483)+SUM(AX496:AX497)+SUM(AX547:AX560)</f>
        <v>30657</v>
      </c>
      <c r="AY647" s="168">
        <f t="shared" ref="AY647" si="2535">SUM(AY3:AY15)+SUM(AY40:AY48)+SUM(AY231:AY243)+SUM(AY316:AY347)+SUM(AY393:AY397)+AY424+SUM(AY482:AY483)+SUM(AY496:AY497)+SUM(AY547:AY560)</f>
        <v>37701</v>
      </c>
      <c r="AZ647" s="167">
        <f>SUM(AZ3:AZ15)+SUM(AZ40:AZ48)+SUM(AZ231:AZ243)+SUM(AZ316:AZ347)+SUM(AZ393:AZ397)+AZ424+SUM(AZ482:AZ483)+SUM(AZ496:AZ497)+SUM(AZ547:AZ560)</f>
        <v>48980</v>
      </c>
      <c r="BA647" s="168">
        <f>SUM(BA3:BA15)+SUM(BA40:BA48)+SUM(BA231:BA243)+SUM(BA316:BA347)+SUM(BA393:BA397)+BA424+SUM(BA482:BA483)+SUM(BA496:BA497)+SUM(BA547:BA560)</f>
        <v>49289</v>
      </c>
      <c r="BB647" s="180">
        <f>SUM(BB3:BB15)+SUM(BB40:BB48)+SUM(BB231:BB243)+SUM(BB316:BB347)+SUM(BB393:BB397)+BB424+SUM(BB482:BB483)+SUM(BB496:BB497)+SUM(BB547:BB560)</f>
        <v>33542</v>
      </c>
      <c r="BC647" s="168">
        <f t="shared" ref="BC647" si="2536">SUM(BC3:BC15)+SUM(BC40:BC48)+SUM(BC231:BC243)+SUM(BC316:BC347)+SUM(BC393:BC397)+BC424+SUM(BC482:BC483)+SUM(BC496:BC497)+SUM(BC547:BC560)</f>
        <v>28098</v>
      </c>
      <c r="BD647" s="180">
        <f>SUM(BD3:BD15)+SUM(BD40:BD48)+SUM(BD231:BD243)+SUM(BD316:BD347)+SUM(BD393:BD397)+BD424+SUM(BD482:BD483)+SUM(BD496:BD497)+SUM(BD547:BD560)</f>
        <v>31846</v>
      </c>
      <c r="BE647" s="168">
        <f t="shared" ref="BE647" si="2537">SUM(BE3:BE15)+SUM(BE40:BE48)+SUM(BE231:BE243)+SUM(BE316:BE347)+SUM(BE393:BE397)+BE424+SUM(BE482:BE483)+SUM(BE496:BE497)+SUM(BE547:BE560)</f>
        <v>29175</v>
      </c>
      <c r="BF647" s="180">
        <f>SUM(BF3:BF15)+SUM(BF40:BF48)+SUM(BF231:BF243)+SUM(BF316:BF347)+SUM(BF393:BF397)+BF424+SUM(BF482:BF483)+SUM(BF496:BF497)+SUM(BF547:BF560)</f>
        <v>29629</v>
      </c>
      <c r="BG647" s="168">
        <f t="shared" ref="BG647" si="2538">SUM(BG3:BG15)+SUM(BG40:BG48)+SUM(BG231:BG243)+SUM(BG316:BG347)+SUM(BG393:BG397)+BG424+SUM(BG482:BG483)+SUM(BG496:BG497)+SUM(BG547:BG560)</f>
        <v>31284</v>
      </c>
      <c r="BH647" s="180">
        <f t="shared" si="2528"/>
        <v>32188</v>
      </c>
      <c r="BI647" s="168">
        <f t="shared" ref="BI647" si="2539">SUM(BI3:BI15)+SUM(BI40:BI48)+SUM(BI231:BI243)+SUM(BI316:BI347)+SUM(BI393:BI397)+BI424+SUM(BI482:BI483)+SUM(BI496:BI497)+SUM(BI547:BI560)</f>
        <v>28544</v>
      </c>
      <c r="BJ647" s="180">
        <f t="shared" si="2528"/>
        <v>33506</v>
      </c>
      <c r="BK647" s="168">
        <f t="shared" ref="BK647" si="2540">SUM(BK3:BK15)+SUM(BK40:BK48)+SUM(BK231:BK243)+SUM(BK316:BK347)+SUM(BK393:BK397)+BK424+SUM(BK482:BK483)+SUM(BK496:BK497)+SUM(BK547:BK560)</f>
        <v>27386</v>
      </c>
      <c r="BL647" s="180">
        <f t="shared" si="2528"/>
        <v>28944</v>
      </c>
      <c r="BM647" s="168">
        <f t="shared" ref="BM647" si="2541">SUM(BM3:BM15)+SUM(BM40:BM48)+SUM(BM231:BM243)+SUM(BM316:BM347)+SUM(BM393:BM397)+BM424+SUM(BM482:BM483)+SUM(BM496:BM497)+SUM(BM547:BM560)</f>
        <v>30734</v>
      </c>
      <c r="BN647" s="180">
        <f t="shared" si="2528"/>
        <v>28567</v>
      </c>
      <c r="BO647" s="168">
        <f t="shared" ref="BO647" si="2542">SUM(BO3:BO15)+SUM(BO40:BO48)+SUM(BO231:BO243)+SUM(BO316:BO347)+SUM(BO393:BO397)+BO424+SUM(BO482:BO483)+SUM(BO496:BO497)+SUM(BO547:BO560)</f>
        <v>31231</v>
      </c>
      <c r="BP647" s="180">
        <f t="shared" si="2528"/>
        <v>30545</v>
      </c>
      <c r="BQ647" s="168">
        <f t="shared" ref="BQ647" si="2543">SUM(BQ3:BQ15)+SUM(BQ40:BQ48)+SUM(BQ231:BQ243)+SUM(BQ316:BQ347)+SUM(BQ393:BQ397)+BQ424+SUM(BQ482:BQ483)+SUM(BQ496:BQ497)+SUM(BQ547:BQ560)</f>
        <v>28885</v>
      </c>
      <c r="BR647" s="180">
        <f t="shared" si="2528"/>
        <v>26016</v>
      </c>
      <c r="BS647" s="168">
        <f t="shared" ref="BS647" si="2544">SUM(BS3:BS15)+SUM(BS40:BS48)+SUM(BS231:BS243)+SUM(BS316:BS347)+SUM(BS393:BS397)+BS424+SUM(BS482:BS483)+SUM(BS496:BS497)+SUM(BS547:BS560)</f>
        <v>35026</v>
      </c>
      <c r="BT647" s="180">
        <f t="shared" si="2528"/>
        <v>30680</v>
      </c>
      <c r="BU647" s="168">
        <f t="shared" ref="BU647" si="2545">SUM(BU3:BU15)+SUM(BU40:BU48)+SUM(BU231:BU243)+SUM(BU316:BU347)+SUM(BU393:BU397)+BU424+SUM(BU482:BU483)+SUM(BU496:BU497)+SUM(BU547:BU560)</f>
        <v>28745</v>
      </c>
      <c r="BV647" s="180">
        <f t="shared" ref="BV647" si="2546">SUM(BV3:BV15)+SUM(BV40:BV48)+SUM(BV231:BV243)+SUM(BV316:BV347)+SUM(BV393:BV397)+BV424+SUM(BV482:BV483)+SUM(BV496:BV497)+SUM(BV547:BV560)</f>
        <v>30446</v>
      </c>
      <c r="BW647" s="168">
        <f t="shared" ref="BW647" si="2547">SUM(BW3:BW15)+SUM(BW40:BW48)+SUM(BW231:BW243)+SUM(BW316:BW347)+SUM(BW393:BW397)+BW424+SUM(BW482:BW483)+SUM(BW496:BW497)+SUM(BW547:BW560)</f>
        <v>29942</v>
      </c>
      <c r="BX647" s="180">
        <f t="shared" ref="BX647" si="2548">SUM(BX3:BX15)+SUM(BX40:BX48)+SUM(BX231:BX243)+SUM(BX316:BX347)+SUM(BX393:BX397)+BX424+SUM(BX482:BX483)+SUM(BX496:BX497)+SUM(BX547:BX560)</f>
        <v>29644</v>
      </c>
      <c r="BY647" s="168">
        <f t="shared" ref="BY647" si="2549">SUM(BY3:BY15)+SUM(BY40:BY48)+SUM(BY231:BY243)+SUM(BY316:BY347)+SUM(BY393:BY397)+BY424+SUM(BY482:BY483)+SUM(BY496:BY497)+SUM(BY547:BY560)</f>
        <v>29479</v>
      </c>
      <c r="BZ647" s="180">
        <f t="shared" ref="BZ647" si="2550">SUM(BZ3:BZ15)+SUM(BZ40:BZ48)+SUM(BZ231:BZ243)+SUM(BZ316:BZ347)+SUM(BZ393:BZ397)+BZ424+SUM(BZ482:BZ483)+SUM(BZ496:BZ497)+SUM(BZ547:BZ560)</f>
        <v>25526</v>
      </c>
      <c r="CA647" s="168">
        <f t="shared" ref="CA647" si="2551">SUM(CA3:CA15)+SUM(CA40:CA48)+SUM(CA231:CA243)+SUM(CA316:CA347)+SUM(CA393:CA397)+CA424+SUM(CA482:CA483)+SUM(CA496:CA497)+SUM(CA547:CA560)</f>
        <v>36547</v>
      </c>
      <c r="CB647" s="180">
        <f t="shared" ref="CB647" si="2552">SUM(CB3:CB15)+SUM(CB40:CB48)+SUM(CB231:CB243)+SUM(CB316:CB347)+SUM(CB393:CB397)+CB424+SUM(CB482:CB483)+SUM(CB496:CB497)+SUM(CB547:CB560)</f>
        <v>29477</v>
      </c>
      <c r="CC647" s="168">
        <f t="shared" ref="CC647" si="2553">SUM(CC3:CC15)+SUM(CC40:CC48)+SUM(CC231:CC243)+SUM(CC316:CC347)+SUM(CC393:CC397)+CC424+SUM(CC482:CC483)+SUM(CC496:CC497)+SUM(CC547:CC560)</f>
        <v>30854</v>
      </c>
      <c r="CD647" s="180">
        <f t="shared" ref="CD647" si="2554">SUM(CD3:CD15)+SUM(CD40:CD48)+SUM(CD231:CD243)+SUM(CD316:CD347)+SUM(CD393:CD397)+CD424+SUM(CD482:CD483)+SUM(CD496:CD497)+SUM(CD547:CD560)</f>
        <v>26273</v>
      </c>
      <c r="CE647" s="331">
        <f t="shared" ref="CE647" si="2555">SUM(CE3:CE15)+SUM(CE40:CE48)+SUM(CE231:CE243)+SUM(CE316:CE347)+SUM(CE393:CE397)+CE424+SUM(CE482:CE483)+SUM(CE496:CE497)+SUM(CE547:CE560)</f>
        <v>33715</v>
      </c>
    </row>
    <row r="648" spans="1:83" x14ac:dyDescent="0.2">
      <c r="A648" s="10"/>
      <c r="B648" s="11" t="s">
        <v>676</v>
      </c>
      <c r="C648" s="16">
        <f>SUM(C118:C126)+SUM(C164:C170)+SUM(C172)+SUM(C193:C203)+SUM(C204:C230)+SUM(C244:C260)+SUM(C284:C306)+SUM(C349:C386)+SUM(C399:C419)+SUM(C421:C423)+SUM(C425:C426)+SUM(C429:C477)+SUM(C484:C495)+SUM(C508)+SUM(C524)+SUM(C531)+SUM(C534:C546)+SUM(C561:C563)</f>
        <v>253416</v>
      </c>
      <c r="D648" s="16">
        <f>SUM(D118:D126)+SUM(D164:D170)+SUM(D172)+SUM(D193:D203)+SUM(D204:D230)+SUM(D244:D260)+SUM(D284:D306)+SUM(D349:D386)+SUM(D399:D419)+SUM(D421:D423)+SUM(D425:D426)+SUM(D429:D477)+SUM(D484:D495)+SUM(D508)+SUM(D524)+SUM(D531)+SUM(D534:D546)+SUM(D561:D563)</f>
        <v>194553</v>
      </c>
      <c r="E648" s="123">
        <f t="shared" si="2093"/>
        <v>0.767721848659911</v>
      </c>
      <c r="F648" s="162">
        <f t="shared" ref="F648:AH648" si="2556">SUM(F118:F126)+SUM(F164:F170)+F172+SUM(F193:F230)+SUM(F244:F260)+SUM(F284:F306)+SUM(F349:F386)+SUM(F399:F419)+SUM(F421:F423)+SUM(F425:F426)+SUM(F429:F477)+SUM(F484:F495)+F508+F524+F531+SUM(F534:F546)+SUM(F561:F563)</f>
        <v>82665</v>
      </c>
      <c r="G648" s="159">
        <f t="shared" ref="G648:N648" si="2557">SUM(G118:G126)+SUM(G164:G170)+G172+SUM(G193:G230)+SUM(G244:G260)+SUM(G284:G306)+SUM(G349:G386)+SUM(G399:G419)+SUM(G421:G423)+SUM(G425:G426)+SUM(G429:G477)+SUM(G484:G495)+G508+G524+G531+SUM(G534:G546)+SUM(G561:G563)</f>
        <v>521</v>
      </c>
      <c r="H648" s="159">
        <f t="shared" si="2557"/>
        <v>2445</v>
      </c>
      <c r="I648" s="159">
        <f t="shared" si="2557"/>
        <v>107255</v>
      </c>
      <c r="J648" s="159">
        <f t="shared" si="2557"/>
        <v>0</v>
      </c>
      <c r="K648" s="159">
        <f t="shared" si="2557"/>
        <v>53</v>
      </c>
      <c r="L648" s="159">
        <f t="shared" si="2557"/>
        <v>3</v>
      </c>
      <c r="M648" s="159">
        <f t="shared" si="2557"/>
        <v>0</v>
      </c>
      <c r="N648" s="159">
        <f t="shared" si="2557"/>
        <v>7</v>
      </c>
      <c r="O648" s="165">
        <f t="shared" si="2556"/>
        <v>1</v>
      </c>
      <c r="P648" s="180">
        <f t="shared" si="2556"/>
        <v>92479</v>
      </c>
      <c r="Q648" s="184">
        <f t="shared" si="2556"/>
        <v>5715</v>
      </c>
      <c r="R648" s="184">
        <f t="shared" si="2556"/>
        <v>4</v>
      </c>
      <c r="S648" s="166">
        <f t="shared" si="2556"/>
        <v>60526</v>
      </c>
      <c r="T648" s="180">
        <f t="shared" si="2556"/>
        <v>13860</v>
      </c>
      <c r="U648" s="184">
        <f t="shared" ref="U648" si="2558">SUM(U118:U126)+SUM(U164:U170)+U172+SUM(U193:U230)+SUM(U244:U260)+SUM(U284:U306)+SUM(U349:U386)+SUM(U399:U419)+SUM(U421:U423)+SUM(U425:U426)+SUM(U429:U477)+SUM(U484:U495)+U508+U524+U531+SUM(U534:U546)+SUM(U561:U563)</f>
        <v>7</v>
      </c>
      <c r="V648" s="168">
        <f t="shared" ref="V648" si="2559">SUM(V118:V126)+SUM(V164:V170)+V172+SUM(V193:V230)+SUM(V244:V260)+SUM(V284:V306)+SUM(V349:V386)+SUM(V399:V419)+SUM(V421:V423)+SUM(V425:V426)+SUM(V429:V477)+SUM(V484:V495)+V508+V524+V531+SUM(V534:V546)+SUM(V561:V563)</f>
        <v>18012</v>
      </c>
      <c r="W648" s="180">
        <f t="shared" si="2556"/>
        <v>112313</v>
      </c>
      <c r="X648" s="168">
        <f t="shared" ref="X648" si="2560">SUM(X118:X126)+SUM(X164:X170)+X172+SUM(X193:X230)+SUM(X244:X260)+SUM(X284:X306)+SUM(X349:X386)+SUM(X399:X419)+SUM(X421:X423)+SUM(X425:X426)+SUM(X429:X477)+SUM(X484:X495)+X508+X524+X531+SUM(X534:X546)+SUM(X561:X563)</f>
        <v>74565</v>
      </c>
      <c r="Y648" s="180">
        <f t="shared" si="2556"/>
        <v>0</v>
      </c>
      <c r="Z648" s="168">
        <f t="shared" ref="Z648" si="2561">SUM(Z118:Z126)+SUM(Z164:Z170)+Z172+SUM(Z193:Z230)+SUM(Z244:Z260)+SUM(Z284:Z306)+SUM(Z349:Z386)+SUM(Z399:Z419)+SUM(Z421:Z423)+SUM(Z425:Z426)+SUM(Z429:Z477)+SUM(Z484:Z495)+Z508+Z524+Z531+SUM(Z534:Z546)+SUM(Z561:Z563)</f>
        <v>0</v>
      </c>
      <c r="AA648" s="180">
        <f t="shared" si="2556"/>
        <v>35353</v>
      </c>
      <c r="AB648" s="168">
        <f t="shared" ref="AB648" si="2562">SUM(AB118:AB126)+SUM(AB164:AB170)+AB172+SUM(AB193:AB230)+SUM(AB244:AB260)+SUM(AB284:AB306)+SUM(AB349:AB386)+SUM(AB399:AB419)+SUM(AB421:AB423)+SUM(AB425:AB426)+SUM(AB429:AB477)+SUM(AB484:AB495)+AB508+AB524+AB531+SUM(AB534:AB546)+SUM(AB561:AB563)</f>
        <v>33039</v>
      </c>
      <c r="AC648" s="180">
        <f t="shared" si="2556"/>
        <v>43320</v>
      </c>
      <c r="AD648" s="168">
        <f t="shared" ref="AD648" si="2563">SUM(AD118:AD126)+SUM(AD164:AD170)+AD172+SUM(AD193:AD230)+SUM(AD244:AD260)+SUM(AD284:AD306)+SUM(AD349:AD386)+SUM(AD399:AD419)+SUM(AD421:AD423)+SUM(AD425:AD426)+SUM(AD429:AD477)+SUM(AD484:AD495)+AD508+AD524+AD531+SUM(AD534:AD546)+SUM(AD561:AD563)</f>
        <v>792</v>
      </c>
      <c r="AE648" s="180">
        <f t="shared" si="2556"/>
        <v>16426</v>
      </c>
      <c r="AF648" s="168">
        <f t="shared" ref="AF648" si="2564">SUM(AF118:AF126)+SUM(AF164:AF170)+AF172+SUM(AF193:AF230)+SUM(AF244:AF260)+SUM(AF284:AF306)+SUM(AF349:AF386)+SUM(AF399:AF419)+SUM(AF421:AF423)+SUM(AF425:AF426)+SUM(AF429:AF477)+SUM(AF484:AF495)+AF508+AF524+AF531+SUM(AF534:AF546)+SUM(AF561:AF563)</f>
        <v>42269</v>
      </c>
      <c r="AG648" s="166">
        <f t="shared" si="2556"/>
        <v>0</v>
      </c>
      <c r="AH648" s="167">
        <f t="shared" si="2556"/>
        <v>0</v>
      </c>
      <c r="AI648" s="180">
        <f t="shared" ref="AI648" si="2565">SUM(AI118:AI126)+SUM(AI164:AI170)+AI172+SUM(AI193:AI230)+SUM(AI244:AI260)+SUM(AI284:AI306)+SUM(AI349:AI386)+SUM(AI399:AI419)+SUM(AI421:AI423)+SUM(AI425:AI426)+SUM(AI429:AI477)+SUM(AI484:AI495)+AI508+AI524+AI531+SUM(AI534:AI546)+SUM(AI561:AI563)</f>
        <v>0</v>
      </c>
      <c r="AJ648" s="166">
        <f t="shared" ref="AJ648:BT648" si="2566">SUM(AJ118:AJ126)+SUM(AJ164:AJ170)+AJ172+SUM(AJ193:AJ230)+SUM(AJ244:AJ260)+SUM(AJ284:AJ306)+SUM(AJ349:AJ386)+SUM(AJ399:AJ419)+SUM(AJ421:AJ423)+SUM(AJ425:AJ426)+SUM(AJ429:AJ477)+SUM(AJ484:AJ495)+AJ508+AJ524+AJ531+SUM(AJ534:AJ546)+SUM(AJ561:AJ563)</f>
        <v>0</v>
      </c>
      <c r="AK648" s="194">
        <f>SUM(AK118:AK126)+SUM(AK164:AK170)+AK172+SUM(AK193:AK230)+SUM(AK244:AK260)+SUM(AK284:AK306)+SUM(AK349:AK386)+SUM(AK399:AK419)+SUM(AK421:AK423)+SUM(AK425:AK426)+SUM(AK429:AK477)+SUM(AK484:AK495)+AK508+AK524+AK531+SUM(AK534:AK546)+SUM(AK561:AK563)</f>
        <v>109539</v>
      </c>
      <c r="AL648" s="184">
        <f t="shared" ref="AL648:AM648" si="2567">SUM(AL118:AL126)+SUM(AL164:AL170)+AL172+SUM(AL193:AL230)+SUM(AL244:AL260)+SUM(AL284:AL306)+SUM(AL349:AL386)+SUM(AL399:AL419)+SUM(AL421:AL423)+SUM(AL425:AL426)+SUM(AL429:AL477)+SUM(AL484:AL495)+AL508+AL524+AL531+SUM(AL534:AL546)+SUM(AL561:AL563)</f>
        <v>8398</v>
      </c>
      <c r="AM648" s="168">
        <f t="shared" si="2567"/>
        <v>68946</v>
      </c>
      <c r="AN648" s="180">
        <f>SUM(AN118:AN126)+SUM(AN164:AN170)+AN172+SUM(AN193:AN230)+SUM(AN244:AN260)+SUM(AN284:AN306)+SUM(AN349:AN386)+SUM(AN399:AN419)+SUM(AN421:AN423)+SUM(AN425:AN426)+SUM(AN429:AN477)+SUM(AN484:AN495)+AN508+AN524+AN531+SUM(AN534:AN546)+SUM(AN561:AN563)</f>
        <v>83911</v>
      </c>
      <c r="AO648" s="168">
        <f t="shared" ref="AO648" si="2568">SUM(AO118:AO126)+SUM(AO164:AO170)+AO172+SUM(AO193:AO230)+SUM(AO244:AO260)+SUM(AO284:AO306)+SUM(AO349:AO386)+SUM(AO399:AO419)+SUM(AO421:AO423)+SUM(AO425:AO426)+SUM(AO429:AO477)+SUM(AO484:AO495)+AO508+AO524+AO531+SUM(AO534:AO546)+SUM(AO561:AO563)</f>
        <v>102228</v>
      </c>
      <c r="AP648" s="180">
        <f>SUM(AP118:AP126)+SUM(AP164:AP170)+AP172+SUM(AP193:AP230)+SUM(AP244:AP260)+SUM(AP284:AP306)+SUM(AP349:AP386)+SUM(AP399:AP419)+SUM(AP421:AP423)+SUM(AP425:AP426)+SUM(AP429:AP477)+SUM(AP484:AP495)+AP508+AP524+AP531+SUM(AP534:AP546)+SUM(AP561:AP563)</f>
        <v>126614</v>
      </c>
      <c r="AQ648" s="168">
        <f t="shared" ref="AQ648" si="2569">SUM(AQ118:AQ126)+SUM(AQ164:AQ170)+AQ172+SUM(AQ193:AQ230)+SUM(AQ244:AQ260)+SUM(AQ284:AQ306)+SUM(AQ349:AQ386)+SUM(AQ399:AQ419)+SUM(AQ421:AQ423)+SUM(AQ425:AQ426)+SUM(AQ429:AQ477)+SUM(AQ484:AQ495)+AQ508+AQ524+AQ531+SUM(AQ534:AQ546)+SUM(AQ561:AQ563)</f>
        <v>62864</v>
      </c>
      <c r="AR648" s="180">
        <f>SUM(AR118:AR126)+SUM(AR164:AR170)+AR172+SUM(AR193:AR230)+SUM(AR244:AR260)+SUM(AR284:AR306)+SUM(AR349:AR386)+SUM(AR399:AR419)+SUM(AR421:AR423)+SUM(AR425:AR426)+SUM(AR429:AR477)+SUM(AR484:AR495)+AR508+AR524+AR531+SUM(AR534:AR546)+SUM(AR561:AR563)</f>
        <v>104519</v>
      </c>
      <c r="AS648" s="168">
        <f t="shared" ref="AS648" si="2570">SUM(AS118:AS126)+SUM(AS164:AS170)+AS172+SUM(AS193:AS230)+SUM(AS244:AS260)+SUM(AS284:AS306)+SUM(AS349:AS386)+SUM(AS399:AS419)+SUM(AS421:AS423)+SUM(AS425:AS426)+SUM(AS429:AS477)+SUM(AS484:AS495)+AS508+AS524+AS531+SUM(AS534:AS546)+SUM(AS561:AS563)</f>
        <v>80081</v>
      </c>
      <c r="AT648" s="180">
        <f>SUM(AT118:AT126)+SUM(AT164:AT170)+AT172+SUM(AT193:AT230)+SUM(AT244:AT260)+SUM(AT284:AT306)+SUM(AT349:AT386)+SUM(AT399:AT419)+SUM(AT421:AT423)+SUM(AT425:AT426)+SUM(AT429:AT477)+SUM(AT484:AT495)+AT508+AT524+AT531+SUM(AT534:AT546)+SUM(AT561:AT563)</f>
        <v>116428</v>
      </c>
      <c r="AU648" s="168">
        <f t="shared" ref="AU648" si="2571">SUM(AU118:AU126)+SUM(AU164:AU170)+AU172+SUM(AU193:AU230)+SUM(AU244:AU260)+SUM(AU284:AU306)+SUM(AU349:AU386)+SUM(AU399:AU419)+SUM(AU421:AU423)+SUM(AU425:AU426)+SUM(AU429:AU477)+SUM(AU484:AU495)+AU508+AU524+AU531+SUM(AU534:AU546)+SUM(AU561:AU563)</f>
        <v>69938</v>
      </c>
      <c r="AV648" s="180">
        <f>SUM(AV118:AV126)+SUM(AV164:AV170)+AV172+SUM(AV193:AV230)+SUM(AV244:AV260)+SUM(AV284:AV306)+SUM(AV349:AV386)+SUM(AV399:AV419)+SUM(AV421:AV423)+SUM(AV425:AV426)+SUM(AV429:AV477)+SUM(AV484:AV495)+AV508+AV524+AV531+SUM(AV534:AV546)+SUM(AV561:AV563)</f>
        <v>70652</v>
      </c>
      <c r="AW648" s="168">
        <f t="shared" ref="AW648" si="2572">SUM(AW118:AW126)+SUM(AW164:AW170)+AW172+SUM(AW193:AW230)+SUM(AW244:AW260)+SUM(AW284:AW306)+SUM(AW349:AW386)+SUM(AW399:AW419)+SUM(AW421:AW423)+SUM(AW425:AW426)+SUM(AW429:AW477)+SUM(AW484:AW495)+AW508+AW524+AW531+SUM(AW534:AW546)+SUM(AW561:AW563)</f>
        <v>112757</v>
      </c>
      <c r="AX648" s="180">
        <f>SUM(AX118:AX126)+SUM(AX164:AX170)+AX172+SUM(AX193:AX230)+SUM(AX244:AX260)+SUM(AX284:AX306)+SUM(AX349:AX386)+SUM(AX399:AX419)+SUM(AX421:AX423)+SUM(AX425:AX426)+SUM(AX429:AX477)+SUM(AX484:AX495)+AX508+AX524+AX531+SUM(AX534:AX546)+SUM(AX561:AX563)</f>
        <v>70632</v>
      </c>
      <c r="AY648" s="168">
        <f t="shared" ref="AY648" si="2573">SUM(AY118:AY126)+SUM(AY164:AY170)+AY172+SUM(AY193:AY230)+SUM(AY244:AY260)+SUM(AY284:AY306)+SUM(AY349:AY386)+SUM(AY399:AY419)+SUM(AY421:AY423)+SUM(AY425:AY426)+SUM(AY429:AY477)+SUM(AY484:AY495)+AY508+AY524+AY531+SUM(AY534:AY546)+SUM(AY561:AY563)</f>
        <v>112441</v>
      </c>
      <c r="AZ648" s="167">
        <f>SUM(AZ118:AZ126)+SUM(AZ164:AZ170)+AZ172+SUM(AZ193:AZ230)+SUM(AZ244:AZ260)+SUM(AZ284:AZ306)+SUM(AZ349:AZ386)+SUM(AZ399:AZ419)+SUM(AZ421:AZ423)+SUM(AZ425:AZ426)+SUM(AZ429:AZ477)+SUM(AZ484:AZ495)+AZ508+AZ524+AZ531+SUM(AZ534:AZ546)+SUM(AZ561:AZ563)</f>
        <v>134096</v>
      </c>
      <c r="BA648" s="168">
        <f>SUM(BA118:BA126)+SUM(BA164:BA170)+BA172+SUM(BA193:BA230)+SUM(BA244:BA260)+SUM(BA284:BA306)+SUM(BA349:BA386)+SUM(BA399:BA419)+SUM(BA421:BA423)+SUM(BA425:BA426)+SUM(BA429:BA477)+SUM(BA484:BA495)+BA508+BA524+BA531+SUM(BA534:BA546)+SUM(BA561:BA563)</f>
        <v>129457</v>
      </c>
      <c r="BB648" s="180">
        <f>SUM(BB118:BB126)+SUM(BB164:BB170)+BB172+SUM(BB193:BB230)+SUM(BB244:BB260)+SUM(BB284:BB306)+SUM(BB349:BB386)+SUM(BB399:BB419)+SUM(BB421:BB423)+SUM(BB425:BB426)+SUM(BB429:BB477)+SUM(BB484:BB495)+BB508+BB524+BB531+SUM(BB534:BB546)+SUM(BB561:BB563)</f>
        <v>93570</v>
      </c>
      <c r="BC648" s="168">
        <f t="shared" ref="BC648" si="2574">SUM(BC118:BC126)+SUM(BC164:BC170)+BC172+SUM(BC193:BC230)+SUM(BC244:BC260)+SUM(BC284:BC306)+SUM(BC349:BC386)+SUM(BC399:BC419)+SUM(BC421:BC423)+SUM(BC425:BC426)+SUM(BC429:BC477)+SUM(BC484:BC495)+BC508+BC524+BC531+SUM(BC534:BC546)+SUM(BC561:BC563)</f>
        <v>69339</v>
      </c>
      <c r="BD648" s="180">
        <f>SUM(BD118:BD126)+SUM(BD164:BD170)+BD172+SUM(BD193:BD230)+SUM(BD244:BD260)+SUM(BD284:BD306)+SUM(BD349:BD386)+SUM(BD399:BD419)+SUM(BD421:BD423)+SUM(BD425:BD426)+SUM(BD429:BD477)+SUM(BD484:BD495)+BD508+BD524+BD531+SUM(BD534:BD546)+SUM(BD561:BD563)</f>
        <v>79861</v>
      </c>
      <c r="BE648" s="168">
        <f t="shared" ref="BE648" si="2575">SUM(BE118:BE126)+SUM(BE164:BE170)+BE172+SUM(BE193:BE230)+SUM(BE244:BE260)+SUM(BE284:BE306)+SUM(BE349:BE386)+SUM(BE399:BE419)+SUM(BE421:BE423)+SUM(BE425:BE426)+SUM(BE429:BE477)+SUM(BE484:BE495)+BE508+BE524+BE531+SUM(BE534:BE546)+SUM(BE561:BE563)</f>
        <v>82666</v>
      </c>
      <c r="BF648" s="180">
        <f>SUM(BF118:BF126)+SUM(BF164:BF170)+BF172+SUM(BF193:BF230)+SUM(BF244:BF260)+SUM(BF284:BF306)+SUM(BF349:BF386)+SUM(BF399:BF419)+SUM(BF421:BF423)+SUM(BF425:BF426)+SUM(BF429:BF477)+SUM(BF484:BF495)+BF508+BF524+BF531+SUM(BF534:BF546)+SUM(BF561:BF563)</f>
        <v>70670</v>
      </c>
      <c r="BG648" s="168">
        <f t="shared" ref="BG648" si="2576">SUM(BG118:BG126)+SUM(BG164:BG170)+BG172+SUM(BG193:BG230)+SUM(BG244:BG260)+SUM(BG284:BG306)+SUM(BG349:BG386)+SUM(BG399:BG419)+SUM(BG421:BG423)+SUM(BG425:BG426)+SUM(BG429:BG477)+SUM(BG484:BG495)+BG508+BG524+BG531+SUM(BG534:BG546)+SUM(BG561:BG563)</f>
        <v>90736</v>
      </c>
      <c r="BH648" s="180">
        <f t="shared" si="2566"/>
        <v>97897</v>
      </c>
      <c r="BI648" s="168">
        <f t="shared" ref="BI648" si="2577">SUM(BI118:BI126)+SUM(BI164:BI170)+BI172+SUM(BI193:BI230)+SUM(BI244:BI260)+SUM(BI284:BI306)+SUM(BI349:BI386)+SUM(BI399:BI419)+SUM(BI421:BI423)+SUM(BI425:BI426)+SUM(BI429:BI477)+SUM(BI484:BI495)+BI508+BI524+BI531+SUM(BI534:BI546)+SUM(BI561:BI563)</f>
        <v>65976</v>
      </c>
      <c r="BJ648" s="180">
        <f t="shared" si="2566"/>
        <v>104668</v>
      </c>
      <c r="BK648" s="168">
        <f t="shared" ref="BK648" si="2578">SUM(BK118:BK126)+SUM(BK164:BK170)+BK172+SUM(BK193:BK230)+SUM(BK244:BK260)+SUM(BK284:BK306)+SUM(BK349:BK386)+SUM(BK399:BK419)+SUM(BK421:BK423)+SUM(BK425:BK426)+SUM(BK429:BK477)+SUM(BK484:BK495)+BK508+BK524+BK531+SUM(BK534:BK546)+SUM(BK561:BK563)</f>
        <v>62517</v>
      </c>
      <c r="BL648" s="180">
        <f t="shared" si="2566"/>
        <v>85761</v>
      </c>
      <c r="BM648" s="168">
        <f t="shared" ref="BM648" si="2579">SUM(BM118:BM126)+SUM(BM164:BM170)+BM172+SUM(BM193:BM230)+SUM(BM244:BM260)+SUM(BM284:BM306)+SUM(BM349:BM386)+SUM(BM399:BM419)+SUM(BM421:BM423)+SUM(BM425:BM426)+SUM(BM429:BM477)+SUM(BM484:BM495)+BM508+BM524+BM531+SUM(BM534:BM546)+SUM(BM561:BM563)</f>
        <v>74665</v>
      </c>
      <c r="BN648" s="180">
        <f t="shared" si="2566"/>
        <v>71109</v>
      </c>
      <c r="BO648" s="168">
        <f t="shared" ref="BO648" si="2580">SUM(BO118:BO126)+SUM(BO164:BO170)+BO172+SUM(BO193:BO230)+SUM(BO244:BO260)+SUM(BO284:BO306)+SUM(BO349:BO386)+SUM(BO399:BO419)+SUM(BO421:BO423)+SUM(BO425:BO426)+SUM(BO429:BO477)+SUM(BO484:BO495)+BO508+BO524+BO531+SUM(BO534:BO546)+SUM(BO561:BO563)</f>
        <v>89209</v>
      </c>
      <c r="BP648" s="180">
        <f t="shared" si="2566"/>
        <v>90615</v>
      </c>
      <c r="BQ648" s="168">
        <f t="shared" ref="BQ648" si="2581">SUM(BQ118:BQ126)+SUM(BQ164:BQ170)+BQ172+SUM(BQ193:BQ230)+SUM(BQ244:BQ260)+SUM(BQ284:BQ306)+SUM(BQ349:BQ386)+SUM(BQ399:BQ419)+SUM(BQ421:BQ423)+SUM(BQ425:BQ426)+SUM(BQ429:BQ477)+SUM(BQ484:BQ495)+BQ508+BQ524+BQ531+SUM(BQ534:BQ546)+SUM(BQ561:BQ563)</f>
        <v>69124</v>
      </c>
      <c r="BR648" s="180">
        <f t="shared" si="2566"/>
        <v>58509</v>
      </c>
      <c r="BS648" s="168">
        <f t="shared" ref="BS648" si="2582">SUM(BS118:BS126)+SUM(BS164:BS170)+BS172+SUM(BS193:BS230)+SUM(BS244:BS260)+SUM(BS284:BS306)+SUM(BS349:BS386)+SUM(BS399:BS419)+SUM(BS421:BS423)+SUM(BS425:BS426)+SUM(BS429:BS477)+SUM(BS484:BS495)+BS508+BS524+BS531+SUM(BS534:BS546)+SUM(BS561:BS563)</f>
        <v>106696</v>
      </c>
      <c r="BT648" s="180">
        <f t="shared" si="2566"/>
        <v>86823</v>
      </c>
      <c r="BU648" s="168">
        <f t="shared" ref="BU648" si="2583">SUM(BU118:BU126)+SUM(BU164:BU170)+BU172+SUM(BU193:BU230)+SUM(BU244:BU260)+SUM(BU284:BU306)+SUM(BU349:BU386)+SUM(BU399:BU419)+SUM(BU421:BU423)+SUM(BU425:BU426)+SUM(BU429:BU477)+SUM(BU484:BU495)+BU508+BU524+BU531+SUM(BU534:BU546)+SUM(BU561:BU563)</f>
        <v>72957</v>
      </c>
      <c r="BV648" s="180">
        <f t="shared" ref="BV648" si="2584">SUM(BV118:BV126)+SUM(BV164:BV170)+BV172+SUM(BV193:BV230)+SUM(BV244:BV260)+SUM(BV284:BV306)+SUM(BV349:BV386)+SUM(BV399:BV419)+SUM(BV421:BV423)+SUM(BV425:BV426)+SUM(BV429:BV477)+SUM(BV484:BV495)+BV508+BV524+BV531+SUM(BV534:BV546)+SUM(BV561:BV563)</f>
        <v>75422</v>
      </c>
      <c r="BW648" s="168">
        <f t="shared" ref="BW648" si="2585">SUM(BW118:BW126)+SUM(BW164:BW170)+BW172+SUM(BW193:BW230)+SUM(BW244:BW260)+SUM(BW284:BW306)+SUM(BW349:BW386)+SUM(BW399:BW419)+SUM(BW421:BW423)+SUM(BW425:BW426)+SUM(BW429:BW477)+SUM(BW484:BW495)+BW508+BW524+BW531+SUM(BW534:BW546)+SUM(BW561:BW563)</f>
        <v>85766</v>
      </c>
      <c r="BX648" s="180">
        <f t="shared" ref="BX648" si="2586">SUM(BX118:BX126)+SUM(BX164:BX170)+BX172+SUM(BX193:BX230)+SUM(BX244:BX260)+SUM(BX284:BX306)+SUM(BX349:BX386)+SUM(BX399:BX419)+SUM(BX421:BX423)+SUM(BX425:BX426)+SUM(BX429:BX477)+SUM(BX484:BX495)+BX508+BX524+BX531+SUM(BX534:BX546)+SUM(BX561:BX563)</f>
        <v>85031</v>
      </c>
      <c r="BY648" s="168">
        <f t="shared" ref="BY648" si="2587">SUM(BY118:BY126)+SUM(BY164:BY170)+BY172+SUM(BY193:BY230)+SUM(BY244:BY260)+SUM(BY284:BY306)+SUM(BY349:BY386)+SUM(BY399:BY419)+SUM(BY421:BY423)+SUM(BY425:BY426)+SUM(BY429:BY477)+SUM(BY484:BY495)+BY508+BY524+BY531+SUM(BY534:BY546)+SUM(BY561:BY563)</f>
        <v>74326</v>
      </c>
      <c r="BZ648" s="180">
        <f t="shared" ref="BZ648" si="2588">SUM(BZ118:BZ126)+SUM(BZ164:BZ170)+BZ172+SUM(BZ193:BZ230)+SUM(BZ244:BZ260)+SUM(BZ284:BZ306)+SUM(BZ349:BZ386)+SUM(BZ399:BZ419)+SUM(BZ421:BZ423)+SUM(BZ425:BZ426)+SUM(BZ429:BZ477)+SUM(BZ484:BZ495)+BZ508+BZ524+BZ531+SUM(BZ534:BZ546)+SUM(BZ561:BZ563)</f>
        <v>55908</v>
      </c>
      <c r="CA648" s="168">
        <f t="shared" ref="CA648" si="2589">SUM(CA118:CA126)+SUM(CA164:CA170)+CA172+SUM(CA193:CA230)+SUM(CA244:CA260)+SUM(CA284:CA306)+SUM(CA349:CA386)+SUM(CA399:CA419)+SUM(CA421:CA423)+SUM(CA425:CA426)+SUM(CA429:CA477)+SUM(CA484:CA495)+CA508+CA524+CA531+SUM(CA534:CA546)+SUM(CA561:CA563)</f>
        <v>114380</v>
      </c>
      <c r="CB648" s="180">
        <f t="shared" ref="CB648" si="2590">SUM(CB118:CB126)+SUM(CB164:CB170)+CB172+SUM(CB193:CB230)+SUM(CB244:CB260)+SUM(CB284:CB306)+SUM(CB349:CB386)+SUM(CB399:CB419)+SUM(CB421:CB423)+SUM(CB425:CB426)+SUM(CB429:CB477)+SUM(CB484:CB495)+CB508+CB524+CB531+SUM(CB534:CB546)+SUM(CB561:CB563)</f>
        <v>71943</v>
      </c>
      <c r="CC648" s="168">
        <f t="shared" ref="CC648" si="2591">SUM(CC118:CC126)+SUM(CC164:CC170)+CC172+SUM(CC193:CC230)+SUM(CC244:CC260)+SUM(CC284:CC306)+SUM(CC349:CC386)+SUM(CC399:CC419)+SUM(CC421:CC423)+SUM(CC425:CC426)+SUM(CC429:CC477)+SUM(CC484:CC495)+CC508+CC524+CC531+SUM(CC534:CC546)+SUM(CC561:CC563)</f>
        <v>90402</v>
      </c>
      <c r="CD648" s="180">
        <f t="shared" ref="CD648" si="2592">SUM(CD118:CD126)+SUM(CD164:CD170)+CD172+SUM(CD193:CD230)+SUM(CD244:CD260)+SUM(CD284:CD306)+SUM(CD349:CD386)+SUM(CD399:CD419)+SUM(CD421:CD423)+SUM(CD425:CD426)+SUM(CD429:CD477)+SUM(CD484:CD495)+CD508+CD524+CD531+SUM(CD534:CD546)+SUM(CD561:CD563)</f>
        <v>57346</v>
      </c>
      <c r="CE648" s="331">
        <f t="shared" ref="CE648" si="2593">SUM(CE118:CE126)+SUM(CE164:CE170)+CE172+SUM(CE193:CE230)+SUM(CE244:CE260)+SUM(CE284:CE306)+SUM(CE349:CE386)+SUM(CE399:CE419)+SUM(CE421:CE423)+SUM(CE425:CE426)+SUM(CE429:CE477)+SUM(CE484:CE495)+CE508+CE524+CE531+SUM(CE534:CE546)+SUM(CE561:CE563)</f>
        <v>107839</v>
      </c>
    </row>
    <row r="649" spans="1:83" x14ac:dyDescent="0.2">
      <c r="A649" s="10"/>
      <c r="B649" s="11" t="s">
        <v>677</v>
      </c>
      <c r="C649" s="16">
        <f>SUM(C16:C26)+SUM(C27:C39)+SUM(C49:C117)+SUM(C127:C163)+SUM(C171)+SUM(C173)+SUM(C174:C192)+SUM(C261:C283)+SUM(C307:C315)+SUM(C348)+SUM(C387:C392)+SUM(C398)+SUM(C420)+SUM(C427:C428)+SUM(C478:C479)+SUM(C480:C481)+SUM(C498:C507)+SUM(C509:C523)+SUM(C525:C530)+SUM(C532:C533)+SUM(C564:C565)</f>
        <v>256884</v>
      </c>
      <c r="D649" s="16">
        <f>SUM(D16:D26)+SUM(D27:D39)+SUM(D49:D117)+SUM(D127:D163)+SUM(D171)+SUM(D173)+SUM(D174:D192)+SUM(D261:D283)+SUM(D307:D315)+SUM(D348)+SUM(D387:D392)+SUM(D398)+SUM(D420)+SUM(D427:D428)+SUM(D478:D479)+SUM(D480:D481)+SUM(D498:D507)+SUM(D509:D523)+SUM(D525:D530)+SUM(D532:D533)+SUM(D564:D565)</f>
        <v>167322</v>
      </c>
      <c r="E649" s="123">
        <f t="shared" si="2093"/>
        <v>0.6513523613771196</v>
      </c>
      <c r="F649" s="162">
        <f t="shared" ref="F649:AH649" si="2594">SUM(F16:F39)+SUM(F49:F117)+SUM(F127:F163)+F171+SUM(F173:F192)+SUM(F261:F283)+SUM(F307:F315)+F348+SUM(F387:F392)+F398+F420+SUM(F427:F428)+SUM(F478:F481)+SUM(F498:F507)+SUM(F509:F523)+SUM(F525:F530)+SUM(F532:F533)+SUM(F564:F565)</f>
        <v>126280</v>
      </c>
      <c r="G649" s="159">
        <f t="shared" ref="G649:N649" si="2595">SUM(G16:G39)+SUM(G49:G117)+SUM(G127:G163)+G171+SUM(G173:G192)+SUM(G261:G283)+SUM(G307:G315)+G348+SUM(G387:G392)+G398+G420+SUM(G427:G428)+SUM(G478:G481)+SUM(G498:G507)+SUM(G509:G523)+SUM(G525:G530)+SUM(G532:G533)+SUM(G564:G565)</f>
        <v>711</v>
      </c>
      <c r="H649" s="159">
        <f t="shared" si="2595"/>
        <v>1778</v>
      </c>
      <c r="I649" s="159">
        <f t="shared" si="2595"/>
        <v>36798</v>
      </c>
      <c r="J649" s="159">
        <f t="shared" si="2595"/>
        <v>0</v>
      </c>
      <c r="K649" s="159">
        <f t="shared" si="2595"/>
        <v>69</v>
      </c>
      <c r="L649" s="159">
        <f t="shared" si="2595"/>
        <v>2</v>
      </c>
      <c r="M649" s="159">
        <f t="shared" si="2595"/>
        <v>1</v>
      </c>
      <c r="N649" s="159">
        <f t="shared" si="2595"/>
        <v>10</v>
      </c>
      <c r="O649" s="165">
        <f t="shared" si="2594"/>
        <v>1</v>
      </c>
      <c r="P649" s="180">
        <f t="shared" si="2594"/>
        <v>12740</v>
      </c>
      <c r="Q649" s="184">
        <f t="shared" si="2594"/>
        <v>2446</v>
      </c>
      <c r="R649" s="184">
        <f t="shared" si="2594"/>
        <v>3</v>
      </c>
      <c r="S649" s="166">
        <f t="shared" si="2594"/>
        <v>64183</v>
      </c>
      <c r="T649" s="180">
        <f t="shared" si="2594"/>
        <v>54106</v>
      </c>
      <c r="U649" s="184">
        <f t="shared" ref="U649" si="2596">SUM(U16:U39)+SUM(U49:U117)+SUM(U127:U163)+U171+SUM(U173:U192)+SUM(U261:U283)+SUM(U307:U315)+U348+SUM(U387:U392)+U398+U420+SUM(U427:U428)+SUM(U478:U481)+SUM(U498:U507)+SUM(U509:U523)+SUM(U525:U530)+SUM(U532:U533)+SUM(U564:U565)</f>
        <v>10</v>
      </c>
      <c r="V649" s="168">
        <f t="shared" ref="V649" si="2597">SUM(V16:V39)+SUM(V49:V117)+SUM(V127:V163)+V171+SUM(V173:V192)+SUM(V261:V283)+SUM(V307:V315)+V348+SUM(V387:V392)+V398+V420+SUM(V427:V428)+SUM(V478:V481)+SUM(V498:V507)+SUM(V509:V523)+SUM(V525:V530)+SUM(V532:V533)+SUM(V564:V565)</f>
        <v>29100</v>
      </c>
      <c r="W649" s="180">
        <f t="shared" si="2594"/>
        <v>0</v>
      </c>
      <c r="X649" s="168">
        <f t="shared" ref="X649" si="2598">SUM(X16:X39)+SUM(X49:X117)+SUM(X127:X163)+X171+SUM(X173:X192)+SUM(X261:X283)+SUM(X307:X315)+X348+SUM(X387:X392)+X398+X420+SUM(X427:X428)+SUM(X478:X481)+SUM(X498:X507)+SUM(X509:X523)+SUM(X525:X530)+SUM(X532:X533)+SUM(X564:X565)</f>
        <v>0</v>
      </c>
      <c r="Y649" s="180">
        <f t="shared" si="2594"/>
        <v>0</v>
      </c>
      <c r="Z649" s="168">
        <f t="shared" ref="Z649" si="2599">SUM(Z16:Z39)+SUM(Z49:Z117)+SUM(Z127:Z163)+Z171+SUM(Z173:Z192)+SUM(Z261:Z283)+SUM(Z307:Z315)+Z348+SUM(Z387:Z392)+Z398+Z420+SUM(Z427:Z428)+SUM(Z478:Z481)+SUM(Z498:Z507)+SUM(Z509:Z523)+SUM(Z525:Z530)+SUM(Z532:Z533)+SUM(Z564:Z565)</f>
        <v>0</v>
      </c>
      <c r="AA649" s="180">
        <f t="shared" si="2594"/>
        <v>0</v>
      </c>
      <c r="AB649" s="168">
        <f t="shared" ref="AB649" si="2600">SUM(AB16:AB39)+SUM(AB49:AB117)+SUM(AB127:AB163)+AB171+SUM(AB173:AB192)+SUM(AB261:AB283)+SUM(AB307:AB315)+AB348+SUM(AB387:AB392)+AB398+AB420+SUM(AB427:AB428)+SUM(AB478:AB481)+SUM(AB498:AB507)+SUM(AB509:AB523)+SUM(AB525:AB530)+SUM(AB532:AB533)+SUM(AB564:AB565)</f>
        <v>0</v>
      </c>
      <c r="AC649" s="180">
        <f t="shared" si="2594"/>
        <v>0</v>
      </c>
      <c r="AD649" s="168">
        <f t="shared" ref="AD649" si="2601">SUM(AD16:AD39)+SUM(AD49:AD117)+SUM(AD127:AD163)+AD171+SUM(AD173:AD192)+SUM(AD261:AD283)+SUM(AD307:AD315)+AD348+SUM(AD387:AD392)+AD398+AD420+SUM(AD427:AD428)+SUM(AD478:AD481)+SUM(AD498:AD507)+SUM(AD509:AD523)+SUM(AD525:AD530)+SUM(AD532:AD533)+SUM(AD564:AD565)</f>
        <v>0</v>
      </c>
      <c r="AE649" s="180">
        <f t="shared" si="2594"/>
        <v>0</v>
      </c>
      <c r="AF649" s="168">
        <f t="shared" ref="AF649" si="2602">SUM(AF16:AF39)+SUM(AF49:AF117)+SUM(AF127:AF163)+AF171+SUM(AF173:AF192)+SUM(AF261:AF283)+SUM(AF307:AF315)+AF348+SUM(AF387:AF392)+AF398+AF420+SUM(AF427:AF428)+SUM(AF478:AF481)+SUM(AF498:AF507)+SUM(AF509:AF523)+SUM(AF525:AF530)+SUM(AF532:AF533)+SUM(AF564:AF565)</f>
        <v>0</v>
      </c>
      <c r="AG649" s="166">
        <f t="shared" si="2594"/>
        <v>42180</v>
      </c>
      <c r="AH649" s="167">
        <f t="shared" si="2594"/>
        <v>42055</v>
      </c>
      <c r="AI649" s="180">
        <f t="shared" ref="AI649" si="2603">SUM(AI16:AI39)+SUM(AI49:AI117)+SUM(AI127:AI163)+AI171+SUM(AI173:AI192)+SUM(AI261:AI283)+SUM(AI307:AI315)+AI348+SUM(AI387:AI392)+AI398+AI420+SUM(AI427:AI428)+SUM(AI478:AI481)+SUM(AI498:AI507)+SUM(AI509:AI523)+SUM(AI525:AI530)+SUM(AI532:AI533)+SUM(AI564:AI565)</f>
        <v>41500</v>
      </c>
      <c r="AJ649" s="166">
        <f t="shared" ref="AJ649:BT649" si="2604">SUM(AJ16:AJ39)+SUM(AJ49:AJ117)+SUM(AJ127:AJ163)+AJ171+SUM(AJ173:AJ192)+SUM(AJ261:AJ283)+SUM(AJ307:AJ315)+AJ348+SUM(AJ387:AJ392)+AJ398+AJ420+SUM(AJ427:AJ428)+SUM(AJ478:AJ481)+SUM(AJ498:AJ507)+SUM(AJ509:AJ523)+SUM(AJ525:AJ530)+SUM(AJ532:AJ533)+SUM(AJ564:AJ565)</f>
        <v>13901</v>
      </c>
      <c r="AK649" s="194">
        <f>SUM(AK16:AK39)+SUM(AK49:AK117)+SUM(AK127:AK163)+AK171+SUM(AK173:AK192)+SUM(AK261:AK283)+SUM(AK307:AK315)+AK348+SUM(AK387:AK392)+AK398+AK420+SUM(AK427:AK428)+SUM(AK478:AK481)+SUM(AK498:AK507)+SUM(AK509:AK523)+SUM(AK525:AK530)+SUM(AK532:AK533)+SUM(AK564:AK565)</f>
        <v>39365</v>
      </c>
      <c r="AL649" s="184">
        <f t="shared" ref="AL649:AM649" si="2605">SUM(AL16:AL39)+SUM(AL49:AL117)+SUM(AL127:AL163)+AL171+SUM(AL173:AL192)+SUM(AL261:AL283)+SUM(AL307:AL315)+AL348+SUM(AL387:AL392)+AL398+AL420+SUM(AL427:AL428)+SUM(AL478:AL481)+SUM(AL498:AL507)+SUM(AL509:AL523)+SUM(AL525:AL530)+SUM(AL532:AL533)+SUM(AL564:AL565)</f>
        <v>7238</v>
      </c>
      <c r="AM649" s="168">
        <f t="shared" si="2605"/>
        <v>115251</v>
      </c>
      <c r="AN649" s="180">
        <f>SUM(AN16:AN39)+SUM(AN49:AN117)+SUM(AN127:AN163)+AN171+SUM(AN173:AN192)+SUM(AN261:AN283)+SUM(AN307:AN315)+AN348+SUM(AN387:AN392)+AN398+AN420+SUM(AN427:AN428)+SUM(AN478:AN481)+SUM(AN498:AN507)+SUM(AN509:AN523)+SUM(AN525:AN530)+SUM(AN532:AN533)+SUM(AN564:AN565)</f>
        <v>123325</v>
      </c>
      <c r="AO649" s="168">
        <f t="shared" ref="AO649" si="2606">SUM(AO16:AO39)+SUM(AO49:AO117)+SUM(AO127:AO163)+AO171+SUM(AO173:AO192)+SUM(AO261:AO283)+SUM(AO307:AO315)+AO348+SUM(AO387:AO392)+AO398+AO420+SUM(AO427:AO428)+SUM(AO478:AO481)+SUM(AO498:AO507)+SUM(AO509:AO523)+SUM(AO525:AO530)+SUM(AO532:AO533)+SUM(AO564:AO565)</f>
        <v>36830</v>
      </c>
      <c r="AP649" s="180">
        <f>SUM(AP16:AP39)+SUM(AP49:AP117)+SUM(AP127:AP163)+AP171+SUM(AP173:AP192)+SUM(AP261:AP283)+SUM(AP307:AP315)+AP348+SUM(AP387:AP392)+AP398+AP420+SUM(AP427:AP428)+SUM(AP478:AP481)+SUM(AP498:AP507)+SUM(AP509:AP523)+SUM(AP525:AP530)+SUM(AP532:AP533)+SUM(AP564:AP565)</f>
        <v>51376</v>
      </c>
      <c r="AQ649" s="168">
        <f t="shared" ref="AQ649" si="2607">SUM(AQ16:AQ39)+SUM(AQ49:AQ117)+SUM(AQ127:AQ163)+AQ171+SUM(AQ173:AQ192)+SUM(AQ261:AQ283)+SUM(AQ307:AQ315)+AQ348+SUM(AQ387:AQ392)+AQ398+AQ420+SUM(AQ427:AQ428)+SUM(AQ478:AQ481)+SUM(AQ498:AQ507)+SUM(AQ509:AQ523)+SUM(AQ525:AQ530)+SUM(AQ532:AQ533)+SUM(AQ564:AQ565)</f>
        <v>110710</v>
      </c>
      <c r="AR649" s="180">
        <f>SUM(AR16:AR39)+SUM(AR49:AR117)+SUM(AR127:AR163)+AR171+SUM(AR173:AR192)+SUM(AR261:AR283)+SUM(AR307:AR315)+AR348+SUM(AR387:AR392)+AR398+AR420+SUM(AR427:AR428)+SUM(AR478:AR481)+SUM(AR498:AR507)+SUM(AR509:AR523)+SUM(AR525:AR530)+SUM(AR532:AR533)+SUM(AR564:AR565)</f>
        <v>37534</v>
      </c>
      <c r="AS649" s="168">
        <f t="shared" ref="AS649" si="2608">SUM(AS16:AS39)+SUM(AS49:AS117)+SUM(AS127:AS163)+AS171+SUM(AS173:AS192)+SUM(AS261:AS283)+SUM(AS307:AS315)+AS348+SUM(AS387:AS392)+AS398+AS420+SUM(AS427:AS428)+SUM(AS478:AS481)+SUM(AS498:AS507)+SUM(AS509:AS523)+SUM(AS525:AS530)+SUM(AS532:AS533)+SUM(AS564:AS565)</f>
        <v>123585</v>
      </c>
      <c r="AT649" s="180">
        <f>SUM(AT16:AT39)+SUM(AT49:AT117)+SUM(AT127:AT163)+AT171+SUM(AT173:AT192)+SUM(AT261:AT283)+SUM(AT307:AT315)+AT348+SUM(AT387:AT392)+AT398+AT420+SUM(AT427:AT428)+SUM(AT478:AT481)+SUM(AT498:AT507)+SUM(AT509:AT523)+SUM(AT525:AT530)+SUM(AT532:AT533)+SUM(AT564:AT565)</f>
        <v>42879</v>
      </c>
      <c r="AU649" s="168">
        <f t="shared" ref="AU649" si="2609">SUM(AU16:AU39)+SUM(AU49:AU117)+SUM(AU127:AU163)+AU171+SUM(AU173:AU192)+SUM(AU261:AU283)+SUM(AU307:AU315)+AU348+SUM(AU387:AU392)+AU398+AU420+SUM(AU427:AU428)+SUM(AU478:AU481)+SUM(AU498:AU507)+SUM(AU509:AU523)+SUM(AU525:AU530)+SUM(AU532:AU533)+SUM(AU564:AU565)</f>
        <v>118131</v>
      </c>
      <c r="AV649" s="180">
        <f>SUM(AV16:AV39)+SUM(AV49:AV117)+SUM(AV127:AV163)+AV171+SUM(AV173:AV192)+SUM(AV261:AV283)+SUM(AV307:AV315)+AV348+SUM(AV387:AV392)+AV398+AV420+SUM(AV427:AV428)+SUM(AV478:AV481)+SUM(AV498:AV507)+SUM(AV509:AV523)+SUM(AV525:AV530)+SUM(AV532:AV533)+SUM(AV564:AV565)</f>
        <v>115434</v>
      </c>
      <c r="AW649" s="168">
        <f t="shared" ref="AW649" si="2610">SUM(AW16:AW39)+SUM(AW49:AW117)+SUM(AW127:AW163)+AW171+SUM(AW173:AW192)+SUM(AW261:AW283)+SUM(AW307:AW315)+AW348+SUM(AW387:AW392)+AW398+AW420+SUM(AW427:AW428)+SUM(AW478:AW481)+SUM(AW498:AW507)+SUM(AW509:AW523)+SUM(AW525:AW530)+SUM(AW532:AW533)+SUM(AW564:AW565)</f>
        <v>42842</v>
      </c>
      <c r="AX649" s="180">
        <f>SUM(AX16:AX39)+SUM(AX49:AX117)+SUM(AX127:AX163)+AX171+SUM(AX173:AX192)+SUM(AX261:AX283)+SUM(AX307:AX315)+AX348+SUM(AX387:AX392)+AX398+AX420+SUM(AX427:AX428)+SUM(AX478:AX481)+SUM(AX498:AX507)+SUM(AX509:AX523)+SUM(AX525:AX530)+SUM(AX532:AX533)+SUM(AX564:AX565)</f>
        <v>107416</v>
      </c>
      <c r="AY649" s="168">
        <f t="shared" ref="AY649" si="2611">SUM(AY16:AY39)+SUM(AY49:AY117)+SUM(AY127:AY163)+AY171+SUM(AY173:AY192)+SUM(AY261:AY283)+SUM(AY307:AY315)+AY348+SUM(AY387:AY392)+AY398+AY420+SUM(AY427:AY428)+SUM(AY478:AY481)+SUM(AY498:AY507)+SUM(AY509:AY523)+SUM(AY525:AY530)+SUM(AY532:AY533)+SUM(AY564:AY565)</f>
        <v>51508</v>
      </c>
      <c r="AZ649" s="167">
        <f>SUM(AZ16:AZ39)+SUM(AZ49:AZ117)+SUM(AZ127:AZ163)+AZ171+SUM(AZ173:AZ192)+SUM(AZ261:AZ283)+SUM(AZ307:AZ315)+AZ348+SUM(AZ387:AZ392)+AZ398+AZ420+SUM(AZ427:AZ428)+SUM(AZ478:AZ481)+SUM(AZ498:AZ507)+SUM(AZ509:AZ523)+SUM(AZ525:AZ530)+SUM(AZ532:AZ533)+SUM(AZ564:AZ565)</f>
        <v>77267</v>
      </c>
      <c r="BA649" s="168">
        <f>SUM(BA16:BA39)+SUM(BA49:BA117)+SUM(BA127:BA163)+BA171+SUM(BA173:BA192)+SUM(BA261:BA283)+SUM(BA307:BA315)+BA348+SUM(BA387:BA392)+BA398+BA420+SUM(BA427:BA428)+SUM(BA478:BA481)+SUM(BA498:BA507)+SUM(BA509:BA523)+SUM(BA525:BA530)+SUM(BA532:BA533)+SUM(BA564:BA565)</f>
        <v>134244</v>
      </c>
      <c r="BB649" s="180">
        <f>SUM(BB16:BB39)+SUM(BB49:BB117)+SUM(BB127:BB163)+BB171+SUM(BB173:BB192)+SUM(BB261:BB283)+SUM(BB307:BB315)+BB348+SUM(BB387:BB392)+BB398+BB420+SUM(BB427:BB428)+SUM(BB478:BB481)+SUM(BB498:BB507)+SUM(BB509:BB523)+SUM(BB525:BB530)+SUM(BB532:BB533)+SUM(BB564:BB565)</f>
        <v>51871</v>
      </c>
      <c r="BC649" s="168">
        <f t="shared" ref="BC649" si="2612">SUM(BC16:BC39)+SUM(BC49:BC117)+SUM(BC127:BC163)+BC171+SUM(BC173:BC192)+SUM(BC261:BC283)+SUM(BC307:BC315)+BC348+SUM(BC387:BC392)+BC398+BC420+SUM(BC427:BC428)+SUM(BC478:BC481)+SUM(BC498:BC507)+SUM(BC509:BC523)+SUM(BC525:BC530)+SUM(BC532:BC533)+SUM(BC564:BC565)</f>
        <v>93047</v>
      </c>
      <c r="BD649" s="180">
        <f>SUM(BD16:BD39)+SUM(BD49:BD117)+SUM(BD127:BD163)+BD171+SUM(BD173:BD192)+SUM(BD261:BD283)+SUM(BD307:BD315)+BD348+SUM(BD387:BD392)+BD398+BD420+SUM(BD427:BD428)+SUM(BD478:BD481)+SUM(BD498:BD507)+SUM(BD509:BD523)+SUM(BD525:BD530)+SUM(BD532:BD533)+SUM(BD564:BD565)</f>
        <v>107435</v>
      </c>
      <c r="BE649" s="168">
        <f t="shared" ref="BE649" si="2613">SUM(BE16:BE39)+SUM(BE49:BE117)+SUM(BE127:BE163)+BE171+SUM(BE173:BE192)+SUM(BE261:BE283)+SUM(BE307:BE315)+BE348+SUM(BE387:BE392)+BE398+BE420+SUM(BE427:BE428)+SUM(BE478:BE481)+SUM(BE498:BE507)+SUM(BE509:BE523)+SUM(BE525:BE530)+SUM(BE532:BE533)+SUM(BE564:BE565)</f>
        <v>36464</v>
      </c>
      <c r="BF649" s="180">
        <f>SUM(BF16:BF39)+SUM(BF49:BF117)+SUM(BF127:BF163)+BF171+SUM(BF173:BF192)+SUM(BF261:BF283)+SUM(BF307:BF315)+BF348+SUM(BF387:BF392)+BF398+BF420+SUM(BF427:BF428)+SUM(BF478:BF481)+SUM(BF498:BF507)+SUM(BF509:BF523)+SUM(BF525:BF530)+SUM(BF532:BF533)+SUM(BF564:BF565)</f>
        <v>104699</v>
      </c>
      <c r="BG649" s="168">
        <f t="shared" ref="BG649" si="2614">SUM(BG16:BG39)+SUM(BG49:BG117)+SUM(BG127:BG163)+BG171+SUM(BG173:BG192)+SUM(BG261:BG283)+SUM(BG307:BG315)+BG348+SUM(BG387:BG392)+BG398+BG420+SUM(BG427:BG428)+SUM(BG478:BG481)+SUM(BG498:BG507)+SUM(BG509:BG523)+SUM(BG525:BG530)+SUM(BG532:BG533)+SUM(BG564:BG565)</f>
        <v>38621</v>
      </c>
      <c r="BH649" s="180">
        <f t="shared" si="2604"/>
        <v>61749</v>
      </c>
      <c r="BI649" s="168">
        <f t="shared" ref="BI649" si="2615">SUM(BI16:BI39)+SUM(BI49:BI117)+SUM(BI127:BI163)+BI171+SUM(BI173:BI192)+SUM(BI261:BI283)+SUM(BI307:BI315)+BI348+SUM(BI387:BI392)+BI398+BI420+SUM(BI427:BI428)+SUM(BI478:BI481)+SUM(BI498:BI507)+SUM(BI509:BI523)+SUM(BI525:BI530)+SUM(BI532:BI533)+SUM(BI564:BI565)</f>
        <v>84550</v>
      </c>
      <c r="BJ649" s="180">
        <f t="shared" si="2604"/>
        <v>44159</v>
      </c>
      <c r="BK649" s="168">
        <f t="shared" ref="BK649" si="2616">SUM(BK16:BK39)+SUM(BK49:BK117)+SUM(BK127:BK163)+BK171+SUM(BK173:BK192)+SUM(BK261:BK283)+SUM(BK307:BK315)+BK348+SUM(BK387:BK392)+BK398+BK420+SUM(BK427:BK428)+SUM(BK478:BK481)+SUM(BK498:BK507)+SUM(BK509:BK523)+SUM(BK525:BK530)+SUM(BK532:BK533)+SUM(BK564:BK565)</f>
        <v>100017</v>
      </c>
      <c r="BL649" s="180">
        <f t="shared" si="2604"/>
        <v>38547</v>
      </c>
      <c r="BM649" s="168">
        <f t="shared" ref="BM649" si="2617">SUM(BM16:BM39)+SUM(BM49:BM117)+SUM(BM127:BM163)+BM171+SUM(BM173:BM192)+SUM(BM261:BM283)+SUM(BM307:BM315)+BM348+SUM(BM387:BM392)+BM398+BM420+SUM(BM427:BM428)+SUM(BM478:BM481)+SUM(BM498:BM507)+SUM(BM509:BM523)+SUM(BM525:BM530)+SUM(BM532:BM533)+SUM(BM564:BM565)</f>
        <v>102940</v>
      </c>
      <c r="BN649" s="180">
        <f t="shared" si="2604"/>
        <v>102967</v>
      </c>
      <c r="BO649" s="168">
        <f t="shared" ref="BO649" si="2618">SUM(BO16:BO39)+SUM(BO49:BO117)+SUM(BO127:BO163)+BO171+SUM(BO173:BO192)+SUM(BO261:BO283)+SUM(BO307:BO315)+BO348+SUM(BO387:BO392)+BO398+BO420+SUM(BO427:BO428)+SUM(BO478:BO481)+SUM(BO498:BO507)+SUM(BO509:BO523)+SUM(BO525:BO530)+SUM(BO532:BO533)+SUM(BO564:BO565)</f>
        <v>39085</v>
      </c>
      <c r="BP649" s="180">
        <f t="shared" si="2604"/>
        <v>42065</v>
      </c>
      <c r="BQ649" s="168">
        <f t="shared" ref="BQ649" si="2619">SUM(BQ16:BQ39)+SUM(BQ49:BQ117)+SUM(BQ127:BQ163)+BQ171+SUM(BQ173:BQ192)+SUM(BQ261:BQ283)+SUM(BQ307:BQ315)+BQ348+SUM(BQ387:BQ392)+BQ398+BQ420+SUM(BQ427:BQ428)+SUM(BQ478:BQ481)+SUM(BQ498:BQ507)+SUM(BQ509:BQ523)+SUM(BQ525:BQ530)+SUM(BQ532:BQ533)+SUM(BQ564:BQ565)</f>
        <v>100809</v>
      </c>
      <c r="BR649" s="180">
        <f t="shared" si="2604"/>
        <v>95042</v>
      </c>
      <c r="BS649" s="168">
        <f t="shared" ref="BS649" si="2620">SUM(BS16:BS39)+SUM(BS49:BS117)+SUM(BS127:BS163)+BS171+SUM(BS173:BS192)+SUM(BS261:BS283)+SUM(BS307:BS315)+BS348+SUM(BS387:BS392)+BS398+BS420+SUM(BS427:BS428)+SUM(BS478:BS481)+SUM(BS498:BS507)+SUM(BS509:BS523)+SUM(BS525:BS530)+SUM(BS532:BS533)+SUM(BS564:BS565)</f>
        <v>48174</v>
      </c>
      <c r="BT649" s="180">
        <f t="shared" si="2604"/>
        <v>41679</v>
      </c>
      <c r="BU649" s="168">
        <f t="shared" ref="BU649" si="2621">SUM(BU16:BU39)+SUM(BU49:BU117)+SUM(BU127:BU163)+BU171+SUM(BU173:BU192)+SUM(BU261:BU283)+SUM(BU307:BU315)+BU348+SUM(BU387:BU392)+BU398+BU420+SUM(BU427:BU428)+SUM(BU478:BU481)+SUM(BU498:BU507)+SUM(BU509:BU523)+SUM(BU525:BU530)+SUM(BU532:BU533)+SUM(BU564:BU565)</f>
        <v>100801</v>
      </c>
      <c r="BV649" s="180">
        <f t="shared" ref="BV649" si="2622">SUM(BV16:BV39)+SUM(BV49:BV117)+SUM(BV127:BV163)+BV171+SUM(BV173:BV192)+SUM(BV261:BV283)+SUM(BV307:BV315)+BV348+SUM(BV387:BV392)+BV398+BV420+SUM(BV427:BV428)+SUM(BV478:BV481)+SUM(BV498:BV507)+SUM(BV509:BV523)+SUM(BV525:BV530)+SUM(BV532:BV533)+SUM(BV564:BV565)</f>
        <v>107686</v>
      </c>
      <c r="BW649" s="168">
        <f t="shared" ref="BW649" si="2623">SUM(BW16:BW39)+SUM(BW49:BW117)+SUM(BW127:BW163)+BW171+SUM(BW173:BW192)+SUM(BW261:BW283)+SUM(BW307:BW315)+BW348+SUM(BW387:BW392)+BW398+BW420+SUM(BW427:BW428)+SUM(BW478:BW481)+SUM(BW498:BW507)+SUM(BW509:BW523)+SUM(BW525:BW530)+SUM(BW532:BW533)+SUM(BW564:BW565)</f>
        <v>34525</v>
      </c>
      <c r="BX649" s="180">
        <f t="shared" ref="BX649" si="2624">SUM(BX16:BX39)+SUM(BX49:BX117)+SUM(BX127:BX163)+BX171+SUM(BX173:BX192)+SUM(BX261:BX283)+SUM(BX307:BX315)+BX348+SUM(BX387:BX392)+BX398+BX420+SUM(BX427:BX428)+SUM(BX478:BX481)+SUM(BX498:BX507)+SUM(BX509:BX523)+SUM(BX525:BX530)+SUM(BX532:BX533)+SUM(BX564:BX565)</f>
        <v>38854</v>
      </c>
      <c r="BY649" s="168">
        <f t="shared" ref="BY649" si="2625">SUM(BY16:BY39)+SUM(BY49:BY117)+SUM(BY127:BY163)+BY171+SUM(BY173:BY192)+SUM(BY261:BY283)+SUM(BY307:BY315)+BY348+SUM(BY387:BY392)+BY398+BY420+SUM(BY427:BY428)+SUM(BY478:BY481)+SUM(BY498:BY507)+SUM(BY509:BY523)+SUM(BY525:BY530)+SUM(BY532:BY533)+SUM(BY564:BY565)</f>
        <v>103505</v>
      </c>
      <c r="BZ649" s="180">
        <f t="shared" ref="BZ649" si="2626">SUM(BZ16:BZ39)+SUM(BZ49:BZ117)+SUM(BZ127:BZ163)+BZ171+SUM(BZ173:BZ192)+SUM(BZ261:BZ283)+SUM(BZ307:BZ315)+BZ348+SUM(BZ387:BZ392)+BZ398+BZ420+SUM(BZ427:BZ428)+SUM(BZ478:BZ481)+SUM(BZ498:BZ507)+SUM(BZ509:BZ523)+SUM(BZ525:BZ530)+SUM(BZ532:BZ533)+SUM(BZ564:BZ565)</f>
        <v>96243</v>
      </c>
      <c r="CA649" s="168">
        <f t="shared" ref="CA649" si="2627">SUM(CA16:CA39)+SUM(CA49:CA117)+SUM(CA127:CA163)+CA171+SUM(CA173:CA192)+SUM(CA261:CA283)+SUM(CA307:CA315)+CA348+SUM(CA387:CA392)+CA398+CA420+SUM(CA427:CA428)+SUM(CA478:CA481)+SUM(CA498:CA507)+SUM(CA509:CA523)+SUM(CA525:CA530)+SUM(CA532:CA533)+SUM(CA564:CA565)</f>
        <v>50318</v>
      </c>
      <c r="CB649" s="180">
        <f t="shared" ref="CB649" si="2628">SUM(CB16:CB39)+SUM(CB49:CB117)+SUM(CB127:CB163)+CB171+SUM(CB173:CB192)+SUM(CB261:CB283)+SUM(CB307:CB315)+CB348+SUM(CB387:CB392)+CB398+CB420+SUM(CB427:CB428)+SUM(CB478:CB481)+SUM(CB498:CB507)+SUM(CB509:CB523)+SUM(CB525:CB530)+SUM(CB532:CB533)+SUM(CB564:CB565)</f>
        <v>104995</v>
      </c>
      <c r="CC649" s="168">
        <f t="shared" ref="CC649" si="2629">SUM(CC16:CC39)+SUM(CC49:CC117)+SUM(CC127:CC163)+CC171+SUM(CC173:CC192)+SUM(CC261:CC283)+SUM(CC307:CC315)+CC348+SUM(CC387:CC392)+CC398+CC420+SUM(CC427:CC428)+SUM(CC478:CC481)+SUM(CC498:CC507)+SUM(CC509:CC523)+SUM(CC525:CC530)+SUM(CC532:CC533)+SUM(CC564:CC565)</f>
        <v>38379</v>
      </c>
      <c r="CD649" s="180">
        <f t="shared" ref="CD649" si="2630">SUM(CD16:CD39)+SUM(CD49:CD117)+SUM(CD127:CD163)+CD171+SUM(CD173:CD192)+SUM(CD261:CD283)+SUM(CD307:CD315)+CD348+SUM(CD387:CD392)+CD398+CD420+SUM(CD427:CD428)+SUM(CD478:CD481)+SUM(CD498:CD507)+SUM(CD509:CD523)+SUM(CD525:CD530)+SUM(CD532:CD533)+SUM(CD564:CD565)</f>
        <v>94269</v>
      </c>
      <c r="CE649" s="331">
        <f t="shared" ref="CE649" si="2631">SUM(CE16:CE39)+SUM(CE49:CE117)+SUM(CE127:CE163)+CE171+SUM(CE173:CE192)+SUM(CE261:CE283)+SUM(CE307:CE315)+CE348+SUM(CE387:CE392)+CE398+CE420+SUM(CE427:CE428)+SUM(CE478:CE481)+SUM(CE498:CE507)+SUM(CE509:CE523)+SUM(CE525:CE530)+SUM(CE532:CE533)+SUM(CE564:CE565)</f>
        <v>48389</v>
      </c>
    </row>
    <row r="650" spans="1:83" x14ac:dyDescent="0.2">
      <c r="A650" s="10"/>
      <c r="B650" s="11" t="s">
        <v>678</v>
      </c>
      <c r="C650" s="13">
        <f>SUM(C3:C15)+SUM(C40:C48)+SUM(C231:C243)+SUM(C316:C347)+SUM(C393:C397)+SUM(C424)+SUM(C482:C483)+SUM(C496:C497)+SUM(C547:C560)</f>
        <v>90101</v>
      </c>
      <c r="D650" s="13">
        <f>SUM(D3:D15)+SUM(D40:D48)+SUM(D231:D243)+SUM(D316:D347)+SUM(D393:D397)+SUM(D424)+SUM(D482:D483)+SUM(D496:D497)+SUM(D547:D560)</f>
        <v>73081</v>
      </c>
      <c r="E650" s="123">
        <f t="shared" si="2093"/>
        <v>0.81110087568395473</v>
      </c>
      <c r="F650" s="162">
        <f t="shared" ref="F650:AH650" si="2632">SUM(F3:F15)+SUM(F40:F48)+SUM(F231:F243)+SUM(F316:F347)+SUM(F393:F397)+F424+SUM(F482:F483)+SUM(F496:F497)+SUM(F547:F560)</f>
        <v>37321</v>
      </c>
      <c r="G650" s="159">
        <f t="shared" ref="G650:N650" si="2633">SUM(G3:G15)+SUM(G40:G48)+SUM(G231:G243)+SUM(G316:G347)+SUM(G393:G397)+G424+SUM(G482:G483)+SUM(G496:G497)+SUM(G547:G560)</f>
        <v>157</v>
      </c>
      <c r="H650" s="159">
        <f t="shared" si="2633"/>
        <v>988</v>
      </c>
      <c r="I650" s="159">
        <f t="shared" si="2633"/>
        <v>33833</v>
      </c>
      <c r="J650" s="159">
        <f t="shared" si="2633"/>
        <v>0</v>
      </c>
      <c r="K650" s="159">
        <f t="shared" si="2633"/>
        <v>28</v>
      </c>
      <c r="L650" s="159">
        <f t="shared" si="2633"/>
        <v>0</v>
      </c>
      <c r="M650" s="159">
        <f t="shared" si="2633"/>
        <v>0</v>
      </c>
      <c r="N650" s="159">
        <f t="shared" si="2633"/>
        <v>2</v>
      </c>
      <c r="O650" s="165">
        <f t="shared" si="2632"/>
        <v>0</v>
      </c>
      <c r="P650" s="180">
        <f t="shared" si="2632"/>
        <v>7270</v>
      </c>
      <c r="Q650" s="184">
        <f t="shared" si="2632"/>
        <v>396</v>
      </c>
      <c r="R650" s="184">
        <f t="shared" si="2632"/>
        <v>0</v>
      </c>
      <c r="S650" s="166">
        <f t="shared" si="2632"/>
        <v>5653</v>
      </c>
      <c r="T650" s="180">
        <f t="shared" si="2632"/>
        <v>25588</v>
      </c>
      <c r="U650" s="184">
        <f t="shared" ref="U650" si="2634">SUM(U3:U15)+SUM(U40:U48)+SUM(U231:U243)+SUM(U316:U347)+SUM(U393:U397)+U424+SUM(U482:U483)+SUM(U496:U497)+SUM(U547:U560)</f>
        <v>8</v>
      </c>
      <c r="V650" s="168">
        <f t="shared" ref="V650" si="2635">SUM(V3:V15)+SUM(V40:V48)+SUM(V231:V243)+SUM(V316:V347)+SUM(V393:V397)+V424+SUM(V482:V483)+SUM(V496:V497)+SUM(V547:V560)</f>
        <v>32207</v>
      </c>
      <c r="W650" s="180">
        <f t="shared" si="2632"/>
        <v>0</v>
      </c>
      <c r="X650" s="168">
        <f t="shared" ref="X650" si="2636">SUM(X3:X15)+SUM(X40:X48)+SUM(X231:X243)+SUM(X316:X347)+SUM(X393:X397)+X424+SUM(X482:X483)+SUM(X496:X497)+SUM(X547:X560)</f>
        <v>0</v>
      </c>
      <c r="Y650" s="180">
        <f t="shared" si="2632"/>
        <v>33339</v>
      </c>
      <c r="Z650" s="168">
        <f t="shared" ref="Z650" si="2637">SUM(Z3:Z15)+SUM(Z40:Z48)+SUM(Z231:Z243)+SUM(Z316:Z347)+SUM(Z393:Z397)+Z424+SUM(Z482:Z483)+SUM(Z496:Z497)+SUM(Z547:Z560)</f>
        <v>37723</v>
      </c>
      <c r="AA650" s="180">
        <f t="shared" si="2632"/>
        <v>0</v>
      </c>
      <c r="AB650" s="168">
        <f t="shared" ref="AB650" si="2638">SUM(AB3:AB15)+SUM(AB40:AB48)+SUM(AB231:AB243)+SUM(AB316:AB347)+SUM(AB393:AB397)+AB424+SUM(AB482:AB483)+SUM(AB496:AB497)+SUM(AB547:AB560)</f>
        <v>0</v>
      </c>
      <c r="AC650" s="180">
        <f t="shared" si="2632"/>
        <v>0</v>
      </c>
      <c r="AD650" s="168">
        <f t="shared" ref="AD650" si="2639">SUM(AD3:AD15)+SUM(AD40:AD48)+SUM(AD231:AD243)+SUM(AD316:AD347)+SUM(AD393:AD397)+AD424+SUM(AD482:AD483)+SUM(AD496:AD497)+SUM(AD547:AD560)</f>
        <v>0</v>
      </c>
      <c r="AE650" s="180">
        <f t="shared" si="2632"/>
        <v>0</v>
      </c>
      <c r="AF650" s="168">
        <f t="shared" ref="AF650" si="2640">SUM(AF3:AF15)+SUM(AF40:AF48)+SUM(AF231:AF243)+SUM(AF316:AF347)+SUM(AF393:AF397)+AF424+SUM(AF482:AF483)+SUM(AF496:AF497)+SUM(AF547:AF560)</f>
        <v>0</v>
      </c>
      <c r="AG650" s="166">
        <f t="shared" si="2632"/>
        <v>0</v>
      </c>
      <c r="AH650" s="167">
        <f t="shared" si="2632"/>
        <v>0</v>
      </c>
      <c r="AI650" s="180">
        <f t="shared" ref="AI650" si="2641">SUM(AI3:AI15)+SUM(AI40:AI48)+SUM(AI231:AI243)+SUM(AI316:AI347)+SUM(AI393:AI397)+AI424+SUM(AI482:AI483)+SUM(AI496:AI497)+SUM(AI547:AI560)</f>
        <v>0</v>
      </c>
      <c r="AJ650" s="166">
        <f t="shared" ref="AJ650:BT650" si="2642">SUM(AJ3:AJ15)+SUM(AJ40:AJ48)+SUM(AJ231:AJ243)+SUM(AJ316:AJ347)+SUM(AJ393:AJ397)+AJ424+SUM(AJ482:AJ483)+SUM(AJ496:AJ497)+SUM(AJ547:AJ560)</f>
        <v>0</v>
      </c>
      <c r="AK650" s="194">
        <f>SUM(AK3:AK15)+SUM(AK40:AK48)+SUM(AK231:AK243)+SUM(AK316:AK347)+SUM(AK393:AK397)+AK424+SUM(AK482:AK483)+SUM(AK496:AK497)+SUM(AK547:AK560)</f>
        <v>38359</v>
      </c>
      <c r="AL650" s="184">
        <f t="shared" ref="AL650:AM650" si="2643">SUM(AL3:AL15)+SUM(AL40:AL48)+SUM(AL231:AL243)+SUM(AL316:AL347)+SUM(AL393:AL397)+AL424+SUM(AL482:AL483)+SUM(AL496:AL497)+SUM(AL547:AL560)</f>
        <v>3207</v>
      </c>
      <c r="AM650" s="168">
        <f t="shared" si="2643"/>
        <v>28441</v>
      </c>
      <c r="AN650" s="180">
        <f>SUM(AN3:AN15)+SUM(AN40:AN48)+SUM(AN231:AN243)+SUM(AN316:AN347)+SUM(AN393:AN397)+AN424+SUM(AN482:AN483)+SUM(AN496:AN497)+SUM(AN547:AN560)</f>
        <v>34570</v>
      </c>
      <c r="AO650" s="168">
        <f t="shared" ref="AO650" si="2644">SUM(AO3:AO15)+SUM(AO40:AO48)+SUM(AO231:AO243)+SUM(AO316:AO347)+SUM(AO393:AO397)+AO424+SUM(AO482:AO483)+SUM(AO496:AO497)+SUM(AO547:AO560)</f>
        <v>35030</v>
      </c>
      <c r="AP650" s="180">
        <f>SUM(AP3:AP15)+SUM(AP40:AP48)+SUM(AP231:AP243)+SUM(AP316:AP347)+SUM(AP393:AP397)+AP424+SUM(AP482:AP483)+SUM(AP496:AP497)+SUM(AP547:AP560)</f>
        <v>43308</v>
      </c>
      <c r="AQ650" s="168">
        <f t="shared" ref="AQ650" si="2645">SUM(AQ3:AQ15)+SUM(AQ40:AQ48)+SUM(AQ231:AQ243)+SUM(AQ316:AQ347)+SUM(AQ393:AQ397)+AQ424+SUM(AQ482:AQ483)+SUM(AQ496:AQ497)+SUM(AQ547:AQ560)</f>
        <v>27164</v>
      </c>
      <c r="AR650" s="180">
        <f>SUM(AR3:AR15)+SUM(AR40:AR48)+SUM(AR231:AR243)+SUM(AR316:AR347)+SUM(AR393:AR397)+AR424+SUM(AR482:AR483)+SUM(AR496:AR497)+SUM(AR547:AR560)</f>
        <v>35471</v>
      </c>
      <c r="AS650" s="168">
        <f t="shared" ref="AS650" si="2646">SUM(AS3:AS15)+SUM(AS40:AS48)+SUM(AS231:AS243)+SUM(AS316:AS347)+SUM(AS393:AS397)+AS424+SUM(AS482:AS483)+SUM(AS496:AS497)+SUM(AS547:AS560)</f>
        <v>34159</v>
      </c>
      <c r="AT650" s="180">
        <f>SUM(AT3:AT15)+SUM(AT40:AT48)+SUM(AT231:AT243)+SUM(AT316:AT347)+SUM(AT393:AT397)+AT424+SUM(AT482:AT483)+SUM(AT496:AT497)+SUM(AT547:AT560)</f>
        <v>39147</v>
      </c>
      <c r="AU650" s="168">
        <f t="shared" ref="AU650" si="2647">SUM(AU3:AU15)+SUM(AU40:AU48)+SUM(AU231:AU243)+SUM(AU316:AU347)+SUM(AU393:AU397)+AU424+SUM(AU482:AU483)+SUM(AU496:AU497)+SUM(AU547:AU560)</f>
        <v>30809</v>
      </c>
      <c r="AV650" s="180">
        <f>SUM(AV3:AV15)+SUM(AV40:AV48)+SUM(AV231:AV243)+SUM(AV316:AV347)+SUM(AV393:AV397)+AV424+SUM(AV482:AV483)+SUM(AV496:AV497)+SUM(AV547:AV560)</f>
        <v>30341</v>
      </c>
      <c r="AW650" s="168">
        <f t="shared" ref="AW650" si="2648">SUM(AW3:AW15)+SUM(AW40:AW48)+SUM(AW231:AW243)+SUM(AW316:AW347)+SUM(AW393:AW397)+AW424+SUM(AW482:AW483)+SUM(AW496:AW497)+SUM(AW547:AW560)</f>
        <v>38033</v>
      </c>
      <c r="AX650" s="180">
        <f>SUM(AX3:AX15)+SUM(AX40:AX48)+SUM(AX231:AX243)+SUM(AX316:AX347)+SUM(AX393:AX397)+AX424+SUM(AX482:AX483)+SUM(AX496:AX497)+SUM(AX547:AX560)</f>
        <v>30657</v>
      </c>
      <c r="AY650" s="168">
        <f t="shared" ref="AY650" si="2649">SUM(AY3:AY15)+SUM(AY40:AY48)+SUM(AY231:AY243)+SUM(AY316:AY347)+SUM(AY393:AY397)+AY424+SUM(AY482:AY483)+SUM(AY496:AY497)+SUM(AY547:AY560)</f>
        <v>37701</v>
      </c>
      <c r="AZ650" s="167">
        <f>SUM(AZ3:AZ15)+SUM(AZ40:AZ48)+SUM(AZ231:AZ243)+SUM(AZ316:AZ347)+SUM(AZ393:AZ397)+AZ424+SUM(AZ482:AZ483)+SUM(AZ496:AZ497)+SUM(AZ547:AZ560)</f>
        <v>48980</v>
      </c>
      <c r="BA650" s="168">
        <f>SUM(BA3:BA15)+SUM(BA40:BA48)+SUM(BA231:BA243)+SUM(BA316:BA347)+SUM(BA393:BA397)+BA424+SUM(BA482:BA483)+SUM(BA496:BA497)+SUM(BA547:BA560)</f>
        <v>49289</v>
      </c>
      <c r="BB650" s="180">
        <f>SUM(BB3:BB15)+SUM(BB40:BB48)+SUM(BB231:BB243)+SUM(BB316:BB347)+SUM(BB393:BB397)+BB424+SUM(BB482:BB483)+SUM(BB496:BB497)+SUM(BB547:BB560)</f>
        <v>33542</v>
      </c>
      <c r="BC650" s="168">
        <f t="shared" ref="BC650" si="2650">SUM(BC3:BC15)+SUM(BC40:BC48)+SUM(BC231:BC243)+SUM(BC316:BC347)+SUM(BC393:BC397)+BC424+SUM(BC482:BC483)+SUM(BC496:BC497)+SUM(BC547:BC560)</f>
        <v>28098</v>
      </c>
      <c r="BD650" s="180">
        <f>SUM(BD3:BD15)+SUM(BD40:BD48)+SUM(BD231:BD243)+SUM(BD316:BD347)+SUM(BD393:BD397)+BD424+SUM(BD482:BD483)+SUM(BD496:BD497)+SUM(BD547:BD560)</f>
        <v>31846</v>
      </c>
      <c r="BE650" s="168">
        <f t="shared" ref="BE650" si="2651">SUM(BE3:BE15)+SUM(BE40:BE48)+SUM(BE231:BE243)+SUM(BE316:BE347)+SUM(BE393:BE397)+BE424+SUM(BE482:BE483)+SUM(BE496:BE497)+SUM(BE547:BE560)</f>
        <v>29175</v>
      </c>
      <c r="BF650" s="180">
        <f>SUM(BF3:BF15)+SUM(BF40:BF48)+SUM(BF231:BF243)+SUM(BF316:BF347)+SUM(BF393:BF397)+BF424+SUM(BF482:BF483)+SUM(BF496:BF497)+SUM(BF547:BF560)</f>
        <v>29629</v>
      </c>
      <c r="BG650" s="168">
        <f t="shared" ref="BG650" si="2652">SUM(BG3:BG15)+SUM(BG40:BG48)+SUM(BG231:BG243)+SUM(BG316:BG347)+SUM(BG393:BG397)+BG424+SUM(BG482:BG483)+SUM(BG496:BG497)+SUM(BG547:BG560)</f>
        <v>31284</v>
      </c>
      <c r="BH650" s="180">
        <f t="shared" si="2642"/>
        <v>32188</v>
      </c>
      <c r="BI650" s="168">
        <f t="shared" ref="BI650" si="2653">SUM(BI3:BI15)+SUM(BI40:BI48)+SUM(BI231:BI243)+SUM(BI316:BI347)+SUM(BI393:BI397)+BI424+SUM(BI482:BI483)+SUM(BI496:BI497)+SUM(BI547:BI560)</f>
        <v>28544</v>
      </c>
      <c r="BJ650" s="180">
        <f t="shared" si="2642"/>
        <v>33506</v>
      </c>
      <c r="BK650" s="168">
        <f t="shared" ref="BK650" si="2654">SUM(BK3:BK15)+SUM(BK40:BK48)+SUM(BK231:BK243)+SUM(BK316:BK347)+SUM(BK393:BK397)+BK424+SUM(BK482:BK483)+SUM(BK496:BK497)+SUM(BK547:BK560)</f>
        <v>27386</v>
      </c>
      <c r="BL650" s="180">
        <f t="shared" si="2642"/>
        <v>28944</v>
      </c>
      <c r="BM650" s="168">
        <f t="shared" ref="BM650" si="2655">SUM(BM3:BM15)+SUM(BM40:BM48)+SUM(BM231:BM243)+SUM(BM316:BM347)+SUM(BM393:BM397)+BM424+SUM(BM482:BM483)+SUM(BM496:BM497)+SUM(BM547:BM560)</f>
        <v>30734</v>
      </c>
      <c r="BN650" s="180">
        <f t="shared" si="2642"/>
        <v>28567</v>
      </c>
      <c r="BO650" s="168">
        <f t="shared" ref="BO650" si="2656">SUM(BO3:BO15)+SUM(BO40:BO48)+SUM(BO231:BO243)+SUM(BO316:BO347)+SUM(BO393:BO397)+BO424+SUM(BO482:BO483)+SUM(BO496:BO497)+SUM(BO547:BO560)</f>
        <v>31231</v>
      </c>
      <c r="BP650" s="180">
        <f t="shared" si="2642"/>
        <v>30545</v>
      </c>
      <c r="BQ650" s="168">
        <f t="shared" ref="BQ650" si="2657">SUM(BQ3:BQ15)+SUM(BQ40:BQ48)+SUM(BQ231:BQ243)+SUM(BQ316:BQ347)+SUM(BQ393:BQ397)+BQ424+SUM(BQ482:BQ483)+SUM(BQ496:BQ497)+SUM(BQ547:BQ560)</f>
        <v>28885</v>
      </c>
      <c r="BR650" s="180">
        <f t="shared" si="2642"/>
        <v>26016</v>
      </c>
      <c r="BS650" s="168">
        <f t="shared" ref="BS650" si="2658">SUM(BS3:BS15)+SUM(BS40:BS48)+SUM(BS231:BS243)+SUM(BS316:BS347)+SUM(BS393:BS397)+BS424+SUM(BS482:BS483)+SUM(BS496:BS497)+SUM(BS547:BS560)</f>
        <v>35026</v>
      </c>
      <c r="BT650" s="180">
        <f t="shared" si="2642"/>
        <v>30680</v>
      </c>
      <c r="BU650" s="168">
        <f t="shared" ref="BU650" si="2659">SUM(BU3:BU15)+SUM(BU40:BU48)+SUM(BU231:BU243)+SUM(BU316:BU347)+SUM(BU393:BU397)+BU424+SUM(BU482:BU483)+SUM(BU496:BU497)+SUM(BU547:BU560)</f>
        <v>28745</v>
      </c>
      <c r="BV650" s="180">
        <f t="shared" ref="BV650" si="2660">SUM(BV3:BV15)+SUM(BV40:BV48)+SUM(BV231:BV243)+SUM(BV316:BV347)+SUM(BV393:BV397)+BV424+SUM(BV482:BV483)+SUM(BV496:BV497)+SUM(BV547:BV560)</f>
        <v>30446</v>
      </c>
      <c r="BW650" s="168">
        <f t="shared" ref="BW650" si="2661">SUM(BW3:BW15)+SUM(BW40:BW48)+SUM(BW231:BW243)+SUM(BW316:BW347)+SUM(BW393:BW397)+BW424+SUM(BW482:BW483)+SUM(BW496:BW497)+SUM(BW547:BW560)</f>
        <v>29942</v>
      </c>
      <c r="BX650" s="180">
        <f t="shared" ref="BX650" si="2662">SUM(BX3:BX15)+SUM(BX40:BX48)+SUM(BX231:BX243)+SUM(BX316:BX347)+SUM(BX393:BX397)+BX424+SUM(BX482:BX483)+SUM(BX496:BX497)+SUM(BX547:BX560)</f>
        <v>29644</v>
      </c>
      <c r="BY650" s="168">
        <f t="shared" ref="BY650" si="2663">SUM(BY3:BY15)+SUM(BY40:BY48)+SUM(BY231:BY243)+SUM(BY316:BY347)+SUM(BY393:BY397)+BY424+SUM(BY482:BY483)+SUM(BY496:BY497)+SUM(BY547:BY560)</f>
        <v>29479</v>
      </c>
      <c r="BZ650" s="180">
        <f t="shared" ref="BZ650" si="2664">SUM(BZ3:BZ15)+SUM(BZ40:BZ48)+SUM(BZ231:BZ243)+SUM(BZ316:BZ347)+SUM(BZ393:BZ397)+BZ424+SUM(BZ482:BZ483)+SUM(BZ496:BZ497)+SUM(BZ547:BZ560)</f>
        <v>25526</v>
      </c>
      <c r="CA650" s="168">
        <f t="shared" ref="CA650" si="2665">SUM(CA3:CA15)+SUM(CA40:CA48)+SUM(CA231:CA243)+SUM(CA316:CA347)+SUM(CA393:CA397)+CA424+SUM(CA482:CA483)+SUM(CA496:CA497)+SUM(CA547:CA560)</f>
        <v>36547</v>
      </c>
      <c r="CB650" s="180">
        <f t="shared" ref="CB650" si="2666">SUM(CB3:CB15)+SUM(CB40:CB48)+SUM(CB231:CB243)+SUM(CB316:CB347)+SUM(CB393:CB397)+CB424+SUM(CB482:CB483)+SUM(CB496:CB497)+SUM(CB547:CB560)</f>
        <v>29477</v>
      </c>
      <c r="CC650" s="168">
        <f t="shared" ref="CC650" si="2667">SUM(CC3:CC15)+SUM(CC40:CC48)+SUM(CC231:CC243)+SUM(CC316:CC347)+SUM(CC393:CC397)+CC424+SUM(CC482:CC483)+SUM(CC496:CC497)+SUM(CC547:CC560)</f>
        <v>30854</v>
      </c>
      <c r="CD650" s="180">
        <f t="shared" ref="CD650" si="2668">SUM(CD3:CD15)+SUM(CD40:CD48)+SUM(CD231:CD243)+SUM(CD316:CD347)+SUM(CD393:CD397)+CD424+SUM(CD482:CD483)+SUM(CD496:CD497)+SUM(CD547:CD560)</f>
        <v>26273</v>
      </c>
      <c r="CE650" s="331">
        <f t="shared" ref="CE650" si="2669">SUM(CE3:CE15)+SUM(CE40:CE48)+SUM(CE231:CE243)+SUM(CE316:CE347)+SUM(CE393:CE397)+CE424+SUM(CE482:CE483)+SUM(CE496:CE497)+SUM(CE547:CE560)</f>
        <v>33715</v>
      </c>
    </row>
    <row r="651" spans="1:83" x14ac:dyDescent="0.2">
      <c r="A651" s="10"/>
      <c r="B651" s="11" t="s">
        <v>679</v>
      </c>
      <c r="C651" s="13">
        <f>SUM(C193:C203)+SUM(C208:C211)+SUM(C212:C224)+SUM(C244:C260)+SUM(C284:C306)+SUM(C421:C423)+SUM(C425:C426)+SUM(C472:C474)+SUM(C508)+C524+C531+SUM(C534:C546)</f>
        <v>89961</v>
      </c>
      <c r="D651" s="13">
        <f>SUM(D193:D203)+SUM(D208:D211)+SUM(D212:D224)+SUM(D244:D260)+SUM(D284:D306)+SUM(D421:D423)+SUM(D425:D426)+SUM(D472:D474)+SUM(D508)+D524+D531+SUM(D534:D546)</f>
        <v>70436</v>
      </c>
      <c r="E651" s="123">
        <f t="shared" si="2093"/>
        <v>0.78296150554129007</v>
      </c>
      <c r="F651" s="162">
        <f t="shared" ref="F651:AH651" si="2670">SUM(F193:F203)+SUM(F208:F224)+SUM(F244:F260)+SUM(F284:F306)+SUM(F421:F423)+SUM(F425:F426)+SUM(F472:F474)+F508+F524+F531+SUM(F534:F546)</f>
        <v>38859</v>
      </c>
      <c r="G651" s="159">
        <f t="shared" ref="G651:N651" si="2671">SUM(G193:G203)+SUM(G208:G224)+SUM(G244:G260)+SUM(G284:G306)+SUM(G421:G423)+SUM(G425:G426)+SUM(G472:G474)+G508+G524+G531+SUM(G534:G546)</f>
        <v>173</v>
      </c>
      <c r="H651" s="159">
        <f t="shared" si="2671"/>
        <v>865</v>
      </c>
      <c r="I651" s="159">
        <f t="shared" si="2671"/>
        <v>29875</v>
      </c>
      <c r="J651" s="159">
        <f t="shared" si="2671"/>
        <v>0</v>
      </c>
      <c r="K651" s="159">
        <f t="shared" si="2671"/>
        <v>27</v>
      </c>
      <c r="L651" s="159">
        <f t="shared" si="2671"/>
        <v>1</v>
      </c>
      <c r="M651" s="159">
        <f t="shared" si="2671"/>
        <v>0</v>
      </c>
      <c r="N651" s="159">
        <f t="shared" si="2671"/>
        <v>5</v>
      </c>
      <c r="O651" s="165">
        <f t="shared" si="2670"/>
        <v>0</v>
      </c>
      <c r="P651" s="180">
        <f t="shared" si="2670"/>
        <v>14748</v>
      </c>
      <c r="Q651" s="184">
        <f t="shared" si="2670"/>
        <v>1172</v>
      </c>
      <c r="R651" s="184">
        <f t="shared" si="2670"/>
        <v>1</v>
      </c>
      <c r="S651" s="166">
        <f t="shared" si="2670"/>
        <v>20927</v>
      </c>
      <c r="T651" s="180">
        <f t="shared" si="2670"/>
        <v>13860</v>
      </c>
      <c r="U651" s="184">
        <f t="shared" ref="U651" si="2672">SUM(U193:U203)+SUM(U208:U224)+SUM(U244:U260)+SUM(U284:U306)+SUM(U421:U423)+SUM(U425:U426)+SUM(U472:U474)+U508+U524+U531+SUM(U534:U546)</f>
        <v>7</v>
      </c>
      <c r="V651" s="168">
        <f t="shared" ref="V651" si="2673">SUM(V193:V203)+SUM(V208:V224)+SUM(V244:V260)+SUM(V284:V306)+SUM(V421:V423)+SUM(V425:V426)+SUM(V472:V474)+V508+V524+V531+SUM(V534:V546)</f>
        <v>18012</v>
      </c>
      <c r="W651" s="180">
        <f t="shared" si="2670"/>
        <v>32668</v>
      </c>
      <c r="X651" s="168">
        <f t="shared" ref="X651" si="2674">SUM(X193:X203)+SUM(X208:X224)+SUM(X244:X260)+SUM(X284:X306)+SUM(X421:X423)+SUM(X425:X426)+SUM(X472:X474)+X508+X524+X531+SUM(X534:X546)</f>
        <v>35202</v>
      </c>
      <c r="Y651" s="180">
        <f t="shared" si="2670"/>
        <v>0</v>
      </c>
      <c r="Z651" s="168">
        <f t="shared" ref="Z651" si="2675">SUM(Z193:Z203)+SUM(Z208:Z224)+SUM(Z244:Z260)+SUM(Z284:Z306)+SUM(Z421:Z423)+SUM(Z425:Z426)+SUM(Z472:Z474)+Z508+Z524+Z531+SUM(Z534:Z546)</f>
        <v>0</v>
      </c>
      <c r="AA651" s="180">
        <f t="shared" si="2670"/>
        <v>35353</v>
      </c>
      <c r="AB651" s="168">
        <f t="shared" ref="AB651" si="2676">SUM(AB193:AB203)+SUM(AB208:AB224)+SUM(AB244:AB260)+SUM(AB284:AB306)+SUM(AB421:AB423)+SUM(AB425:AB426)+SUM(AB472:AB474)+AB508+AB524+AB531+SUM(AB534:AB546)</f>
        <v>33039</v>
      </c>
      <c r="AC651" s="180">
        <f t="shared" si="2670"/>
        <v>0</v>
      </c>
      <c r="AD651" s="168">
        <f t="shared" ref="AD651" si="2677">SUM(AD193:AD203)+SUM(AD208:AD224)+SUM(AD244:AD260)+SUM(AD284:AD306)+SUM(AD421:AD423)+SUM(AD425:AD426)+SUM(AD472:AD474)+AD508+AD524+AD531+SUM(AD534:AD546)</f>
        <v>0</v>
      </c>
      <c r="AE651" s="180">
        <f t="shared" si="2670"/>
        <v>0</v>
      </c>
      <c r="AF651" s="168">
        <f t="shared" ref="AF651" si="2678">SUM(AF193:AF203)+SUM(AF208:AF224)+SUM(AF244:AF260)+SUM(AF284:AF306)+SUM(AF421:AF423)+SUM(AF425:AF426)+SUM(AF472:AF474)+AF508+AF524+AF531+SUM(AF534:AF546)</f>
        <v>0</v>
      </c>
      <c r="AG651" s="166">
        <f t="shared" si="2670"/>
        <v>0</v>
      </c>
      <c r="AH651" s="167">
        <f t="shared" si="2670"/>
        <v>0</v>
      </c>
      <c r="AI651" s="180">
        <f t="shared" ref="AI651" si="2679">SUM(AI193:AI203)+SUM(AI208:AI224)+SUM(AI244:AI260)+SUM(AI284:AI306)+SUM(AI421:AI423)+SUM(AI425:AI426)+SUM(AI472:AI474)+AI508+AI524+AI531+SUM(AI534:AI546)</f>
        <v>0</v>
      </c>
      <c r="AJ651" s="166">
        <f t="shared" ref="AJ651:BT651" si="2680">SUM(AJ193:AJ203)+SUM(AJ208:AJ224)+SUM(AJ244:AJ260)+SUM(AJ284:AJ306)+SUM(AJ421:AJ423)+SUM(AJ425:AJ426)+SUM(AJ472:AJ474)+AJ508+AJ524+AJ531+SUM(AJ534:AJ546)</f>
        <v>0</v>
      </c>
      <c r="AK651" s="194">
        <f>SUM(AK193:AK203)+SUM(AK208:AK224)+SUM(AK244:AK260)+SUM(AK284:AK306)+SUM(AK421:AK423)+SUM(AK425:AK426)+SUM(AK472:AK474)+AK508+AK524+AK531+SUM(AK534:AK546)</f>
        <v>31994</v>
      </c>
      <c r="AL651" s="184">
        <f t="shared" ref="AL651:AM651" si="2681">SUM(AL193:AL203)+SUM(AL208:AL224)+SUM(AL244:AL260)+SUM(AL284:AL306)+SUM(AL421:AL423)+SUM(AL425:AL426)+SUM(AL472:AL474)+AL508+AL524+AL531+SUM(AL534:AL546)</f>
        <v>3054</v>
      </c>
      <c r="AM651" s="168">
        <f t="shared" si="2681"/>
        <v>32845</v>
      </c>
      <c r="AN651" s="180">
        <f>SUM(AN193:AN203)+SUM(AN208:AN224)+SUM(AN244:AN260)+SUM(AN284:AN306)+SUM(AN421:AN423)+SUM(AN425:AN426)+SUM(AN472:AN474)+AN508+AN524+AN531+SUM(AN534:AN546)</f>
        <v>37398</v>
      </c>
      <c r="AO651" s="168">
        <f t="shared" ref="AO651" si="2682">SUM(AO193:AO203)+SUM(AO208:AO224)+SUM(AO244:AO260)+SUM(AO284:AO306)+SUM(AO421:AO423)+SUM(AO425:AO426)+SUM(AO472:AO474)+AO508+AO524+AO531+SUM(AO534:AO546)</f>
        <v>30053</v>
      </c>
      <c r="AP651" s="180">
        <f>SUM(AP193:AP203)+SUM(AP208:AP224)+SUM(AP244:AP260)+SUM(AP284:AP306)+SUM(AP421:AP423)+SUM(AP425:AP426)+SUM(AP472:AP474)+AP508+AP524+AP531+SUM(AP534:AP546)</f>
        <v>37618</v>
      </c>
      <c r="AQ651" s="168">
        <f t="shared" ref="AQ651" si="2683">SUM(AQ193:AQ203)+SUM(AQ208:AQ224)+SUM(AQ244:AQ260)+SUM(AQ284:AQ306)+SUM(AQ421:AQ423)+SUM(AQ425:AQ426)+SUM(AQ472:AQ474)+AQ508+AQ524+AQ531+SUM(AQ534:AQ546)</f>
        <v>30899</v>
      </c>
      <c r="AR651" s="180">
        <f>SUM(AR193:AR203)+SUM(AR208:AR224)+SUM(AR244:AR260)+SUM(AR284:AR306)+SUM(AR421:AR423)+SUM(AR425:AR426)+SUM(AR472:AR474)+AR508+AR524+AR531+SUM(AR534:AR546)</f>
        <v>30093</v>
      </c>
      <c r="AS651" s="168">
        <f t="shared" ref="AS651" si="2684">SUM(AS193:AS203)+SUM(AS208:AS224)+SUM(AS244:AS260)+SUM(AS284:AS306)+SUM(AS421:AS423)+SUM(AS425:AS426)+SUM(AS472:AS474)+AS508+AS524+AS531+SUM(AS534:AS546)</f>
        <v>36997</v>
      </c>
      <c r="AT651" s="180">
        <f>SUM(AT193:AT203)+SUM(AT208:AT224)+SUM(AT244:AT260)+SUM(AT284:AT306)+SUM(AT421:AT423)+SUM(AT425:AT426)+SUM(AT472:AT474)+AT508+AT524+AT531+SUM(AT534:AT546)</f>
        <v>33071</v>
      </c>
      <c r="AU651" s="168">
        <f t="shared" ref="AU651" si="2685">SUM(AU193:AU203)+SUM(AU208:AU224)+SUM(AU244:AU260)+SUM(AU284:AU306)+SUM(AU421:AU423)+SUM(AU425:AU426)+SUM(AU472:AU474)+AU508+AU524+AU531+SUM(AU534:AU546)</f>
        <v>34134</v>
      </c>
      <c r="AV651" s="180">
        <f>SUM(AV193:AV203)+SUM(AV208:AV224)+SUM(AV244:AV260)+SUM(AV284:AV306)+SUM(AV421:AV423)+SUM(AV425:AV426)+SUM(AV472:AV474)+AV508+AV524+AV531+SUM(AV534:AV546)</f>
        <v>33260</v>
      </c>
      <c r="AW651" s="168">
        <f t="shared" ref="AW651" si="2686">SUM(AW193:AW203)+SUM(AW208:AW224)+SUM(AW244:AW260)+SUM(AW284:AW306)+SUM(AW421:AW423)+SUM(AW425:AW426)+SUM(AW472:AW474)+AW508+AW524+AW531+SUM(AW534:AW546)</f>
        <v>33188</v>
      </c>
      <c r="AX651" s="180">
        <f>SUM(AX193:AX203)+SUM(AX208:AX224)+SUM(AX244:AX260)+SUM(AX284:AX306)+SUM(AX421:AX423)+SUM(AX425:AX426)+SUM(AX472:AX474)+AX508+AX524+AX531+SUM(AX534:AX546)</f>
        <v>32851</v>
      </c>
      <c r="AY651" s="168">
        <f t="shared" ref="AY651" si="2687">SUM(AY193:AY203)+SUM(AY208:AY224)+SUM(AY244:AY260)+SUM(AY284:AY306)+SUM(AY421:AY423)+SUM(AY425:AY426)+SUM(AY472:AY474)+AY508+AY524+AY531+SUM(AY534:AY546)</f>
        <v>33731</v>
      </c>
      <c r="AZ651" s="167">
        <f>SUM(AZ193:AZ203)+SUM(AZ208:AZ224)+SUM(AZ244:AZ260)+SUM(AZ284:AZ306)+SUM(AZ421:AZ423)+SUM(AZ425:AZ426)+SUM(AZ472:AZ474)+AZ508+AZ524+AZ531+SUM(AZ534:AZ546)</f>
        <v>44347</v>
      </c>
      <c r="BA651" s="168">
        <f>SUM(BA193:BA203)+SUM(BA208:BA224)+SUM(BA244:BA260)+SUM(BA284:BA306)+SUM(BA421:BA423)+SUM(BA425:BA426)+SUM(BA472:BA474)+BA508+BA524+BA531+SUM(BA534:BA546)</f>
        <v>50479</v>
      </c>
      <c r="BB651" s="180">
        <f>SUM(BB193:BB203)+SUM(BB208:BB224)+SUM(BB244:BB260)+SUM(BB284:BB306)+SUM(BB421:BB423)+SUM(BB425:BB426)+SUM(BB472:BB474)+BB508+BB524+BB531+SUM(BB534:BB546)</f>
        <v>30491</v>
      </c>
      <c r="BC651" s="168">
        <f t="shared" ref="BC651" si="2688">SUM(BC193:BC203)+SUM(BC208:BC224)+SUM(BC244:BC260)+SUM(BC284:BC306)+SUM(BC421:BC423)+SUM(BC425:BC426)+SUM(BC472:BC474)+BC508+BC524+BC531+SUM(BC534:BC546)</f>
        <v>29683</v>
      </c>
      <c r="BD651" s="180">
        <f>SUM(BD193:BD203)+SUM(BD208:BD224)+SUM(BD244:BD260)+SUM(BD284:BD306)+SUM(BD421:BD423)+SUM(BD425:BD426)+SUM(BD472:BD474)+BD508+BD524+BD531+SUM(BD534:BD546)</f>
        <v>34230</v>
      </c>
      <c r="BE651" s="168">
        <f t="shared" ref="BE651" si="2689">SUM(BE193:BE203)+SUM(BE208:BE224)+SUM(BE244:BE260)+SUM(BE284:BE306)+SUM(BE421:BE423)+SUM(BE425:BE426)+SUM(BE472:BE474)+BE508+BE524+BE531+SUM(BE534:BE546)</f>
        <v>25920</v>
      </c>
      <c r="BF651" s="180">
        <f>SUM(BF193:BF203)+SUM(BF208:BF224)+SUM(BF244:BF260)+SUM(BF284:BF306)+SUM(BF421:BF423)+SUM(BF425:BF426)+SUM(BF472:BF474)+BF508+BF524+BF531+SUM(BF534:BF546)</f>
        <v>32306</v>
      </c>
      <c r="BG651" s="168">
        <f t="shared" ref="BG651" si="2690">SUM(BG193:BG203)+SUM(BG208:BG224)+SUM(BG244:BG260)+SUM(BG284:BG306)+SUM(BG421:BG423)+SUM(BG425:BG426)+SUM(BG472:BG474)+BG508+BG524+BG531+SUM(BG534:BG546)</f>
        <v>27369</v>
      </c>
      <c r="BH651" s="180">
        <f t="shared" si="2680"/>
        <v>31417</v>
      </c>
      <c r="BI651" s="168">
        <f t="shared" ref="BI651" si="2691">SUM(BI193:BI203)+SUM(BI208:BI224)+SUM(BI244:BI260)+SUM(BI284:BI306)+SUM(BI421:BI423)+SUM(BI425:BI426)+SUM(BI472:BI474)+BI508+BI524+BI531+SUM(BI534:BI546)</f>
        <v>28935</v>
      </c>
      <c r="BJ651" s="180">
        <f t="shared" si="2680"/>
        <v>30159</v>
      </c>
      <c r="BK651" s="168">
        <f t="shared" ref="BK651" si="2692">SUM(BK193:BK203)+SUM(BK208:BK224)+SUM(BK244:BK260)+SUM(BK284:BK306)+SUM(BK421:BK423)+SUM(BK425:BK426)+SUM(BK472:BK474)+BK508+BK524+BK531+SUM(BK534:BK546)</f>
        <v>30238</v>
      </c>
      <c r="BL651" s="180">
        <f t="shared" si="2680"/>
        <v>25803</v>
      </c>
      <c r="BM651" s="168">
        <f t="shared" ref="BM651" si="2693">SUM(BM193:BM203)+SUM(BM208:BM224)+SUM(BM244:BM260)+SUM(BM284:BM306)+SUM(BM421:BM423)+SUM(BM425:BM426)+SUM(BM472:BM474)+BM508+BM524+BM531+SUM(BM534:BM546)</f>
        <v>33256</v>
      </c>
      <c r="BN651" s="180">
        <f t="shared" si="2680"/>
        <v>31970</v>
      </c>
      <c r="BO651" s="168">
        <f t="shared" ref="BO651" si="2694">SUM(BO193:BO203)+SUM(BO208:BO224)+SUM(BO244:BO260)+SUM(BO284:BO306)+SUM(BO421:BO423)+SUM(BO425:BO426)+SUM(BO472:BO474)+BO508+BO524+BO531+SUM(BO534:BO546)</f>
        <v>27149</v>
      </c>
      <c r="BP651" s="180">
        <f t="shared" si="2680"/>
        <v>28986</v>
      </c>
      <c r="BQ651" s="168">
        <f t="shared" ref="BQ651" si="2695">SUM(BQ193:BQ203)+SUM(BQ208:BQ224)+SUM(BQ244:BQ260)+SUM(BQ284:BQ306)+SUM(BQ421:BQ423)+SUM(BQ425:BQ426)+SUM(BQ472:BQ474)+BQ508+BQ524+BQ531+SUM(BQ534:BQ546)</f>
        <v>30286</v>
      </c>
      <c r="BR651" s="180">
        <f t="shared" si="2680"/>
        <v>27968</v>
      </c>
      <c r="BS651" s="168">
        <f t="shared" ref="BS651" si="2696">SUM(BS193:BS203)+SUM(BS208:BS224)+SUM(BS244:BS260)+SUM(BS284:BS306)+SUM(BS421:BS423)+SUM(BS425:BS426)+SUM(BS472:BS474)+BS508+BS524+BS531+SUM(BS534:BS546)</f>
        <v>32251</v>
      </c>
      <c r="BT651" s="180">
        <f t="shared" si="2680"/>
        <v>26752</v>
      </c>
      <c r="BU651" s="168">
        <f t="shared" ref="BU651" si="2697">SUM(BU193:BU203)+SUM(BU208:BU224)+SUM(BU244:BU260)+SUM(BU284:BU306)+SUM(BU421:BU423)+SUM(BU425:BU426)+SUM(BU472:BU474)+BU508+BU524+BU531+SUM(BU534:BU546)</f>
        <v>32221</v>
      </c>
      <c r="BV651" s="180">
        <f t="shared" ref="BV651" si="2698">SUM(BV193:BV203)+SUM(BV208:BV224)+SUM(BV244:BV260)+SUM(BV284:BV306)+SUM(BV421:BV423)+SUM(BV425:BV426)+SUM(BV472:BV474)+BV508+BV524+BV531+SUM(BV534:BV546)</f>
        <v>33467</v>
      </c>
      <c r="BW651" s="168">
        <f t="shared" ref="BW651" si="2699">SUM(BW193:BW203)+SUM(BW208:BW224)+SUM(BW244:BW260)+SUM(BW284:BW306)+SUM(BW421:BW423)+SUM(BW425:BW426)+SUM(BW472:BW474)+BW508+BW524+BW531+SUM(BW534:BW546)</f>
        <v>26160</v>
      </c>
      <c r="BX651" s="180">
        <f t="shared" ref="BX651" si="2700">SUM(BX193:BX203)+SUM(BX208:BX224)+SUM(BX244:BX260)+SUM(BX284:BX306)+SUM(BX421:BX423)+SUM(BX425:BX426)+SUM(BX472:BX474)+BX508+BX524+BX531+SUM(BX534:BX546)</f>
        <v>26090</v>
      </c>
      <c r="BY651" s="168">
        <f t="shared" ref="BY651" si="2701">SUM(BY193:BY203)+SUM(BY208:BY224)+SUM(BY244:BY260)+SUM(BY284:BY306)+SUM(BY421:BY423)+SUM(BY425:BY426)+SUM(BY472:BY474)+BY508+BY524+BY531+SUM(BY534:BY546)</f>
        <v>32767</v>
      </c>
      <c r="BZ651" s="180">
        <f t="shared" ref="BZ651" si="2702">SUM(BZ193:BZ203)+SUM(BZ208:BZ224)+SUM(BZ244:BZ260)+SUM(BZ284:BZ306)+SUM(BZ421:BZ423)+SUM(BZ425:BZ426)+SUM(BZ472:BZ474)+BZ508+BZ524+BZ531+SUM(BZ534:BZ546)</f>
        <v>27948</v>
      </c>
      <c r="CA651" s="168">
        <f t="shared" ref="CA651" si="2703">SUM(CA193:CA203)+SUM(CA208:CA224)+SUM(CA244:CA260)+SUM(CA284:CA306)+SUM(CA421:CA423)+SUM(CA425:CA426)+SUM(CA472:CA474)+CA508+CA524+CA531+SUM(CA534:CA546)</f>
        <v>33686</v>
      </c>
      <c r="CB651" s="180">
        <f t="shared" ref="CB651" si="2704">SUM(CB193:CB203)+SUM(CB208:CB224)+SUM(CB244:CB260)+SUM(CB284:CB306)+SUM(CB421:CB423)+SUM(CB425:CB426)+SUM(CB472:CB474)+CB508+CB524+CB531+SUM(CB534:CB546)</f>
        <v>32709</v>
      </c>
      <c r="CC651" s="168">
        <f t="shared" ref="CC651" si="2705">SUM(CC193:CC203)+SUM(CC208:CC224)+SUM(CC244:CC260)+SUM(CC284:CC306)+SUM(CC421:CC423)+SUM(CC425:CC426)+SUM(CC472:CC474)+CC508+CC524+CC531+SUM(CC534:CC546)</f>
        <v>27106</v>
      </c>
      <c r="CD651" s="180">
        <f t="shared" ref="CD651" si="2706">SUM(CD193:CD203)+SUM(CD208:CD224)+SUM(CD244:CD260)+SUM(CD284:CD306)+SUM(CD421:CD423)+SUM(CD425:CD426)+SUM(CD472:CD474)+CD508+CD524+CD531+SUM(CD534:CD546)</f>
        <v>28099</v>
      </c>
      <c r="CE651" s="331">
        <f t="shared" ref="CE651" si="2707">SUM(CE193:CE203)+SUM(CE208:CE224)+SUM(CE244:CE260)+SUM(CE284:CE306)+SUM(CE421:CE423)+SUM(CE425:CE426)+SUM(CE472:CE474)+CE508+CE524+CE531+SUM(CE534:CE546)</f>
        <v>31906</v>
      </c>
    </row>
    <row r="652" spans="1:83" x14ac:dyDescent="0.2">
      <c r="A652" s="10"/>
      <c r="B652" s="11" t="s">
        <v>680</v>
      </c>
      <c r="C652" s="13">
        <f>SUM(C118:C126)+SUM(C225:C230)+SUM(C349:C386)+SUM(C399:C400)+SUM(C475:C477)+SUM(C484:C495)+SUM(C561:C563)</f>
        <v>82193</v>
      </c>
      <c r="D652" s="13">
        <f>SUM(D118:D126)+SUM(D225:D230)+SUM(D349:D386)+SUM(D399:D400)+SUM(D475:D477)+SUM(D484:D495)+SUM(D561:D563)</f>
        <v>60571</v>
      </c>
      <c r="E652" s="123">
        <f t="shared" si="2093"/>
        <v>0.73693623544584086</v>
      </c>
      <c r="F652" s="162">
        <f t="shared" ref="F652:AH652" si="2708">SUM(F118:F126)+SUM(F225:F230)+SUM(F349:F386)+SUM(F399:F400)+SUM(F475:F477)+SUM(F484:F495)+SUM(F561:F563)</f>
        <v>21487</v>
      </c>
      <c r="G652" s="159">
        <f t="shared" ref="G652:N652" si="2709">SUM(G118:G126)+SUM(G225:G230)+SUM(G349:G386)+SUM(G399:G400)+SUM(G475:G477)+SUM(G484:G495)+SUM(G561:G563)</f>
        <v>190</v>
      </c>
      <c r="H652" s="159">
        <f t="shared" si="2709"/>
        <v>700</v>
      </c>
      <c r="I652" s="159">
        <f t="shared" si="2709"/>
        <v>37731</v>
      </c>
      <c r="J652" s="159">
        <f t="shared" si="2709"/>
        <v>0</v>
      </c>
      <c r="K652" s="159">
        <f t="shared" si="2709"/>
        <v>10</v>
      </c>
      <c r="L652" s="159">
        <f t="shared" si="2709"/>
        <v>2</v>
      </c>
      <c r="M652" s="159">
        <f t="shared" si="2709"/>
        <v>0</v>
      </c>
      <c r="N652" s="159">
        <f t="shared" si="2709"/>
        <v>1</v>
      </c>
      <c r="O652" s="165">
        <f t="shared" si="2708"/>
        <v>0</v>
      </c>
      <c r="P652" s="180">
        <f t="shared" si="2708"/>
        <v>37435</v>
      </c>
      <c r="Q652" s="184">
        <f t="shared" si="2708"/>
        <v>2329</v>
      </c>
      <c r="R652" s="184">
        <f t="shared" si="2708"/>
        <v>2</v>
      </c>
      <c r="S652" s="166">
        <f t="shared" si="2708"/>
        <v>19618</v>
      </c>
      <c r="T652" s="180">
        <f t="shared" si="2708"/>
        <v>0</v>
      </c>
      <c r="U652" s="184">
        <f t="shared" ref="U652" si="2710">SUM(U118:U126)+SUM(U225:U230)+SUM(U349:U386)+SUM(U399:U400)+SUM(U475:U477)+SUM(U484:U495)+SUM(U561:U563)</f>
        <v>0</v>
      </c>
      <c r="V652" s="168">
        <f t="shared" ref="V652" si="2711">SUM(V118:V126)+SUM(V225:V230)+SUM(V349:V386)+SUM(V399:V400)+SUM(V475:V477)+SUM(V484:V495)+SUM(V561:V563)</f>
        <v>0</v>
      </c>
      <c r="W652" s="180">
        <f t="shared" si="2708"/>
        <v>38648</v>
      </c>
      <c r="X652" s="168">
        <f t="shared" ref="X652" si="2712">SUM(X118:X126)+SUM(X225:X230)+SUM(X349:X386)+SUM(X399:X400)+SUM(X475:X477)+SUM(X484:X495)+SUM(X561:X563)</f>
        <v>19593</v>
      </c>
      <c r="Y652" s="180">
        <f t="shared" si="2708"/>
        <v>0</v>
      </c>
      <c r="Z652" s="168">
        <f t="shared" ref="Z652" si="2713">SUM(Z118:Z126)+SUM(Z225:Z230)+SUM(Z349:Z386)+SUM(Z399:Z400)+SUM(Z475:Z477)+SUM(Z484:Z495)+SUM(Z561:Z563)</f>
        <v>0</v>
      </c>
      <c r="AA652" s="180">
        <f t="shared" si="2708"/>
        <v>0</v>
      </c>
      <c r="AB652" s="168">
        <f t="shared" ref="AB652" si="2714">SUM(AB118:AB126)+SUM(AB225:AB230)+SUM(AB349:AB386)+SUM(AB399:AB400)+SUM(AB475:AB477)+SUM(AB484:AB495)+SUM(AB561:AB563)</f>
        <v>0</v>
      </c>
      <c r="AC652" s="180">
        <f t="shared" si="2708"/>
        <v>43320</v>
      </c>
      <c r="AD652" s="168">
        <f t="shared" ref="AD652" si="2715">SUM(AD118:AD126)+SUM(AD225:AD230)+SUM(AD349:AD386)+SUM(AD399:AD400)+SUM(AD475:AD477)+SUM(AD484:AD495)+SUM(AD561:AD563)</f>
        <v>792</v>
      </c>
      <c r="AE652" s="180">
        <f t="shared" si="2708"/>
        <v>0</v>
      </c>
      <c r="AF652" s="168">
        <f t="shared" ref="AF652" si="2716">SUM(AF118:AF126)+SUM(AF225:AF230)+SUM(AF349:AF386)+SUM(AF399:AF400)+SUM(AF475:AF477)+SUM(AF484:AF495)+SUM(AF561:AF563)</f>
        <v>0</v>
      </c>
      <c r="AG652" s="166">
        <f t="shared" si="2708"/>
        <v>0</v>
      </c>
      <c r="AH652" s="167">
        <f t="shared" si="2708"/>
        <v>0</v>
      </c>
      <c r="AI652" s="180">
        <f t="shared" ref="AI652" si="2717">SUM(AI118:AI126)+SUM(AI225:AI230)+SUM(AI349:AI386)+SUM(AI399:AI400)+SUM(AI475:AI477)+SUM(AI484:AI495)+SUM(AI561:AI563)</f>
        <v>0</v>
      </c>
      <c r="AJ652" s="166">
        <f t="shared" ref="AJ652:BT652" si="2718">SUM(AJ118:AJ126)+SUM(AJ225:AJ230)+SUM(AJ349:AJ386)+SUM(AJ399:AJ400)+SUM(AJ475:AJ477)+SUM(AJ484:AJ495)+SUM(AJ561:AJ563)</f>
        <v>0</v>
      </c>
      <c r="AK652" s="194">
        <f>SUM(AK118:AK126)+SUM(AK225:AK230)+SUM(AK349:AK386)+SUM(AK399:AK400)+SUM(AK475:AK477)+SUM(AK484:AK495)+SUM(AK561:AK563)</f>
        <v>37387</v>
      </c>
      <c r="AL652" s="184">
        <f t="shared" ref="AL652:AM652" si="2719">SUM(AL118:AL126)+SUM(AL225:AL230)+SUM(AL349:AL386)+SUM(AL399:AL400)+SUM(AL475:AL477)+SUM(AL484:AL495)+SUM(AL561:AL563)</f>
        <v>2258</v>
      </c>
      <c r="AM652" s="168">
        <f t="shared" si="2719"/>
        <v>18429</v>
      </c>
      <c r="AN652" s="180">
        <f>SUM(AN118:AN126)+SUM(AN225:AN230)+SUM(AN349:AN386)+SUM(AN399:AN400)+SUM(AN475:AN477)+SUM(AN484:AN495)+SUM(AN561:AN563)</f>
        <v>22374</v>
      </c>
      <c r="AO652" s="168">
        <f t="shared" ref="AO652" si="2720">SUM(AO118:AO126)+SUM(AO225:AO230)+SUM(AO349:AO386)+SUM(AO399:AO400)+SUM(AO475:AO477)+SUM(AO484:AO495)+SUM(AO561:AO563)</f>
        <v>35402</v>
      </c>
      <c r="AP652" s="180">
        <f>SUM(AP118:AP126)+SUM(AP225:AP230)+SUM(AP349:AP386)+SUM(AP399:AP400)+SUM(AP475:AP477)+SUM(AP484:AP495)+SUM(AP561:AP563)</f>
        <v>42530</v>
      </c>
      <c r="AQ652" s="168">
        <f t="shared" ref="AQ652" si="2721">SUM(AQ118:AQ126)+SUM(AQ225:AQ230)+SUM(AQ349:AQ386)+SUM(AQ399:AQ400)+SUM(AQ475:AQ477)+SUM(AQ484:AQ495)+SUM(AQ561:AQ563)</f>
        <v>16489</v>
      </c>
      <c r="AR652" s="180">
        <f>SUM(AR118:AR126)+SUM(AR225:AR230)+SUM(AR349:AR386)+SUM(AR399:AR400)+SUM(AR475:AR477)+SUM(AR484:AR495)+SUM(AR561:AR563)</f>
        <v>36001</v>
      </c>
      <c r="AS652" s="168">
        <f t="shared" ref="AS652" si="2722">SUM(AS118:AS126)+SUM(AS225:AS230)+SUM(AS349:AS386)+SUM(AS399:AS400)+SUM(AS475:AS477)+SUM(AS484:AS495)+SUM(AS561:AS563)</f>
        <v>21291</v>
      </c>
      <c r="AT652" s="180">
        <f>SUM(AT118:AT126)+SUM(AT225:AT230)+SUM(AT349:AT386)+SUM(AT399:AT400)+SUM(AT475:AT477)+SUM(AT484:AT495)+SUM(AT561:AT563)</f>
        <v>39778</v>
      </c>
      <c r="AU652" s="168">
        <f t="shared" ref="AU652" si="2723">SUM(AU118:AU126)+SUM(AU225:AU230)+SUM(AU349:AU386)+SUM(AU399:AU400)+SUM(AU475:AU477)+SUM(AU484:AU495)+SUM(AU561:AU563)</f>
        <v>18279</v>
      </c>
      <c r="AV652" s="180">
        <f>SUM(AV118:AV126)+SUM(AV225:AV230)+SUM(AV349:AV386)+SUM(AV399:AV400)+SUM(AV475:AV477)+SUM(AV484:AV495)+SUM(AV561:AV563)</f>
        <v>18714</v>
      </c>
      <c r="AW652" s="168">
        <f t="shared" ref="AW652" si="2724">SUM(AW118:AW126)+SUM(AW225:AW230)+SUM(AW349:AW386)+SUM(AW399:AW400)+SUM(AW475:AW477)+SUM(AW484:AW495)+SUM(AW561:AW563)</f>
        <v>38302</v>
      </c>
      <c r="AX652" s="180">
        <f>SUM(AX118:AX126)+SUM(AX225:AX230)+SUM(AX349:AX386)+SUM(AX399:AX400)+SUM(AX475:AX477)+SUM(AX484:AX495)+SUM(AX561:AX563)</f>
        <v>18654</v>
      </c>
      <c r="AY652" s="168">
        <f t="shared" ref="AY652" si="2725">SUM(AY118:AY126)+SUM(AY225:AY230)+SUM(AY349:AY386)+SUM(AY399:AY400)+SUM(AY475:AY477)+SUM(AY484:AY495)+SUM(AY561:AY563)</f>
        <v>38184</v>
      </c>
      <c r="AZ652" s="167">
        <f>SUM(AZ118:AZ126)+SUM(AZ225:AZ230)+SUM(AZ349:AZ386)+SUM(AZ399:AZ400)+SUM(AZ475:AZ477)+SUM(AZ484:AZ495)+SUM(AZ561:AZ563)</f>
        <v>42856</v>
      </c>
      <c r="BA652" s="168">
        <f>SUM(BA118:BA126)+SUM(BA225:BA230)+SUM(BA349:BA386)+SUM(BA399:BA400)+SUM(BA475:BA477)+SUM(BA484:BA495)+SUM(BA561:BA563)</f>
        <v>38095</v>
      </c>
      <c r="BB652" s="180">
        <f>SUM(BB118:BB126)+SUM(BB225:BB230)+SUM(BB349:BB386)+SUM(BB399:BB400)+SUM(BB475:BB477)+SUM(BB484:BB495)+SUM(BB561:BB563)</f>
        <v>30436</v>
      </c>
      <c r="BC652" s="168">
        <f t="shared" ref="BC652" si="2726">SUM(BC118:BC126)+SUM(BC225:BC230)+SUM(BC349:BC386)+SUM(BC399:BC400)+SUM(BC475:BC477)+SUM(BC484:BC495)+SUM(BC561:BC563)</f>
        <v>19455</v>
      </c>
      <c r="BD652" s="180">
        <f>SUM(BD118:BD126)+SUM(BD225:BD230)+SUM(BD349:BD386)+SUM(BD399:BD400)+SUM(BD475:BD477)+SUM(BD484:BD495)+SUM(BD561:BD563)</f>
        <v>22540</v>
      </c>
      <c r="BE652" s="168">
        <f t="shared" ref="BE652" si="2727">SUM(BE118:BE126)+SUM(BE225:BE230)+SUM(BE349:BE386)+SUM(BE399:BE400)+SUM(BE475:BE477)+SUM(BE484:BE495)+SUM(BE561:BE563)</f>
        <v>27205</v>
      </c>
      <c r="BF652" s="180">
        <f>SUM(BF118:BF126)+SUM(BF225:BF230)+SUM(BF349:BF386)+SUM(BF399:BF400)+SUM(BF475:BF477)+SUM(BF484:BF495)+SUM(BF561:BF563)</f>
        <v>19185</v>
      </c>
      <c r="BG652" s="168">
        <f t="shared" ref="BG652" si="2728">SUM(BG118:BG126)+SUM(BG225:BG230)+SUM(BG349:BG386)+SUM(BG399:BG400)+SUM(BG475:BG477)+SUM(BG484:BG495)+SUM(BG561:BG563)</f>
        <v>30200</v>
      </c>
      <c r="BH652" s="180">
        <f t="shared" si="2718"/>
        <v>31982</v>
      </c>
      <c r="BI652" s="168">
        <f t="shared" ref="BI652" si="2729">SUM(BI118:BI126)+SUM(BI225:BI230)+SUM(BI349:BI386)+SUM(BI399:BI400)+SUM(BI475:BI477)+SUM(BI484:BI495)+SUM(BI561:BI563)</f>
        <v>18222</v>
      </c>
      <c r="BJ652" s="180">
        <f t="shared" si="2718"/>
        <v>34194</v>
      </c>
      <c r="BK652" s="168">
        <f t="shared" ref="BK652" si="2730">SUM(BK118:BK126)+SUM(BK225:BK230)+SUM(BK349:BK386)+SUM(BK399:BK400)+SUM(BK475:BK477)+SUM(BK484:BK495)+SUM(BK561:BK563)</f>
        <v>17098</v>
      </c>
      <c r="BL652" s="180">
        <f t="shared" si="2718"/>
        <v>28518</v>
      </c>
      <c r="BM652" s="168">
        <f t="shared" ref="BM652" si="2731">SUM(BM118:BM126)+SUM(BM225:BM230)+SUM(BM349:BM386)+SUM(BM399:BM400)+SUM(BM475:BM477)+SUM(BM484:BM495)+SUM(BM561:BM563)</f>
        <v>20611</v>
      </c>
      <c r="BN652" s="180">
        <f t="shared" si="2718"/>
        <v>19653</v>
      </c>
      <c r="BO652" s="168">
        <f t="shared" ref="BO652" si="2732">SUM(BO118:BO126)+SUM(BO225:BO230)+SUM(BO349:BO386)+SUM(BO399:BO400)+SUM(BO475:BO477)+SUM(BO484:BO495)+SUM(BO561:BO563)</f>
        <v>29427</v>
      </c>
      <c r="BP652" s="180">
        <f t="shared" si="2718"/>
        <v>29569</v>
      </c>
      <c r="BQ652" s="168">
        <f t="shared" ref="BQ652" si="2733">SUM(BQ118:BQ126)+SUM(BQ225:BQ230)+SUM(BQ349:BQ386)+SUM(BQ399:BQ400)+SUM(BQ475:BQ477)+SUM(BQ484:BQ495)+SUM(BQ561:BQ563)</f>
        <v>19296</v>
      </c>
      <c r="BR652" s="180">
        <f t="shared" si="2718"/>
        <v>15139</v>
      </c>
      <c r="BS652" s="168">
        <f t="shared" ref="BS652" si="2734">SUM(BS118:BS126)+SUM(BS225:BS230)+SUM(BS349:BS386)+SUM(BS399:BS400)+SUM(BS475:BS477)+SUM(BS484:BS495)+SUM(BS561:BS563)</f>
        <v>35820</v>
      </c>
      <c r="BT652" s="180">
        <f t="shared" si="2718"/>
        <v>28427</v>
      </c>
      <c r="BU652" s="168">
        <f t="shared" ref="BU652" si="2735">SUM(BU118:BU126)+SUM(BU225:BU230)+SUM(BU349:BU386)+SUM(BU399:BU400)+SUM(BU475:BU477)+SUM(BU484:BU495)+SUM(BU561:BU563)</f>
        <v>20465</v>
      </c>
      <c r="BV652" s="180">
        <f t="shared" ref="BV652" si="2736">SUM(BV118:BV126)+SUM(BV225:BV230)+SUM(BV349:BV386)+SUM(BV399:BV400)+SUM(BV475:BV477)+SUM(BV484:BV495)+SUM(BV561:BV563)</f>
        <v>20906</v>
      </c>
      <c r="BW652" s="168">
        <f t="shared" ref="BW652" si="2737">SUM(BW118:BW126)+SUM(BW225:BW230)+SUM(BW349:BW386)+SUM(BW399:BW400)+SUM(BW475:BW477)+SUM(BW484:BW495)+SUM(BW561:BW563)</f>
        <v>28380</v>
      </c>
      <c r="BX652" s="180">
        <f t="shared" ref="BX652" si="2738">SUM(BX118:BX126)+SUM(BX225:BX230)+SUM(BX349:BX386)+SUM(BX399:BX400)+SUM(BX475:BX477)+SUM(BX484:BX495)+SUM(BX561:BX563)</f>
        <v>28186</v>
      </c>
      <c r="BY652" s="168">
        <f t="shared" ref="BY652" si="2739">SUM(BY118:BY126)+SUM(BY225:BY230)+SUM(BY349:BY386)+SUM(BY399:BY400)+SUM(BY475:BY477)+SUM(BY484:BY495)+SUM(BY561:BY563)</f>
        <v>20707</v>
      </c>
      <c r="BZ652" s="180">
        <f t="shared" ref="BZ652" si="2740">SUM(BZ118:BZ126)+SUM(BZ225:BZ230)+SUM(BZ349:BZ386)+SUM(BZ399:BZ400)+SUM(BZ475:BZ477)+SUM(BZ484:BZ495)+SUM(BZ561:BZ563)</f>
        <v>13990</v>
      </c>
      <c r="CA652" s="168">
        <f t="shared" ref="CA652" si="2741">SUM(CA118:CA126)+SUM(CA225:CA230)+SUM(CA349:CA386)+SUM(CA399:CA400)+SUM(CA475:CA477)+SUM(CA484:CA495)+SUM(CA561:CA563)</f>
        <v>38503</v>
      </c>
      <c r="CB652" s="180">
        <f t="shared" ref="CB652" si="2742">SUM(CB118:CB126)+SUM(CB225:CB230)+SUM(CB349:CB386)+SUM(CB399:CB400)+SUM(CB475:CB477)+SUM(CB484:CB495)+SUM(CB561:CB563)</f>
        <v>19694</v>
      </c>
      <c r="CC652" s="168">
        <f t="shared" ref="CC652" si="2743">SUM(CC118:CC126)+SUM(CC225:CC230)+SUM(CC349:CC386)+SUM(CC399:CC400)+SUM(CC475:CC477)+SUM(CC484:CC495)+SUM(CC561:CC563)</f>
        <v>29991</v>
      </c>
      <c r="CD652" s="180">
        <f t="shared" ref="CD652" si="2744">SUM(CD118:CD126)+SUM(CD225:CD230)+SUM(CD349:CD386)+SUM(CD399:CD400)+SUM(CD475:CD477)+SUM(CD484:CD495)+SUM(CD561:CD563)</f>
        <v>14422</v>
      </c>
      <c r="CE652" s="331">
        <f t="shared" ref="CE652" si="2745">SUM(CE118:CE126)+SUM(CE225:CE230)+SUM(CE349:CE386)+SUM(CE399:CE400)+SUM(CE475:CE477)+SUM(CE484:CE495)+SUM(CE561:CE563)</f>
        <v>36578</v>
      </c>
    </row>
    <row r="653" spans="1:83" x14ac:dyDescent="0.2">
      <c r="A653" s="10"/>
      <c r="B653" s="11" t="s">
        <v>681</v>
      </c>
      <c r="C653" s="13">
        <f>SUM(C164:C170)+C172+SUM(C204:C207)+SUM(C401:C419)+SUM(C429:C471)</f>
        <v>81262</v>
      </c>
      <c r="D653" s="13">
        <f>SUM(D164:D170)+D172+SUM(D204:D207)+SUM(D401:D419)+SUM(D429:D471)</f>
        <v>63546</v>
      </c>
      <c r="E653" s="123">
        <f t="shared" si="2093"/>
        <v>0.78198912160665501</v>
      </c>
      <c r="F653" s="162">
        <f t="shared" ref="F653:AH653" si="2746">SUM(F164:F170)+F172+SUM(F204:F207)+SUM(F401:F419)+SUM(F429:F471)</f>
        <v>22319</v>
      </c>
      <c r="G653" s="159">
        <f t="shared" ref="G653:N653" si="2747">SUM(G164:G170)+G172+SUM(G204:G207)+SUM(G401:G419)+SUM(G429:G471)</f>
        <v>158</v>
      </c>
      <c r="H653" s="159">
        <f t="shared" si="2747"/>
        <v>880</v>
      </c>
      <c r="I653" s="159">
        <f t="shared" si="2747"/>
        <v>39649</v>
      </c>
      <c r="J653" s="159">
        <f t="shared" si="2747"/>
        <v>0</v>
      </c>
      <c r="K653" s="159">
        <f t="shared" si="2747"/>
        <v>16</v>
      </c>
      <c r="L653" s="159">
        <f t="shared" si="2747"/>
        <v>0</v>
      </c>
      <c r="M653" s="159">
        <f t="shared" si="2747"/>
        <v>0</v>
      </c>
      <c r="N653" s="159">
        <f t="shared" si="2747"/>
        <v>1</v>
      </c>
      <c r="O653" s="165">
        <f t="shared" si="2746"/>
        <v>1</v>
      </c>
      <c r="P653" s="180">
        <f t="shared" si="2746"/>
        <v>40296</v>
      </c>
      <c r="Q653" s="184">
        <f t="shared" si="2746"/>
        <v>2214</v>
      </c>
      <c r="R653" s="184">
        <f t="shared" si="2746"/>
        <v>1</v>
      </c>
      <c r="S653" s="166">
        <f t="shared" si="2746"/>
        <v>19981</v>
      </c>
      <c r="T653" s="180">
        <f t="shared" si="2746"/>
        <v>0</v>
      </c>
      <c r="U653" s="184">
        <f t="shared" ref="U653" si="2748">SUM(U164:U170)+U172+SUM(U204:U207)+SUM(U401:U419)+SUM(U429:U471)</f>
        <v>0</v>
      </c>
      <c r="V653" s="168">
        <f t="shared" ref="V653" si="2749">SUM(V164:V170)+V172+SUM(V204:V207)+SUM(V401:V419)+SUM(V429:V471)</f>
        <v>0</v>
      </c>
      <c r="W653" s="180">
        <f t="shared" si="2746"/>
        <v>40997</v>
      </c>
      <c r="X653" s="168">
        <f t="shared" ref="X653" si="2750">SUM(X164:X170)+X172+SUM(X204:X207)+SUM(X401:X419)+SUM(X429:X471)</f>
        <v>19770</v>
      </c>
      <c r="Y653" s="180">
        <f t="shared" si="2746"/>
        <v>0</v>
      </c>
      <c r="Z653" s="168">
        <f t="shared" ref="Z653" si="2751">SUM(Z164:Z170)+Z172+SUM(Z204:Z207)+SUM(Z401:Z419)+SUM(Z429:Z471)</f>
        <v>0</v>
      </c>
      <c r="AA653" s="180">
        <f t="shared" si="2746"/>
        <v>0</v>
      </c>
      <c r="AB653" s="168">
        <f t="shared" ref="AB653" si="2752">SUM(AB164:AB170)+AB172+SUM(AB204:AB207)+SUM(AB401:AB419)+SUM(AB429:AB471)</f>
        <v>0</v>
      </c>
      <c r="AC653" s="180">
        <f t="shared" si="2746"/>
        <v>0</v>
      </c>
      <c r="AD653" s="168">
        <f t="shared" ref="AD653" si="2753">SUM(AD164:AD170)+AD172+SUM(AD204:AD207)+SUM(AD401:AD419)+SUM(AD429:AD471)</f>
        <v>0</v>
      </c>
      <c r="AE653" s="180">
        <f t="shared" si="2746"/>
        <v>16426</v>
      </c>
      <c r="AF653" s="168">
        <f t="shared" ref="AF653" si="2754">SUM(AF164:AF170)+AF172+SUM(AF204:AF207)+SUM(AF401:AF419)+SUM(AF429:AF471)</f>
        <v>42269</v>
      </c>
      <c r="AG653" s="166">
        <f t="shared" si="2746"/>
        <v>0</v>
      </c>
      <c r="AH653" s="167">
        <f t="shared" si="2746"/>
        <v>0</v>
      </c>
      <c r="AI653" s="180">
        <f t="shared" ref="AI653" si="2755">SUM(AI164:AI170)+AI172+SUM(AI204:AI207)+SUM(AI401:AI419)+SUM(AI429:AI471)</f>
        <v>0</v>
      </c>
      <c r="AJ653" s="166">
        <f t="shared" ref="AJ653:BT653" si="2756">SUM(AJ164:AJ170)+AJ172+SUM(AJ204:AJ207)+SUM(AJ401:AJ419)+SUM(AJ429:AJ471)</f>
        <v>0</v>
      </c>
      <c r="AK653" s="194">
        <f>SUM(AK164:AK170)+AK172+SUM(AK204:AK207)+SUM(AK401:AK419)+SUM(AK429:AK471)</f>
        <v>40158</v>
      </c>
      <c r="AL653" s="184">
        <f t="shared" ref="AL653:AM653" si="2757">SUM(AL164:AL170)+AL172+SUM(AL204:AL207)+SUM(AL401:AL419)+SUM(AL429:AL471)</f>
        <v>3086</v>
      </c>
      <c r="AM653" s="168">
        <f t="shared" si="2757"/>
        <v>17672</v>
      </c>
      <c r="AN653" s="180">
        <f>SUM(AN164:AN170)+AN172+SUM(AN204:AN207)+SUM(AN401:AN419)+SUM(AN429:AN471)</f>
        <v>24139</v>
      </c>
      <c r="AO653" s="168">
        <f t="shared" ref="AO653" si="2758">SUM(AO164:AO170)+AO172+SUM(AO204:AO207)+SUM(AO401:AO419)+SUM(AO429:AO471)</f>
        <v>36773</v>
      </c>
      <c r="AP653" s="180">
        <f>SUM(AP164:AP170)+AP172+SUM(AP204:AP207)+SUM(AP401:AP419)+SUM(AP429:AP471)</f>
        <v>46466</v>
      </c>
      <c r="AQ653" s="168">
        <f t="shared" ref="AQ653" si="2759">SUM(AQ164:AQ170)+AQ172+SUM(AQ204:AQ207)+SUM(AQ401:AQ419)+SUM(AQ429:AQ471)</f>
        <v>15476</v>
      </c>
      <c r="AR653" s="180">
        <f>SUM(AR164:AR170)+AR172+SUM(AR204:AR207)+SUM(AR401:AR419)+SUM(AR429:AR471)</f>
        <v>38425</v>
      </c>
      <c r="AS653" s="168">
        <f t="shared" ref="AS653" si="2760">SUM(AS164:AS170)+AS172+SUM(AS204:AS207)+SUM(AS401:AS419)+SUM(AS429:AS471)</f>
        <v>21793</v>
      </c>
      <c r="AT653" s="180">
        <f>SUM(AT164:AT170)+AT172+SUM(AT204:AT207)+SUM(AT401:AT419)+SUM(AT429:AT471)</f>
        <v>43579</v>
      </c>
      <c r="AU653" s="168">
        <f t="shared" ref="AU653" si="2761">SUM(AU164:AU170)+AU172+SUM(AU204:AU207)+SUM(AU401:AU419)+SUM(AU429:AU471)</f>
        <v>17525</v>
      </c>
      <c r="AV653" s="180">
        <f>SUM(AV164:AV170)+AV172+SUM(AV204:AV207)+SUM(AV401:AV419)+SUM(AV429:AV471)</f>
        <v>18678</v>
      </c>
      <c r="AW653" s="168">
        <f t="shared" ref="AW653" si="2762">SUM(AW164:AW170)+AW172+SUM(AW204:AW207)+SUM(AW401:AW419)+SUM(AW429:AW471)</f>
        <v>41267</v>
      </c>
      <c r="AX653" s="180">
        <f>SUM(AX164:AX170)+AX172+SUM(AX204:AX207)+SUM(AX401:AX419)+SUM(AX429:AX471)</f>
        <v>19127</v>
      </c>
      <c r="AY653" s="168">
        <f t="shared" ref="AY653" si="2763">SUM(AY164:AY170)+AY172+SUM(AY204:AY207)+SUM(AY401:AY419)+SUM(AY429:AY471)</f>
        <v>40526</v>
      </c>
      <c r="AZ653" s="167">
        <f>SUM(AZ164:AZ170)+AZ172+SUM(AZ204:AZ207)+SUM(AZ401:AZ419)+SUM(AZ429:AZ471)</f>
        <v>46893</v>
      </c>
      <c r="BA653" s="168">
        <f>SUM(BA164:BA170)+BA172+SUM(BA204:BA207)+SUM(BA401:BA419)+SUM(BA429:BA471)</f>
        <v>40883</v>
      </c>
      <c r="BB653" s="180">
        <f>SUM(BB164:BB170)+BB172+SUM(BB204:BB207)+SUM(BB401:BB419)+SUM(BB429:BB471)</f>
        <v>32643</v>
      </c>
      <c r="BC653" s="168">
        <f t="shared" ref="BC653" si="2764">SUM(BC164:BC170)+BC172+SUM(BC204:BC207)+SUM(BC401:BC419)+SUM(BC429:BC471)</f>
        <v>20201</v>
      </c>
      <c r="BD653" s="180">
        <f>SUM(BD164:BD170)+BD172+SUM(BD204:BD207)+SUM(BD401:BD419)+SUM(BD429:BD471)</f>
        <v>23091</v>
      </c>
      <c r="BE653" s="168">
        <f t="shared" ref="BE653" si="2765">SUM(BE164:BE170)+BE172+SUM(BE204:BE207)+SUM(BE401:BE419)+SUM(BE429:BE471)</f>
        <v>29541</v>
      </c>
      <c r="BF653" s="180">
        <f>SUM(BF164:BF170)+BF172+SUM(BF204:BF207)+SUM(BF401:BF419)+SUM(BF429:BF471)</f>
        <v>19179</v>
      </c>
      <c r="BG653" s="168">
        <f t="shared" ref="BG653" si="2766">SUM(BG164:BG170)+BG172+SUM(BG204:BG207)+SUM(BG401:BG419)+SUM(BG429:BG471)</f>
        <v>33167</v>
      </c>
      <c r="BH653" s="180">
        <f t="shared" si="2756"/>
        <v>34498</v>
      </c>
      <c r="BI653" s="168">
        <f t="shared" ref="BI653" si="2767">SUM(BI164:BI170)+BI172+SUM(BI204:BI207)+SUM(BI401:BI419)+SUM(BI429:BI471)</f>
        <v>18819</v>
      </c>
      <c r="BJ653" s="180">
        <f t="shared" si="2756"/>
        <v>40315</v>
      </c>
      <c r="BK653" s="168">
        <f t="shared" ref="BK653" si="2768">SUM(BK164:BK170)+BK172+SUM(BK204:BK207)+SUM(BK401:BK419)+SUM(BK429:BK471)</f>
        <v>15181</v>
      </c>
      <c r="BL653" s="180">
        <f t="shared" si="2756"/>
        <v>31440</v>
      </c>
      <c r="BM653" s="168">
        <f t="shared" ref="BM653" si="2769">SUM(BM164:BM170)+BM172+SUM(BM204:BM207)+SUM(BM401:BM419)+SUM(BM429:BM471)</f>
        <v>20798</v>
      </c>
      <c r="BN653" s="180">
        <f t="shared" si="2756"/>
        <v>19486</v>
      </c>
      <c r="BO653" s="168">
        <f t="shared" ref="BO653" si="2770">SUM(BO164:BO170)+BO172+SUM(BO204:BO207)+SUM(BO401:BO419)+SUM(BO429:BO471)</f>
        <v>32633</v>
      </c>
      <c r="BP653" s="180">
        <f t="shared" si="2756"/>
        <v>32060</v>
      </c>
      <c r="BQ653" s="168">
        <f t="shared" ref="BQ653" si="2771">SUM(BQ164:BQ170)+BQ172+SUM(BQ204:BQ207)+SUM(BQ401:BQ419)+SUM(BQ429:BQ471)</f>
        <v>19542</v>
      </c>
      <c r="BR653" s="180">
        <f t="shared" si="2756"/>
        <v>15402</v>
      </c>
      <c r="BS653" s="168">
        <f t="shared" ref="BS653" si="2772">SUM(BS164:BS170)+BS172+SUM(BS204:BS207)+SUM(BS401:BS419)+SUM(BS429:BS471)</f>
        <v>38625</v>
      </c>
      <c r="BT653" s="180">
        <f t="shared" si="2756"/>
        <v>31644</v>
      </c>
      <c r="BU653" s="168">
        <f t="shared" ref="BU653" si="2773">SUM(BU164:BU170)+BU172+SUM(BU204:BU207)+SUM(BU401:BU419)+SUM(BU429:BU471)</f>
        <v>20271</v>
      </c>
      <c r="BV653" s="180">
        <f t="shared" ref="BV653" si="2774">SUM(BV164:BV170)+BV172+SUM(BV204:BV207)+SUM(BV401:BV419)+SUM(BV429:BV471)</f>
        <v>21049</v>
      </c>
      <c r="BW653" s="168">
        <f t="shared" ref="BW653" si="2775">SUM(BW164:BW170)+BW172+SUM(BW204:BW207)+SUM(BW401:BW419)+SUM(BW429:BW471)</f>
        <v>31226</v>
      </c>
      <c r="BX653" s="180">
        <f t="shared" ref="BX653" si="2776">SUM(BX164:BX170)+BX172+SUM(BX204:BX207)+SUM(BX401:BX419)+SUM(BX429:BX471)</f>
        <v>30755</v>
      </c>
      <c r="BY653" s="168">
        <f t="shared" ref="BY653" si="2777">SUM(BY164:BY170)+BY172+SUM(BY204:BY207)+SUM(BY401:BY419)+SUM(BY429:BY471)</f>
        <v>20852</v>
      </c>
      <c r="BZ653" s="180">
        <f t="shared" ref="BZ653" si="2778">SUM(BZ164:BZ170)+BZ172+SUM(BZ204:BZ207)+SUM(BZ401:BZ419)+SUM(BZ429:BZ471)</f>
        <v>13970</v>
      </c>
      <c r="CA653" s="168">
        <f t="shared" ref="CA653" si="2779">SUM(CA164:CA170)+CA172+SUM(CA204:CA207)+SUM(CA401:CA419)+SUM(CA429:CA471)</f>
        <v>42191</v>
      </c>
      <c r="CB653" s="180">
        <f t="shared" ref="CB653" si="2780">SUM(CB164:CB170)+CB172+SUM(CB204:CB207)+SUM(CB401:CB419)+SUM(CB429:CB471)</f>
        <v>19540</v>
      </c>
      <c r="CC653" s="168">
        <f t="shared" ref="CC653" si="2781">SUM(CC164:CC170)+CC172+SUM(CC204:CC207)+SUM(CC401:CC419)+SUM(CC429:CC471)</f>
        <v>33305</v>
      </c>
      <c r="CD653" s="180">
        <f t="shared" ref="CD653" si="2782">SUM(CD164:CD170)+CD172+SUM(CD204:CD207)+SUM(CD401:CD419)+SUM(CD429:CD471)</f>
        <v>14825</v>
      </c>
      <c r="CE653" s="331">
        <f t="shared" ref="CE653" si="2783">SUM(CE164:CE170)+CE172+SUM(CE204:CE207)+SUM(CE401:CE419)+SUM(CE429:CE471)</f>
        <v>39355</v>
      </c>
    </row>
    <row r="654" spans="1:83" x14ac:dyDescent="0.2">
      <c r="A654" s="10"/>
      <c r="B654" s="11" t="s">
        <v>682</v>
      </c>
      <c r="C654" s="13">
        <f>SUM(C16:C39)+SUM(C69:C72)+SUM(C76:C84)+SUM(C102:C111)+SUM(C272:C283)+SUM(C312:C315)+SUM(C387:C392)+C398+SUM(C498:C501)+SUM(C502:C504)</f>
        <v>83311</v>
      </c>
      <c r="D654" s="13">
        <f>SUM(D16:D39)+SUM(D69:D72)+SUM(D76:D84)+SUM(D102:D111)+SUM(D272:D283)+SUM(D312:D315)+SUM(D387:D392)+D398+SUM(D498:D501)+SUM(D502:D504)</f>
        <v>56126</v>
      </c>
      <c r="E654" s="123">
        <f t="shared" si="2093"/>
        <v>0.67369254960329372</v>
      </c>
      <c r="F654" s="162">
        <f t="shared" ref="F654:AH654" si="2784">SUM(F16:F39)+SUM(F69:F72)+SUM(F76:F84)+SUM(F102:F111)+SUM(F272:F283)+SUM(F312:F315)+SUM(F387:F392)+F398+SUM(F498:F504)</f>
        <v>40513</v>
      </c>
      <c r="G654" s="159">
        <f t="shared" ref="G654:N654" si="2785">SUM(G16:G39)+SUM(G69:G72)+SUM(G76:G84)+SUM(G102:G111)+SUM(G272:G283)+SUM(G312:G315)+SUM(G387:G392)+G398+SUM(G498:G504)</f>
        <v>214</v>
      </c>
      <c r="H654" s="159">
        <f t="shared" si="2785"/>
        <v>677</v>
      </c>
      <c r="I654" s="159">
        <f t="shared" si="2785"/>
        <v>14138</v>
      </c>
      <c r="J654" s="159">
        <f t="shared" si="2785"/>
        <v>0</v>
      </c>
      <c r="K654" s="159">
        <f t="shared" si="2785"/>
        <v>31</v>
      </c>
      <c r="L654" s="159">
        <f t="shared" si="2785"/>
        <v>2</v>
      </c>
      <c r="M654" s="159">
        <f t="shared" si="2785"/>
        <v>0</v>
      </c>
      <c r="N654" s="159">
        <f t="shared" si="2785"/>
        <v>3</v>
      </c>
      <c r="O654" s="165">
        <f t="shared" si="2784"/>
        <v>0</v>
      </c>
      <c r="P654" s="180">
        <f t="shared" si="2784"/>
        <v>3038</v>
      </c>
      <c r="Q654" s="184">
        <f t="shared" si="2784"/>
        <v>612</v>
      </c>
      <c r="R654" s="184">
        <f t="shared" si="2784"/>
        <v>1</v>
      </c>
      <c r="S654" s="166">
        <f t="shared" si="2784"/>
        <v>15041</v>
      </c>
      <c r="T654" s="180">
        <f t="shared" si="2784"/>
        <v>22140</v>
      </c>
      <c r="U654" s="184">
        <f t="shared" ref="U654" si="2786">SUM(U16:U39)+SUM(U69:U72)+SUM(U76:U84)+SUM(U102:U111)+SUM(U272:U283)+SUM(U312:U315)+SUM(U387:U392)+U398+SUM(U498:U504)</f>
        <v>5</v>
      </c>
      <c r="V654" s="168">
        <f t="shared" ref="V654" si="2787">SUM(V16:V39)+SUM(V69:V72)+SUM(V76:V84)+SUM(V102:V111)+SUM(V272:V283)+SUM(V312:V315)+SUM(V387:V392)+V398+SUM(V498:V504)</f>
        <v>13578</v>
      </c>
      <c r="W654" s="180">
        <f t="shared" si="2784"/>
        <v>0</v>
      </c>
      <c r="X654" s="168">
        <f t="shared" ref="X654" si="2788">SUM(X16:X39)+SUM(X69:X72)+SUM(X76:X84)+SUM(X102:X111)+SUM(X272:X283)+SUM(X312:X315)+SUM(X387:X392)+X398+SUM(X498:X504)</f>
        <v>0</v>
      </c>
      <c r="Y654" s="180">
        <f t="shared" si="2784"/>
        <v>0</v>
      </c>
      <c r="Z654" s="168">
        <f t="shared" ref="Z654" si="2789">SUM(Z16:Z39)+SUM(Z69:Z72)+SUM(Z76:Z84)+SUM(Z102:Z111)+SUM(Z272:Z283)+SUM(Z312:Z315)+SUM(Z387:Z392)+Z398+SUM(Z498:Z504)</f>
        <v>0</v>
      </c>
      <c r="AA654" s="180">
        <f t="shared" si="2784"/>
        <v>0</v>
      </c>
      <c r="AB654" s="168">
        <f t="shared" ref="AB654" si="2790">SUM(AB16:AB39)+SUM(AB69:AB72)+SUM(AB76:AB84)+SUM(AB102:AB111)+SUM(AB272:AB283)+SUM(AB312:AB315)+SUM(AB387:AB392)+AB398+SUM(AB498:AB504)</f>
        <v>0</v>
      </c>
      <c r="AC654" s="180">
        <f t="shared" si="2784"/>
        <v>0</v>
      </c>
      <c r="AD654" s="168">
        <f t="shared" ref="AD654" si="2791">SUM(AD16:AD39)+SUM(AD69:AD72)+SUM(AD76:AD84)+SUM(AD102:AD111)+SUM(AD272:AD283)+SUM(AD312:AD315)+SUM(AD387:AD392)+AD398+SUM(AD498:AD504)</f>
        <v>0</v>
      </c>
      <c r="AE654" s="180">
        <f t="shared" si="2784"/>
        <v>0</v>
      </c>
      <c r="AF654" s="168">
        <f t="shared" ref="AF654" si="2792">SUM(AF16:AF39)+SUM(AF69:AF72)+SUM(AF76:AF84)+SUM(AF102:AF111)+SUM(AF272:AF283)+SUM(AF312:AF315)+SUM(AF387:AF392)+AF398+SUM(AF498:AF504)</f>
        <v>0</v>
      </c>
      <c r="AG654" s="166">
        <f t="shared" si="2784"/>
        <v>42180</v>
      </c>
      <c r="AH654" s="167">
        <f t="shared" si="2784"/>
        <v>0</v>
      </c>
      <c r="AI654" s="180">
        <f t="shared" ref="AI654" si="2793">SUM(AI16:AI39)+SUM(AI69:AI72)+SUM(AI76:AI84)+SUM(AI102:AI111)+SUM(AI272:AI283)+SUM(AI312:AI315)+SUM(AI387:AI392)+AI398+SUM(AI498:AI504)</f>
        <v>0</v>
      </c>
      <c r="AJ654" s="166">
        <f t="shared" ref="AJ654:BT654" si="2794">SUM(AJ16:AJ39)+SUM(AJ69:AJ72)+SUM(AJ76:AJ84)+SUM(AJ102:AJ111)+SUM(AJ272:AJ283)+SUM(AJ312:AJ315)+SUM(AJ387:AJ392)+AJ398+SUM(AJ498:AJ504)</f>
        <v>0</v>
      </c>
      <c r="AK654" s="194">
        <f>SUM(AK16:AK39)+SUM(AK69:AK72)+SUM(AK76:AK84)+SUM(AK102:AK111)+SUM(AK272:AK283)+SUM(AK312:AK315)+SUM(AK387:AK392)+AK398+SUM(AK498:AK504)</f>
        <v>15629</v>
      </c>
      <c r="AL654" s="184">
        <f t="shared" ref="AL654:AM654" si="2795">SUM(AL16:AL39)+SUM(AL69:AL72)+SUM(AL76:AL84)+SUM(AL102:AL111)+SUM(AL272:AL283)+SUM(AL312:AL315)+SUM(AL387:AL392)+AL398+SUM(AL498:AL504)</f>
        <v>2639</v>
      </c>
      <c r="AM654" s="168">
        <f t="shared" si="2795"/>
        <v>35557</v>
      </c>
      <c r="AN654" s="180">
        <f>SUM(AN16:AN39)+SUM(AN69:AN72)+SUM(AN76:AN84)+SUM(AN102:AN111)+SUM(AN272:AN283)+SUM(AN312:AN315)+SUM(AN387:AN392)+AN398+SUM(AN498:AN504)</f>
        <v>39021</v>
      </c>
      <c r="AO654" s="168">
        <f t="shared" ref="AO654" si="2796">SUM(AO16:AO39)+SUM(AO69:AO72)+SUM(AO76:AO84)+SUM(AO102:AO111)+SUM(AO272:AO283)+SUM(AO312:AO315)+SUM(AO387:AO392)+AO398+SUM(AO498:AO504)</f>
        <v>14396</v>
      </c>
      <c r="AP654" s="180">
        <f>SUM(AP16:AP39)+SUM(AP69:AP72)+SUM(AP76:AP84)+SUM(AP102:AP111)+SUM(AP272:AP283)+SUM(AP312:AP315)+SUM(AP387:AP392)+AP398+SUM(AP498:AP504)</f>
        <v>19542</v>
      </c>
      <c r="AQ654" s="168">
        <f t="shared" ref="AQ654" si="2797">SUM(AQ16:AQ39)+SUM(AQ69:AQ72)+SUM(AQ76:AQ84)+SUM(AQ102:AQ111)+SUM(AQ272:AQ283)+SUM(AQ312:AQ315)+SUM(AQ387:AQ392)+AQ398+SUM(AQ498:AQ504)</f>
        <v>34519</v>
      </c>
      <c r="AR654" s="180">
        <f>SUM(AR16:AR39)+SUM(AR69:AR72)+SUM(AR76:AR84)+SUM(AR102:AR111)+SUM(AR272:AR283)+SUM(AR312:AR315)+SUM(AR387:AR392)+AR398+SUM(AR498:AR504)</f>
        <v>14630</v>
      </c>
      <c r="AS654" s="168">
        <f t="shared" ref="AS654" si="2798">SUM(AS16:AS39)+SUM(AS69:AS72)+SUM(AS76:AS84)+SUM(AS102:AS111)+SUM(AS272:AS283)+SUM(AS312:AS315)+SUM(AS387:AS392)+AS398+SUM(AS498:AS504)</f>
        <v>39005</v>
      </c>
      <c r="AT654" s="180">
        <f>SUM(AT16:AT39)+SUM(AT69:AT72)+SUM(AT76:AT84)+SUM(AT102:AT111)+SUM(AT272:AT283)+SUM(AT312:AT315)+SUM(AT387:AT392)+AT398+SUM(AT498:AT504)</f>
        <v>16440</v>
      </c>
      <c r="AU654" s="168">
        <f t="shared" ref="AU654" si="2799">SUM(AU16:AU39)+SUM(AU69:AU72)+SUM(AU76:AU84)+SUM(AU102:AU111)+SUM(AU272:AU283)+SUM(AU312:AU315)+SUM(AU387:AU392)+AU398+SUM(AU498:AU504)</f>
        <v>37223</v>
      </c>
      <c r="AV654" s="180">
        <f>SUM(AV16:AV39)+SUM(AV69:AV72)+SUM(AV76:AV84)+SUM(AV102:AV111)+SUM(AV272:AV283)+SUM(AV312:AV315)+SUM(AV387:AV392)+AV398+SUM(AV498:AV504)</f>
        <v>36209</v>
      </c>
      <c r="AW654" s="168">
        <f t="shared" ref="AW654" si="2800">SUM(AW16:AW39)+SUM(AW69:AW72)+SUM(AW76:AW84)+SUM(AW102:AW111)+SUM(AW272:AW283)+SUM(AW312:AW315)+SUM(AW387:AW392)+AW398+SUM(AW498:AW504)</f>
        <v>16344</v>
      </c>
      <c r="AX654" s="180">
        <f>SUM(AX16:AX39)+SUM(AX69:AX72)+SUM(AX76:AX84)+SUM(AX102:AX111)+SUM(AX272:AX283)+SUM(AX312:AX315)+SUM(AX387:AX392)+AX398+SUM(AX498:AX504)</f>
        <v>34781</v>
      </c>
      <c r="AY654" s="168">
        <f t="shared" ref="AY654" si="2801">SUM(AY16:AY39)+SUM(AY69:AY72)+SUM(AY76:AY84)+SUM(AY102:AY111)+SUM(AY272:AY283)+SUM(AY312:AY315)+SUM(AY387:AY392)+AY398+SUM(AY498:AY504)</f>
        <v>17971</v>
      </c>
      <c r="AZ654" s="167">
        <f>SUM(AZ16:AZ39)+SUM(AZ69:AZ72)+SUM(AZ76:AZ84)+SUM(AZ102:AZ111)+SUM(AZ272:AZ283)+SUM(AZ312:AZ315)+SUM(AZ387:AZ392)+AZ398+SUM(AZ498:AZ504)</f>
        <v>28249</v>
      </c>
      <c r="BA654" s="168">
        <f>SUM(BA16:BA39)+SUM(BA69:BA72)+SUM(BA76:BA84)+SUM(BA102:BA111)+SUM(BA272:BA283)+SUM(BA312:BA315)+SUM(BA387:BA392)+BA398+SUM(BA498:BA504)</f>
        <v>43175</v>
      </c>
      <c r="BB654" s="180">
        <f>SUM(BB16:BB39)+SUM(BB69:BB72)+SUM(BB76:BB84)+SUM(BB102:BB111)+SUM(BB272:BB283)+SUM(BB312:BB315)+SUM(BB387:BB392)+BB398+SUM(BB498:BB504)</f>
        <v>17660</v>
      </c>
      <c r="BC654" s="168">
        <f t="shared" ref="BC654" si="2802">SUM(BC16:BC39)+SUM(BC69:BC72)+SUM(BC76:BC84)+SUM(BC102:BC111)+SUM(BC272:BC283)+SUM(BC312:BC315)+SUM(BC387:BC392)+BC398+SUM(BC498:BC504)</f>
        <v>29984</v>
      </c>
      <c r="BD654" s="180">
        <f>SUM(BD16:BD39)+SUM(BD69:BD72)+SUM(BD76:BD84)+SUM(BD102:BD111)+SUM(BD272:BD283)+SUM(BD312:BD315)+SUM(BD387:BD392)+BD398+SUM(BD498:BD504)</f>
        <v>34235</v>
      </c>
      <c r="BE654" s="168">
        <f t="shared" ref="BE654" si="2803">SUM(BE16:BE39)+SUM(BE69:BE72)+SUM(BE76:BE84)+SUM(BE102:BE111)+SUM(BE272:BE283)+SUM(BE312:BE315)+SUM(BE387:BE392)+BE398+SUM(BE498:BE504)</f>
        <v>13001</v>
      </c>
      <c r="BF654" s="180">
        <f>SUM(BF16:BF39)+SUM(BF69:BF72)+SUM(BF76:BF84)+SUM(BF102:BF111)+SUM(BF272:BF283)+SUM(BF312:BF315)+SUM(BF387:BF392)+BF398+SUM(BF498:BF504)</f>
        <v>33276</v>
      </c>
      <c r="BG654" s="168">
        <f t="shared" ref="BG654" si="2804">SUM(BG16:BG39)+SUM(BG69:BG72)+SUM(BG76:BG84)+SUM(BG102:BG111)+SUM(BG272:BG283)+SUM(BG312:BG315)+SUM(BG387:BG392)+BG398+SUM(BG498:BG504)</f>
        <v>13764</v>
      </c>
      <c r="BH654" s="180">
        <f t="shared" si="2794"/>
        <v>18954</v>
      </c>
      <c r="BI654" s="168">
        <f t="shared" ref="BI654" si="2805">SUM(BI16:BI39)+SUM(BI69:BI72)+SUM(BI76:BI84)+SUM(BI102:BI111)+SUM(BI272:BI283)+SUM(BI312:BI315)+SUM(BI387:BI392)+BI398+SUM(BI498:BI504)</f>
        <v>28627</v>
      </c>
      <c r="BJ654" s="180">
        <f t="shared" si="2794"/>
        <v>15498</v>
      </c>
      <c r="BK654" s="168">
        <f t="shared" ref="BK654" si="2806">SUM(BK16:BK39)+SUM(BK69:BK72)+SUM(BK76:BK84)+SUM(BK102:BK111)+SUM(BK272:BK283)+SUM(BK312:BK315)+SUM(BK387:BK392)+BK398+SUM(BK498:BK504)</f>
        <v>31514</v>
      </c>
      <c r="BL654" s="180">
        <f t="shared" si="2794"/>
        <v>13020</v>
      </c>
      <c r="BM654" s="168">
        <f t="shared" ref="BM654" si="2807">SUM(BM16:BM39)+SUM(BM69:BM72)+SUM(BM76:BM84)+SUM(BM102:BM111)+SUM(BM272:BM283)+SUM(BM312:BM315)+SUM(BM387:BM392)+BM398+SUM(BM498:BM504)</f>
        <v>33148</v>
      </c>
      <c r="BN654" s="180">
        <f t="shared" si="2794"/>
        <v>32454</v>
      </c>
      <c r="BO654" s="168">
        <f t="shared" ref="BO654" si="2808">SUM(BO16:BO39)+SUM(BO69:BO72)+SUM(BO76:BO84)+SUM(BO102:BO111)+SUM(BO272:BO283)+SUM(BO312:BO315)+SUM(BO387:BO392)+BO398+SUM(BO498:BO504)</f>
        <v>14014</v>
      </c>
      <c r="BP654" s="180">
        <f t="shared" si="2794"/>
        <v>14494</v>
      </c>
      <c r="BQ654" s="168">
        <f t="shared" ref="BQ654" si="2809">SUM(BQ16:BQ39)+SUM(BQ69:BQ72)+SUM(BQ76:BQ84)+SUM(BQ102:BQ111)+SUM(BQ272:BQ283)+SUM(BQ312:BQ315)+SUM(BQ387:BQ392)+BQ398+SUM(BQ498:BQ504)</f>
        <v>31980</v>
      </c>
      <c r="BR654" s="180">
        <f t="shared" si="2794"/>
        <v>30413</v>
      </c>
      <c r="BS654" s="168">
        <f t="shared" ref="BS654" si="2810">SUM(BS16:BS39)+SUM(BS69:BS72)+SUM(BS76:BS84)+SUM(BS102:BS111)+SUM(BS272:BS283)+SUM(BS312:BS315)+SUM(BS387:BS392)+BS398+SUM(BS498:BS504)</f>
        <v>16391</v>
      </c>
      <c r="BT654" s="180">
        <f t="shared" si="2794"/>
        <v>14369</v>
      </c>
      <c r="BU654" s="168">
        <f t="shared" ref="BU654" si="2811">SUM(BU16:BU39)+SUM(BU69:BU72)+SUM(BU76:BU84)+SUM(BU102:BU111)+SUM(BU272:BU283)+SUM(BU312:BU315)+SUM(BU387:BU392)+BU398+SUM(BU498:BU504)</f>
        <v>31985</v>
      </c>
      <c r="BV654" s="180">
        <f t="shared" ref="BV654" si="2812">SUM(BV16:BV39)+SUM(BV69:BV72)+SUM(BV76:BV84)+SUM(BV102:BV111)+SUM(BV272:BV283)+SUM(BV312:BV315)+SUM(BV387:BV392)+BV398+SUM(BV498:BV504)</f>
        <v>34128</v>
      </c>
      <c r="BW654" s="168">
        <f t="shared" ref="BW654" si="2813">SUM(BW16:BW39)+SUM(BW69:BW72)+SUM(BW76:BW84)+SUM(BW102:BW111)+SUM(BW272:BW283)+SUM(BW312:BW315)+SUM(BW387:BW392)+BW398+SUM(BW498:BW504)</f>
        <v>12314</v>
      </c>
      <c r="BX654" s="180">
        <f t="shared" ref="BX654" si="2814">SUM(BX16:BX39)+SUM(BX69:BX72)+SUM(BX76:BX84)+SUM(BX102:BX111)+SUM(BX272:BX283)+SUM(BX312:BX315)+SUM(BX387:BX392)+BX398+SUM(BX498:BX504)</f>
        <v>13537</v>
      </c>
      <c r="BY654" s="168">
        <f t="shared" ref="BY654" si="2815">SUM(BY16:BY39)+SUM(BY69:BY72)+SUM(BY76:BY84)+SUM(BY102:BY111)+SUM(BY272:BY283)+SUM(BY312:BY315)+SUM(BY387:BY392)+BY398+SUM(BY498:BY504)</f>
        <v>32708</v>
      </c>
      <c r="BZ654" s="180">
        <f t="shared" ref="BZ654" si="2816">SUM(BZ16:BZ39)+SUM(BZ69:BZ72)+SUM(BZ76:BZ84)+SUM(BZ102:BZ111)+SUM(BZ272:BZ283)+SUM(BZ312:BZ315)+SUM(BZ387:BZ392)+BZ398+SUM(BZ498:BZ504)</f>
        <v>30536</v>
      </c>
      <c r="CA654" s="168">
        <f t="shared" ref="CA654" si="2817">SUM(CA16:CA39)+SUM(CA69:CA72)+SUM(CA76:CA84)+SUM(CA102:CA111)+SUM(CA272:CA283)+SUM(CA312:CA315)+SUM(CA387:CA392)+CA398+SUM(CA498:CA504)</f>
        <v>17324</v>
      </c>
      <c r="CB654" s="180">
        <f t="shared" ref="CB654" si="2818">SUM(CB16:CB39)+SUM(CB69:CB72)+SUM(CB76:CB84)+SUM(CB102:CB111)+SUM(CB272:CB283)+SUM(CB312:CB315)+SUM(CB387:CB392)+CB398+SUM(CB498:CB504)</f>
        <v>33152</v>
      </c>
      <c r="CC654" s="168">
        <f t="shared" ref="CC654" si="2819">SUM(CC16:CC39)+SUM(CC69:CC72)+SUM(CC76:CC84)+SUM(CC102:CC111)+SUM(CC272:CC283)+SUM(CC312:CC315)+SUM(CC387:CC392)+CC398+SUM(CC498:CC504)</f>
        <v>13656</v>
      </c>
      <c r="CD654" s="180">
        <f t="shared" ref="CD654" si="2820">SUM(CD16:CD39)+SUM(CD69:CD72)+SUM(CD76:CD84)+SUM(CD102:CD111)+SUM(CD272:CD283)+SUM(CD312:CD315)+SUM(CD387:CD392)+CD398+SUM(CD498:CD504)</f>
        <v>30100</v>
      </c>
      <c r="CE654" s="331">
        <f t="shared" ref="CE654" si="2821">SUM(CE16:CE39)+SUM(CE69:CE72)+SUM(CE76:CE84)+SUM(CE102:CE111)+SUM(CE272:CE283)+SUM(CE312:CE315)+SUM(CE387:CE392)+CE398+SUM(CE498:CE504)</f>
        <v>16428</v>
      </c>
    </row>
    <row r="655" spans="1:83" x14ac:dyDescent="0.2">
      <c r="A655" s="10"/>
      <c r="B655" s="11" t="s">
        <v>683</v>
      </c>
      <c r="C655" s="13">
        <f>SUM(C49:C53)+SUM(C65:C68)+SUM(C73:C75)+SUM(C112:C117)+SUM(C127:C152)+SUM(C162:C163)+C171+C173+SUM(C174:C192)+SUM(C261:C271)+C515</f>
        <v>90019</v>
      </c>
      <c r="D655" s="13">
        <f>SUM(D49:D53)+SUM(D65:D68)+SUM(D73:D75)+SUM(D112:D117)+SUM(D127:D152)+SUM(D162:D163)+D171+D173+SUM(D174:D192)+SUM(D261:D271)+D515</f>
        <v>53679</v>
      </c>
      <c r="E655" s="123">
        <f t="shared" si="2093"/>
        <v>0.59630744620580101</v>
      </c>
      <c r="F655" s="162">
        <f t="shared" ref="F655:AH655" si="2822">SUM(F49:F52)+SUM(F65:F68)+SUM(F73:F75)+SUM(F112:F117)+SUM(F127:F152)+SUM(F162:F163)+F171+SUM(F173:F192)+SUM(F261:F271)+F515</f>
        <v>41485</v>
      </c>
      <c r="G655" s="159">
        <f t="shared" ref="G655:N655" si="2823">SUM(G49:G52)+SUM(G65:G68)+SUM(G73:G75)+SUM(G112:G117)+SUM(G127:G152)+SUM(G162:G163)+G171+SUM(G173:G192)+SUM(G261:G271)+G515</f>
        <v>265</v>
      </c>
      <c r="H655" s="159">
        <f t="shared" si="2823"/>
        <v>538</v>
      </c>
      <c r="I655" s="159">
        <f t="shared" si="2823"/>
        <v>10037</v>
      </c>
      <c r="J655" s="159">
        <f t="shared" si="2823"/>
        <v>0</v>
      </c>
      <c r="K655" s="159">
        <f t="shared" si="2823"/>
        <v>17</v>
      </c>
      <c r="L655" s="159">
        <f t="shared" si="2823"/>
        <v>0</v>
      </c>
      <c r="M655" s="159">
        <f t="shared" si="2823"/>
        <v>0</v>
      </c>
      <c r="N655" s="159">
        <f t="shared" si="2823"/>
        <v>5</v>
      </c>
      <c r="O655" s="165">
        <f t="shared" si="2822"/>
        <v>0</v>
      </c>
      <c r="P655" s="180">
        <f t="shared" si="2822"/>
        <v>7586</v>
      </c>
      <c r="Q655" s="184">
        <f t="shared" si="2822"/>
        <v>1293</v>
      </c>
      <c r="R655" s="184">
        <f t="shared" si="2822"/>
        <v>1</v>
      </c>
      <c r="S655" s="166">
        <f t="shared" si="2822"/>
        <v>32882</v>
      </c>
      <c r="T655" s="180">
        <f t="shared" si="2822"/>
        <v>6660</v>
      </c>
      <c r="U655" s="184">
        <f t="shared" ref="U655" si="2824">SUM(U49:U52)+SUM(U65:U68)+SUM(U73:U75)+SUM(U112:U117)+SUM(U127:U152)+SUM(U162:U163)+U171+SUM(U173:U192)+SUM(U261:U271)+U515</f>
        <v>1</v>
      </c>
      <c r="V655" s="168">
        <f t="shared" ref="V655" si="2825">SUM(V49:V52)+SUM(V65:V68)+SUM(V73:V75)+SUM(V112:V117)+SUM(V127:V152)+SUM(V162:V163)+V171+SUM(V173:V192)+SUM(V261:V271)+V515</f>
        <v>3205</v>
      </c>
      <c r="W655" s="180">
        <f t="shared" si="2822"/>
        <v>0</v>
      </c>
      <c r="X655" s="168">
        <f t="shared" ref="X655" si="2826">SUM(X49:X52)+SUM(X65:X68)+SUM(X73:X75)+SUM(X112:X117)+SUM(X127:X152)+SUM(X162:X163)+X171+SUM(X173:X192)+SUM(X261:X271)+X515</f>
        <v>0</v>
      </c>
      <c r="Y655" s="180">
        <f t="shared" si="2822"/>
        <v>0</v>
      </c>
      <c r="Z655" s="168">
        <f t="shared" ref="Z655" si="2827">SUM(Z49:Z52)+SUM(Z65:Z68)+SUM(Z73:Z75)+SUM(Z112:Z117)+SUM(Z127:Z152)+SUM(Z162:Z163)+Z171+SUM(Z173:Z192)+SUM(Z261:Z271)+Z515</f>
        <v>0</v>
      </c>
      <c r="AA655" s="180">
        <f t="shared" si="2822"/>
        <v>0</v>
      </c>
      <c r="AB655" s="168">
        <f t="shared" ref="AB655" si="2828">SUM(AB49:AB52)+SUM(AB65:AB68)+SUM(AB73:AB75)+SUM(AB112:AB117)+SUM(AB127:AB152)+SUM(AB162:AB163)+AB171+SUM(AB173:AB192)+SUM(AB261:AB271)+AB515</f>
        <v>0</v>
      </c>
      <c r="AC655" s="180">
        <f t="shared" si="2822"/>
        <v>0</v>
      </c>
      <c r="AD655" s="168">
        <f t="shared" ref="AD655" si="2829">SUM(AD49:AD52)+SUM(AD65:AD68)+SUM(AD73:AD75)+SUM(AD112:AD117)+SUM(AD127:AD152)+SUM(AD162:AD163)+AD171+SUM(AD173:AD192)+SUM(AD261:AD271)+AD515</f>
        <v>0</v>
      </c>
      <c r="AE655" s="180">
        <f t="shared" si="2822"/>
        <v>0</v>
      </c>
      <c r="AF655" s="168">
        <f t="shared" ref="AF655" si="2830">SUM(AF49:AF52)+SUM(AF65:AF68)+SUM(AF73:AF75)+SUM(AF112:AF117)+SUM(AF127:AF152)+SUM(AF162:AF163)+AF171+SUM(AF173:AF192)+SUM(AF261:AF271)+AF515</f>
        <v>0</v>
      </c>
      <c r="AG655" s="166">
        <f t="shared" si="2822"/>
        <v>0</v>
      </c>
      <c r="AH655" s="167">
        <f t="shared" si="2822"/>
        <v>41487</v>
      </c>
      <c r="AI655" s="180">
        <f t="shared" ref="AI655" si="2831">SUM(AI49:AI52)+SUM(AI65:AI68)+SUM(AI73:AI75)+SUM(AI112:AI117)+SUM(AI127:AI152)+SUM(AI162:AI163)+AI171+SUM(AI173:AI192)+SUM(AI261:AI271)+AI515</f>
        <v>0</v>
      </c>
      <c r="AJ655" s="166">
        <f t="shared" ref="AJ655:BT655" si="2832">SUM(AJ49:AJ52)+SUM(AJ65:AJ68)+SUM(AJ73:AJ75)+SUM(AJ112:AJ117)+SUM(AJ127:AJ152)+SUM(AJ162:AJ163)+AJ171+SUM(AJ173:AJ192)+SUM(AJ261:AJ271)+AJ515</f>
        <v>0</v>
      </c>
      <c r="AK655" s="194">
        <f>SUM(AK49:AK52)+SUM(AK65:AK68)+SUM(AK73:AK75)+SUM(AK112:AK117)+SUM(AK127:AK152)+SUM(AK162:AK163)+AK171+SUM(AK173:AK192)+SUM(AK261:AK271)+AK515</f>
        <v>10443</v>
      </c>
      <c r="AL655" s="184">
        <f t="shared" ref="AL655:AM655" si="2833">SUM(AL49:AL52)+SUM(AL65:AL68)+SUM(AL73:AL75)+SUM(AL112:AL117)+SUM(AL127:AL152)+SUM(AL162:AL163)+AL171+SUM(AL173:AL192)+SUM(AL261:AL271)+AL515</f>
        <v>2279</v>
      </c>
      <c r="AM655" s="168">
        <f t="shared" si="2833"/>
        <v>38629</v>
      </c>
      <c r="AN655" s="180">
        <f>SUM(AN49:AN52)+SUM(AN65:AN68)+SUM(AN73:AN75)+SUM(AN112:AN117)+SUM(AN127:AN152)+SUM(AN162:AN163)+AN171+SUM(AN173:AN192)+SUM(AN261:AN271)+AN515</f>
        <v>40870</v>
      </c>
      <c r="AO655" s="168">
        <f t="shared" ref="AO655" si="2834">SUM(AO49:AO52)+SUM(AO65:AO68)+SUM(AO73:AO75)+SUM(AO112:AO117)+SUM(AO127:AO152)+SUM(AO162:AO163)+AO171+SUM(AO173:AO192)+SUM(AO261:AO271)+AO515</f>
        <v>9803</v>
      </c>
      <c r="AP655" s="180">
        <f>SUM(AP49:AP52)+SUM(AP65:AP68)+SUM(AP73:AP75)+SUM(AP112:AP117)+SUM(AP127:AP152)+SUM(AP162:AP163)+AP171+SUM(AP173:AP192)+SUM(AP261:AP271)+AP515</f>
        <v>14323</v>
      </c>
      <c r="AQ655" s="168">
        <f t="shared" ref="AQ655" si="2835">SUM(AQ49:AQ52)+SUM(AQ65:AQ68)+SUM(AQ73:AQ75)+SUM(AQ112:AQ117)+SUM(AQ127:AQ152)+SUM(AQ162:AQ163)+AQ171+SUM(AQ173:AQ192)+SUM(AQ261:AQ271)+AQ515</f>
        <v>37023</v>
      </c>
      <c r="AR655" s="180">
        <f>SUM(AR49:AR52)+SUM(AR65:AR68)+SUM(AR73:AR75)+SUM(AR112:AR117)+SUM(AR127:AR152)+SUM(AR162:AR163)+AR171+SUM(AR173:AR192)+SUM(AR261:AR271)+AR515</f>
        <v>10071</v>
      </c>
      <c r="AS655" s="168">
        <f t="shared" ref="AS655" si="2836">SUM(AS49:AS52)+SUM(AS65:AS68)+SUM(AS73:AS75)+SUM(AS112:AS117)+SUM(AS127:AS152)+SUM(AS162:AS163)+AS171+SUM(AS173:AS192)+SUM(AS261:AS271)+AS515</f>
        <v>41019</v>
      </c>
      <c r="AT655" s="180">
        <f>SUM(AT49:AT52)+SUM(AT65:AT68)+SUM(AT73:AT75)+SUM(AT112:AT117)+SUM(AT127:AT152)+SUM(AT162:AT163)+AT171+SUM(AT173:AT192)+SUM(AT261:AT271)+AT515</f>
        <v>11709</v>
      </c>
      <c r="AU655" s="168">
        <f t="shared" ref="AU655" si="2837">SUM(AU49:AU52)+SUM(AU65:AU68)+SUM(AU73:AU75)+SUM(AU112:AU117)+SUM(AU127:AU152)+SUM(AU162:AU163)+AU171+SUM(AU173:AU192)+SUM(AU261:AU271)+AU515</f>
        <v>39399</v>
      </c>
      <c r="AV655" s="180">
        <f>SUM(AV49:AV52)+SUM(AV65:AV68)+SUM(AV73:AV75)+SUM(AV112:AV117)+SUM(AV127:AV152)+SUM(AV162:AV163)+AV171+SUM(AV173:AV192)+SUM(AV261:AV271)+AV515</f>
        <v>38575</v>
      </c>
      <c r="AW655" s="168">
        <f t="shared" ref="AW655" si="2838">SUM(AW49:AW52)+SUM(AW65:AW68)+SUM(AW73:AW75)+SUM(AW112:AW117)+SUM(AW127:AW152)+SUM(AW162:AW163)+AW171+SUM(AW173:AW192)+SUM(AW261:AW271)+AW515</f>
        <v>11719</v>
      </c>
      <c r="AX655" s="180">
        <f>SUM(AX49:AX52)+SUM(AX65:AX68)+SUM(AX73:AX75)+SUM(AX112:AX117)+SUM(AX127:AX152)+SUM(AX162:AX163)+AX171+SUM(AX173:AX192)+SUM(AX261:AX271)+AX515</f>
        <v>35762</v>
      </c>
      <c r="AY655" s="168">
        <f t="shared" ref="AY655" si="2839">SUM(AY49:AY52)+SUM(AY65:AY68)+SUM(AY73:AY75)+SUM(AY112:AY117)+SUM(AY127:AY152)+SUM(AY162:AY163)+AY171+SUM(AY173:AY192)+SUM(AY261:AY271)+AY515</f>
        <v>14707</v>
      </c>
      <c r="AZ655" s="167">
        <f>SUM(AZ49:AZ52)+SUM(AZ65:AZ68)+SUM(AZ73:AZ75)+SUM(AZ112:AZ117)+SUM(AZ127:AZ152)+SUM(AZ162:AZ163)+AZ171+SUM(AZ173:AZ192)+SUM(AZ261:AZ271)+AZ515</f>
        <v>22588</v>
      </c>
      <c r="BA655" s="168">
        <f>SUM(BA49:BA52)+SUM(BA65:BA68)+SUM(BA73:BA75)+SUM(BA112:BA117)+SUM(BA127:BA152)+SUM(BA162:BA163)+BA171+SUM(BA173:BA192)+SUM(BA261:BA271)+BA515</f>
        <v>43600</v>
      </c>
      <c r="BB655" s="180">
        <f>SUM(BB49:BB52)+SUM(BB65:BB68)+SUM(BB73:BB75)+SUM(BB112:BB117)+SUM(BB127:BB152)+SUM(BB162:BB163)+BB171+SUM(BB173:BB192)+SUM(BB261:BB271)+BB515</f>
        <v>15825</v>
      </c>
      <c r="BC655" s="168">
        <f t="shared" ref="BC655" si="2840">SUM(BC49:BC52)+SUM(BC65:BC68)+SUM(BC73:BC75)+SUM(BC112:BC117)+SUM(BC127:BC152)+SUM(BC162:BC163)+BC171+SUM(BC173:BC192)+SUM(BC261:BC271)+BC515</f>
        <v>30351</v>
      </c>
      <c r="BD655" s="180">
        <f>SUM(BD49:BD52)+SUM(BD65:BD68)+SUM(BD73:BD75)+SUM(BD112:BD117)+SUM(BD127:BD152)+SUM(BD162:BD163)+BD171+SUM(BD173:BD192)+SUM(BD261:BD271)+BD515</f>
        <v>35227</v>
      </c>
      <c r="BE655" s="168">
        <f t="shared" ref="BE655" si="2841">SUM(BE49:BE52)+SUM(BE65:BE68)+SUM(BE73:BE75)+SUM(BE112:BE117)+SUM(BE127:BE152)+SUM(BE162:BE163)+BE171+SUM(BE173:BE192)+SUM(BE261:BE271)+BE515</f>
        <v>10664</v>
      </c>
      <c r="BF655" s="180">
        <f>SUM(BF49:BF52)+SUM(BF65:BF68)+SUM(BF73:BF75)+SUM(BF112:BF117)+SUM(BF127:BF152)+SUM(BF162:BF163)+BF171+SUM(BF173:BF192)+SUM(BF261:BF271)+BF515</f>
        <v>34244</v>
      </c>
      <c r="BG655" s="168">
        <f t="shared" ref="BG655" si="2842">SUM(BG49:BG52)+SUM(BG65:BG68)+SUM(BG73:BG75)+SUM(BG112:BG117)+SUM(BG127:BG152)+SUM(BG162:BG163)+BG171+SUM(BG173:BG192)+SUM(BG261:BG271)+BG515</f>
        <v>11475</v>
      </c>
      <c r="BH655" s="180">
        <f t="shared" si="2832"/>
        <v>19298</v>
      </c>
      <c r="BI655" s="168">
        <f t="shared" ref="BI655" si="2843">SUM(BI49:BI52)+SUM(BI65:BI68)+SUM(BI73:BI75)+SUM(BI112:BI117)+SUM(BI127:BI152)+SUM(BI162:BI163)+BI171+SUM(BI173:BI192)+SUM(BI261:BI271)+BI515</f>
        <v>27567</v>
      </c>
      <c r="BJ655" s="180">
        <f t="shared" si="2832"/>
        <v>13283</v>
      </c>
      <c r="BK655" s="168">
        <f t="shared" ref="BK655" si="2844">SUM(BK49:BK52)+SUM(BK65:BK68)+SUM(BK73:BK75)+SUM(BK112:BK117)+SUM(BK127:BK152)+SUM(BK162:BK163)+BK171+SUM(BK173:BK192)+SUM(BK261:BK271)+BK515</f>
        <v>32986</v>
      </c>
      <c r="BL655" s="180">
        <f t="shared" si="2832"/>
        <v>11674</v>
      </c>
      <c r="BM655" s="168">
        <f t="shared" ref="BM655" si="2845">SUM(BM49:BM52)+SUM(BM65:BM68)+SUM(BM73:BM75)+SUM(BM112:BM117)+SUM(BM127:BM152)+SUM(BM162:BM163)+BM171+SUM(BM173:BM192)+SUM(BM261:BM271)+BM515</f>
        <v>33682</v>
      </c>
      <c r="BN655" s="180">
        <f t="shared" si="2832"/>
        <v>33958</v>
      </c>
      <c r="BO655" s="168">
        <f t="shared" ref="BO655" si="2846">SUM(BO49:BO52)+SUM(BO65:BO68)+SUM(BO73:BO75)+SUM(BO112:BO117)+SUM(BO127:BO152)+SUM(BO162:BO163)+BO171+SUM(BO173:BO192)+SUM(BO261:BO271)+BO515</f>
        <v>11500</v>
      </c>
      <c r="BP655" s="180">
        <f t="shared" si="2832"/>
        <v>12710</v>
      </c>
      <c r="BQ655" s="168">
        <f t="shared" ref="BQ655" si="2847">SUM(BQ49:BQ52)+SUM(BQ65:BQ68)+SUM(BQ73:BQ75)+SUM(BQ112:BQ117)+SUM(BQ127:BQ152)+SUM(BQ162:BQ163)+BQ171+SUM(BQ173:BQ192)+SUM(BQ261:BQ271)+BQ515</f>
        <v>32932</v>
      </c>
      <c r="BR655" s="180">
        <f t="shared" si="2832"/>
        <v>31230</v>
      </c>
      <c r="BS655" s="168">
        <f t="shared" ref="BS655" si="2848">SUM(BS49:BS52)+SUM(BS65:BS68)+SUM(BS73:BS75)+SUM(BS112:BS117)+SUM(BS127:BS152)+SUM(BS162:BS163)+BS171+SUM(BS173:BS192)+SUM(BS261:BS271)+BS515</f>
        <v>14522</v>
      </c>
      <c r="BT655" s="180">
        <f t="shared" si="2832"/>
        <v>12586</v>
      </c>
      <c r="BU655" s="168">
        <f t="shared" ref="BU655" si="2849">SUM(BU49:BU52)+SUM(BU65:BU68)+SUM(BU73:BU75)+SUM(BU112:BU117)+SUM(BU127:BU152)+SUM(BU162:BU163)+BU171+SUM(BU173:BU192)+SUM(BU261:BU271)+BU515</f>
        <v>33094</v>
      </c>
      <c r="BV655" s="180">
        <f t="shared" ref="BV655" si="2850">SUM(BV49:BV52)+SUM(BV65:BV68)+SUM(BV73:BV75)+SUM(BV112:BV117)+SUM(BV127:BV152)+SUM(BV162:BV163)+BV171+SUM(BV173:BV192)+SUM(BV261:BV271)+BV515</f>
        <v>35550</v>
      </c>
      <c r="BW655" s="168">
        <f t="shared" ref="BW655" si="2851">SUM(BW49:BW52)+SUM(BW65:BW68)+SUM(BW73:BW75)+SUM(BW112:BW117)+SUM(BW127:BW152)+SUM(BW162:BW163)+BW171+SUM(BW173:BW192)+SUM(BW261:BW271)+BW515</f>
        <v>9981</v>
      </c>
      <c r="BX655" s="180">
        <f t="shared" ref="BX655" si="2852">SUM(BX49:BX52)+SUM(BX65:BX68)+SUM(BX73:BX75)+SUM(BX112:BX117)+SUM(BX127:BX152)+SUM(BX162:BX163)+BX171+SUM(BX173:BX192)+SUM(BX261:BX271)+BX515</f>
        <v>11516</v>
      </c>
      <c r="BY655" s="168">
        <f t="shared" ref="BY655" si="2853">SUM(BY49:BY52)+SUM(BY65:BY68)+SUM(BY73:BY75)+SUM(BY112:BY117)+SUM(BY127:BY152)+SUM(BY162:BY163)+BY171+SUM(BY173:BY192)+SUM(BY261:BY271)+BY515</f>
        <v>34133</v>
      </c>
      <c r="BZ655" s="180">
        <f t="shared" ref="BZ655" si="2854">SUM(BZ49:BZ52)+SUM(BZ65:BZ68)+SUM(BZ73:BZ75)+SUM(BZ112:BZ117)+SUM(BZ127:BZ152)+SUM(BZ162:BZ163)+BZ171+SUM(BZ173:BZ192)+SUM(BZ261:BZ271)+BZ515</f>
        <v>31683</v>
      </c>
      <c r="CA655" s="168">
        <f t="shared" ref="CA655" si="2855">SUM(CA49:CA52)+SUM(CA65:CA68)+SUM(CA73:CA75)+SUM(CA112:CA117)+SUM(CA127:CA152)+SUM(CA162:CA163)+CA171+SUM(CA173:CA192)+SUM(CA261:CA271)+CA515</f>
        <v>15228</v>
      </c>
      <c r="CB655" s="180">
        <f t="shared" ref="CB655" si="2856">SUM(CB49:CB52)+SUM(CB65:CB68)+SUM(CB73:CB75)+SUM(CB112:CB117)+SUM(CB127:CB152)+SUM(CB162:CB163)+CB171+SUM(CB173:CB192)+SUM(CB261:CB271)+CB515</f>
        <v>34828</v>
      </c>
      <c r="CC655" s="168">
        <f t="shared" ref="CC655" si="2857">SUM(CC49:CC52)+SUM(CC65:CC68)+SUM(CC73:CC75)+SUM(CC112:CC117)+SUM(CC127:CC152)+SUM(CC162:CC163)+CC171+SUM(CC173:CC192)+SUM(CC261:CC271)+CC515</f>
        <v>11053</v>
      </c>
      <c r="CD655" s="180">
        <f t="shared" ref="CD655" si="2858">SUM(CD49:CD52)+SUM(CD65:CD68)+SUM(CD73:CD75)+SUM(CD112:CD117)+SUM(CD127:CD152)+SUM(CD162:CD163)+CD171+SUM(CD173:CD192)+SUM(CD261:CD271)+CD515</f>
        <v>30979</v>
      </c>
      <c r="CE655" s="331">
        <f t="shared" ref="CE655" si="2859">SUM(CE49:CE52)+SUM(CE65:CE68)+SUM(CE73:CE75)+SUM(CE112:CE117)+SUM(CE127:CE152)+SUM(CE162:CE163)+CE171+SUM(CE173:CE192)+SUM(CE261:CE271)+CE515</f>
        <v>14718</v>
      </c>
    </row>
    <row r="656" spans="1:83" x14ac:dyDescent="0.2">
      <c r="A656" s="10"/>
      <c r="B656" s="11" t="s">
        <v>684</v>
      </c>
      <c r="C656" s="13">
        <f>SUM(C54:C64)+SUM(C85:C101)+SUM(C153:C161)+SUM(C307:C311)+C348+C420+SUM(C427:C428)+SUM(C478:C481)+SUM(C505:C507)+SUM(C509:C523)+SUM(C525:C530)+C532+C533+SUM(C564:C565)</f>
        <v>84435</v>
      </c>
      <c r="D656" s="13">
        <f>SUM(D54:D64)+SUM(D85:D101)+SUM(D153:D161)+SUM(D307:D311)+D348+D420+SUM(D427:D428)+SUM(D478:D481)+SUM(D505:D507)+SUM(D509:D523)+SUM(D525:D530)+D532+D533+SUM(D564:D565)</f>
        <v>58111</v>
      </c>
      <c r="E656" s="123">
        <f t="shared" si="2093"/>
        <v>0.68823355243678574</v>
      </c>
      <c r="F656" s="162">
        <f t="shared" ref="F656:AH656" si="2860">SUM(F54:F64)+SUM(F85:F101)+SUM(F153:F161)+SUM(F307:F311)+F348+F420+SUM(F427:F428)+SUM(F478:F481)+SUM(F505:F507)+SUM(F509:F514)+SUM(F516:F523)+SUM(F525:F530)+SUM(F532:F533)+SUM(F564:F565)</f>
        <v>43725</v>
      </c>
      <c r="G656" s="159">
        <f t="shared" ref="G656:N656" si="2861">SUM(G54:G64)+SUM(G85:G101)+SUM(G153:G161)+SUM(G307:G311)+G348+G420+SUM(G427:G428)+SUM(G478:G481)+SUM(G505:G507)+SUM(G509:G514)+SUM(G516:G523)+SUM(G525:G530)+SUM(G532:G533)+SUM(G564:G565)</f>
        <v>230</v>
      </c>
      <c r="H656" s="159">
        <f t="shared" si="2861"/>
        <v>552</v>
      </c>
      <c r="I656" s="159">
        <f t="shared" si="2861"/>
        <v>12411</v>
      </c>
      <c r="J656" s="159">
        <f t="shared" si="2861"/>
        <v>0</v>
      </c>
      <c r="K656" s="159">
        <f t="shared" si="2861"/>
        <v>20</v>
      </c>
      <c r="L656" s="159">
        <f t="shared" si="2861"/>
        <v>0</v>
      </c>
      <c r="M656" s="159">
        <f t="shared" si="2861"/>
        <v>1</v>
      </c>
      <c r="N656" s="159">
        <f t="shared" si="2861"/>
        <v>2</v>
      </c>
      <c r="O656" s="165">
        <f t="shared" si="2860"/>
        <v>1</v>
      </c>
      <c r="P656" s="180">
        <f t="shared" si="2860"/>
        <v>1875</v>
      </c>
      <c r="Q656" s="184">
        <f t="shared" si="2860"/>
        <v>523</v>
      </c>
      <c r="R656" s="184">
        <f t="shared" si="2860"/>
        <v>1</v>
      </c>
      <c r="S656" s="166">
        <f t="shared" si="2860"/>
        <v>15745</v>
      </c>
      <c r="T656" s="180">
        <f t="shared" si="2860"/>
        <v>25306</v>
      </c>
      <c r="U656" s="184">
        <f t="shared" ref="U656" si="2862">SUM(U54:U64)+SUM(U85:U101)+SUM(U153:U161)+SUM(U307:U311)+U348+U420+SUM(U427:U428)+SUM(U478:U481)+SUM(U505:U507)+SUM(U509:U514)+SUM(U516:U523)+SUM(U525:U530)+SUM(U532:U533)+SUM(U564:U565)</f>
        <v>4</v>
      </c>
      <c r="V656" s="168">
        <f t="shared" ref="V656" si="2863">SUM(V54:V64)+SUM(V85:V101)+SUM(V153:V161)+SUM(V307:V311)+V348+V420+SUM(V427:V428)+SUM(V478:V481)+SUM(V505:V507)+SUM(V509:V514)+SUM(V516:V523)+SUM(V525:V530)+SUM(V532:V533)+SUM(V564:V565)</f>
        <v>12317</v>
      </c>
      <c r="W656" s="180">
        <f t="shared" si="2860"/>
        <v>0</v>
      </c>
      <c r="X656" s="168">
        <f t="shared" ref="X656" si="2864">SUM(X54:X64)+SUM(X85:X101)+SUM(X153:X161)+SUM(X307:X311)+X348+X420+SUM(X427:X428)+SUM(X478:X481)+SUM(X505:X507)+SUM(X509:X514)+SUM(X516:X523)+SUM(X525:X530)+SUM(X532:X533)+SUM(X564:X565)</f>
        <v>0</v>
      </c>
      <c r="Y656" s="180">
        <f t="shared" si="2860"/>
        <v>0</v>
      </c>
      <c r="Z656" s="168">
        <f t="shared" ref="Z656" si="2865">SUM(Z54:Z64)+SUM(Z85:Z101)+SUM(Z153:Z161)+SUM(Z307:Z311)+Z348+Z420+SUM(Z427:Z428)+SUM(Z478:Z481)+SUM(Z505:Z507)+SUM(Z509:Z514)+SUM(Z516:Z523)+SUM(Z525:Z530)+SUM(Z532:Z533)+SUM(Z564:Z565)</f>
        <v>0</v>
      </c>
      <c r="AA656" s="180">
        <f t="shared" si="2860"/>
        <v>0</v>
      </c>
      <c r="AB656" s="168">
        <f t="shared" ref="AB656" si="2866">SUM(AB54:AB64)+SUM(AB85:AB101)+SUM(AB153:AB161)+SUM(AB307:AB311)+AB348+AB420+SUM(AB427:AB428)+SUM(AB478:AB481)+SUM(AB505:AB507)+SUM(AB509:AB514)+SUM(AB516:AB523)+SUM(AB525:AB530)+SUM(AB532:AB533)+SUM(AB564:AB565)</f>
        <v>0</v>
      </c>
      <c r="AC656" s="180">
        <f t="shared" si="2860"/>
        <v>0</v>
      </c>
      <c r="AD656" s="168">
        <f t="shared" ref="AD656" si="2867">SUM(AD54:AD64)+SUM(AD85:AD101)+SUM(AD153:AD161)+SUM(AD307:AD311)+AD348+AD420+SUM(AD427:AD428)+SUM(AD478:AD481)+SUM(AD505:AD507)+SUM(AD509:AD514)+SUM(AD516:AD523)+SUM(AD525:AD530)+SUM(AD532:AD533)+SUM(AD564:AD565)</f>
        <v>0</v>
      </c>
      <c r="AE656" s="180">
        <f t="shared" si="2860"/>
        <v>0</v>
      </c>
      <c r="AF656" s="168">
        <f t="shared" ref="AF656" si="2868">SUM(AF54:AF64)+SUM(AF85:AF101)+SUM(AF153:AF161)+SUM(AF307:AF311)+AF348+AF420+SUM(AF427:AF428)+SUM(AF478:AF481)+SUM(AF505:AF507)+SUM(AF509:AF514)+SUM(AF516:AF523)+SUM(AF525:AF530)+SUM(AF532:AF533)+SUM(AF564:AF565)</f>
        <v>0</v>
      </c>
      <c r="AG656" s="166">
        <f t="shared" si="2860"/>
        <v>0</v>
      </c>
      <c r="AH656" s="167">
        <f t="shared" si="2860"/>
        <v>0</v>
      </c>
      <c r="AI656" s="180">
        <f t="shared" ref="AI656" si="2869">SUM(AI54:AI64)+SUM(AI85:AI101)+SUM(AI153:AI161)+SUM(AI307:AI311)+AI348+AI420+SUM(AI427:AI428)+SUM(AI478:AI481)+SUM(AI505:AI507)+SUM(AI509:AI514)+SUM(AI516:AI523)+SUM(AI525:AI530)+SUM(AI532:AI533)+SUM(AI564:AI565)</f>
        <v>41500</v>
      </c>
      <c r="AJ656" s="166">
        <f t="shared" ref="AJ656:BT656" si="2870">SUM(AJ54:AJ64)+SUM(AJ85:AJ101)+SUM(AJ153:AJ161)+SUM(AJ307:AJ311)+AJ348+AJ420+SUM(AJ427:AJ428)+SUM(AJ478:AJ481)+SUM(AJ505:AJ507)+SUM(AJ509:AJ514)+SUM(AJ516:AJ523)+SUM(AJ525:AJ530)+SUM(AJ532:AJ533)+SUM(AJ564:AJ565)</f>
        <v>13901</v>
      </c>
      <c r="AK656" s="194">
        <f>SUM(AK54:AK64)+SUM(AK85:AK101)+SUM(AK153:AK161)+SUM(AK307:AK311)+AK348+AK420+SUM(AK427:AK428)+SUM(AK478:AK481)+SUM(AK505:AK507)+SUM(AK509:AK514)+SUM(AK516:AK523)+SUM(AK525:AK530)+SUM(AK532:AK533)+SUM(AK564:AK565)</f>
        <v>13020</v>
      </c>
      <c r="AL656" s="184">
        <f t="shared" ref="AL656:AM656" si="2871">SUM(AL54:AL64)+SUM(AL85:AL101)+SUM(AL153:AL161)+SUM(AL307:AL311)+AL348+AL420+SUM(AL427:AL428)+SUM(AL478:AL481)+SUM(AL505:AL507)+SUM(AL509:AL514)+SUM(AL516:AL523)+SUM(AL525:AL530)+SUM(AL532:AL533)+SUM(AL564:AL565)</f>
        <v>2296</v>
      </c>
      <c r="AM656" s="168">
        <f t="shared" si="2871"/>
        <v>40609</v>
      </c>
      <c r="AN656" s="180">
        <f>SUM(AN54:AN64)+SUM(AN85:AN101)+SUM(AN153:AN161)+SUM(AN307:AN311)+AN348+AN420+SUM(AN427:AN428)+SUM(AN478:AN481)+SUM(AN505:AN507)+SUM(AN509:AN514)+SUM(AN516:AN523)+SUM(AN525:AN530)+SUM(AN532:AN533)+SUM(AN564:AN565)</f>
        <v>42906</v>
      </c>
      <c r="AO656" s="168">
        <f t="shared" ref="AO656" si="2872">SUM(AO54:AO64)+SUM(AO85:AO101)+SUM(AO153:AO161)+SUM(AO307:AO311)+AO348+AO420+SUM(AO427:AO428)+SUM(AO478:AO481)+SUM(AO505:AO507)+SUM(AO509:AO514)+SUM(AO516:AO523)+SUM(AO525:AO530)+SUM(AO532:AO533)+SUM(AO564:AO565)</f>
        <v>12403</v>
      </c>
      <c r="AP656" s="180">
        <f>SUM(AP54:AP64)+SUM(AP85:AP101)+SUM(AP153:AP161)+SUM(AP307:AP311)+AP348+AP420+SUM(AP427:AP428)+SUM(AP478:AP481)+SUM(AP505:AP507)+SUM(AP509:AP514)+SUM(AP516:AP523)+SUM(AP525:AP530)+SUM(AP532:AP533)+SUM(AP564:AP565)</f>
        <v>17203</v>
      </c>
      <c r="AQ656" s="168">
        <f t="shared" ref="AQ656" si="2873">SUM(AQ54:AQ64)+SUM(AQ85:AQ101)+SUM(AQ153:AQ161)+SUM(AQ307:AQ311)+AQ348+AQ420+SUM(AQ427:AQ428)+SUM(AQ478:AQ481)+SUM(AQ505:AQ507)+SUM(AQ509:AQ514)+SUM(AQ516:AQ523)+SUM(AQ525:AQ530)+SUM(AQ532:AQ533)+SUM(AQ564:AQ565)</f>
        <v>38713</v>
      </c>
      <c r="AR656" s="180">
        <f>SUM(AR54:AR64)+SUM(AR85:AR101)+SUM(AR153:AR161)+SUM(AR307:AR311)+AR348+AR420+SUM(AR427:AR428)+SUM(AR478:AR481)+SUM(AR505:AR507)+SUM(AR509:AR514)+SUM(AR516:AR523)+SUM(AR525:AR530)+SUM(AR532:AR533)+SUM(AR564:AR565)</f>
        <v>12597</v>
      </c>
      <c r="AS656" s="168">
        <f t="shared" ref="AS656" si="2874">SUM(AS54:AS64)+SUM(AS85:AS101)+SUM(AS153:AS161)+SUM(AS307:AS311)+AS348+AS420+SUM(AS427:AS428)+SUM(AS478:AS481)+SUM(AS505:AS507)+SUM(AS509:AS514)+SUM(AS516:AS523)+SUM(AS525:AS530)+SUM(AS532:AS533)+SUM(AS564:AS565)</f>
        <v>43044</v>
      </c>
      <c r="AT656" s="180">
        <f>SUM(AT54:AT64)+SUM(AT85:AT101)+SUM(AT153:AT161)+SUM(AT307:AT311)+AT348+AT420+SUM(AT427:AT428)+SUM(AT478:AT481)+SUM(AT505:AT507)+SUM(AT509:AT514)+SUM(AT516:AT523)+SUM(AT525:AT530)+SUM(AT532:AT533)+SUM(AT564:AT565)</f>
        <v>14480</v>
      </c>
      <c r="AU656" s="168">
        <f t="shared" ref="AU656" si="2875">SUM(AU54:AU64)+SUM(AU85:AU101)+SUM(AU153:AU161)+SUM(AU307:AU311)+AU348+AU420+SUM(AU427:AU428)+SUM(AU478:AU481)+SUM(AU505:AU507)+SUM(AU509:AU514)+SUM(AU516:AU523)+SUM(AU525:AU530)+SUM(AU532:AU533)+SUM(AU564:AU565)</f>
        <v>41005</v>
      </c>
      <c r="AV656" s="180">
        <f>SUM(AV54:AV64)+SUM(AV85:AV101)+SUM(AV153:AV161)+SUM(AV307:AV311)+AV348+AV420+SUM(AV427:AV428)+SUM(AV478:AV481)+SUM(AV505:AV507)+SUM(AV509:AV514)+SUM(AV516:AV523)+SUM(AV525:AV530)+SUM(AV532:AV533)+SUM(AV564:AV565)</f>
        <v>40176</v>
      </c>
      <c r="AW656" s="168">
        <f t="shared" ref="AW656" si="2876">SUM(AW54:AW64)+SUM(AW85:AW101)+SUM(AW153:AW161)+SUM(AW307:AW311)+AW348+AW420+SUM(AW427:AW428)+SUM(AW478:AW481)+SUM(AW505:AW507)+SUM(AW509:AW514)+SUM(AW516:AW523)+SUM(AW525:AW530)+SUM(AW532:AW533)+SUM(AW564:AW565)</f>
        <v>14523</v>
      </c>
      <c r="AX656" s="180">
        <f>SUM(AX54:AX64)+SUM(AX85:AX101)+SUM(AX153:AX161)+SUM(AX307:AX311)+AX348+AX420+SUM(AX427:AX428)+SUM(AX478:AX481)+SUM(AX505:AX507)+SUM(AX509:AX514)+SUM(AX516:AX523)+SUM(AX525:AX530)+SUM(AX532:AX533)+SUM(AX564:AX565)</f>
        <v>36413</v>
      </c>
      <c r="AY656" s="168">
        <f t="shared" ref="AY656" si="2877">SUM(AY54:AY64)+SUM(AY85:AY101)+SUM(AY153:AY161)+SUM(AY307:AY311)+AY348+AY420+SUM(AY427:AY428)+SUM(AY478:AY481)+SUM(AY505:AY507)+SUM(AY509:AY514)+SUM(AY516:AY523)+SUM(AY525:AY530)+SUM(AY532:AY533)+SUM(AY564:AY565)</f>
        <v>18561</v>
      </c>
      <c r="AZ656" s="167">
        <f>SUM(AZ54:AZ64)+SUM(AZ85:AZ101)+SUM(AZ153:AZ161)+SUM(AZ307:AZ311)+AZ348+AZ420+SUM(AZ427:AZ428)+SUM(AZ478:AZ481)+SUM(AZ505:AZ507)+SUM(AZ509:AZ514)+SUM(AZ516:AZ523)+SUM(AZ525:AZ530)+SUM(AZ532:AZ533)+SUM(AZ564:AZ565)</f>
        <v>26017</v>
      </c>
      <c r="BA656" s="168">
        <f>SUM(BA54:BA64)+SUM(BA85:BA101)+SUM(BA153:BA161)+SUM(BA307:BA311)+BA348+BA420+SUM(BA427:BA428)+SUM(BA478:BA481)+SUM(BA505:BA507)+SUM(BA509:BA514)+SUM(BA516:BA523)+SUM(BA525:BA530)+SUM(BA532:BA533)+SUM(BA564:BA565)</f>
        <v>46898</v>
      </c>
      <c r="BB656" s="180">
        <f>SUM(BB54:BB64)+SUM(BB85:BB101)+SUM(BB153:BB161)+SUM(BB307:BB311)+BB348+BB420+SUM(BB427:BB428)+SUM(BB478:BB481)+SUM(BB505:BB507)+SUM(BB509:BB514)+SUM(BB516:BB523)+SUM(BB525:BB530)+SUM(BB532:BB533)+SUM(BB564:BB565)</f>
        <v>18121</v>
      </c>
      <c r="BC656" s="168">
        <f t="shared" ref="BC656" si="2878">SUM(BC54:BC64)+SUM(BC85:BC101)+SUM(BC153:BC161)+SUM(BC307:BC311)+BC348+BC420+SUM(BC427:BC428)+SUM(BC478:BC481)+SUM(BC505:BC507)+SUM(BC509:BC514)+SUM(BC516:BC523)+SUM(BC525:BC530)+SUM(BC532:BC533)+SUM(BC564:BC565)</f>
        <v>32325</v>
      </c>
      <c r="BD656" s="180">
        <f>SUM(BD54:BD64)+SUM(BD85:BD101)+SUM(BD153:BD161)+SUM(BD307:BD311)+BD348+BD420+SUM(BD427:BD428)+SUM(BD478:BD481)+SUM(BD505:BD507)+SUM(BD509:BD514)+SUM(BD516:BD523)+SUM(BD525:BD530)+SUM(BD532:BD533)+SUM(BD564:BD565)</f>
        <v>37525</v>
      </c>
      <c r="BE656" s="168">
        <f t="shared" ref="BE656" si="2879">SUM(BE54:BE64)+SUM(BE85:BE101)+SUM(BE153:BE161)+SUM(BE307:BE311)+BE348+BE420+SUM(BE427:BE428)+SUM(BE478:BE481)+SUM(BE505:BE507)+SUM(BE509:BE514)+SUM(BE516:BE523)+SUM(BE525:BE530)+SUM(BE532:BE533)+SUM(BE564:BE565)</f>
        <v>12602</v>
      </c>
      <c r="BF656" s="180">
        <f>SUM(BF54:BF64)+SUM(BF85:BF101)+SUM(BF153:BF161)+SUM(BF307:BF311)+BF348+BF420+SUM(BF427:BF428)+SUM(BF478:BF481)+SUM(BF505:BF507)+SUM(BF509:BF514)+SUM(BF516:BF523)+SUM(BF525:BF530)+SUM(BF532:BF533)+SUM(BF564:BF565)</f>
        <v>36723</v>
      </c>
      <c r="BG656" s="168">
        <f t="shared" ref="BG656" si="2880">SUM(BG54:BG64)+SUM(BG85:BG101)+SUM(BG153:BG161)+SUM(BG307:BG311)+BG348+BG420+SUM(BG427:BG428)+SUM(BG478:BG481)+SUM(BG505:BG507)+SUM(BG509:BG514)+SUM(BG516:BG523)+SUM(BG525:BG530)+SUM(BG532:BG533)+SUM(BG564:BG565)</f>
        <v>13197</v>
      </c>
      <c r="BH656" s="180">
        <f t="shared" si="2870"/>
        <v>23261</v>
      </c>
      <c r="BI656" s="168">
        <f t="shared" ref="BI656" si="2881">SUM(BI54:BI64)+SUM(BI85:BI101)+SUM(BI153:BI161)+SUM(BI307:BI311)+BI348+BI420+SUM(BI427:BI428)+SUM(BI478:BI481)+SUM(BI505:BI507)+SUM(BI509:BI514)+SUM(BI516:BI523)+SUM(BI525:BI530)+SUM(BI532:BI533)+SUM(BI564:BI565)</f>
        <v>27949</v>
      </c>
      <c r="BJ656" s="180">
        <f t="shared" si="2870"/>
        <v>15150</v>
      </c>
      <c r="BK656" s="168">
        <f t="shared" ref="BK656" si="2882">SUM(BK54:BK64)+SUM(BK85:BK101)+SUM(BK153:BK161)+SUM(BK307:BK311)+BK348+BK420+SUM(BK427:BK428)+SUM(BK478:BK481)+SUM(BK505:BK507)+SUM(BK509:BK514)+SUM(BK516:BK523)+SUM(BK525:BK530)+SUM(BK532:BK533)+SUM(BK564:BK565)</f>
        <v>35106</v>
      </c>
      <c r="BL656" s="180">
        <f t="shared" si="2870"/>
        <v>13675</v>
      </c>
      <c r="BM656" s="168">
        <f t="shared" ref="BM656" si="2883">SUM(BM54:BM64)+SUM(BM85:BM101)+SUM(BM153:BM161)+SUM(BM307:BM311)+BM348+BM420+SUM(BM427:BM428)+SUM(BM478:BM481)+SUM(BM505:BM507)+SUM(BM509:BM514)+SUM(BM516:BM523)+SUM(BM525:BM530)+SUM(BM532:BM533)+SUM(BM564:BM565)</f>
        <v>35668</v>
      </c>
      <c r="BN656" s="180">
        <f t="shared" si="2870"/>
        <v>36124</v>
      </c>
      <c r="BO656" s="168">
        <f t="shared" ref="BO656" si="2884">SUM(BO54:BO64)+SUM(BO85:BO101)+SUM(BO153:BO161)+SUM(BO307:BO311)+BO348+BO420+SUM(BO427:BO428)+SUM(BO478:BO481)+SUM(BO505:BO507)+SUM(BO509:BO514)+SUM(BO516:BO523)+SUM(BO525:BO530)+SUM(BO532:BO533)+SUM(BO564:BO565)</f>
        <v>13379</v>
      </c>
      <c r="BP656" s="180">
        <f t="shared" si="2870"/>
        <v>14645</v>
      </c>
      <c r="BQ656" s="168">
        <f t="shared" ref="BQ656" si="2885">SUM(BQ54:BQ64)+SUM(BQ85:BQ101)+SUM(BQ153:BQ161)+SUM(BQ307:BQ311)+BQ348+BQ420+SUM(BQ427:BQ428)+SUM(BQ478:BQ481)+SUM(BQ505:BQ507)+SUM(BQ509:BQ514)+SUM(BQ516:BQ523)+SUM(BQ525:BQ530)+SUM(BQ532:BQ533)+SUM(BQ564:BQ565)</f>
        <v>35485</v>
      </c>
      <c r="BR656" s="180">
        <f t="shared" si="2870"/>
        <v>32978</v>
      </c>
      <c r="BS656" s="168">
        <f t="shared" ref="BS656" si="2886">SUM(BS54:BS64)+SUM(BS85:BS101)+SUM(BS153:BS161)+SUM(BS307:BS311)+BS348+BS420+SUM(BS427:BS428)+SUM(BS478:BS481)+SUM(BS505:BS507)+SUM(BS509:BS514)+SUM(BS516:BS523)+SUM(BS525:BS530)+SUM(BS532:BS533)+SUM(BS564:BS565)</f>
        <v>17049</v>
      </c>
      <c r="BT656" s="180">
        <f t="shared" si="2870"/>
        <v>14513</v>
      </c>
      <c r="BU656" s="168">
        <f t="shared" ref="BU656" si="2887">SUM(BU54:BU64)+SUM(BU85:BU101)+SUM(BU153:BU161)+SUM(BU307:BU311)+BU348+BU420+SUM(BU427:BU428)+SUM(BU478:BU481)+SUM(BU505:BU507)+SUM(BU509:BU514)+SUM(BU516:BU523)+SUM(BU525:BU530)+SUM(BU532:BU533)+SUM(BU564:BU565)</f>
        <v>35309</v>
      </c>
      <c r="BV656" s="180">
        <f t="shared" ref="BV656" si="2888">SUM(BV54:BV64)+SUM(BV85:BV101)+SUM(BV153:BV161)+SUM(BV307:BV311)+BV348+BV420+SUM(BV427:BV428)+SUM(BV478:BV481)+SUM(BV505:BV507)+SUM(BV509:BV514)+SUM(BV516:BV523)+SUM(BV525:BV530)+SUM(BV532:BV533)+SUM(BV564:BV565)</f>
        <v>37560</v>
      </c>
      <c r="BW656" s="168">
        <f t="shared" ref="BW656" si="2889">SUM(BW54:BW64)+SUM(BW85:BW101)+SUM(BW153:BW161)+SUM(BW307:BW311)+BW348+BW420+SUM(BW427:BW428)+SUM(BW478:BW481)+SUM(BW505:BW507)+SUM(BW509:BW514)+SUM(BW516:BW523)+SUM(BW525:BW530)+SUM(BW532:BW533)+SUM(BW564:BW565)</f>
        <v>12045</v>
      </c>
      <c r="BX656" s="180">
        <f t="shared" ref="BX656" si="2890">SUM(BX54:BX64)+SUM(BX85:BX101)+SUM(BX153:BX161)+SUM(BX307:BX311)+BX348+BX420+SUM(BX427:BX428)+SUM(BX478:BX481)+SUM(BX505:BX507)+SUM(BX509:BX514)+SUM(BX516:BX523)+SUM(BX525:BX530)+SUM(BX532:BX533)+SUM(BX564:BX565)</f>
        <v>13608</v>
      </c>
      <c r="BY656" s="168">
        <f t="shared" ref="BY656" si="2891">SUM(BY54:BY64)+SUM(BY85:BY101)+SUM(BY153:BY161)+SUM(BY307:BY311)+BY348+BY420+SUM(BY427:BY428)+SUM(BY478:BY481)+SUM(BY505:BY507)+SUM(BY509:BY514)+SUM(BY516:BY523)+SUM(BY525:BY530)+SUM(BY532:BY533)+SUM(BY564:BY565)</f>
        <v>36234</v>
      </c>
      <c r="BZ656" s="180">
        <f t="shared" ref="BZ656" si="2892">SUM(BZ54:BZ64)+SUM(BZ85:BZ101)+SUM(BZ153:BZ161)+SUM(BZ307:BZ311)+BZ348+BZ420+SUM(BZ427:BZ428)+SUM(BZ478:BZ481)+SUM(BZ505:BZ507)+SUM(BZ509:BZ514)+SUM(BZ516:BZ523)+SUM(BZ525:BZ530)+SUM(BZ532:BZ533)+SUM(BZ564:BZ565)</f>
        <v>33615</v>
      </c>
      <c r="CA656" s="168">
        <f t="shared" ref="CA656" si="2893">SUM(CA54:CA64)+SUM(CA85:CA101)+SUM(CA153:CA161)+SUM(CA307:CA311)+CA348+CA420+SUM(CA427:CA428)+SUM(CA478:CA481)+SUM(CA505:CA507)+SUM(CA509:CA514)+SUM(CA516:CA523)+SUM(CA525:CA530)+SUM(CA532:CA533)+SUM(CA564:CA565)</f>
        <v>17525</v>
      </c>
      <c r="CB656" s="180">
        <f t="shared" ref="CB656" si="2894">SUM(CB54:CB64)+SUM(CB85:CB101)+SUM(CB153:CB161)+SUM(CB307:CB311)+CB348+CB420+SUM(CB427:CB428)+SUM(CB478:CB481)+SUM(CB505:CB507)+SUM(CB509:CB514)+SUM(CB516:CB523)+SUM(CB525:CB530)+SUM(CB532:CB533)+SUM(CB564:CB565)</f>
        <v>36590</v>
      </c>
      <c r="CC656" s="168">
        <f t="shared" ref="CC656" si="2895">SUM(CC54:CC64)+SUM(CC85:CC101)+SUM(CC153:CC161)+SUM(CC307:CC311)+CC348+CC420+SUM(CC427:CC428)+SUM(CC478:CC481)+SUM(CC505:CC507)+SUM(CC509:CC514)+SUM(CC516:CC523)+SUM(CC525:CC530)+SUM(CC532:CC533)+SUM(CC564:CC565)</f>
        <v>13466</v>
      </c>
      <c r="CD656" s="180">
        <f t="shared" ref="CD656" si="2896">SUM(CD54:CD64)+SUM(CD85:CD101)+SUM(CD153:CD161)+SUM(CD307:CD311)+CD348+CD420+SUM(CD427:CD428)+SUM(CD478:CD481)+SUM(CD505:CD507)+SUM(CD509:CD514)+SUM(CD516:CD523)+SUM(CD525:CD530)+SUM(CD532:CD533)+SUM(CD564:CD565)</f>
        <v>32776</v>
      </c>
      <c r="CE656" s="331">
        <f t="shared" ref="CE656" si="2897">SUM(CE54:CE64)+SUM(CE85:CE101)+SUM(CE153:CE161)+SUM(CE307:CE311)+CE348+CE420+SUM(CE427:CE428)+SUM(CE478:CE481)+SUM(CE505:CE507)+SUM(CE509:CE514)+SUM(CE516:CE523)+SUM(CE525:CE530)+SUM(CE532:CE533)+SUM(CE564:CE565)</f>
        <v>17032</v>
      </c>
    </row>
    <row r="657" spans="1:83" x14ac:dyDescent="0.2">
      <c r="A657" s="10"/>
      <c r="B657" s="11" t="s">
        <v>685</v>
      </c>
      <c r="C657" s="13">
        <f>SUM(C27:C31)+C42+C47+SUM(C51:C52)+SUM(C65:C66)+SUM(C68:C85)+SUM(C87:C88)+C91+SUM(C104:C105)+SUM(C111:C117)+C121+C128+C131+SUM(C133:C134)+C175+SUM(C177:C178)+C181+SUM(C186:C187)+SUM(C190:C191)</f>
        <v>65086</v>
      </c>
      <c r="D657" s="13">
        <f>SUM(D27:D31)+D42+D47+SUM(D51:D52)+SUM(D65:D66)+SUM(D68:D85)+SUM(D87:D88)+D91+SUM(D104:D105)+SUM(D111:D117)+D121+D128+D131+SUM(D133:D134)+D175+SUM(D177:D178)+D181+SUM(D186:D187)+SUM(D190:D191)</f>
        <v>33661</v>
      </c>
      <c r="E657" s="123">
        <f t="shared" si="2093"/>
        <v>0.51717727314629869</v>
      </c>
      <c r="F657" s="162">
        <f t="shared" ref="F657:AH657" si="2898">SUM(F27:F31)+F42+F47+SUM(F51:F52)+SUM(F65:F66)+SUM(F68:F85)+SUM(F87:F88)+F91+SUM(F104:F105)+SUM(F111:F117)+F121+F128+F131+SUM(F133:F134)+F175+SUM(F177:F178)+F181+SUM(F186:F187)+SUM(F190:F191)</f>
        <v>28528</v>
      </c>
      <c r="G657" s="159">
        <f t="shared" ref="G657:N657" si="2899">SUM(G27:G31)+G42+G47+SUM(G51:G52)+SUM(G65:G66)+SUM(G68:G85)+SUM(G87:G88)+G91+SUM(G104:G105)+SUM(G111:G117)+G121+G128+G131+SUM(G133:G134)+G175+SUM(G177:G178)+G181+SUM(G186:G187)+SUM(G190:G191)</f>
        <v>170</v>
      </c>
      <c r="H657" s="159">
        <f t="shared" si="2899"/>
        <v>360</v>
      </c>
      <c r="I657" s="159">
        <f t="shared" si="2899"/>
        <v>4196</v>
      </c>
      <c r="J657" s="159">
        <f t="shared" si="2899"/>
        <v>0</v>
      </c>
      <c r="K657" s="159">
        <f t="shared" si="2899"/>
        <v>7</v>
      </c>
      <c r="L657" s="159">
        <f t="shared" si="2899"/>
        <v>0</v>
      </c>
      <c r="M657" s="159">
        <f t="shared" si="2899"/>
        <v>0</v>
      </c>
      <c r="N657" s="159">
        <f t="shared" si="2899"/>
        <v>2</v>
      </c>
      <c r="O657" s="165">
        <f t="shared" si="2898"/>
        <v>0</v>
      </c>
      <c r="P657" s="180">
        <f t="shared" si="2898"/>
        <v>3491</v>
      </c>
      <c r="Q657" s="184">
        <f t="shared" si="2898"/>
        <v>979</v>
      </c>
      <c r="R657" s="184">
        <f t="shared" si="2898"/>
        <v>2</v>
      </c>
      <c r="S657" s="166">
        <f t="shared" si="2898"/>
        <v>23606</v>
      </c>
      <c r="T657" s="180">
        <f t="shared" si="2898"/>
        <v>3360</v>
      </c>
      <c r="U657" s="184">
        <f t="shared" ref="U657" si="2900">SUM(U27:U31)+U42+U47+SUM(U51:U52)+SUM(U65:U66)+SUM(U68:U85)+SUM(U87:U88)+U91+SUM(U104:U105)+SUM(U111:U117)+U121+U128+U131+SUM(U133:U134)+U175+SUM(U177:U178)+U181+SUM(U186:U187)+SUM(U190:U191)</f>
        <v>1</v>
      </c>
      <c r="V657" s="168">
        <f t="shared" ref="V657" si="2901">SUM(V27:V31)+V42+V47+SUM(V51:V52)+SUM(V65:V66)+SUM(V68:V85)+SUM(V87:V88)+V91+SUM(V104:V105)+SUM(V111:V117)+V121+V128+V131+SUM(V133:V134)+V175+SUM(V177:V178)+V181+SUM(V186:V187)+SUM(V190:V191)</f>
        <v>1311</v>
      </c>
      <c r="W657" s="180">
        <f t="shared" si="2898"/>
        <v>47</v>
      </c>
      <c r="X657" s="168">
        <f t="shared" ref="X657" si="2902">SUM(X27:X31)+X42+X47+SUM(X51:X52)+SUM(X65:X66)+SUM(X68:X85)+SUM(X87:X88)+X91+SUM(X104:X105)+SUM(X111:X117)+X121+X128+X131+SUM(X133:X134)+X175+SUM(X177:X178)+X181+SUM(X186:X187)+SUM(X190:X191)</f>
        <v>85</v>
      </c>
      <c r="Y657" s="180">
        <f t="shared" si="2898"/>
        <v>964</v>
      </c>
      <c r="Z657" s="168">
        <f t="shared" ref="Z657" si="2903">SUM(Z27:Z31)+Z42+Z47+SUM(Z51:Z52)+SUM(Z65:Z66)+SUM(Z68:Z85)+SUM(Z87:Z88)+Z91+SUM(Z104:Z105)+SUM(Z111:Z117)+Z121+Z128+Z131+SUM(Z133:Z134)+Z175+SUM(Z177:Z178)+Z181+SUM(Z186:Z187)+SUM(Z190:Z191)</f>
        <v>321</v>
      </c>
      <c r="AA657" s="180">
        <f t="shared" si="2898"/>
        <v>0</v>
      </c>
      <c r="AB657" s="168">
        <f t="shared" ref="AB657" si="2904">SUM(AB27:AB31)+AB42+AB47+SUM(AB51:AB52)+SUM(AB65:AB66)+SUM(AB68:AB85)+SUM(AB87:AB88)+AB91+SUM(AB104:AB105)+SUM(AB111:AB117)+AB121+AB128+AB131+SUM(AB133:AB134)+AB175+SUM(AB177:AB178)+AB181+SUM(AB186:AB187)+SUM(AB190:AB191)</f>
        <v>0</v>
      </c>
      <c r="AC657" s="180">
        <f t="shared" si="2898"/>
        <v>70</v>
      </c>
      <c r="AD657" s="168">
        <f t="shared" ref="AD657" si="2905">SUM(AD27:AD31)+AD42+AD47+SUM(AD51:AD52)+SUM(AD65:AD66)+SUM(AD68:AD85)+SUM(AD87:AD88)+AD91+SUM(AD104:AD105)+SUM(AD111:AD117)+AD121+AD128+AD131+SUM(AD133:AD134)+AD175+SUM(AD177:AD178)+AD181+SUM(AD186:AD187)+SUM(AD190:AD191)</f>
        <v>0</v>
      </c>
      <c r="AE657" s="180">
        <f t="shared" si="2898"/>
        <v>0</v>
      </c>
      <c r="AF657" s="168">
        <f t="shared" ref="AF657" si="2906">SUM(AF27:AF31)+AF42+AF47+SUM(AF51:AF52)+SUM(AF65:AF66)+SUM(AF68:AF85)+SUM(AF87:AF88)+AF91+SUM(AF104:AF105)+SUM(AF111:AF117)+AF121+AF128+AF131+SUM(AF133:AF134)+AF175+SUM(AF177:AF178)+AF181+SUM(AF186:AF187)+SUM(AF190:AF191)</f>
        <v>0</v>
      </c>
      <c r="AG657" s="166">
        <f t="shared" si="2898"/>
        <v>11311</v>
      </c>
      <c r="AH657" s="167">
        <f t="shared" si="2898"/>
        <v>13098</v>
      </c>
      <c r="AI657" s="180">
        <f t="shared" ref="AI657" si="2907">SUM(AI27:AI31)+AI42+AI47+SUM(AI51:AI52)+SUM(AI65:AI66)+SUM(AI68:AI85)+SUM(AI87:AI88)+AI91+SUM(AI104:AI105)+SUM(AI111:AI117)+AI121+AI128+AI131+SUM(AI133:AI134)+AI175+SUM(AI177:AI178)+AI181+SUM(AI186:AI187)+SUM(AI190:AI191)</f>
        <v>2279</v>
      </c>
      <c r="AJ657" s="166">
        <f t="shared" ref="AJ657:BT657" si="2908">SUM(AJ27:AJ31)+AJ42+AJ47+SUM(AJ51:AJ52)+SUM(AJ65:AJ66)+SUM(AJ68:AJ85)+SUM(AJ87:AJ88)+AJ91+SUM(AJ104:AJ105)+SUM(AJ111:AJ117)+AJ121+AJ128+AJ131+SUM(AJ133:AJ134)+AJ175+SUM(AJ177:AJ178)+AJ181+SUM(AJ186:AJ187)+SUM(AJ190:AJ191)</f>
        <v>161</v>
      </c>
      <c r="AK657" s="194">
        <f>SUM(AK27:AK31)+AK42+AK47+SUM(AK51:AK52)+SUM(AK65:AK66)+SUM(AK68:AK85)+SUM(AK87:AK88)+AK91+SUM(AK104:AK105)+SUM(AK111:AK117)+AK121+AK128+AK131+SUM(AK133:AK134)+AK175+SUM(AK177:AK178)+AK181+SUM(AK186:AK187)+SUM(AK190:AK191)</f>
        <v>4556</v>
      </c>
      <c r="AL657" s="184">
        <f t="shared" ref="AL657:AM657" si="2909">SUM(AL27:AL31)+AL42+AL47+SUM(AL51:AL52)+SUM(AL65:AL66)+SUM(AL68:AL85)+SUM(AL87:AL88)+AL91+SUM(AL104:AL105)+SUM(AL111:AL117)+AL121+AL128+AL131+SUM(AL133:AL134)+AL175+SUM(AL177:AL178)+AL181+SUM(AL186:AL187)+SUM(AL190:AL191)</f>
        <v>1423</v>
      </c>
      <c r="AM657" s="168">
        <f t="shared" si="2909"/>
        <v>26530</v>
      </c>
      <c r="AN657" s="180">
        <f>SUM(AN27:AN31)+AN42+AN47+SUM(AN51:AN52)+SUM(AN65:AN66)+SUM(AN68:AN85)+SUM(AN87:AN88)+AN91+SUM(AN104:AN105)+SUM(AN111:AN117)+AN121+AN128+AN131+SUM(AN133:AN134)+AN175+SUM(AN177:AN178)+AN181+SUM(AN186:AN187)+SUM(AN190:AN191)</f>
        <v>27618</v>
      </c>
      <c r="AO657" s="168">
        <f t="shared" ref="AO657" si="2910">SUM(AO27:AO31)+AO42+AO47+SUM(AO51:AO52)+SUM(AO65:AO66)+SUM(AO68:AO85)+SUM(AO87:AO88)+AO91+SUM(AO104:AO105)+SUM(AO111:AO117)+AO121+AO128+AO131+SUM(AO133:AO134)+AO175+SUM(AO177:AO178)+AO181+SUM(AO186:AO187)+SUM(AO190:AO191)</f>
        <v>4383</v>
      </c>
      <c r="AP657" s="180">
        <f>SUM(AP27:AP31)+AP42+AP47+SUM(AP51:AP52)+SUM(AP65:AP66)+SUM(AP68:AP85)+SUM(AP87:AP88)+AP91+SUM(AP104:AP105)+SUM(AP111:AP117)+AP121+AP128+AP131+SUM(AP133:AP134)+AP175+SUM(AP177:AP178)+AP181+SUM(AP186:AP187)+SUM(AP190:AP191)</f>
        <v>6541</v>
      </c>
      <c r="AQ657" s="168">
        <f t="shared" ref="AQ657" si="2911">SUM(AQ27:AQ31)+AQ42+AQ47+SUM(AQ51:AQ52)+SUM(AQ65:AQ66)+SUM(AQ68:AQ85)+SUM(AQ87:AQ88)+AQ91+SUM(AQ104:AQ105)+SUM(AQ111:AQ117)+AQ121+AQ128+AQ131+SUM(AQ133:AQ134)+AQ175+SUM(AQ177:AQ178)+AQ181+SUM(AQ186:AQ187)+SUM(AQ190:AQ191)</f>
        <v>25889</v>
      </c>
      <c r="AR657" s="180">
        <f>SUM(AR27:AR31)+AR42+AR47+SUM(AR51:AR52)+SUM(AR65:AR66)+SUM(AR68:AR85)+SUM(AR87:AR88)+AR91+SUM(AR104:AR105)+SUM(AR111:AR117)+AR121+AR128+AR131+SUM(AR133:AR134)+AR175+SUM(AR177:AR178)+AR181+SUM(AR186:AR187)+SUM(AR190:AR191)</f>
        <v>4416</v>
      </c>
      <c r="AS657" s="168">
        <f t="shared" ref="AS657" si="2912">SUM(AS27:AS31)+AS42+AS47+SUM(AS51:AS52)+SUM(AS65:AS66)+SUM(AS68:AS85)+SUM(AS87:AS88)+AS91+SUM(AS104:AS105)+SUM(AS111:AS117)+AS121+AS128+AS131+SUM(AS133:AS134)+AS175+SUM(AS177:AS178)+AS181+SUM(AS186:AS187)+SUM(AS190:AS191)</f>
        <v>27917</v>
      </c>
      <c r="AT657" s="180">
        <f>SUM(AT27:AT31)+AT42+AT47+SUM(AT51:AT52)+SUM(AT65:AT66)+SUM(AT68:AT85)+SUM(AT87:AT88)+AT91+SUM(AT104:AT105)+SUM(AT111:AT117)+AT121+AT128+AT131+SUM(AT133:AT134)+AT175+SUM(AT177:AT178)+AT181+SUM(AT186:AT187)+SUM(AT190:AT191)</f>
        <v>5081</v>
      </c>
      <c r="AU657" s="168">
        <f t="shared" ref="AU657" si="2913">SUM(AU27:AU31)+AU42+AU47+SUM(AU51:AU52)+SUM(AU65:AU66)+SUM(AU68:AU85)+SUM(AU87:AU88)+AU91+SUM(AU104:AU105)+SUM(AU111:AU117)+AU121+AU128+AU131+SUM(AU133:AU134)+AU175+SUM(AU177:AU178)+AU181+SUM(AU186:AU187)+SUM(AU190:AU191)</f>
        <v>27166</v>
      </c>
      <c r="AV657" s="180">
        <f>SUM(AV27:AV31)+AV42+AV47+SUM(AV51:AV52)+SUM(AV65:AV66)+SUM(AV68:AV85)+SUM(AV87:AV88)+AV91+SUM(AV104:AV105)+SUM(AV111:AV117)+AV121+AV128+AV131+SUM(AV133:AV134)+AV175+SUM(AV177:AV178)+AV181+SUM(AV186:AV187)+SUM(AV190:AV191)</f>
        <v>26465</v>
      </c>
      <c r="AW657" s="168">
        <f t="shared" ref="AW657" si="2914">SUM(AW27:AW31)+AW42+AW47+SUM(AW51:AW52)+SUM(AW65:AW66)+SUM(AW68:AW85)+SUM(AW87:AW88)+AW91+SUM(AW104:AW105)+SUM(AW111:AW117)+AW121+AW128+AW131+SUM(AW133:AW134)+AW175+SUM(AW177:AW178)+AW181+SUM(AW186:AW187)+SUM(AW190:AW191)</f>
        <v>5182</v>
      </c>
      <c r="AX657" s="180">
        <f>SUM(AX27:AX31)+AX42+AX47+SUM(AX51:AX52)+SUM(AX65:AX66)+SUM(AX68:AX85)+SUM(AX87:AX88)+AX91+SUM(AX104:AX105)+SUM(AX111:AX117)+AX121+AX128+AX131+SUM(AX133:AX134)+AX175+SUM(AX177:AX178)+AX181+SUM(AX186:AX187)+SUM(AX190:AX191)</f>
        <v>24362</v>
      </c>
      <c r="AY657" s="168">
        <f t="shared" ref="AY657" si="2915">SUM(AY27:AY31)+AY42+AY47+SUM(AY51:AY52)+SUM(AY65:AY66)+SUM(AY68:AY85)+SUM(AY87:AY88)+AY91+SUM(AY104:AY105)+SUM(AY111:AY117)+AY121+AY128+AY131+SUM(AY133:AY134)+AY175+SUM(AY177:AY178)+AY181+SUM(AY186:AY187)+SUM(AY190:AY191)</f>
        <v>7455</v>
      </c>
      <c r="AZ657" s="167">
        <f>SUM(AZ27:AZ31)+AZ42+AZ47+SUM(AZ51:AZ52)+SUM(AZ65:AZ66)+SUM(AZ68:AZ85)+SUM(AZ87:AZ88)+AZ91+SUM(AZ104:AZ105)+SUM(AZ111:AZ117)+AZ121+AZ128+AZ131+SUM(AZ133:AZ134)+AZ175+SUM(AZ177:AZ178)+AZ181+SUM(AZ186:AZ187)+SUM(AZ190:AZ191)</f>
        <v>13117</v>
      </c>
      <c r="BA657" s="168">
        <f>SUM(BA27:BA31)+BA42+BA47+SUM(BA51:BA52)+SUM(BA65:BA66)+SUM(BA68:BA85)+SUM(BA87:BA88)+BA91+SUM(BA104:BA105)+SUM(BA111:BA117)+BA121+BA128+BA131+SUM(BA133:BA134)+BA175+SUM(BA177:BA178)+BA181+SUM(BA186:BA187)+SUM(BA190:BA191)</f>
        <v>28507</v>
      </c>
      <c r="BB657" s="180">
        <f>SUM(BB27:BB31)+BB42+BB47+SUM(BB51:BB52)+SUM(BB65:BB66)+SUM(BB68:BB85)+SUM(BB87:BB88)+BB91+SUM(BB104:BB105)+SUM(BB111:BB117)+BB121+BB128+BB131+SUM(BB133:BB134)+BB175+SUM(BB177:BB178)+BB181+SUM(BB186:BB187)+SUM(BB190:BB191)</f>
        <v>9045</v>
      </c>
      <c r="BC657" s="168">
        <f t="shared" ref="BC657" si="2916">SUM(BC27:BC31)+BC42+BC47+SUM(BC51:BC52)+SUM(BC65:BC66)+SUM(BC68:BC85)+SUM(BC87:BC88)+BC91+SUM(BC104:BC105)+SUM(BC111:BC117)+BC121+BC128+BC131+SUM(BC133:BC134)+BC175+SUM(BC177:BC178)+BC181+SUM(BC186:BC187)+SUM(BC190:BC191)</f>
        <v>19965</v>
      </c>
      <c r="BD657" s="180">
        <f>SUM(BD27:BD31)+BD42+BD47+SUM(BD51:BD52)+SUM(BD65:BD66)+SUM(BD68:BD85)+SUM(BD87:BD88)+BD91+SUM(BD104:BD105)+SUM(BD111:BD117)+BD121+BD128+BD131+SUM(BD133:BD134)+BD175+SUM(BD177:BD178)+BD181+SUM(BD186:BD187)+SUM(BD190:BD191)</f>
        <v>23462</v>
      </c>
      <c r="BE657" s="168">
        <f t="shared" ref="BE657" si="2917">SUM(BE27:BE31)+BE42+BE47+SUM(BE51:BE52)+SUM(BE65:BE66)+SUM(BE68:BE85)+SUM(BE87:BE88)+BE91+SUM(BE104:BE105)+SUM(BE111:BE117)+BE121+BE128+BE131+SUM(BE133:BE134)+BE175+SUM(BE177:BE178)+BE181+SUM(BE186:BE187)+SUM(BE190:BE191)</f>
        <v>5360</v>
      </c>
      <c r="BF657" s="180">
        <f>SUM(BF27:BF31)+BF42+BF47+SUM(BF51:BF52)+SUM(BF65:BF66)+SUM(BF68:BF85)+SUM(BF87:BF88)+BF91+SUM(BF104:BF105)+SUM(BF111:BF117)+BF121+BF128+BF131+SUM(BF133:BF134)+BF175+SUM(BF177:BF178)+BF181+SUM(BF186:BF187)+SUM(BF190:BF191)</f>
        <v>22921</v>
      </c>
      <c r="BG657" s="168">
        <f t="shared" ref="BG657" si="2918">SUM(BG27:BG31)+BG42+BG47+SUM(BG51:BG52)+SUM(BG65:BG66)+SUM(BG68:BG85)+SUM(BG87:BG88)+BG91+SUM(BG104:BG105)+SUM(BG111:BG117)+BG121+BG128+BG131+SUM(BG133:BG134)+BG175+SUM(BG177:BG178)+BG181+SUM(BG186:BG187)+SUM(BG190:BG191)</f>
        <v>5726</v>
      </c>
      <c r="BH657" s="180">
        <f t="shared" si="2908"/>
        <v>11439</v>
      </c>
      <c r="BI657" s="168">
        <f t="shared" ref="BI657" si="2919">SUM(BI27:BI31)+BI42+BI47+SUM(BI51:BI52)+SUM(BI65:BI66)+SUM(BI68:BI85)+SUM(BI87:BI88)+BI91+SUM(BI104:BI105)+SUM(BI111:BI117)+BI121+BI128+BI131+SUM(BI133:BI134)+BI175+SUM(BI177:BI178)+BI181+SUM(BI186:BI187)+SUM(BI190:BI191)</f>
        <v>18016</v>
      </c>
      <c r="BJ657" s="180">
        <f t="shared" si="2908"/>
        <v>6415</v>
      </c>
      <c r="BK657" s="168">
        <f t="shared" ref="BK657" si="2920">SUM(BK27:BK31)+BK42+BK47+SUM(BK51:BK52)+SUM(BK65:BK66)+SUM(BK68:BK85)+SUM(BK87:BK88)+BK91+SUM(BK104:BK105)+SUM(BK111:BK117)+BK121+BK128+BK131+SUM(BK133:BK134)+BK175+SUM(BK177:BK178)+BK181+SUM(BK186:BK187)+SUM(BK190:BK191)</f>
        <v>22324</v>
      </c>
      <c r="BL657" s="180">
        <f t="shared" si="2908"/>
        <v>5915</v>
      </c>
      <c r="BM657" s="168">
        <f t="shared" ref="BM657" si="2921">SUM(BM27:BM31)+BM42+BM47+SUM(BM51:BM52)+SUM(BM65:BM66)+SUM(BM68:BM85)+SUM(BM87:BM88)+BM91+SUM(BM104:BM105)+SUM(BM111:BM117)+BM121+BM128+BM131+SUM(BM133:BM134)+BM175+SUM(BM177:BM178)+BM181+SUM(BM186:BM187)+SUM(BM190:BM191)</f>
        <v>22446</v>
      </c>
      <c r="BN657" s="180">
        <f t="shared" si="2908"/>
        <v>22612</v>
      </c>
      <c r="BO657" s="168">
        <f t="shared" ref="BO657" si="2922">SUM(BO27:BO31)+BO42+BO47+SUM(BO51:BO52)+SUM(BO65:BO66)+SUM(BO68:BO85)+SUM(BO87:BO88)+BO91+SUM(BO104:BO105)+SUM(BO111:BO117)+BO121+BO128+BO131+SUM(BO133:BO134)+BO175+SUM(BO177:BO178)+BO181+SUM(BO186:BO187)+SUM(BO190:BO191)</f>
        <v>5861</v>
      </c>
      <c r="BP657" s="180">
        <f t="shared" si="2908"/>
        <v>6651</v>
      </c>
      <c r="BQ657" s="168">
        <f t="shared" ref="BQ657" si="2923">SUM(BQ27:BQ31)+BQ42+BQ47+SUM(BQ51:BQ52)+SUM(BQ65:BQ66)+SUM(BQ68:BQ85)+SUM(BQ87:BQ88)+BQ91+SUM(BQ104:BQ105)+SUM(BQ111:BQ117)+BQ121+BQ128+BQ131+SUM(BQ133:BQ134)+BQ175+SUM(BQ177:BQ178)+BQ181+SUM(BQ186:BQ187)+SUM(BQ190:BQ191)</f>
        <v>22074</v>
      </c>
      <c r="BR657" s="180">
        <f t="shared" si="2908"/>
        <v>21118</v>
      </c>
      <c r="BS657" s="168">
        <f t="shared" ref="BS657" si="2924">SUM(BS27:BS31)+BS42+BS47+SUM(BS51:BS52)+SUM(BS65:BS66)+SUM(BS68:BS85)+SUM(BS87:BS88)+BS91+SUM(BS104:BS105)+SUM(BS111:BS117)+BS121+BS128+BS131+SUM(BS133:BS134)+BS175+SUM(BS177:BS178)+BS181+SUM(BS186:BS187)+SUM(BS190:BS191)</f>
        <v>7348</v>
      </c>
      <c r="BT657" s="180">
        <f t="shared" si="2908"/>
        <v>6800</v>
      </c>
      <c r="BU657" s="168">
        <f t="shared" ref="BU657" si="2925">SUM(BU27:BU31)+BU42+BU47+SUM(BU51:BU52)+SUM(BU65:BU66)+SUM(BU68:BU85)+SUM(BU87:BU88)+BU91+SUM(BU104:BU105)+SUM(BU111:BU117)+BU121+BU128+BU131+SUM(BU133:BU134)+BU175+SUM(BU177:BU178)+BU181+SUM(BU186:BU187)+SUM(BU190:BU191)</f>
        <v>21840</v>
      </c>
      <c r="BV657" s="180">
        <f t="shared" ref="BV657" si="2926">SUM(BV27:BV31)+BV42+BV47+SUM(BV51:BV52)+SUM(BV65:BV66)+SUM(BV68:BV85)+SUM(BV87:BV88)+BV91+SUM(BV104:BV105)+SUM(BV111:BV117)+BV121+BV128+BV131+SUM(BV133:BV134)+BV175+SUM(BV177:BV178)+BV181+SUM(BV186:BV187)+SUM(BV190:BV191)</f>
        <v>23807</v>
      </c>
      <c r="BW657" s="168">
        <f t="shared" ref="BW657" si="2927">SUM(BW27:BW31)+BW42+BW47+SUM(BW51:BW52)+SUM(BW65:BW66)+SUM(BW68:BW85)+SUM(BW87:BW88)+BW91+SUM(BW104:BW105)+SUM(BW111:BW117)+BW121+BW128+BW131+SUM(BW133:BW134)+BW175+SUM(BW177:BW178)+BW181+SUM(BW186:BW187)+SUM(BW190:BW191)</f>
        <v>4671</v>
      </c>
      <c r="BX657" s="180">
        <f t="shared" ref="BX657" si="2928">SUM(BX27:BX31)+BX42+BX47+SUM(BX51:BX52)+SUM(BX65:BX66)+SUM(BX68:BX85)+SUM(BX87:BX88)+BX91+SUM(BX104:BX105)+SUM(BX111:BX117)+BX121+BX128+BX131+SUM(BX133:BX134)+BX175+SUM(BX177:BX178)+BX181+SUM(BX186:BX187)+SUM(BX190:BX191)</f>
        <v>6036</v>
      </c>
      <c r="BY657" s="168">
        <f t="shared" ref="BY657" si="2929">SUM(BY27:BY31)+BY42+BY47+SUM(BY51:BY52)+SUM(BY65:BY66)+SUM(BY68:BY85)+SUM(BY87:BY88)+BY91+SUM(BY104:BY105)+SUM(BY111:BY117)+BY121+BY128+BY131+SUM(BY133:BY134)+BY175+SUM(BY177:BY178)+BY181+SUM(BY186:BY187)+SUM(BY190:BY191)</f>
        <v>22631</v>
      </c>
      <c r="BZ657" s="180">
        <f t="shared" ref="BZ657" si="2930">SUM(BZ27:BZ31)+BZ42+BZ47+SUM(BZ51:BZ52)+SUM(BZ65:BZ66)+SUM(BZ68:BZ85)+SUM(BZ87:BZ88)+BZ91+SUM(BZ104:BZ105)+SUM(BZ111:BZ117)+BZ121+BZ128+BZ131+SUM(BZ133:BZ134)+BZ175+SUM(BZ177:BZ178)+BZ181+SUM(BZ186:BZ187)+SUM(BZ190:BZ191)</f>
        <v>21693</v>
      </c>
      <c r="CA657" s="168">
        <f t="shared" ref="CA657" si="2931">SUM(CA27:CA31)+CA42+CA47+SUM(CA51:CA52)+SUM(CA65:CA66)+SUM(CA68:CA85)+SUM(CA87:CA88)+CA91+SUM(CA104:CA105)+SUM(CA111:CA117)+CA121+CA128+CA131+SUM(CA133:CA134)+CA175+SUM(CA177:CA178)+CA181+SUM(CA186:CA187)+SUM(CA190:CA191)</f>
        <v>7482</v>
      </c>
      <c r="CB657" s="180">
        <f t="shared" ref="CB657" si="2932">SUM(CB27:CB31)+CB42+CB47+SUM(CB51:CB52)+SUM(CB65:CB66)+SUM(CB68:CB85)+SUM(CB87:CB88)+CB91+SUM(CB104:CB105)+SUM(CB111:CB117)+CB121+CB128+CB131+SUM(CB133:CB134)+CB175+SUM(CB177:CB178)+CB181+SUM(CB186:CB187)+SUM(CB190:CB191)</f>
        <v>23340</v>
      </c>
      <c r="CC657" s="168">
        <f t="shared" ref="CC657" si="2933">SUM(CC27:CC31)+CC42+CC47+SUM(CC51:CC52)+SUM(CC65:CC66)+SUM(CC68:CC85)+SUM(CC87:CC88)+CC91+SUM(CC104:CC105)+SUM(CC111:CC117)+CC121+CC128+CC131+SUM(CC133:CC134)+CC175+SUM(CC177:CC178)+CC181+SUM(CC186:CC187)+SUM(CC190:CC191)</f>
        <v>5435</v>
      </c>
      <c r="CD657" s="180">
        <f t="shared" ref="CD657" si="2934">SUM(CD27:CD31)+CD42+CD47+SUM(CD51:CD52)+SUM(CD65:CD66)+SUM(CD68:CD85)+SUM(CD87:CD88)+CD91+SUM(CD104:CD105)+SUM(CD111:CD117)+CD121+CD128+CD131+SUM(CD133:CD134)+CD175+SUM(CD177:CD178)+CD181+SUM(CD186:CD187)+SUM(CD190:CD191)</f>
        <v>21040</v>
      </c>
      <c r="CE657" s="331">
        <f t="shared" ref="CE657" si="2935">SUM(CE27:CE31)+CE42+CE47+SUM(CE51:CE52)+SUM(CE65:CE66)+SUM(CE68:CE85)+SUM(CE87:CE88)+CE91+SUM(CE104:CE105)+SUM(CE111:CE117)+CE121+CE128+CE131+SUM(CE133:CE134)+CE175+SUM(CE177:CE178)+CE181+SUM(CE186:CE187)+SUM(CE190:CE191)</f>
        <v>7566</v>
      </c>
    </row>
    <row r="658" spans="1:83" x14ac:dyDescent="0.2">
      <c r="A658" s="10"/>
      <c r="B658" s="11" t="s">
        <v>686</v>
      </c>
      <c r="C658" s="13">
        <f>SUM(C16:C17)+C19+C21+SUM(C23:C24)+SUM(C54:C60)+C63+C86+SUM(C89:C90)+C92+SUM(C93:C101)+SUM(C102:C103)+SUM(C106:C110)+C132+SUM(C135:C140)+SUM(C143:C148)+SUM(C150:C152)+SUM(C153:C154)+SUM(C157:C158)+SUM(C160:C161)+C174+C176+SUM(C179:C180)+SUM(C182:C184)+C188+SUM(C388:C392)+C420+SUM(C498:C501)</f>
        <v>78662</v>
      </c>
      <c r="D658" s="13">
        <f>SUM(D16:D17)+D19+D21+SUM(D23:D24)+SUM(D54:D60)+D63+D86+SUM(D89:D90)+D92+SUM(D93:D101)+SUM(D102:D103)+SUM(D106:D110)+D132+SUM(D135:D140)+SUM(D143:D148)+SUM(D150:D152)+SUM(D153:D154)+SUM(D157:D158)+SUM(D160:D161)+D174+D176+SUM(D179:D180)+SUM(D182:D184)+D188+SUM(D388:D392)+D420+SUM(D498:D501)</f>
        <v>53281</v>
      </c>
      <c r="E658" s="123">
        <f t="shared" si="2093"/>
        <v>0.67734102870509272</v>
      </c>
      <c r="F658" s="162">
        <f t="shared" ref="F658:AH658" si="2936">SUM(F16:F17)+F19+F21+SUM(F23:F24)+SUM(F54:F60)+F63+F86+SUM(F89:F90)+SUM(F92:F103)+SUM(F106:F110)+SUM(F132)+SUM(F135:F140)+SUM(F143:F148)+SUM(F150:F154)+SUM(F157:F158)+SUM(F160:F161)+F174+F176+SUM(F179:F180)+SUM(F182:F184)+F188+SUM(F388:F392)+F420+SUM(F498:F501)</f>
        <v>42958</v>
      </c>
      <c r="G658" s="159">
        <f t="shared" ref="G658:N658" si="2937">SUM(G16:G17)+G19+G21+SUM(G23:G24)+SUM(G54:G60)+G63+G86+SUM(G89:G90)+SUM(G92:G103)+SUM(G106:G110)+SUM(G132)+SUM(G135:G140)+SUM(G143:G148)+SUM(G150:G154)+SUM(G157:G158)+SUM(G160:G161)+G174+G176+SUM(G179:G180)+SUM(G182:G184)+G188+SUM(G388:G392)+G420+SUM(G498:G501)</f>
        <v>239</v>
      </c>
      <c r="H658" s="159">
        <f t="shared" si="2937"/>
        <v>523</v>
      </c>
      <c r="I658" s="159">
        <f t="shared" si="2937"/>
        <v>9007</v>
      </c>
      <c r="J658" s="159">
        <f t="shared" si="2937"/>
        <v>0</v>
      </c>
      <c r="K658" s="159">
        <f t="shared" si="2937"/>
        <v>26</v>
      </c>
      <c r="L658" s="159">
        <f t="shared" si="2937"/>
        <v>0</v>
      </c>
      <c r="M658" s="159">
        <f t="shared" si="2937"/>
        <v>0</v>
      </c>
      <c r="N658" s="159">
        <f t="shared" si="2937"/>
        <v>4</v>
      </c>
      <c r="O658" s="165">
        <f t="shared" si="2936"/>
        <v>1</v>
      </c>
      <c r="P658" s="180">
        <f t="shared" si="2936"/>
        <v>6567</v>
      </c>
      <c r="Q658" s="184">
        <f t="shared" si="2936"/>
        <v>1053</v>
      </c>
      <c r="R658" s="184">
        <f t="shared" si="2936"/>
        <v>1</v>
      </c>
      <c r="S658" s="166">
        <f t="shared" si="2936"/>
        <v>29449</v>
      </c>
      <c r="T658" s="180">
        <f t="shared" si="2936"/>
        <v>11523</v>
      </c>
      <c r="U658" s="184">
        <f t="shared" ref="U658" si="2938">SUM(U16:U17)+U19+U21+SUM(U23:U24)+SUM(U54:U60)+U63+U86+SUM(U89:U90)+SUM(U92:U103)+SUM(U106:U110)+SUM(U132)+SUM(U135:U140)+SUM(U143:U148)+SUM(U150:U154)+SUM(U157:U158)+SUM(U160:U161)+U174+U176+SUM(U179:U180)+SUM(U182:U184)+U188+SUM(U388:U392)+U420+SUM(U498:U501)</f>
        <v>0</v>
      </c>
      <c r="V658" s="168">
        <f t="shared" ref="V658" si="2939">SUM(V16:V17)+V19+V21+SUM(V23:V24)+SUM(V54:V60)+V63+V86+SUM(V89:V90)+SUM(V92:V103)+SUM(V106:V110)+SUM(V132)+SUM(V135:V140)+SUM(V143:V148)+SUM(V150:V154)+SUM(V157:V158)+SUM(V160:V161)+V174+V176+SUM(V179:V180)+SUM(V182:V184)+V188+SUM(V388:V392)+V420+SUM(V498:V501)</f>
        <v>3447</v>
      </c>
      <c r="W658" s="180">
        <f t="shared" si="2936"/>
        <v>0</v>
      </c>
      <c r="X658" s="168">
        <f t="shared" ref="X658" si="2940">SUM(X16:X17)+X19+X21+SUM(X23:X24)+SUM(X54:X60)+X63+X86+SUM(X89:X90)+SUM(X92:X103)+SUM(X106:X110)+SUM(X132)+SUM(X135:X140)+SUM(X143:X148)+SUM(X150:X154)+SUM(X157:X158)+SUM(X160:X161)+X174+X176+SUM(X179:X180)+SUM(X182:X184)+X188+SUM(X388:X392)+X420+SUM(X498:X501)</f>
        <v>0</v>
      </c>
      <c r="Y658" s="180">
        <f t="shared" si="2936"/>
        <v>0</v>
      </c>
      <c r="Z658" s="168">
        <f t="shared" ref="Z658" si="2941">SUM(Z16:Z17)+Z19+Z21+SUM(Z23:Z24)+SUM(Z54:Z60)+Z63+Z86+SUM(Z89:Z90)+SUM(Z92:Z103)+SUM(Z106:Z110)+SUM(Z132)+SUM(Z135:Z140)+SUM(Z143:Z148)+SUM(Z150:Z154)+SUM(Z157:Z158)+SUM(Z160:Z161)+Z174+Z176+SUM(Z179:Z180)+SUM(Z182:Z184)+Z188+SUM(Z388:Z392)+Z420+SUM(Z498:Z501)</f>
        <v>0</v>
      </c>
      <c r="AA658" s="180">
        <f t="shared" si="2936"/>
        <v>0</v>
      </c>
      <c r="AB658" s="168">
        <f t="shared" ref="AB658" si="2942">SUM(AB16:AB17)+AB19+AB21+SUM(AB23:AB24)+SUM(AB54:AB60)+AB63+AB86+SUM(AB89:AB90)+SUM(AB92:AB103)+SUM(AB106:AB110)+SUM(AB132)+SUM(AB135:AB140)+SUM(AB143:AB148)+SUM(AB150:AB154)+SUM(AB157:AB158)+SUM(AB160:AB161)+AB174+AB176+SUM(AB179:AB180)+SUM(AB182:AB184)+AB188+SUM(AB388:AB392)+AB420+SUM(AB498:AB501)</f>
        <v>0</v>
      </c>
      <c r="AC658" s="180">
        <f t="shared" si="2936"/>
        <v>0</v>
      </c>
      <c r="AD658" s="168">
        <f t="shared" ref="AD658" si="2943">SUM(AD16:AD17)+AD19+AD21+SUM(AD23:AD24)+SUM(AD54:AD60)+AD63+AD86+SUM(AD89:AD90)+SUM(AD92:AD103)+SUM(AD106:AD110)+SUM(AD132)+SUM(AD135:AD140)+SUM(AD143:AD148)+SUM(AD150:AD154)+SUM(AD157:AD158)+SUM(AD160:AD161)+AD174+AD176+SUM(AD179:AD180)+SUM(AD182:AD184)+AD188+SUM(AD388:AD392)+AD420+SUM(AD498:AD501)</f>
        <v>0</v>
      </c>
      <c r="AE658" s="180">
        <f t="shared" si="2936"/>
        <v>0</v>
      </c>
      <c r="AF658" s="168">
        <f t="shared" ref="AF658" si="2944">SUM(AF16:AF17)+AF19+AF21+SUM(AF23:AF24)+SUM(AF54:AF60)+AF63+AF86+SUM(AF89:AF90)+SUM(AF92:AF103)+SUM(AF106:AF110)+SUM(AF132)+SUM(AF135:AF140)+SUM(AF143:AF148)+SUM(AF150:AF154)+SUM(AF157:AF158)+SUM(AF160:AF161)+AF174+AF176+SUM(AF179:AF180)+SUM(AF182:AF184)+AF188+SUM(AF388:AF392)+AF420+SUM(AF498:AF501)</f>
        <v>0</v>
      </c>
      <c r="AG658" s="166">
        <f t="shared" si="2936"/>
        <v>12020</v>
      </c>
      <c r="AH658" s="167">
        <f t="shared" si="2936"/>
        <v>14327</v>
      </c>
      <c r="AI658" s="180">
        <f t="shared" ref="AI658" si="2945">SUM(AI16:AI17)+AI19+AI21+SUM(AI23:AI24)+SUM(AI54:AI60)+AI63+AI86+SUM(AI89:AI90)+SUM(AI92:AI103)+SUM(AI106:AI110)+SUM(AI132)+SUM(AI135:AI140)+SUM(AI143:AI148)+SUM(AI150:AI154)+SUM(AI157:AI158)+SUM(AI160:AI161)+AI174+AI176+SUM(AI179:AI180)+SUM(AI182:AI184)+AI188+SUM(AI388:AI392)+AI420+SUM(AI498:AI501)</f>
        <v>16117</v>
      </c>
      <c r="AJ658" s="166">
        <f t="shared" ref="AJ658:BT658" si="2946">SUM(AJ16:AJ17)+AJ19+AJ21+SUM(AJ23:AJ24)+SUM(AJ54:AJ60)+AJ63+AJ86+SUM(AJ89:AJ90)+SUM(AJ92:AJ103)+SUM(AJ106:AJ110)+SUM(AJ132)+SUM(AJ135:AJ140)+SUM(AJ143:AJ148)+SUM(AJ150:AJ154)+SUM(AJ157:AJ158)+SUM(AJ160:AJ161)+AJ174+AJ176+SUM(AJ179:AJ180)+SUM(AJ182:AJ184)+AJ188+SUM(AJ388:AJ392)+AJ420+SUM(AJ498:AJ501)</f>
        <v>2732</v>
      </c>
      <c r="AK658" s="194">
        <f>SUM(AK16:AK17)+AK19+AK21+SUM(AK23:AK24)+SUM(AK54:AK60)+AK63+AK86+SUM(AK89:AK90)+SUM(AK92:AK103)+SUM(AK106:AK110)+SUM(AK132)+SUM(AK135:AK140)+SUM(AK143:AK148)+SUM(AK150:AK154)+SUM(AK157:AK158)+SUM(AK160:AK161)+AK174+AK176+SUM(AK179:AK180)+SUM(AK182:AK184)+AK188+SUM(AK388:AK392)+AK420+SUM(AK498:AK501)</f>
        <v>9609</v>
      </c>
      <c r="AL658" s="184">
        <f t="shared" ref="AL658:AM658" si="2947">SUM(AL16:AL17)+AL19+AL21+SUM(AL23:AL24)+SUM(AL54:AL60)+AL63+AL86+SUM(AL89:AL90)+SUM(AL92:AL103)+SUM(AL106:AL110)+SUM(AL132)+SUM(AL135:AL140)+SUM(AL143:AL148)+SUM(AL150:AL154)+SUM(AL157:AL158)+SUM(AL160:AL161)+AL174+AL176+SUM(AL179:AL180)+SUM(AL182:AL184)+AL188+SUM(AL388:AL392)+AL420+SUM(AL498:AL501)</f>
        <v>2307</v>
      </c>
      <c r="AM658" s="168">
        <f t="shared" si="2947"/>
        <v>39854</v>
      </c>
      <c r="AN658" s="180">
        <f>SUM(AN16:AN17)+AN19+AN21+SUM(AN23:AN24)+SUM(AN54:AN60)+AN63+AN86+SUM(AN89:AN90)+SUM(AN92:AN103)+SUM(AN106:AN110)+SUM(AN132)+SUM(AN135:AN140)+SUM(AN143:AN148)+SUM(AN150:AN154)+SUM(AN157:AN158)+SUM(AN160:AN161)+AN174+AN176+SUM(AN179:AN180)+SUM(AN182:AN184)+AN188+SUM(AN388:AN392)+AN420+SUM(AN498:AN501)</f>
        <v>42332</v>
      </c>
      <c r="AO658" s="168">
        <f t="shared" ref="AO658" si="2948">SUM(AO16:AO17)+AO19+AO21+SUM(AO23:AO24)+SUM(AO54:AO60)+AO63+AO86+SUM(AO89:AO90)+SUM(AO92:AO103)+SUM(AO106:AO110)+SUM(AO132)+SUM(AO135:AO140)+SUM(AO143:AO148)+SUM(AO150:AO154)+SUM(AO157:AO158)+SUM(AO160:AO161)+AO174+AO176+SUM(AO179:AO180)+SUM(AO182:AO184)+AO188+SUM(AO388:AO392)+AO420+SUM(AO498:AO501)</f>
        <v>8892</v>
      </c>
      <c r="AP658" s="180">
        <f>SUM(AP16:AP17)+AP19+AP21+SUM(AP23:AP24)+SUM(AP54:AP60)+AP63+AP86+SUM(AP89:AP90)+SUM(AP92:AP103)+SUM(AP106:AP110)+SUM(AP132)+SUM(AP135:AP140)+SUM(AP143:AP148)+SUM(AP150:AP154)+SUM(AP157:AP158)+SUM(AP160:AP161)+AP174+AP176+SUM(AP179:AP180)+SUM(AP182:AP184)+AP188+SUM(AP388:AP392)+AP420+SUM(AP498:AP501)</f>
        <v>13402</v>
      </c>
      <c r="AQ658" s="168">
        <f t="shared" ref="AQ658" si="2949">SUM(AQ16:AQ17)+AQ19+AQ21+SUM(AQ23:AQ24)+SUM(AQ54:AQ60)+AQ63+AQ86+SUM(AQ89:AQ90)+SUM(AQ92:AQ103)+SUM(AQ106:AQ110)+SUM(AQ132)+SUM(AQ135:AQ140)+SUM(AQ143:AQ148)+SUM(AQ150:AQ154)+SUM(AQ157:AQ158)+SUM(AQ160:AQ161)+AQ174+AQ176+SUM(AQ179:AQ180)+SUM(AQ182:AQ184)+AQ188+SUM(AQ388:AQ392)+AQ420+SUM(AQ498:AQ501)</f>
        <v>38361</v>
      </c>
      <c r="AR658" s="180">
        <f>SUM(AR16:AR17)+AR19+AR21+SUM(AR23:AR24)+SUM(AR54:AR60)+AR63+AR86+SUM(AR89:AR90)+SUM(AR92:AR103)+SUM(AR106:AR110)+SUM(AR132)+SUM(AR135:AR140)+SUM(AR143:AR148)+SUM(AR150:AR154)+SUM(AR157:AR158)+SUM(AR160:AR161)+AR174+AR176+SUM(AR179:AR180)+SUM(AR182:AR184)+AR188+SUM(AR388:AR392)+AR420+SUM(AR498:AR501)</f>
        <v>9127</v>
      </c>
      <c r="AS658" s="168">
        <f t="shared" ref="AS658" si="2950">SUM(AS16:AS17)+AS19+AS21+SUM(AS23:AS24)+SUM(AS54:AS60)+AS63+AS86+SUM(AS89:AS90)+SUM(AS92:AS103)+SUM(AS106:AS110)+SUM(AS132)+SUM(AS135:AS140)+SUM(AS143:AS148)+SUM(AS150:AS154)+SUM(AS157:AS158)+SUM(AS160:AS161)+AS174+AS176+SUM(AS179:AS180)+SUM(AS182:AS184)+AS188+SUM(AS388:AS392)+AS420+SUM(AS498:AS501)</f>
        <v>42406</v>
      </c>
      <c r="AT658" s="180">
        <f>SUM(AT16:AT17)+AT19+AT21+SUM(AT23:AT24)+SUM(AT54:AT60)+AT63+AT86+SUM(AT89:AT90)+SUM(AT92:AT103)+SUM(AT106:AT110)+SUM(AT132)+SUM(AT135:AT140)+SUM(AT143:AT148)+SUM(AT150:AT154)+SUM(AT157:AT158)+SUM(AT160:AT161)+AT174+AT176+SUM(AT179:AT180)+SUM(AT182:AT184)+AT188+SUM(AT388:AT392)+AT420+SUM(AT498:AT501)</f>
        <v>10745</v>
      </c>
      <c r="AU658" s="168">
        <f t="shared" ref="AU658" si="2951">SUM(AU16:AU17)+AU19+AU21+SUM(AU23:AU24)+SUM(AU54:AU60)+AU63+AU86+SUM(AU89:AU90)+SUM(AU92:AU103)+SUM(AU106:AU110)+SUM(AU132)+SUM(AU135:AU140)+SUM(AU143:AU148)+SUM(AU150:AU154)+SUM(AU157:AU158)+SUM(AU160:AU161)+AU174+AU176+SUM(AU179:AU180)+SUM(AU182:AU184)+AU188+SUM(AU388:AU392)+AU420+SUM(AU498:AU501)</f>
        <v>40729</v>
      </c>
      <c r="AV658" s="180">
        <f>SUM(AV16:AV17)+AV19+AV21+SUM(AV23:AV24)+SUM(AV54:AV60)+AV63+AV86+SUM(AV89:AV90)+SUM(AV92:AV103)+SUM(AV106:AV110)+SUM(AV132)+SUM(AV135:AV140)+SUM(AV143:AV148)+SUM(AV150:AV154)+SUM(AV157:AV158)+SUM(AV160:AV161)+AV174+AV176+SUM(AV179:AV180)+SUM(AV182:AV184)+AV188+SUM(AV388:AV392)+AV420+SUM(AV498:AV501)</f>
        <v>39820</v>
      </c>
      <c r="AW658" s="168">
        <f t="shared" ref="AW658" si="2952">SUM(AW16:AW17)+AW19+AW21+SUM(AW23:AW24)+SUM(AW54:AW60)+AW63+AW86+SUM(AW89:AW90)+SUM(AW92:AW103)+SUM(AW106:AW110)+SUM(AW132)+SUM(AW135:AW140)+SUM(AW143:AW148)+SUM(AW150:AW154)+SUM(AW157:AW158)+SUM(AW160:AW161)+AW174+AW176+SUM(AW179:AW180)+SUM(AW182:AW184)+AW188+SUM(AW388:AW392)+AW420+SUM(AW498:AW501)</f>
        <v>10897</v>
      </c>
      <c r="AX658" s="180">
        <f>SUM(AX16:AX17)+AX19+AX21+SUM(AX23:AX24)+SUM(AX54:AX60)+AX63+AX86+SUM(AX89:AX90)+SUM(AX92:AX103)+SUM(AX106:AX110)+SUM(AX132)+SUM(AX135:AX140)+SUM(AX143:AX148)+SUM(AX150:AX154)+SUM(AX157:AX158)+SUM(AX160:AX161)+AX174+AX176+SUM(AX179:AX180)+SUM(AX182:AX184)+AX188+SUM(AX388:AX392)+AX420+SUM(AX498:AX501)</f>
        <v>36744</v>
      </c>
      <c r="AY658" s="168">
        <f t="shared" ref="AY658" si="2953">SUM(AY16:AY17)+AY19+AY21+SUM(AY23:AY24)+SUM(AY54:AY60)+AY63+AY86+SUM(AY89:AY90)+SUM(AY92:AY103)+SUM(AY106:AY110)+SUM(AY132)+SUM(AY135:AY140)+SUM(AY143:AY148)+SUM(AY150:AY154)+SUM(AY157:AY158)+SUM(AY160:AY161)+AY174+AY176+SUM(AY179:AY180)+SUM(AY182:AY184)+AY188+SUM(AY388:AY392)+AY420+SUM(AY498:AY501)</f>
        <v>14283</v>
      </c>
      <c r="AZ658" s="167">
        <f>SUM(AZ16:AZ17)+AZ19+AZ21+SUM(AZ23:AZ24)+SUM(AZ54:AZ60)+AZ63+AZ86+SUM(AZ89:AZ90)+SUM(AZ92:AZ103)+SUM(AZ106:AZ110)+SUM(AZ132)+SUM(AZ135:AZ140)+SUM(AZ143:AZ148)+SUM(AZ150:AZ154)+SUM(AZ157:AZ158)+SUM(AZ160:AZ161)+AZ174+AZ176+SUM(AZ179:AZ180)+SUM(AZ182:AZ184)+AZ188+SUM(AZ388:AZ392)+AZ420+SUM(AZ498:AZ501)</f>
        <v>22147</v>
      </c>
      <c r="BA658" s="168">
        <f>SUM(BA16:BA17)+BA19+BA21+SUM(BA23:BA24)+SUM(BA54:BA60)+BA63+BA86+SUM(BA89:BA90)+SUM(BA92:BA103)+SUM(BA106:BA110)+SUM(BA132)+SUM(BA135:BA140)+SUM(BA143:BA148)+SUM(BA150:BA154)+SUM(BA157:BA158)+SUM(BA160:BA161)+BA174+BA176+SUM(BA179:BA180)+SUM(BA182:BA184)+BA188+SUM(BA388:BA392)+BA420+SUM(BA498:BA501)</f>
        <v>44310</v>
      </c>
      <c r="BB658" s="180">
        <f>SUM(BB16:BB17)+BB19+BB21+SUM(BB23:BB24)+SUM(BB54:BB60)+BB63+BB86+SUM(BB89:BB90)+SUM(BB92:BB103)+SUM(BB106:BB110)+SUM(BB132)+SUM(BB135:BB140)+SUM(BB143:BB148)+SUM(BB150:BB154)+SUM(BB157:BB158)+SUM(BB160:BB161)+BB174+BB176+SUM(BB179:BB180)+SUM(BB182:BB184)+BB188+SUM(BB388:BB392)+BB420+SUM(BB498:BB501)</f>
        <v>14366</v>
      </c>
      <c r="BC658" s="168">
        <f t="shared" ref="BC658" si="2954">SUM(BC16:BC17)+BC19+BC21+SUM(BC23:BC24)+SUM(BC54:BC60)+BC63+BC86+SUM(BC89:BC90)+SUM(BC92:BC103)+SUM(BC106:BC110)+SUM(BC132)+SUM(BC135:BC140)+SUM(BC143:BC148)+SUM(BC150:BC154)+SUM(BC157:BC158)+SUM(BC160:BC161)+BC174+BC176+SUM(BC179:BC180)+SUM(BC182:BC184)+BC188+SUM(BC388:BC392)+BC420+SUM(BC498:BC501)</f>
        <v>32362</v>
      </c>
      <c r="BD658" s="180">
        <f>SUM(BD16:BD17)+BD19+BD21+SUM(BD23:BD24)+SUM(BD54:BD60)+BD63+BD86+SUM(BD89:BD90)+SUM(BD92:BD103)+SUM(BD106:BD110)+SUM(BD132)+SUM(BD135:BD140)+SUM(BD143:BD148)+SUM(BD150:BD154)+SUM(BD157:BD158)+SUM(BD160:BD161)+BD174+BD176+SUM(BD179:BD180)+SUM(BD182:BD184)+BD188+SUM(BD388:BD392)+BD420+SUM(BD498:BD501)</f>
        <v>36906</v>
      </c>
      <c r="BE658" s="168">
        <f t="shared" ref="BE658" si="2955">SUM(BE16:BE17)+BE19+BE21+SUM(BE23:BE24)+SUM(BE54:BE60)+BE63+BE86+SUM(BE89:BE90)+SUM(BE92:BE103)+SUM(BE106:BE110)+SUM(BE132)+SUM(BE135:BE140)+SUM(BE143:BE148)+SUM(BE150:BE154)+SUM(BE157:BE158)+SUM(BE160:BE161)+BE174+BE176+SUM(BE179:BE180)+SUM(BE182:BE184)+BE188+SUM(BE388:BE392)+BE420+SUM(BE498:BE501)</f>
        <v>9653</v>
      </c>
      <c r="BF658" s="180">
        <f>SUM(BF16:BF17)+BF19+BF21+SUM(BF23:BF24)+SUM(BF54:BF60)+BF63+BF86+SUM(BF89:BF90)+SUM(BF92:BF103)+SUM(BF106:BF110)+SUM(BF132)+SUM(BF135:BF140)+SUM(BF143:BF148)+SUM(BF150:BF154)+SUM(BF157:BF158)+SUM(BF160:BF161)+BF174+BF176+SUM(BF179:BF180)+SUM(BF182:BF184)+BF188+SUM(BF388:BF392)+BF420+SUM(BF498:BF501)</f>
        <v>36249</v>
      </c>
      <c r="BG658" s="168">
        <f t="shared" ref="BG658" si="2956">SUM(BG16:BG17)+BG19+BG21+SUM(BG23:BG24)+SUM(BG54:BG60)+BG63+BG86+SUM(BG89:BG90)+SUM(BG92:BG103)+SUM(BG106:BG110)+SUM(BG132)+SUM(BG135:BG140)+SUM(BG143:BG148)+SUM(BG150:BG154)+SUM(BG157:BG158)+SUM(BG160:BG161)+BG174+BG176+SUM(BG179:BG180)+SUM(BG182:BG184)+BG188+SUM(BG388:BG392)+BG420+SUM(BG498:BG501)</f>
        <v>10126</v>
      </c>
      <c r="BH658" s="180">
        <f t="shared" si="2946"/>
        <v>18542</v>
      </c>
      <c r="BI658" s="168">
        <f t="shared" ref="BI658" si="2957">SUM(BI16:BI17)+BI19+BI21+SUM(BI23:BI24)+SUM(BI54:BI60)+BI63+BI86+SUM(BI89:BI90)+SUM(BI92:BI103)+SUM(BI106:BI110)+SUM(BI132)+SUM(BI135:BI140)+SUM(BI143:BI148)+SUM(BI150:BI154)+SUM(BI157:BI158)+SUM(BI160:BI161)+BI174+BI176+SUM(BI179:BI180)+SUM(BI182:BI184)+BI188+SUM(BI388:BI392)+BI420+SUM(BI498:BI501)</f>
        <v>29015</v>
      </c>
      <c r="BJ658" s="180">
        <f t="shared" si="2946"/>
        <v>11880</v>
      </c>
      <c r="BK658" s="168">
        <f t="shared" ref="BK658" si="2958">SUM(BK16:BK17)+BK19+BK21+SUM(BK23:BK24)+SUM(BK54:BK60)+BK63+BK86+SUM(BK89:BK90)+SUM(BK92:BK103)+SUM(BK106:BK110)+SUM(BK132)+SUM(BK135:BK140)+SUM(BK143:BK148)+SUM(BK150:BK154)+SUM(BK157:BK158)+SUM(BK160:BK161)+BK174+BK176+SUM(BK179:BK180)+SUM(BK182:BK184)+BK188+SUM(BK388:BK392)+BK420+SUM(BK498:BK501)</f>
        <v>34833</v>
      </c>
      <c r="BL658" s="180">
        <f t="shared" si="2946"/>
        <v>10316</v>
      </c>
      <c r="BM658" s="168">
        <f t="shared" ref="BM658" si="2959">SUM(BM16:BM17)+BM19+BM21+SUM(BM23:BM24)+SUM(BM54:BM60)+BM63+BM86+SUM(BM89:BM90)+SUM(BM92:BM103)+SUM(BM106:BM110)+SUM(BM132)+SUM(BM135:BM140)+SUM(BM143:BM148)+SUM(BM150:BM154)+SUM(BM157:BM158)+SUM(BM160:BM161)+BM174+BM176+SUM(BM179:BM180)+SUM(BM182:BM184)+BM188+SUM(BM388:BM392)+BM420+SUM(BM498:BM501)</f>
        <v>35522</v>
      </c>
      <c r="BN658" s="180">
        <f t="shared" si="2946"/>
        <v>35742</v>
      </c>
      <c r="BO658" s="168">
        <f t="shared" ref="BO658" si="2960">SUM(BO16:BO17)+BO19+BO21+SUM(BO23:BO24)+SUM(BO54:BO60)+BO63+BO86+SUM(BO89:BO90)+SUM(BO92:BO103)+SUM(BO106:BO110)+SUM(BO132)+SUM(BO135:BO140)+SUM(BO143:BO148)+SUM(BO150:BO154)+SUM(BO157:BO158)+SUM(BO160:BO161)+BO174+BO176+SUM(BO179:BO180)+SUM(BO182:BO184)+BO188+SUM(BO388:BO392)+BO420+SUM(BO498:BO501)</f>
        <v>10318</v>
      </c>
      <c r="BP658" s="180">
        <f t="shared" si="2946"/>
        <v>11052</v>
      </c>
      <c r="BQ658" s="168">
        <f t="shared" ref="BQ658" si="2961">SUM(BQ16:BQ17)+BQ19+BQ21+SUM(BQ23:BQ24)+SUM(BQ54:BQ60)+BQ63+BQ86+SUM(BQ89:BQ90)+SUM(BQ92:BQ103)+SUM(BQ106:BQ110)+SUM(BQ132)+SUM(BQ135:BQ140)+SUM(BQ143:BQ148)+SUM(BQ150:BQ154)+SUM(BQ157:BQ158)+SUM(BQ160:BQ161)+BQ174+BQ176+SUM(BQ179:BQ180)+SUM(BQ182:BQ184)+BQ188+SUM(BQ388:BQ392)+BQ420+SUM(BQ498:BQ501)</f>
        <v>35430</v>
      </c>
      <c r="BR658" s="180">
        <f t="shared" si="2946"/>
        <v>33300</v>
      </c>
      <c r="BS658" s="168">
        <f t="shared" ref="BS658" si="2962">SUM(BS16:BS17)+BS19+BS21+SUM(BS23:BS24)+SUM(BS54:BS60)+BS63+BS86+SUM(BS89:BS90)+SUM(BS92:BS103)+SUM(BS106:BS110)+SUM(BS132)+SUM(BS135:BS140)+SUM(BS143:BS148)+SUM(BS150:BS154)+SUM(BS157:BS158)+SUM(BS160:BS161)+BS174+BS176+SUM(BS179:BS180)+SUM(BS182:BS184)+BS188+SUM(BS388:BS392)+BS420+SUM(BS498:BS501)</f>
        <v>13121</v>
      </c>
      <c r="BT658" s="180">
        <f t="shared" si="2946"/>
        <v>11190</v>
      </c>
      <c r="BU658" s="168">
        <f t="shared" ref="BU658" si="2963">SUM(BU16:BU17)+BU19+BU21+SUM(BU23:BU24)+SUM(BU54:BU60)+BU63+BU86+SUM(BU89:BU90)+SUM(BU92:BU103)+SUM(BU106:BU110)+SUM(BU132)+SUM(BU135:BU140)+SUM(BU143:BU148)+SUM(BU150:BU154)+SUM(BU157:BU158)+SUM(BU160:BU161)+BU174+BU176+SUM(BU179:BU180)+SUM(BU182:BU184)+BU188+SUM(BU388:BU392)+BU420+SUM(BU498:BU501)</f>
        <v>35135</v>
      </c>
      <c r="BV658" s="180">
        <f t="shared" ref="BV658" si="2964">SUM(BV16:BV17)+BV19+BV21+SUM(BV23:BV24)+SUM(BV54:BV60)+BV63+BV86+SUM(BV89:BV90)+SUM(BV92:BV103)+SUM(BV106:BV110)+SUM(BV132)+SUM(BV135:BV140)+SUM(BV143:BV148)+SUM(BV150:BV154)+SUM(BV157:BV158)+SUM(BV160:BV161)+BV174+BV176+SUM(BV179:BV180)+SUM(BV182:BV184)+BV188+SUM(BV388:BV392)+BV420+SUM(BV498:BV501)</f>
        <v>37206</v>
      </c>
      <c r="BW658" s="168">
        <f t="shared" ref="BW658" si="2965">SUM(BW16:BW17)+BW19+BW21+SUM(BW23:BW24)+SUM(BW54:BW60)+BW63+BW86+SUM(BW89:BW90)+SUM(BW92:BW103)+SUM(BW106:BW110)+SUM(BW132)+SUM(BW135:BW140)+SUM(BW143:BW148)+SUM(BW150:BW154)+SUM(BW157:BW158)+SUM(BW160:BW161)+BW174+BW176+SUM(BW179:BW180)+SUM(BW182:BW184)+BW188+SUM(BW388:BW392)+BW420+SUM(BW498:BW501)</f>
        <v>8901</v>
      </c>
      <c r="BX658" s="180">
        <f t="shared" ref="BX658" si="2966">SUM(BX16:BX17)+BX19+BX21+SUM(BX23:BX24)+SUM(BX54:BX60)+BX63+BX86+SUM(BX89:BX90)+SUM(BX92:BX103)+SUM(BX106:BX110)+SUM(BX132)+SUM(BX135:BX140)+SUM(BX143:BX148)+SUM(BX150:BX154)+SUM(BX157:BX158)+SUM(BX160:BX161)+BX174+BX176+SUM(BX179:BX180)+SUM(BX182:BX184)+BX188+SUM(BX388:BX392)+BX420+SUM(BX498:BX501)</f>
        <v>10321</v>
      </c>
      <c r="BY658" s="168">
        <f t="shared" ref="BY658" si="2967">SUM(BY16:BY17)+BY19+BY21+SUM(BY23:BY24)+SUM(BY54:BY60)+BY63+BY86+SUM(BY89:BY90)+SUM(BY92:BY103)+SUM(BY106:BY110)+SUM(BY132)+SUM(BY135:BY140)+SUM(BY143:BY148)+SUM(BY150:BY154)+SUM(BY157:BY158)+SUM(BY160:BY161)+BY174+BY176+SUM(BY179:BY180)+SUM(BY182:BY184)+BY188+SUM(BY388:BY392)+BY420+SUM(BY498:BY501)</f>
        <v>35909</v>
      </c>
      <c r="BZ658" s="180">
        <f t="shared" ref="BZ658" si="2968">SUM(BZ16:BZ17)+BZ19+BZ21+SUM(BZ23:BZ24)+SUM(BZ54:BZ60)+BZ63+BZ86+SUM(BZ89:BZ90)+SUM(BZ92:BZ103)+SUM(BZ106:BZ110)+SUM(BZ132)+SUM(BZ135:BZ140)+SUM(BZ143:BZ148)+SUM(BZ150:BZ154)+SUM(BZ157:BZ158)+SUM(BZ160:BZ161)+BZ174+BZ176+SUM(BZ179:BZ180)+SUM(BZ182:BZ184)+BZ188+SUM(BZ388:BZ392)+BZ420+SUM(BZ498:BZ501)</f>
        <v>33716</v>
      </c>
      <c r="CA658" s="168">
        <f t="shared" ref="CA658" si="2969">SUM(CA16:CA17)+CA19+CA21+SUM(CA23:CA24)+SUM(CA54:CA60)+CA63+CA86+SUM(CA89:CA90)+SUM(CA92:CA103)+SUM(CA106:CA110)+SUM(CA132)+SUM(CA135:CA140)+SUM(CA143:CA148)+SUM(CA150:CA154)+SUM(CA157:CA158)+SUM(CA160:CA161)+CA174+CA176+SUM(CA179:CA180)+SUM(CA182:CA184)+CA188+SUM(CA388:CA392)+CA420+SUM(CA498:CA501)</f>
        <v>13719</v>
      </c>
      <c r="CB658" s="180">
        <f t="shared" ref="CB658" si="2970">SUM(CB16:CB17)+CB19+CB21+SUM(CB23:CB24)+SUM(CB54:CB60)+CB63+CB86+SUM(CB89:CB90)+SUM(CB92:CB103)+SUM(CB106:CB110)+SUM(CB132)+SUM(CB135:CB140)+SUM(CB143:CB148)+SUM(CB150:CB154)+SUM(CB157:CB158)+SUM(CB160:CB161)+CB174+CB176+SUM(CB179:CB180)+SUM(CB182:CB184)+CB188+SUM(CB388:CB392)+CB420+SUM(CB498:CB501)</f>
        <v>36442</v>
      </c>
      <c r="CC658" s="168">
        <f t="shared" ref="CC658" si="2971">SUM(CC16:CC17)+CC19+CC21+SUM(CC23:CC24)+SUM(CC54:CC60)+CC63+CC86+SUM(CC89:CC90)+SUM(CC92:CC103)+SUM(CC106:CC110)+SUM(CC132)+SUM(CC135:CC140)+SUM(CC143:CC148)+SUM(CC150:CC154)+SUM(CC157:CC158)+SUM(CC160:CC161)+CC174+CC176+SUM(CC179:CC180)+SUM(CC182:CC184)+CC188+SUM(CC388:CC392)+CC420+SUM(CC498:CC501)</f>
        <v>10018</v>
      </c>
      <c r="CD658" s="180">
        <f t="shared" ref="CD658" si="2972">SUM(CD16:CD17)+CD19+CD21+SUM(CD23:CD24)+SUM(CD54:CD60)+CD63+CD86+SUM(CD89:CD90)+SUM(CD92:CD103)+SUM(CD106:CD110)+SUM(CD132)+SUM(CD135:CD140)+SUM(CD143:CD148)+SUM(CD150:CD154)+SUM(CD157:CD158)+SUM(CD160:CD161)+CD174+CD176+SUM(CD179:CD180)+SUM(CD182:CD184)+CD188+SUM(CD388:CD392)+CD420+SUM(CD498:CD501)</f>
        <v>32943</v>
      </c>
      <c r="CE658" s="331">
        <f t="shared" ref="CE658" si="2973">SUM(CE16:CE17)+CE19+CE21+SUM(CE23:CE24)+SUM(CE54:CE60)+CE63+CE86+SUM(CE89:CE90)+SUM(CE92:CE103)+SUM(CE106:CE110)+SUM(CE132)+SUM(CE135:CE140)+SUM(CE143:CE148)+SUM(CE150:CE154)+SUM(CE157:CE158)+SUM(CE160:CE161)+CE174+CE176+SUM(CE179:CE180)+SUM(CE182:CE184)+CE188+SUM(CE388:CE392)+CE420+SUM(CE498:CE501)</f>
        <v>13300</v>
      </c>
    </row>
    <row r="659" spans="1:83" x14ac:dyDescent="0.2">
      <c r="A659" s="10"/>
      <c r="B659" s="11" t="s">
        <v>687</v>
      </c>
      <c r="C659" s="13">
        <f>SUM(C61:C62)+C64+SUM(C141:C142)+C149+SUM(C155:C156)+C159+SUM(C212:C224)+SUM(C261:C271)+SUM(C307:C311)+SUM(C312:C315)+C348+SUM(C427:C428)+SUM(C472:C474)+SUM(C478:C481)+SUM(C502:C504)+SUM(C505:C507)+SUM(C509:C523)+SUM(C525:C532)+SUM(C564:C565)</f>
        <v>86218</v>
      </c>
      <c r="D659" s="13">
        <f>SUM(D61:D62)+D64+SUM(D141:D142)+D149+SUM(D155:D156)+D159+SUM(D212:D224)+SUM(D261:D271)+SUM(D307:D311)+SUM(D312:D315)+D348+SUM(D427:D428)+SUM(D472:D474)+SUM(D478:D481)+SUM(D502:D504)+SUM(D505:D507)+SUM(D509:D523)+SUM(D525:D532)+SUM(D564:D565)</f>
        <v>63054</v>
      </c>
      <c r="E659" s="123">
        <f t="shared" si="2093"/>
        <v>0.7313322044120717</v>
      </c>
      <c r="F659" s="162">
        <f t="shared" ref="F659:AH659" si="2974">SUM(F61:F62)+F64+SUM(F141:F142)+F149+SUM(F155:F156)+F159+SUM(F212:F224)+SUM(F261:F271)+SUM(F307:F315)+F348+SUM(F427:F428)+SUM(F472:F474)+SUM(F478:F481)+SUM(F502:F507)+SUM(F509:F523)+SUM(F525:F532)+SUM(F564:F565)</f>
        <v>44616</v>
      </c>
      <c r="G659" s="159">
        <f t="shared" ref="G659:N659" si="2975">SUM(G61:G62)+G64+SUM(G141:G142)+G149+SUM(G155:G156)+G159+SUM(G212:G224)+SUM(G261:G271)+SUM(G307:G315)+G348+SUM(G427:G428)+SUM(G472:G474)+SUM(G478:G481)+SUM(G502:G507)+SUM(G509:G523)+SUM(G525:G532)+SUM(G564:G565)</f>
        <v>238</v>
      </c>
      <c r="H659" s="159">
        <f t="shared" si="2975"/>
        <v>624</v>
      </c>
      <c r="I659" s="159">
        <f t="shared" si="2975"/>
        <v>16970</v>
      </c>
      <c r="J659" s="159">
        <f t="shared" si="2975"/>
        <v>0</v>
      </c>
      <c r="K659" s="159">
        <f t="shared" si="2975"/>
        <v>20</v>
      </c>
      <c r="L659" s="159">
        <f t="shared" si="2975"/>
        <v>0</v>
      </c>
      <c r="M659" s="159">
        <f t="shared" si="2975"/>
        <v>1</v>
      </c>
      <c r="N659" s="159">
        <f t="shared" si="2975"/>
        <v>2</v>
      </c>
      <c r="O659" s="165">
        <f t="shared" si="2974"/>
        <v>0</v>
      </c>
      <c r="P659" s="180">
        <f t="shared" si="2974"/>
        <v>2613</v>
      </c>
      <c r="Q659" s="184">
        <f t="shared" si="2974"/>
        <v>468</v>
      </c>
      <c r="R659" s="184">
        <f t="shared" si="2974"/>
        <v>0</v>
      </c>
      <c r="S659" s="166">
        <f t="shared" si="2974"/>
        <v>13134</v>
      </c>
      <c r="T659" s="180">
        <f t="shared" si="2974"/>
        <v>28630</v>
      </c>
      <c r="U659" s="184">
        <f t="shared" ref="U659" si="2976">SUM(U61:U62)+U64+SUM(U141:U142)+U149+SUM(U155:U156)+U159+SUM(U212:U224)+SUM(U261:U271)+SUM(U307:U315)+U348+SUM(U427:U428)+SUM(U472:U474)+SUM(U478:U481)+SUM(U502:U507)+SUM(U509:U523)+SUM(U525:U532)+SUM(U564:U565)</f>
        <v>6</v>
      </c>
      <c r="V659" s="168">
        <f t="shared" ref="V659" si="2977">SUM(V61:V62)+V64+SUM(V141:V142)+V149+SUM(V155:V156)+V159+SUM(V212:V224)+SUM(V261:V271)+SUM(V307:V315)+V348+SUM(V427:V428)+SUM(V472:V474)+SUM(V478:V481)+SUM(V502:V507)+SUM(V509:V523)+SUM(V525:V532)+SUM(V564:V565)</f>
        <v>16306</v>
      </c>
      <c r="W659" s="180">
        <f t="shared" si="2974"/>
        <v>2888</v>
      </c>
      <c r="X659" s="168">
        <f t="shared" ref="X659" si="2978">SUM(X61:X62)+X64+SUM(X141:X142)+X149+SUM(X155:X156)+X159+SUM(X212:X224)+SUM(X261:X271)+SUM(X307:X315)+X348+SUM(X427:X428)+SUM(X472:X474)+SUM(X478:X481)+SUM(X502:X507)+SUM(X509:X523)+SUM(X525:X532)+SUM(X564:X565)</f>
        <v>8705</v>
      </c>
      <c r="Y659" s="180">
        <f t="shared" si="2974"/>
        <v>0</v>
      </c>
      <c r="Z659" s="168">
        <f t="shared" ref="Z659" si="2979">SUM(Z61:Z62)+Z64+SUM(Z141:Z142)+Z149+SUM(Z155:Z156)+Z159+SUM(Z212:Z224)+SUM(Z261:Z271)+SUM(Z307:Z315)+Z348+SUM(Z427:Z428)+SUM(Z472:Z474)+SUM(Z478:Z481)+SUM(Z502:Z507)+SUM(Z509:Z523)+SUM(Z525:Z532)+SUM(Z564:Z565)</f>
        <v>0</v>
      </c>
      <c r="AA659" s="180">
        <f t="shared" si="2974"/>
        <v>8726</v>
      </c>
      <c r="AB659" s="168">
        <f t="shared" ref="AB659" si="2980">SUM(AB61:AB62)+AB64+SUM(AB141:AB142)+AB149+SUM(AB155:AB156)+AB159+SUM(AB212:AB224)+SUM(AB261:AB271)+SUM(AB307:AB315)+AB348+SUM(AB427:AB428)+SUM(AB472:AB474)+SUM(AB478:AB481)+SUM(AB502:AB507)+SUM(AB509:AB523)+SUM(AB525:AB532)+SUM(AB564:AB565)</f>
        <v>2911</v>
      </c>
      <c r="AC659" s="180">
        <f t="shared" si="2974"/>
        <v>0</v>
      </c>
      <c r="AD659" s="168">
        <f t="shared" ref="AD659" si="2981">SUM(AD61:AD62)+AD64+SUM(AD141:AD142)+AD149+SUM(AD155:AD156)+AD159+SUM(AD212:AD224)+SUM(AD261:AD271)+SUM(AD307:AD315)+AD348+SUM(AD427:AD428)+SUM(AD472:AD474)+SUM(AD478:AD481)+SUM(AD502:AD507)+SUM(AD509:AD523)+SUM(AD525:AD532)+SUM(AD564:AD565)</f>
        <v>0</v>
      </c>
      <c r="AE659" s="180">
        <f t="shared" si="2974"/>
        <v>0</v>
      </c>
      <c r="AF659" s="168">
        <f t="shared" ref="AF659" si="2982">SUM(AF61:AF62)+AF64+SUM(AF141:AF142)+AF149+SUM(AF155:AF156)+AF159+SUM(AF212:AF224)+SUM(AF261:AF271)+SUM(AF307:AF315)+AF348+SUM(AF427:AF428)+SUM(AF472:AF474)+SUM(AF478:AF481)+SUM(AF502:AF507)+SUM(AF509:AF523)+SUM(AF525:AF532)+SUM(AF564:AF565)</f>
        <v>0</v>
      </c>
      <c r="AG659" s="166">
        <f t="shared" si="2974"/>
        <v>3988</v>
      </c>
      <c r="AH659" s="167">
        <f t="shared" si="2974"/>
        <v>7701</v>
      </c>
      <c r="AI659" s="180">
        <f t="shared" ref="AI659" si="2983">SUM(AI61:AI62)+AI64+SUM(AI141:AI142)+AI149+SUM(AI155:AI156)+AI159+SUM(AI212:AI224)+SUM(AI261:AI271)+SUM(AI307:AI315)+AI348+SUM(AI427:AI428)+SUM(AI472:AI474)+SUM(AI478:AI481)+SUM(AI502:AI507)+SUM(AI509:AI523)+SUM(AI525:AI532)+SUM(AI564:AI565)</f>
        <v>23021</v>
      </c>
      <c r="AJ659" s="166">
        <f t="shared" ref="AJ659:BT659" si="2984">SUM(AJ61:AJ62)+AJ64+SUM(AJ141:AJ142)+AJ149+SUM(AJ155:AJ156)+AJ159+SUM(AJ212:AJ224)+SUM(AJ261:AJ271)+SUM(AJ307:AJ315)+AJ348+SUM(AJ427:AJ428)+SUM(AJ472:AJ474)+SUM(AJ478:AJ481)+SUM(AJ502:AJ507)+SUM(AJ509:AJ523)+SUM(AJ525:AJ532)+SUM(AJ564:AJ565)</f>
        <v>10998</v>
      </c>
      <c r="AK659" s="194">
        <f>SUM(AK61:AK62)+AK64+SUM(AK141:AK142)+AK149+SUM(AK155:AK156)+AK159+SUM(AK212:AK224)+SUM(AK261:AK271)+SUM(AK307:AK315)+AK348+SUM(AK427:AK428)+SUM(AK472:AK474)+SUM(AK478:AK481)+SUM(AK502:AK507)+SUM(AK509:AK523)+SUM(AK525:AK532)+SUM(AK564:AK565)</f>
        <v>17503</v>
      </c>
      <c r="AL659" s="184">
        <f t="shared" ref="AL659:AM659" si="2985">SUM(AL61:AL62)+AL64+SUM(AL141:AL142)+AL149+SUM(AL155:AL156)+AL159+SUM(AL212:AL224)+SUM(AL261:AL271)+SUM(AL307:AL315)+AL348+SUM(AL427:AL428)+SUM(AL472:AL474)+SUM(AL478:AL481)+SUM(AL502:AL507)+SUM(AL509:AL523)+SUM(AL525:AL532)+SUM(AL564:AL565)</f>
        <v>2490</v>
      </c>
      <c r="AM659" s="168">
        <f t="shared" si="2985"/>
        <v>41258</v>
      </c>
      <c r="AN659" s="180">
        <f>SUM(AN61:AN62)+AN64+SUM(AN141:AN142)+AN149+SUM(AN155:AN156)+AN159+SUM(AN212:AN224)+SUM(AN261:AN271)+SUM(AN307:AN315)+AN348+SUM(AN427:AN428)+SUM(AN472:AN474)+SUM(AN478:AN481)+SUM(AN502:AN507)+SUM(AN509:AN523)+SUM(AN525:AN532)+SUM(AN564:AN565)</f>
        <v>43953</v>
      </c>
      <c r="AO659" s="168">
        <f t="shared" ref="AO659" si="2986">SUM(AO61:AO62)+AO64+SUM(AO141:AO142)+AO149+SUM(AO155:AO156)+AO159+SUM(AO212:AO224)+SUM(AO261:AO271)+SUM(AO307:AO315)+AO348+SUM(AO427:AO428)+SUM(AO472:AO474)+SUM(AO478:AO481)+SUM(AO502:AO507)+SUM(AO509:AO523)+SUM(AO525:AO532)+SUM(AO564:AO565)</f>
        <v>16692</v>
      </c>
      <c r="AP659" s="180">
        <f>SUM(AP61:AP62)+AP64+SUM(AP141:AP142)+AP149+SUM(AP155:AP156)+AP159+SUM(AP212:AP224)+SUM(AP261:AP271)+SUM(AP307:AP315)+AP348+SUM(AP427:AP428)+SUM(AP472:AP474)+SUM(AP478:AP481)+SUM(AP502:AP507)+SUM(AP509:AP523)+SUM(AP525:AP532)+SUM(AP564:AP565)</f>
        <v>22314</v>
      </c>
      <c r="AQ659" s="168">
        <f t="shared" ref="AQ659" si="2987">SUM(AQ61:AQ62)+AQ64+SUM(AQ141:AQ142)+AQ149+SUM(AQ155:AQ156)+AQ159+SUM(AQ212:AQ224)+SUM(AQ261:AQ271)+SUM(AQ307:AQ315)+AQ348+SUM(AQ427:AQ428)+SUM(AQ472:AQ474)+SUM(AQ478:AQ481)+SUM(AQ502:AQ507)+SUM(AQ509:AQ523)+SUM(AQ525:AQ532)+SUM(AQ564:AQ565)</f>
        <v>39092</v>
      </c>
      <c r="AR659" s="180">
        <f>SUM(AR61:AR62)+AR64+SUM(AR141:AR142)+AR149+SUM(AR155:AR156)+AR159+SUM(AR212:AR224)+SUM(AR261:AR271)+SUM(AR307:AR315)+AR348+SUM(AR427:AR428)+SUM(AR472:AR474)+SUM(AR478:AR481)+SUM(AR502:AR507)+SUM(AR509:AR523)+SUM(AR525:AR532)+SUM(AR564:AR565)</f>
        <v>16981</v>
      </c>
      <c r="AS659" s="168">
        <f t="shared" ref="AS659" si="2988">SUM(AS61:AS62)+AS64+SUM(AS141:AS142)+AS149+SUM(AS155:AS156)+AS159+SUM(AS212:AS224)+SUM(AS261:AS271)+SUM(AS307:AS315)+AS348+SUM(AS427:AS428)+SUM(AS472:AS474)+SUM(AS478:AS481)+SUM(AS502:AS507)+SUM(AS509:AS523)+SUM(AS525:AS532)+SUM(AS564:AS565)</f>
        <v>43968</v>
      </c>
      <c r="AT659" s="180">
        <f>SUM(AT61:AT62)+AT64+SUM(AT141:AT142)+AT149+SUM(AT155:AT156)+AT159+SUM(AT212:AT224)+SUM(AT261:AT271)+SUM(AT307:AT315)+AT348+SUM(AT427:AT428)+SUM(AT472:AT474)+SUM(AT478:AT481)+SUM(AT502:AT507)+SUM(AT509:AT523)+SUM(AT525:AT532)+SUM(AT564:AT565)</f>
        <v>19235</v>
      </c>
      <c r="AU659" s="168">
        <f t="shared" ref="AU659" si="2989">SUM(AU61:AU62)+AU64+SUM(AU141:AU142)+AU149+SUM(AU155:AU156)+AU159+SUM(AU212:AU224)+SUM(AU261:AU271)+SUM(AU307:AU315)+AU348+SUM(AU427:AU428)+SUM(AU472:AU474)+SUM(AU478:AU481)+SUM(AU502:AU507)+SUM(AU509:AU523)+SUM(AU525:AU532)+SUM(AU564:AU565)</f>
        <v>41621</v>
      </c>
      <c r="AV659" s="180">
        <f>SUM(AV61:AV62)+AV64+SUM(AV141:AV142)+AV149+SUM(AV155:AV156)+AV159+SUM(AV212:AV224)+SUM(AV261:AV271)+SUM(AV307:AV315)+AV348+SUM(AV427:AV428)+SUM(AV472:AV474)+SUM(AV478:AV481)+SUM(AV502:AV507)+SUM(AV509:AV523)+SUM(AV525:AV532)+SUM(AV564:AV565)</f>
        <v>40899</v>
      </c>
      <c r="AW659" s="168">
        <f t="shared" ref="AW659" si="2990">SUM(AW61:AW62)+AW64+SUM(AW141:AW142)+AW149+SUM(AW155:AW156)+AW159+SUM(AW212:AW224)+SUM(AW261:AW271)+SUM(AW307:AW315)+AW348+SUM(AW427:AW428)+SUM(AW472:AW474)+SUM(AW478:AW481)+SUM(AW502:AW507)+SUM(AW509:AW523)+SUM(AW525:AW532)+SUM(AW564:AW565)</f>
        <v>19159</v>
      </c>
      <c r="AX659" s="180">
        <f>SUM(AX61:AX62)+AX64+SUM(AX141:AX142)+AX149+SUM(AX155:AX156)+AX159+SUM(AX212:AX224)+SUM(AX261:AX271)+SUM(AX307:AX315)+AX348+SUM(AX427:AX428)+SUM(AX472:AX474)+SUM(AX478:AX481)+SUM(AX502:AX507)+SUM(AX509:AX523)+SUM(AX525:AX532)+SUM(AX564:AX565)</f>
        <v>37793</v>
      </c>
      <c r="AY659" s="168">
        <f t="shared" ref="AY659" si="2991">SUM(AY61:AY62)+AY64+SUM(AY141:AY142)+AY149+SUM(AY155:AY156)+AY159+SUM(AY212:AY224)+SUM(AY261:AY271)+SUM(AY307:AY315)+AY348+SUM(AY427:AY428)+SUM(AY472:AY474)+SUM(AY478:AY481)+SUM(AY502:AY507)+SUM(AY509:AY523)+SUM(AY525:AY532)+SUM(AY564:AY565)</f>
        <v>22382</v>
      </c>
      <c r="AZ659" s="167">
        <f>SUM(AZ61:AZ62)+AZ64+SUM(AZ141:AZ142)+AZ149+SUM(AZ155:AZ156)+AZ159+SUM(AZ212:AZ224)+SUM(AZ261:AZ271)+SUM(AZ307:AZ315)+AZ348+SUM(AZ427:AZ428)+SUM(AZ472:AZ474)+SUM(AZ478:AZ481)+SUM(AZ502:AZ507)+SUM(AZ509:AZ523)+SUM(AZ525:AZ532)+SUM(AZ564:AZ565)</f>
        <v>31044</v>
      </c>
      <c r="BA659" s="168">
        <f>SUM(BA61:BA62)+BA64+SUM(BA141:BA142)+BA149+SUM(BA155:BA156)+BA159+SUM(BA212:BA224)+SUM(BA261:BA271)+SUM(BA307:BA315)+BA348+SUM(BA427:BA428)+SUM(BA472:BA474)+SUM(BA478:BA481)+SUM(BA502:BA507)+SUM(BA509:BA523)+SUM(BA525:BA532)+SUM(BA564:BA565)</f>
        <v>49959</v>
      </c>
      <c r="BB659" s="180">
        <f>SUM(BB61:BB62)+BB64+SUM(BB141:BB142)+BB149+SUM(BB155:BB156)+BB159+SUM(BB212:BB224)+SUM(BB261:BB271)+SUM(BB307:BB315)+BB348+SUM(BB427:BB428)+SUM(BB472:BB474)+SUM(BB478:BB481)+SUM(BB502:BB507)+SUM(BB509:BB523)+SUM(BB525:BB532)+SUM(BB564:BB565)</f>
        <v>21909</v>
      </c>
      <c r="BC659" s="168">
        <f t="shared" ref="BC659" si="2992">SUM(BC61:BC62)+BC64+SUM(BC141:BC142)+BC149+SUM(BC155:BC156)+BC159+SUM(BC212:BC224)+SUM(BC261:BC271)+SUM(BC307:BC315)+BC348+SUM(BC427:BC428)+SUM(BC472:BC474)+SUM(BC478:BC481)+SUM(BC502:BC507)+SUM(BC509:BC523)+SUM(BC525:BC532)+SUM(BC564:BC565)</f>
        <v>33195</v>
      </c>
      <c r="BD659" s="180">
        <f>SUM(BD61:BD62)+BD64+SUM(BD141:BD142)+BD149+SUM(BD155:BD156)+BD159+SUM(BD212:BD224)+SUM(BD261:BD271)+SUM(BD307:BD315)+BD348+SUM(BD427:BD428)+SUM(BD472:BD474)+SUM(BD478:BD481)+SUM(BD502:BD507)+SUM(BD509:BD523)+SUM(BD525:BD532)+SUM(BD564:BD565)</f>
        <v>38748</v>
      </c>
      <c r="BE659" s="168">
        <f t="shared" ref="BE659" si="2993">SUM(BE61:BE62)+BE64+SUM(BE141:BE142)+BE149+SUM(BE155:BE156)+BE159+SUM(BE212:BE224)+SUM(BE261:BE271)+SUM(BE307:BE315)+BE348+SUM(BE427:BE428)+SUM(BE472:BE474)+SUM(BE478:BE481)+SUM(BE502:BE507)+SUM(BE509:BE523)+SUM(BE525:BE532)+SUM(BE564:BE565)</f>
        <v>16142</v>
      </c>
      <c r="BF659" s="180">
        <f>SUM(BF61:BF62)+BF64+SUM(BF141:BF142)+BF149+SUM(BF155:BF156)+BF159+SUM(BF212:BF224)+SUM(BF261:BF271)+SUM(BF307:BF315)+BF348+SUM(BF427:BF428)+SUM(BF472:BF474)+SUM(BF478:BF481)+SUM(BF502:BF507)+SUM(BF509:BF523)+SUM(BF525:BF532)+SUM(BF564:BF565)</f>
        <v>37788</v>
      </c>
      <c r="BG659" s="168">
        <f t="shared" ref="BG659" si="2994">SUM(BG61:BG62)+BG64+SUM(BG141:BG142)+BG149+SUM(BG155:BG156)+BG159+SUM(BG212:BG224)+SUM(BG261:BG271)+SUM(BG307:BG315)+BG348+SUM(BG427:BG428)+SUM(BG472:BG474)+SUM(BG478:BG481)+SUM(BG502:BG507)+SUM(BG509:BG523)+SUM(BG525:BG532)+SUM(BG564:BG565)</f>
        <v>16834</v>
      </c>
      <c r="BH659" s="180">
        <f t="shared" si="2984"/>
        <v>26059</v>
      </c>
      <c r="BI659" s="168">
        <f t="shared" ref="BI659" si="2995">SUM(BI61:BI62)+BI64+SUM(BI141:BI142)+BI149+SUM(BI155:BI156)+BI159+SUM(BI212:BI224)+SUM(BI261:BI271)+SUM(BI307:BI315)+BI348+SUM(BI427:BI428)+SUM(BI472:BI474)+SUM(BI478:BI481)+SUM(BI502:BI507)+SUM(BI509:BI523)+SUM(BI525:BI532)+SUM(BI564:BI565)</f>
        <v>29691</v>
      </c>
      <c r="BJ659" s="180">
        <f t="shared" si="2984"/>
        <v>19156</v>
      </c>
      <c r="BK659" s="168">
        <f t="shared" ref="BK659" si="2996">SUM(BK61:BK62)+BK64+SUM(BK141:BK142)+BK149+SUM(BK155:BK156)+BK159+SUM(BK212:BK224)+SUM(BK261:BK271)+SUM(BK307:BK315)+BK348+SUM(BK427:BK428)+SUM(BK472:BK474)+SUM(BK478:BK481)+SUM(BK502:BK507)+SUM(BK509:BK523)+SUM(BK525:BK532)+SUM(BK564:BK565)</f>
        <v>35970</v>
      </c>
      <c r="BL659" s="180">
        <f t="shared" si="2984"/>
        <v>17158</v>
      </c>
      <c r="BM659" s="168">
        <f t="shared" ref="BM659" si="2997">SUM(BM61:BM62)+BM64+SUM(BM141:BM142)+BM149+SUM(BM155:BM156)+BM159+SUM(BM212:BM224)+SUM(BM261:BM271)+SUM(BM307:BM315)+BM348+SUM(BM427:BM428)+SUM(BM472:BM474)+SUM(BM478:BM481)+SUM(BM502:BM507)+SUM(BM509:BM523)+SUM(BM525:BM532)+SUM(BM564:BM565)</f>
        <v>36928</v>
      </c>
      <c r="BN659" s="180">
        <f t="shared" si="2984"/>
        <v>37242</v>
      </c>
      <c r="BO659" s="168">
        <f t="shared" ref="BO659" si="2998">SUM(BO61:BO62)+BO64+SUM(BO141:BO142)+BO149+SUM(BO155:BO156)+BO159+SUM(BO212:BO224)+SUM(BO261:BO271)+SUM(BO307:BO315)+BO348+SUM(BO427:BO428)+SUM(BO472:BO474)+SUM(BO478:BO481)+SUM(BO502:BO507)+SUM(BO509:BO523)+SUM(BO525:BO532)+SUM(BO564:BO565)</f>
        <v>16911</v>
      </c>
      <c r="BP659" s="180">
        <f t="shared" si="2984"/>
        <v>18610</v>
      </c>
      <c r="BQ659" s="168">
        <f t="shared" ref="BQ659" si="2999">SUM(BQ61:BQ62)+BQ64+SUM(BQ141:BQ142)+BQ149+SUM(BQ155:BQ156)+BQ159+SUM(BQ212:BQ224)+SUM(BQ261:BQ271)+SUM(BQ307:BQ315)+BQ348+SUM(BQ427:BQ428)+SUM(BQ472:BQ474)+SUM(BQ478:BQ481)+SUM(BQ502:BQ507)+SUM(BQ509:BQ523)+SUM(BQ525:BQ532)+SUM(BQ564:BQ565)</f>
        <v>35958</v>
      </c>
      <c r="BR659" s="180">
        <f t="shared" si="2984"/>
        <v>33273</v>
      </c>
      <c r="BS659" s="168">
        <f t="shared" ref="BS659" si="3000">SUM(BS61:BS62)+BS64+SUM(BS141:BS142)+BS149+SUM(BS155:BS156)+BS159+SUM(BS212:BS224)+SUM(BS261:BS271)+SUM(BS307:BS315)+BS348+SUM(BS427:BS428)+SUM(BS472:BS474)+SUM(BS478:BS481)+SUM(BS502:BS507)+SUM(BS509:BS523)+SUM(BS525:BS532)+SUM(BS564:BS565)</f>
        <v>21449</v>
      </c>
      <c r="BT659" s="180">
        <f t="shared" si="2984"/>
        <v>17858</v>
      </c>
      <c r="BU659" s="168">
        <f t="shared" ref="BU659" si="3001">SUM(BU61:BU62)+BU64+SUM(BU141:BU142)+BU149+SUM(BU155:BU156)+BU159+SUM(BU212:BU224)+SUM(BU261:BU271)+SUM(BU307:BU315)+BU348+SUM(BU427:BU428)+SUM(BU472:BU474)+SUM(BU478:BU481)+SUM(BU502:BU507)+SUM(BU509:BU523)+SUM(BU525:BU532)+SUM(BU564:BU565)</f>
        <v>36476</v>
      </c>
      <c r="BV659" s="180">
        <f t="shared" ref="BV659" si="3002">SUM(BV61:BV62)+BV64+SUM(BV141:BV142)+BV149+SUM(BV155:BV156)+BV159+SUM(BV212:BV224)+SUM(BV261:BV271)+SUM(BV307:BV315)+BV348+SUM(BV427:BV428)+SUM(BV472:BV474)+SUM(BV478:BV481)+SUM(BV502:BV507)+SUM(BV509:BV523)+SUM(BV525:BV532)+SUM(BV564:BV565)</f>
        <v>38720</v>
      </c>
      <c r="BW659" s="168">
        <f t="shared" ref="BW659" si="3003">SUM(BW61:BW62)+BW64+SUM(BW141:BW142)+BW149+SUM(BW155:BW156)+BW159+SUM(BW212:BW224)+SUM(BW261:BW271)+SUM(BW307:BW315)+BW348+SUM(BW427:BW428)+SUM(BW472:BW474)+SUM(BW478:BW481)+SUM(BW502:BW507)+SUM(BW509:BW523)+SUM(BW525:BW532)+SUM(BW564:BW565)</f>
        <v>15569</v>
      </c>
      <c r="BX659" s="180">
        <f t="shared" ref="BX659" si="3004">SUM(BX61:BX62)+BX64+SUM(BX141:BX142)+BX149+SUM(BX155:BX156)+BX159+SUM(BX212:BX224)+SUM(BX261:BX271)+SUM(BX307:BX315)+BX348+SUM(BX427:BX428)+SUM(BX472:BX474)+SUM(BX478:BX481)+SUM(BX502:BX507)+SUM(BX509:BX523)+SUM(BX525:BX532)+SUM(BX564:BX565)</f>
        <v>16899</v>
      </c>
      <c r="BY659" s="168">
        <f t="shared" ref="BY659" si="3005">SUM(BY61:BY62)+BY64+SUM(BY141:BY142)+BY149+SUM(BY155:BY156)+BY159+SUM(BY212:BY224)+SUM(BY261:BY271)+SUM(BY307:BY315)+BY348+SUM(BY427:BY428)+SUM(BY472:BY474)+SUM(BY478:BY481)+SUM(BY502:BY507)+SUM(BY509:BY523)+SUM(BY525:BY532)+SUM(BY564:BY565)</f>
        <v>37495</v>
      </c>
      <c r="BZ659" s="180">
        <f t="shared" ref="BZ659" si="3006">SUM(BZ61:BZ62)+BZ64+SUM(BZ141:BZ142)+BZ149+SUM(BZ155:BZ156)+BZ159+SUM(BZ212:BZ224)+SUM(BZ261:BZ271)+SUM(BZ307:BZ315)+BZ348+SUM(BZ427:BZ428)+SUM(BZ472:BZ474)+SUM(BZ478:BZ481)+SUM(BZ502:BZ507)+SUM(BZ509:BZ523)+SUM(BZ525:BZ532)+SUM(BZ564:BZ565)</f>
        <v>34038</v>
      </c>
      <c r="CA659" s="168">
        <f t="shared" ref="CA659" si="3007">SUM(CA61:CA62)+CA64+SUM(CA141:CA142)+CA149+SUM(CA155:CA156)+CA159+SUM(CA212:CA224)+SUM(CA261:CA271)+SUM(CA307:CA315)+CA348+SUM(CA427:CA428)+SUM(CA472:CA474)+SUM(CA478:CA481)+SUM(CA502:CA507)+SUM(CA509:CA523)+SUM(CA525:CA532)+SUM(CA564:CA565)</f>
        <v>22043</v>
      </c>
      <c r="CB659" s="180">
        <f t="shared" ref="CB659" si="3008">SUM(CB61:CB62)+CB64+SUM(CB141:CB142)+CB149+SUM(CB155:CB156)+CB159+SUM(CB212:CB224)+SUM(CB261:CB271)+SUM(CB307:CB315)+CB348+SUM(CB427:CB428)+SUM(CB472:CB474)+SUM(CB478:CB481)+SUM(CB502:CB507)+SUM(CB509:CB523)+SUM(CB525:CB532)+SUM(CB564:CB565)</f>
        <v>37645</v>
      </c>
      <c r="CC659" s="168">
        <f t="shared" ref="CC659" si="3009">SUM(CC61:CC62)+CC64+SUM(CC141:CC142)+CC149+SUM(CC155:CC156)+CC159+SUM(CC212:CC224)+SUM(CC261:CC271)+SUM(CC307:CC315)+CC348+SUM(CC427:CC428)+SUM(CC472:CC474)+SUM(CC478:CC481)+SUM(CC502:CC507)+SUM(CC509:CC523)+SUM(CC525:CC532)+SUM(CC564:CC565)</f>
        <v>17089</v>
      </c>
      <c r="CD659" s="180">
        <f t="shared" ref="CD659" si="3010">SUM(CD61:CD62)+CD64+SUM(CD141:CD142)+CD149+SUM(CD155:CD156)+CD159+SUM(CD212:CD224)+SUM(CD261:CD271)+SUM(CD307:CD315)+CD348+SUM(CD427:CD428)+SUM(CD472:CD474)+SUM(CD478:CD481)+SUM(CD502:CD507)+SUM(CD509:CD523)+SUM(CD525:CD532)+SUM(CD564:CD565)</f>
        <v>33155</v>
      </c>
      <c r="CE659" s="331">
        <f t="shared" ref="CE659" si="3011">SUM(CE61:CE62)+CE64+SUM(CE141:CE142)+CE149+SUM(CE155:CE156)+CE159+SUM(CE212:CE224)+SUM(CE261:CE271)+SUM(CE307:CE315)+CE348+SUM(CE427:CE428)+SUM(CE472:CE474)+SUM(CE478:CE481)+SUM(CE502:CE507)+SUM(CE509:CE523)+SUM(CE525:CE532)+SUM(CE564:CE565)</f>
        <v>21307</v>
      </c>
    </row>
    <row r="660" spans="1:83" x14ac:dyDescent="0.2">
      <c r="A660" s="10"/>
      <c r="B660" s="11" t="s">
        <v>688</v>
      </c>
      <c r="C660" s="13">
        <f>SUM(C3:C15)+C18+C20+C22+C25+C26+SUM(C32:C41)+SUM(C43:C46)+SUM(C48:C50)+C53+C67+SUM(C272:C283)+SUM(C316:C347)+C393+C424+SUM(C482:C483)+SUM(C496:C497)</f>
        <v>98054</v>
      </c>
      <c r="D660" s="13">
        <f>SUM(D3:D15)+D18+D20+D22+D25+D26+SUM(D32:D41)+SUM(D43:D46)+SUM(D48:D50)+D53+D67+SUM(D272:D283)+SUM(D316:D347)+D393+D424+SUM(D482:D483)+SUM(D496:D497)</f>
        <v>76078</v>
      </c>
      <c r="E660" s="123">
        <f t="shared" si="2093"/>
        <v>0.77587859750749588</v>
      </c>
      <c r="F660" s="162">
        <f t="shared" ref="F660:AH660" si="3012">SUM(F3:F15)+F18+F20+F22+SUM(F25:F26)+SUM(F32:F41)+SUM(F43:F46)+SUM(F48:F50)+F67+SUM(F272:F283)+SUM(F316:F347)+F393+F424+SUM(F482:F483)+SUM(F496:F497)</f>
        <v>41886</v>
      </c>
      <c r="G660" s="159">
        <f t="shared" ref="G660:N660" si="3013">SUM(G3:G15)+G18+G20+G22+SUM(G25:G26)+SUM(G32:G41)+SUM(G43:G46)+SUM(G48:G50)+G67+SUM(G272:G283)+SUM(G316:G347)+G393+G424+SUM(G482:G483)+SUM(G496:G497)</f>
        <v>178</v>
      </c>
      <c r="H660" s="159">
        <f t="shared" si="3013"/>
        <v>1069</v>
      </c>
      <c r="I660" s="159">
        <f t="shared" si="3013"/>
        <v>31382</v>
      </c>
      <c r="J660" s="159">
        <f t="shared" si="3013"/>
        <v>0</v>
      </c>
      <c r="K660" s="159">
        <f t="shared" si="3013"/>
        <v>34</v>
      </c>
      <c r="L660" s="159">
        <f t="shared" si="3013"/>
        <v>2</v>
      </c>
      <c r="M660" s="159">
        <f t="shared" si="3013"/>
        <v>0</v>
      </c>
      <c r="N660" s="159">
        <f t="shared" si="3013"/>
        <v>2</v>
      </c>
      <c r="O660" s="165">
        <f t="shared" si="3012"/>
        <v>0</v>
      </c>
      <c r="P660" s="180">
        <f t="shared" si="3012"/>
        <v>438</v>
      </c>
      <c r="Q660" s="184">
        <f t="shared" si="3012"/>
        <v>71</v>
      </c>
      <c r="R660" s="184">
        <f t="shared" si="3012"/>
        <v>0</v>
      </c>
      <c r="S660" s="166">
        <f t="shared" si="3012"/>
        <v>1158</v>
      </c>
      <c r="T660" s="180">
        <f t="shared" si="3012"/>
        <v>34236</v>
      </c>
      <c r="U660" s="184">
        <f t="shared" ref="U660" si="3014">SUM(U3:U15)+U18+U20+U22+SUM(U25:U26)+SUM(U32:U41)+SUM(U43:U46)+SUM(U48:U50)+U67+SUM(U272:U283)+SUM(U316:U347)+U393+U424+SUM(U482:U483)+SUM(U496:U497)</f>
        <v>12</v>
      </c>
      <c r="V660" s="168">
        <f t="shared" ref="V660" si="3015">SUM(V3:V15)+V18+V20+V22+SUM(V25:V26)+SUM(V32:V41)+SUM(V43:V46)+SUM(V48:V50)+V67+SUM(V272:V283)+SUM(V316:V347)+V393+V424+SUM(V482:V483)+SUM(V496:V497)</f>
        <v>37159</v>
      </c>
      <c r="W660" s="180">
        <f t="shared" si="3012"/>
        <v>0</v>
      </c>
      <c r="X660" s="168">
        <f t="shared" ref="X660" si="3016">SUM(X3:X15)+X18+X20+X22+SUM(X25:X26)+SUM(X32:X41)+SUM(X43:X46)+SUM(X48:X50)+X67+SUM(X272:X283)+SUM(X316:X347)+X393+X424+SUM(X482:X483)+SUM(X496:X497)</f>
        <v>0</v>
      </c>
      <c r="Y660" s="180">
        <f t="shared" si="3012"/>
        <v>23827</v>
      </c>
      <c r="Z660" s="168">
        <f t="shared" ref="Z660" si="3017">SUM(Z3:Z15)+Z18+Z20+Z22+SUM(Z25:Z26)+SUM(Z32:Z41)+SUM(Z43:Z46)+SUM(Z48:Z50)+Z67+SUM(Z272:Z283)+SUM(Z316:Z347)+Z393+Z424+SUM(Z482:Z483)+SUM(Z496:Z497)</f>
        <v>26002</v>
      </c>
      <c r="AA660" s="180">
        <f t="shared" si="3012"/>
        <v>0</v>
      </c>
      <c r="AB660" s="168">
        <f t="shared" ref="AB660" si="3018">SUM(AB3:AB15)+AB18+AB20+AB22+SUM(AB25:AB26)+SUM(AB32:AB41)+SUM(AB43:AB46)+SUM(AB48:AB50)+AB67+SUM(AB272:AB283)+SUM(AB316:AB347)+AB393+AB424+SUM(AB482:AB483)+SUM(AB496:AB497)</f>
        <v>0</v>
      </c>
      <c r="AC660" s="180">
        <f t="shared" si="3012"/>
        <v>0</v>
      </c>
      <c r="AD660" s="168">
        <f t="shared" ref="AD660" si="3019">SUM(AD3:AD15)+AD18+AD20+AD22+SUM(AD25:AD26)+SUM(AD32:AD41)+SUM(AD43:AD46)+SUM(AD48:AD50)+AD67+SUM(AD272:AD283)+SUM(AD316:AD347)+AD393+AD424+SUM(AD482:AD483)+SUM(AD496:AD497)</f>
        <v>0</v>
      </c>
      <c r="AE660" s="180">
        <f t="shared" si="3012"/>
        <v>0</v>
      </c>
      <c r="AF660" s="168">
        <f t="shared" ref="AF660" si="3020">SUM(AF3:AF15)+AF18+AF20+AF22+SUM(AF25:AF26)+SUM(AF32:AF41)+SUM(AF43:AF46)+SUM(AF48:AF50)+AF67+SUM(AF272:AF283)+SUM(AF316:AF347)+AF393+AF424+SUM(AF482:AF483)+SUM(AF496:AF497)</f>
        <v>0</v>
      </c>
      <c r="AG660" s="166">
        <f t="shared" si="3012"/>
        <v>14713</v>
      </c>
      <c r="AH660" s="167">
        <f t="shared" si="3012"/>
        <v>2044</v>
      </c>
      <c r="AI660" s="180">
        <f t="shared" ref="AI660" si="3021">SUM(AI3:AI15)+AI18+AI20+AI22+SUM(AI25:AI26)+SUM(AI32:AI41)+SUM(AI43:AI46)+SUM(AI48:AI50)+AI67+SUM(AI272:AI283)+SUM(AI316:AI347)+AI393+AI424+SUM(AI482:AI483)+SUM(AI496:AI497)</f>
        <v>0</v>
      </c>
      <c r="AJ660" s="166">
        <f t="shared" ref="AJ660:BT660" si="3022">SUM(AJ3:AJ15)+AJ18+AJ20+AJ22+SUM(AJ25:AJ26)+SUM(AJ32:AJ41)+SUM(AJ43:AJ46)+SUM(AJ48:AJ50)+AJ67+SUM(AJ272:AJ283)+SUM(AJ316:AJ347)+AJ393+AJ424+SUM(AJ482:AJ483)+SUM(AJ496:AJ497)</f>
        <v>0</v>
      </c>
      <c r="AK660" s="194">
        <f>SUM(AK3:AK15)+AK18+AK20+AK22+SUM(AK25:AK26)+SUM(AK32:AK41)+SUM(AK43:AK46)+SUM(AK48:AK50)+AK67+SUM(AK272:AK283)+SUM(AK316:AK347)+AK393+AK424+SUM(AK482:AK483)+SUM(AK496:AK497)</f>
        <v>35610</v>
      </c>
      <c r="AL660" s="184">
        <f t="shared" ref="AL660:AM660" si="3023">SUM(AL3:AL15)+AL18+AL20+AL22+SUM(AL25:AL26)+SUM(AL32:AL41)+SUM(AL43:AL46)+SUM(AL48:AL50)+AL67+SUM(AL272:AL283)+SUM(AL316:AL347)+AL393+AL424+SUM(AL482:AL483)+SUM(AL496:AL497)</f>
        <v>3559</v>
      </c>
      <c r="AM660" s="168">
        <f t="shared" si="3023"/>
        <v>32767</v>
      </c>
      <c r="AN660" s="180">
        <f>SUM(AN3:AN15)+AN18+AN20+AN22+SUM(AN25:AN26)+SUM(AN32:AN41)+SUM(AN43:AN46)+SUM(AN48:AN50)+AN67+SUM(AN272:AN283)+SUM(AN316:AN347)+AN393+AN424+SUM(AN482:AN483)+SUM(AN496:AN497)</f>
        <v>39181</v>
      </c>
      <c r="AO660" s="168">
        <f t="shared" ref="AO660" si="3024">SUM(AO3:AO15)+AO18+AO20+AO22+SUM(AO25:AO26)+SUM(AO32:AO41)+SUM(AO43:AO46)+SUM(AO48:AO50)+AO67+SUM(AO272:AO283)+SUM(AO316:AO347)+AO393+AO424+SUM(AO482:AO483)+SUM(AO496:AO497)</f>
        <v>32401</v>
      </c>
      <c r="AP660" s="180">
        <f>SUM(AP3:AP15)+AP18+AP20+AP22+SUM(AP25:AP26)+SUM(AP32:AP41)+SUM(AP43:AP46)+SUM(AP48:AP50)+AP67+SUM(AP272:AP283)+SUM(AP316:AP347)+AP393+AP424+SUM(AP482:AP483)+SUM(AP496:AP497)</f>
        <v>41242</v>
      </c>
      <c r="AQ660" s="168">
        <f t="shared" ref="AQ660" si="3025">SUM(AQ3:AQ15)+AQ18+AQ20+AQ22+SUM(AQ25:AQ26)+SUM(AQ32:AQ41)+SUM(AQ43:AQ46)+SUM(AQ48:AQ50)+AQ67+SUM(AQ272:AQ283)+SUM(AQ316:AQ347)+AQ393+AQ424+SUM(AQ482:AQ483)+SUM(AQ496:AQ497)</f>
        <v>31267</v>
      </c>
      <c r="AR660" s="180">
        <f>SUM(AR3:AR15)+AR18+AR20+AR22+SUM(AR25:AR26)+SUM(AR32:AR41)+SUM(AR43:AR46)+SUM(AR48:AR50)+AR67+SUM(AR272:AR283)+SUM(AR316:AR347)+AR393+AR424+SUM(AR482:AR483)+SUM(AR496:AR497)</f>
        <v>32963</v>
      </c>
      <c r="AS660" s="168">
        <f t="shared" ref="AS660" si="3026">SUM(AS3:AS15)+AS18+AS20+AS22+SUM(AS25:AS26)+SUM(AS32:AS41)+SUM(AS43:AS46)+SUM(AS48:AS50)+AS67+SUM(AS272:AS283)+SUM(AS316:AS347)+AS393+AS424+SUM(AS482:AS483)+SUM(AS496:AS497)</f>
        <v>38630</v>
      </c>
      <c r="AT660" s="180">
        <f>SUM(AT3:AT15)+AT18+AT20+AT22+SUM(AT25:AT26)+SUM(AT32:AT41)+SUM(AT43:AT46)+SUM(AT48:AT50)+AT67+SUM(AT272:AT283)+SUM(AT316:AT347)+AT393+AT424+SUM(AT482:AT483)+SUM(AT496:AT497)</f>
        <v>36562</v>
      </c>
      <c r="AU660" s="168">
        <f t="shared" ref="AU660" si="3027">SUM(AU3:AU15)+AU18+AU20+AU22+SUM(AU25:AU26)+SUM(AU32:AU41)+SUM(AU43:AU46)+SUM(AU48:AU50)+AU67+SUM(AU272:AU283)+SUM(AU316:AU347)+AU393+AU424+SUM(AU482:AU483)+SUM(AU496:AU497)</f>
        <v>35354</v>
      </c>
      <c r="AV660" s="180">
        <f>SUM(AV3:AV15)+AV18+AV20+AV22+SUM(AV25:AV26)+SUM(AV32:AV41)+SUM(AV43:AV46)+SUM(AV48:AV50)+AV67+SUM(AV272:AV283)+SUM(AV316:AV347)+AV393+AV424+SUM(AV482:AV483)+SUM(AV496:AV497)</f>
        <v>34727</v>
      </c>
      <c r="AW660" s="168">
        <f t="shared" ref="AW660" si="3028">SUM(AW3:AW15)+AW18+AW20+AW22+SUM(AW25:AW26)+SUM(AW32:AW41)+SUM(AW43:AW46)+SUM(AW48:AW50)+AW67+SUM(AW272:AW283)+SUM(AW316:AW347)+AW393+AW424+SUM(AW482:AW483)+SUM(AW496:AW497)</f>
        <v>35520</v>
      </c>
      <c r="AX660" s="180">
        <f>SUM(AX3:AX15)+AX18+AX20+AX22+SUM(AX25:AX26)+SUM(AX32:AX41)+SUM(AX43:AX46)+SUM(AX48:AX50)+AX67+SUM(AX272:AX283)+SUM(AX316:AX347)+AX393+AX424+SUM(AX482:AX483)+SUM(AX496:AX497)</f>
        <v>34953</v>
      </c>
      <c r="AY660" s="168">
        <f t="shared" ref="AY660" si="3029">SUM(AY3:AY15)+AY18+AY20+AY22+SUM(AY25:AY26)+SUM(AY32:AY41)+SUM(AY43:AY46)+SUM(AY48:AY50)+AY67+SUM(AY272:AY283)+SUM(AY316:AY347)+AY393+AY424+SUM(AY482:AY483)+SUM(AY496:AY497)</f>
        <v>35365</v>
      </c>
      <c r="AZ660" s="167">
        <f>SUM(AZ3:AZ15)+AZ18+AZ20+AZ22+SUM(AZ25:AZ26)+SUM(AZ32:AZ41)+SUM(AZ43:AZ46)+SUM(AZ48:AZ50)+AZ67+SUM(AZ272:AZ283)+SUM(AZ316:AZ347)+AZ393+AZ424+SUM(AZ482:AZ483)+SUM(AZ496:AZ497)</f>
        <v>48153</v>
      </c>
      <c r="BA660" s="168">
        <f>SUM(BA3:BA15)+BA18+BA20+BA22+SUM(BA25:BA26)+SUM(BA32:BA41)+SUM(BA43:BA46)+SUM(BA48:BA50)+BA67+SUM(BA272:BA283)+SUM(BA316:BA347)+BA393+BA424+SUM(BA482:BA483)+SUM(BA496:BA497)</f>
        <v>51909</v>
      </c>
      <c r="BB660" s="180">
        <f>SUM(BB3:BB15)+BB18+BB20+BB22+SUM(BB25:BB26)+SUM(BB32:BB41)+SUM(BB43:BB46)+SUM(BB48:BB50)+BB67+SUM(BB272:BB283)+SUM(BB316:BB347)+BB393+BB424+SUM(BB482:BB483)+SUM(BB496:BB497)</f>
        <v>31800</v>
      </c>
      <c r="BC660" s="168">
        <f t="shared" ref="BC660" si="3030">SUM(BC3:BC15)+BC18+BC20+BC22+SUM(BC25:BC26)+SUM(BC32:BC41)+SUM(BC43:BC46)+SUM(BC48:BC50)+BC67+SUM(BC272:BC283)+SUM(BC316:BC347)+BC393+BC424+SUM(BC482:BC483)+SUM(BC496:BC497)</f>
        <v>31412</v>
      </c>
      <c r="BD660" s="180">
        <f>SUM(BD3:BD15)+BD18+BD20+BD22+SUM(BD25:BD26)+SUM(BD32:BD41)+SUM(BD43:BD46)+SUM(BD48:BD50)+BD67+SUM(BD272:BD283)+SUM(BD316:BD347)+BD393+BD424+SUM(BD482:BD483)+SUM(BD496:BD497)</f>
        <v>35634</v>
      </c>
      <c r="BE660" s="168">
        <f t="shared" ref="BE660" si="3031">SUM(BE3:BE15)+BE18+BE20+BE22+SUM(BE25:BE26)+SUM(BE32:BE41)+SUM(BE43:BE46)+SUM(BE48:BE50)+BE67+SUM(BE272:BE283)+SUM(BE316:BE347)+BE393+BE424+SUM(BE482:BE483)+SUM(BE496:BE497)</f>
        <v>26935</v>
      </c>
      <c r="BF660" s="180">
        <f>SUM(BF3:BF15)+BF18+BF20+BF22+SUM(BF25:BF26)+SUM(BF32:BF41)+SUM(BF43:BF46)+SUM(BF48:BF50)+BF67+SUM(BF272:BF283)+SUM(BF316:BF347)+BF393+BF424+SUM(BF482:BF483)+SUM(BF496:BF497)</f>
        <v>33260</v>
      </c>
      <c r="BG660" s="168">
        <f t="shared" ref="BG660" si="3032">SUM(BG3:BG15)+BG18+BG20+BG22+SUM(BG25:BG26)+SUM(BG32:BG41)+SUM(BG43:BG46)+SUM(BG48:BG50)+BG67+SUM(BG272:BG283)+SUM(BG316:BG347)+BG393+BG424+SUM(BG482:BG483)+SUM(BG496:BG497)</f>
        <v>29247</v>
      </c>
      <c r="BH660" s="180">
        <f t="shared" si="3022"/>
        <v>30642</v>
      </c>
      <c r="BI660" s="168">
        <f t="shared" ref="BI660" si="3033">SUM(BI3:BI15)+BI18+BI20+BI22+SUM(BI25:BI26)+SUM(BI32:BI41)+SUM(BI43:BI46)+SUM(BI48:BI50)+BI67+SUM(BI272:BI283)+SUM(BI316:BI347)+BI393+BI424+SUM(BI482:BI483)+SUM(BI496:BI497)</f>
        <v>31685</v>
      </c>
      <c r="BJ660" s="180">
        <f t="shared" si="3022"/>
        <v>31455</v>
      </c>
      <c r="BK660" s="168">
        <f t="shared" ref="BK660" si="3034">SUM(BK3:BK15)+BK18+BK20+BK22+SUM(BK25:BK26)+SUM(BK32:BK41)+SUM(BK43:BK46)+SUM(BK48:BK50)+BK67+SUM(BK272:BK283)+SUM(BK316:BK347)+BK393+BK424+SUM(BK482:BK483)+SUM(BK496:BK497)</f>
        <v>30898</v>
      </c>
      <c r="BL660" s="180">
        <f t="shared" si="3022"/>
        <v>26685</v>
      </c>
      <c r="BM660" s="168">
        <f t="shared" ref="BM660" si="3035">SUM(BM3:BM15)+BM18+BM20+BM22+SUM(BM25:BM26)+SUM(BM32:BM41)+SUM(BM43:BM46)+SUM(BM48:BM50)+BM67+SUM(BM272:BM283)+SUM(BM316:BM347)+BM393+BM424+SUM(BM482:BM483)+SUM(BM496:BM497)</f>
        <v>34480</v>
      </c>
      <c r="BN660" s="180">
        <f t="shared" si="3022"/>
        <v>32120</v>
      </c>
      <c r="BO660" s="168">
        <f t="shared" ref="BO660" si="3036">SUM(BO3:BO15)+BO18+BO20+BO22+SUM(BO25:BO26)+SUM(BO32:BO41)+SUM(BO43:BO46)+SUM(BO48:BO50)+BO67+SUM(BO272:BO283)+SUM(BO316:BO347)+BO393+BO424+SUM(BO482:BO483)+SUM(BO496:BO497)</f>
        <v>29156</v>
      </c>
      <c r="BP660" s="180">
        <f t="shared" si="3022"/>
        <v>28645</v>
      </c>
      <c r="BQ660" s="168">
        <f t="shared" ref="BQ660" si="3037">SUM(BQ3:BQ15)+BQ18+BQ20+BQ22+SUM(BQ25:BQ26)+SUM(BQ32:BQ41)+SUM(BQ43:BQ46)+SUM(BQ48:BQ50)+BQ67+SUM(BQ272:BQ283)+SUM(BQ316:BQ347)+BQ393+BQ424+SUM(BQ482:BQ483)+SUM(BQ496:BQ497)</f>
        <v>32220</v>
      </c>
      <c r="BR660" s="180">
        <f t="shared" si="3022"/>
        <v>29739</v>
      </c>
      <c r="BS660" s="168">
        <f t="shared" ref="BS660" si="3038">SUM(BS3:BS15)+BS18+BS20+BS22+SUM(BS25:BS26)+SUM(BS32:BS41)+SUM(BS43:BS46)+SUM(BS48:BS50)+BS67+SUM(BS272:BS283)+SUM(BS316:BS347)+BS393+BS424+SUM(BS482:BS483)+SUM(BS496:BS497)</f>
        <v>32655</v>
      </c>
      <c r="BT660" s="180">
        <f t="shared" si="3022"/>
        <v>28851</v>
      </c>
      <c r="BU660" s="168">
        <f t="shared" ref="BU660" si="3039">SUM(BU3:BU15)+BU18+BU20+BU22+SUM(BU25:BU26)+SUM(BU32:BU41)+SUM(BU43:BU46)+SUM(BU48:BU50)+BU67+SUM(BU272:BU283)+SUM(BU316:BU347)+BU393+BU424+SUM(BU482:BU483)+SUM(BU496:BU497)</f>
        <v>32077</v>
      </c>
      <c r="BV660" s="180">
        <f t="shared" ref="BV660" si="3040">SUM(BV3:BV15)+BV18+BV20+BV22+SUM(BV25:BV26)+SUM(BV32:BV41)+SUM(BV43:BV46)+SUM(BV48:BV50)+BV67+SUM(BV272:BV283)+SUM(BV316:BV347)+BV393+BV424+SUM(BV482:BV483)+SUM(BV496:BV497)</f>
        <v>34353</v>
      </c>
      <c r="BW660" s="168">
        <f t="shared" ref="BW660" si="3041">SUM(BW3:BW15)+BW18+BW20+BW22+SUM(BW25:BW26)+SUM(BW32:BW41)+SUM(BW43:BW46)+SUM(BW48:BW50)+BW67+SUM(BW272:BW283)+SUM(BW316:BW347)+BW393+BW424+SUM(BW482:BW483)+SUM(BW496:BW497)</f>
        <v>27298</v>
      </c>
      <c r="BX660" s="180">
        <f t="shared" ref="BX660" si="3042">SUM(BX3:BX15)+BX18+BX20+BX22+SUM(BX25:BX26)+SUM(BX32:BX41)+SUM(BX43:BX46)+SUM(BX48:BX50)+BX67+SUM(BX272:BX283)+SUM(BX316:BX347)+BX393+BX424+SUM(BX482:BX483)+SUM(BX496:BX497)</f>
        <v>27561</v>
      </c>
      <c r="BY660" s="168">
        <f t="shared" ref="BY660" si="3043">SUM(BY3:BY15)+BY18+BY20+BY22+SUM(BY25:BY26)+SUM(BY32:BY41)+SUM(BY43:BY46)+SUM(BY48:BY50)+BY67+SUM(BY272:BY283)+SUM(BY316:BY347)+BY393+BY424+SUM(BY482:BY483)+SUM(BY496:BY497)</f>
        <v>33009</v>
      </c>
      <c r="BZ660" s="180">
        <f t="shared" ref="BZ660" si="3044">SUM(BZ3:BZ15)+BZ18+BZ20+BZ22+SUM(BZ25:BZ26)+SUM(BZ32:BZ41)+SUM(BZ43:BZ46)+SUM(BZ48:BZ50)+BZ67+SUM(BZ272:BZ283)+SUM(BZ316:BZ347)+BZ393+BZ424+SUM(BZ482:BZ483)+SUM(BZ496:BZ497)</f>
        <v>29062</v>
      </c>
      <c r="CA660" s="168">
        <f t="shared" ref="CA660" si="3045">SUM(CA3:CA15)+CA18+CA20+CA22+SUM(CA25:CA26)+SUM(CA32:CA41)+SUM(CA43:CA46)+SUM(CA48:CA50)+CA67+SUM(CA272:CA283)+SUM(CA316:CA347)+CA393+CA424+SUM(CA482:CA483)+SUM(CA496:CA497)</f>
        <v>34586</v>
      </c>
      <c r="CB660" s="180">
        <f t="shared" ref="CB660" si="3046">SUM(CB3:CB15)+CB18+CB20+CB22+SUM(CB25:CB26)+SUM(CB32:CB41)+SUM(CB43:CB46)+SUM(CB48:CB50)+CB67+SUM(CB272:CB283)+SUM(CB316:CB347)+CB393+CB424+SUM(CB482:CB483)+SUM(CB496:CB497)</f>
        <v>32982</v>
      </c>
      <c r="CC660" s="168">
        <f t="shared" ref="CC660" si="3047">SUM(CC3:CC15)+CC18+CC20+CC22+SUM(CC25:CC26)+SUM(CC32:CC41)+SUM(CC43:CC46)+SUM(CC48:CC50)+CC67+SUM(CC272:CC283)+SUM(CC316:CC347)+CC393+CC424+SUM(CC482:CC483)+SUM(CC496:CC497)</f>
        <v>28843</v>
      </c>
      <c r="CD660" s="180">
        <f t="shared" ref="CD660" si="3048">SUM(CD3:CD15)+CD18+CD20+CD22+SUM(CD25:CD26)+SUM(CD32:CD41)+SUM(CD43:CD46)+SUM(CD48:CD50)+CD67+SUM(CD272:CD283)+SUM(CD316:CD347)+CD393+CD424+SUM(CD482:CD483)+SUM(CD496:CD497)</f>
        <v>29674</v>
      </c>
      <c r="CE660" s="331">
        <f t="shared" ref="CE660" si="3049">SUM(CE3:CE15)+CE18+CE20+CE22+SUM(CE25:CE26)+SUM(CE32:CE41)+SUM(CE43:CE46)+SUM(CE48:CE50)+CE67+SUM(CE272:CE283)+SUM(CE316:CE347)+CE393+CE424+SUM(CE482:CE483)+SUM(CE496:CE497)</f>
        <v>31814</v>
      </c>
    </row>
    <row r="661" spans="1:83" x14ac:dyDescent="0.2">
      <c r="A661" s="10"/>
      <c r="B661" s="11" t="s">
        <v>689</v>
      </c>
      <c r="C661" s="13">
        <f>SUM(C193:C203)+SUM(C208:C211)+SUM(C231:C236)+SUM(C237:C260)+SUM(C284:C306)+C387+SUM(C394:C398)+SUM(C421:C423)+SUM(C425:C426)+SUM(C533:C560)</f>
        <v>96744</v>
      </c>
      <c r="D661" s="13">
        <f>SUM(D193:D203)+SUM(D208:D211)+SUM(D231:D236)+SUM(D237:D260)+SUM(D284:D306)+D387+SUM(D394:D398)+SUM(D421:D423)+SUM(D425:D426)+SUM(D533:D560)</f>
        <v>77542</v>
      </c>
      <c r="E661" s="123">
        <f t="shared" si="2093"/>
        <v>0.80151740676424377</v>
      </c>
      <c r="F661" s="162">
        <f t="shared" ref="F661:AH661" si="3050">SUM(F193:F203)+SUM(F208:F211)+SUM(F231:F260)+SUM(F284:F306)+F387+SUM(F394:F398)+SUM(F421:F423)+SUM(F425:F426)+SUM(F533:F560)</f>
        <v>38602</v>
      </c>
      <c r="G661" s="159">
        <f t="shared" ref="G661:N661" si="3051">SUM(G193:G203)+SUM(G208:G211)+SUM(G231:G260)+SUM(G284:G306)+G387+SUM(G394:G398)+SUM(G421:G423)+SUM(G425:G426)+SUM(G533:G560)</f>
        <v>175</v>
      </c>
      <c r="H661" s="159">
        <f t="shared" si="3051"/>
        <v>993</v>
      </c>
      <c r="I661" s="159">
        <f t="shared" si="3051"/>
        <v>36993</v>
      </c>
      <c r="J661" s="159">
        <f t="shared" si="3051"/>
        <v>0</v>
      </c>
      <c r="K661" s="159">
        <f t="shared" si="3051"/>
        <v>34</v>
      </c>
      <c r="L661" s="159">
        <f t="shared" si="3051"/>
        <v>1</v>
      </c>
      <c r="M661" s="159">
        <f t="shared" si="3051"/>
        <v>0</v>
      </c>
      <c r="N661" s="159">
        <f t="shared" si="3051"/>
        <v>6</v>
      </c>
      <c r="O661" s="165">
        <f t="shared" si="3050"/>
        <v>0</v>
      </c>
      <c r="P661" s="180">
        <f t="shared" si="3050"/>
        <v>19654</v>
      </c>
      <c r="Q661" s="184">
        <f t="shared" si="3050"/>
        <v>1219</v>
      </c>
      <c r="R661" s="184">
        <f t="shared" si="3050"/>
        <v>1</v>
      </c>
      <c r="S661" s="166">
        <f t="shared" si="3050"/>
        <v>17833</v>
      </c>
      <c r="T661" s="180">
        <f t="shared" si="3050"/>
        <v>15805</v>
      </c>
      <c r="U661" s="184">
        <f t="shared" ref="U661" si="3052">SUM(U193:U203)+SUM(U208:U211)+SUM(U231:U260)+SUM(U284:U306)+U387+SUM(U394:U398)+SUM(U421:U423)+SUM(U425:U426)+SUM(U533:U560)</f>
        <v>6</v>
      </c>
      <c r="V661" s="168">
        <f t="shared" ref="V661" si="3053">SUM(V193:V203)+SUM(V208:V211)+SUM(V231:V260)+SUM(V284:V306)+V387+SUM(V394:V398)+SUM(V421:V423)+SUM(V425:V426)+SUM(V533:V560)</f>
        <v>21096</v>
      </c>
      <c r="W661" s="180">
        <f t="shared" si="3050"/>
        <v>29155</v>
      </c>
      <c r="X661" s="168">
        <f t="shared" ref="X661" si="3054">SUM(X193:X203)+SUM(X208:X211)+SUM(X231:X260)+SUM(X284:X306)+X387+SUM(X394:X398)+SUM(X421:X423)+SUM(X425:X426)+SUM(X533:X560)</f>
        <v>25389</v>
      </c>
      <c r="Y661" s="180">
        <f t="shared" si="3050"/>
        <v>8548</v>
      </c>
      <c r="Z661" s="168">
        <f t="shared" ref="Z661" si="3055">SUM(Z193:Z203)+SUM(Z208:Z211)+SUM(Z231:Z260)+SUM(Z284:Z306)+Z387+SUM(Z394:Z398)+SUM(Z421:Z423)+SUM(Z425:Z426)+SUM(Z533:Z560)</f>
        <v>11400</v>
      </c>
      <c r="AA661" s="180">
        <f t="shared" si="3050"/>
        <v>25527</v>
      </c>
      <c r="AB661" s="168">
        <f t="shared" ref="AB661" si="3056">SUM(AB193:AB203)+SUM(AB208:AB211)+SUM(AB231:AB260)+SUM(AB284:AB306)+AB387+SUM(AB394:AB398)+SUM(AB421:AB423)+SUM(AB425:AB426)+SUM(AB533:AB560)</f>
        <v>29496</v>
      </c>
      <c r="AC661" s="180">
        <f t="shared" si="3050"/>
        <v>0</v>
      </c>
      <c r="AD661" s="168">
        <f t="shared" ref="AD661" si="3057">SUM(AD193:AD203)+SUM(AD208:AD211)+SUM(AD231:AD260)+SUM(AD284:AD306)+AD387+SUM(AD394:AD398)+SUM(AD421:AD423)+SUM(AD425:AD426)+SUM(AD533:AD560)</f>
        <v>0</v>
      </c>
      <c r="AE661" s="180">
        <f t="shared" si="3050"/>
        <v>0</v>
      </c>
      <c r="AF661" s="168">
        <f t="shared" ref="AF661" si="3058">SUM(AF193:AF203)+SUM(AF208:AF211)+SUM(AF231:AF260)+SUM(AF284:AF306)+AF387+SUM(AF394:AF398)+SUM(AF421:AF423)+SUM(AF425:AF426)+SUM(AF533:AF560)</f>
        <v>0</v>
      </c>
      <c r="AG661" s="166">
        <f t="shared" si="3050"/>
        <v>148</v>
      </c>
      <c r="AH661" s="167">
        <f t="shared" si="3050"/>
        <v>0</v>
      </c>
      <c r="AI661" s="180">
        <f t="shared" ref="AI661" si="3059">SUM(AI193:AI203)+SUM(AI208:AI211)+SUM(AI231:AI260)+SUM(AI284:AI306)+AI387+SUM(AI394:AI398)+SUM(AI421:AI423)+SUM(AI425:AI426)+SUM(AI533:AI560)</f>
        <v>83</v>
      </c>
      <c r="AJ661" s="166">
        <f t="shared" ref="AJ661:BT661" si="3060">SUM(AJ193:AJ203)+SUM(AJ208:AJ211)+SUM(AJ231:AJ260)+SUM(AJ284:AJ306)+AJ387+SUM(AJ394:AJ398)+SUM(AJ421:AJ423)+SUM(AJ425:AJ426)+SUM(AJ533:AJ560)</f>
        <v>10</v>
      </c>
      <c r="AK661" s="194">
        <f>SUM(AK193:AK203)+SUM(AK208:AK211)+SUM(AK231:AK260)+SUM(AK284:AK306)+AK387+SUM(AK394:AK398)+SUM(AK421:AK423)+SUM(AK425:AK426)+SUM(AK533:AK560)</f>
        <v>40495</v>
      </c>
      <c r="AL661" s="184">
        <f t="shared" ref="AL661:AM661" si="3061">SUM(AL193:AL203)+SUM(AL208:AL211)+SUM(AL231:AL260)+SUM(AL284:AL306)+AL387+SUM(AL394:AL398)+SUM(AL421:AL423)+SUM(AL425:AL426)+SUM(AL533:AL560)</f>
        <v>3386</v>
      </c>
      <c r="AM661" s="168">
        <f t="shared" si="3061"/>
        <v>30639</v>
      </c>
      <c r="AN661" s="180">
        <f>SUM(AN193:AN203)+SUM(AN208:AN211)+SUM(AN231:AN260)+SUM(AN284:AN306)+AN387+SUM(AN394:AN398)+SUM(AN421:AN423)+SUM(AN425:AN426)+SUM(AN533:AN560)</f>
        <v>36386</v>
      </c>
      <c r="AO661" s="168">
        <f t="shared" ref="AO661" si="3062">SUM(AO193:AO203)+SUM(AO208:AO211)+SUM(AO231:AO260)+SUM(AO284:AO306)+AO387+SUM(AO394:AO398)+SUM(AO421:AO423)+SUM(AO425:AO426)+SUM(AO533:AO560)</f>
        <v>37695</v>
      </c>
      <c r="AP661" s="180">
        <f>SUM(AP193:AP203)+SUM(AP208:AP211)+SUM(AP231:AP260)+SUM(AP284:AP306)+AP387+SUM(AP394:AP398)+SUM(AP421:AP423)+SUM(AP425:AP426)+SUM(AP533:AP560)</f>
        <v>46229</v>
      </c>
      <c r="AQ661" s="168">
        <f t="shared" ref="AQ661" si="3063">SUM(AQ193:AQ203)+SUM(AQ208:AQ211)+SUM(AQ231:AQ260)+SUM(AQ284:AQ306)+AQ387+SUM(AQ394:AQ398)+SUM(AQ421:AQ423)+SUM(AQ425:AQ426)+SUM(AQ533:AQ560)</f>
        <v>28951</v>
      </c>
      <c r="AR661" s="180">
        <f>SUM(AR193:AR203)+SUM(AR208:AR211)+SUM(AR231:AR260)+SUM(AR284:AR306)+AR387+SUM(AR394:AR398)+SUM(AR421:AR423)+SUM(AR425:AR426)+SUM(AR533:AR560)</f>
        <v>37717</v>
      </c>
      <c r="AS661" s="168">
        <f t="shared" ref="AS661" si="3064">SUM(AS193:AS203)+SUM(AS208:AS211)+SUM(AS231:AS260)+SUM(AS284:AS306)+AS387+SUM(AS394:AS398)+SUM(AS421:AS423)+SUM(AS425:AS426)+SUM(AS533:AS560)</f>
        <v>36008</v>
      </c>
      <c r="AT661" s="180">
        <f>SUM(AT193:AT203)+SUM(AT208:AT211)+SUM(AT231:AT260)+SUM(AT284:AT306)+AT387+SUM(AT394:AT398)+SUM(AT421:AT423)+SUM(AT425:AT426)+SUM(AT533:AT560)</f>
        <v>41361</v>
      </c>
      <c r="AU661" s="168">
        <f t="shared" ref="AU661" si="3065">SUM(AU193:AU203)+SUM(AU208:AU211)+SUM(AU231:AU260)+SUM(AU284:AU306)+AU387+SUM(AU394:AU398)+SUM(AU421:AU423)+SUM(AU425:AU426)+SUM(AU533:AU560)</f>
        <v>32594</v>
      </c>
      <c r="AV661" s="180">
        <f>SUM(AV193:AV203)+SUM(AV208:AV211)+SUM(AV231:AV260)+SUM(AV284:AV306)+AV387+SUM(AV394:AV398)+SUM(AV421:AV423)+SUM(AV425:AV426)+SUM(AV533:AV560)</f>
        <v>31698</v>
      </c>
      <c r="AW661" s="168">
        <f t="shared" ref="AW661" si="3066">SUM(AW193:AW203)+SUM(AW208:AW211)+SUM(AW231:AW260)+SUM(AW284:AW306)+AW387+SUM(AW394:AW398)+SUM(AW421:AW423)+SUM(AW425:AW426)+SUM(AW533:AW560)</f>
        <v>41160</v>
      </c>
      <c r="AX661" s="180">
        <f>SUM(AX193:AX203)+SUM(AX208:AX211)+SUM(AX231:AX260)+SUM(AX284:AX306)+AX387+SUM(AX394:AX398)+SUM(AX421:AX423)+SUM(AX425:AX426)+SUM(AX533:AX560)</f>
        <v>32044</v>
      </c>
      <c r="AY661" s="168">
        <f t="shared" ref="AY661" si="3067">SUM(AY193:AY203)+SUM(AY208:AY211)+SUM(AY231:AY260)+SUM(AY284:AY306)+AY387+SUM(AY394:AY398)+SUM(AY421:AY423)+SUM(AY425:AY426)+SUM(AY533:AY560)</f>
        <v>40888</v>
      </c>
      <c r="AZ661" s="167">
        <f>SUM(AZ193:AZ203)+SUM(AZ208:AZ211)+SUM(AZ231:AZ260)+SUM(AZ284:AZ306)+AZ387+SUM(AZ394:AZ398)+SUM(AZ421:AZ423)+SUM(AZ425:AZ426)+SUM(AZ533:AZ560)</f>
        <v>52383</v>
      </c>
      <c r="BA661" s="168">
        <f>SUM(BA193:BA203)+SUM(BA208:BA211)+SUM(BA231:BA260)+SUM(BA284:BA306)+BA387+SUM(BA394:BA398)+SUM(BA421:BA423)+SUM(BA425:BA426)+SUM(BA533:BA560)</f>
        <v>52878</v>
      </c>
      <c r="BB661" s="180">
        <f>SUM(BB193:BB203)+SUM(BB208:BB211)+SUM(BB231:BB260)+SUM(BB284:BB306)+BB387+SUM(BB394:BB398)+SUM(BB421:BB423)+SUM(BB425:BB426)+SUM(BB533:BB560)</f>
        <v>36093</v>
      </c>
      <c r="BC661" s="168">
        <f t="shared" ref="BC661" si="3068">SUM(BC193:BC203)+SUM(BC208:BC211)+SUM(BC231:BC260)+SUM(BC284:BC306)+BC387+SUM(BC394:BC398)+SUM(BC421:BC423)+SUM(BC425:BC426)+SUM(BC533:BC560)</f>
        <v>29654</v>
      </c>
      <c r="BD661" s="180">
        <f>SUM(BD193:BD203)+SUM(BD208:BD211)+SUM(BD231:BD260)+SUM(BD284:BD306)+BD387+SUM(BD394:BD398)+SUM(BD421:BD423)+SUM(BD425:BD426)+SUM(BD533:BD560)</f>
        <v>33796</v>
      </c>
      <c r="BE661" s="168">
        <f t="shared" ref="BE661" si="3069">SUM(BE193:BE203)+SUM(BE208:BE211)+SUM(BE231:BE260)+SUM(BE284:BE306)+BE387+SUM(BE394:BE398)+SUM(BE421:BE423)+SUM(BE425:BE426)+SUM(BE533:BE560)</f>
        <v>31577</v>
      </c>
      <c r="BF661" s="180">
        <f>SUM(BF193:BF203)+SUM(BF208:BF211)+SUM(BF231:BF260)+SUM(BF284:BF306)+BF387+SUM(BF394:BF398)+SUM(BF421:BF423)+SUM(BF425:BF426)+SUM(BF533:BF560)</f>
        <v>31589</v>
      </c>
      <c r="BG661" s="168">
        <f t="shared" ref="BG661" si="3070">SUM(BG193:BG203)+SUM(BG208:BG211)+SUM(BG231:BG260)+SUM(BG284:BG306)+BG387+SUM(BG394:BG398)+SUM(BG421:BG423)+SUM(BG425:BG426)+SUM(BG533:BG560)</f>
        <v>33323</v>
      </c>
      <c r="BH661" s="180">
        <f t="shared" si="3060"/>
        <v>35596</v>
      </c>
      <c r="BI661" s="168">
        <f t="shared" ref="BI661" si="3071">SUM(BI193:BI203)+SUM(BI208:BI211)+SUM(BI231:BI260)+SUM(BI284:BI306)+BI387+SUM(BI394:BI398)+SUM(BI421:BI423)+SUM(BI425:BI426)+SUM(BI533:BI560)</f>
        <v>29674</v>
      </c>
      <c r="BJ661" s="180">
        <f t="shared" si="3060"/>
        <v>36624</v>
      </c>
      <c r="BK661" s="168">
        <f t="shared" ref="BK661" si="3072">SUM(BK193:BK203)+SUM(BK208:BK211)+SUM(BK231:BK260)+SUM(BK284:BK306)+BK387+SUM(BK394:BK398)+SUM(BK421:BK423)+SUM(BK425:BK426)+SUM(BK533:BK560)</f>
        <v>28969</v>
      </c>
      <c r="BL661" s="180">
        <f t="shared" si="3060"/>
        <v>31214</v>
      </c>
      <c r="BM661" s="168">
        <f t="shared" ref="BM661" si="3073">SUM(BM193:BM203)+SUM(BM208:BM211)+SUM(BM231:BM260)+SUM(BM284:BM306)+BM387+SUM(BM394:BM398)+SUM(BM421:BM423)+SUM(BM425:BM426)+SUM(BM533:BM560)</f>
        <v>32770</v>
      </c>
      <c r="BN661" s="180">
        <f t="shared" si="3060"/>
        <v>31012</v>
      </c>
      <c r="BO661" s="168">
        <f t="shared" ref="BO661" si="3074">SUM(BO193:BO203)+SUM(BO208:BO211)+SUM(BO231:BO260)+SUM(BO284:BO306)+BO387+SUM(BO394:BO398)+SUM(BO421:BO423)+SUM(BO425:BO426)+SUM(BO533:BO560)</f>
        <v>33186</v>
      </c>
      <c r="BP661" s="180">
        <f t="shared" si="3060"/>
        <v>34415</v>
      </c>
      <c r="BQ661" s="168">
        <f t="shared" ref="BQ661" si="3075">SUM(BQ193:BQ203)+SUM(BQ208:BQ211)+SUM(BQ231:BQ260)+SUM(BQ284:BQ306)+BQ387+SUM(BQ394:BQ398)+SUM(BQ421:BQ423)+SUM(BQ425:BQ426)+SUM(BQ533:BQ560)</f>
        <v>29690</v>
      </c>
      <c r="BR661" s="180">
        <f t="shared" si="3060"/>
        <v>27275</v>
      </c>
      <c r="BS661" s="168">
        <f t="shared" ref="BS661" si="3076">SUM(BS193:BS203)+SUM(BS208:BS211)+SUM(BS231:BS260)+SUM(BS284:BS306)+BS387+SUM(BS394:BS398)+SUM(BS421:BS423)+SUM(BS425:BS426)+SUM(BS533:BS560)</f>
        <v>38358</v>
      </c>
      <c r="BT661" s="180">
        <f t="shared" si="3060"/>
        <v>32257</v>
      </c>
      <c r="BU661" s="168">
        <f t="shared" ref="BU661" si="3077">SUM(BU193:BU203)+SUM(BU208:BU211)+SUM(BU231:BU260)+SUM(BU284:BU306)+BU387+SUM(BU394:BU398)+SUM(BU421:BU423)+SUM(BU425:BU426)+SUM(BU533:BU560)</f>
        <v>31574</v>
      </c>
      <c r="BV661" s="180">
        <f t="shared" ref="BV661" si="3078">SUM(BV193:BV203)+SUM(BV208:BV211)+SUM(BV231:BV260)+SUM(BV284:BV306)+BV387+SUM(BV394:BV398)+SUM(BV421:BV423)+SUM(BV425:BV426)+SUM(BV533:BV560)</f>
        <v>32473</v>
      </c>
      <c r="BW661" s="168">
        <f t="shared" ref="BW661" si="3079">SUM(BW193:BW203)+SUM(BW208:BW211)+SUM(BW231:BW260)+SUM(BW284:BW306)+BW387+SUM(BW394:BW398)+SUM(BW421:BW423)+SUM(BW425:BW426)+SUM(BW533:BW560)</f>
        <v>32426</v>
      </c>
      <c r="BX661" s="180">
        <f t="shared" ref="BX661" si="3080">SUM(BX193:BX203)+SUM(BX208:BX211)+SUM(BX231:BX260)+SUM(BX284:BX306)+BX387+SUM(BX394:BX398)+SUM(BX421:BX423)+SUM(BX425:BX426)+SUM(BX533:BX560)</f>
        <v>31791</v>
      </c>
      <c r="BY661" s="168">
        <f t="shared" ref="BY661" si="3081">SUM(BY193:BY203)+SUM(BY208:BY211)+SUM(BY231:BY260)+SUM(BY284:BY306)+BY387+SUM(BY394:BY398)+SUM(BY421:BY423)+SUM(BY425:BY426)+SUM(BY533:BY560)</f>
        <v>31855</v>
      </c>
      <c r="BZ661" s="180">
        <f t="shared" ref="BZ661" si="3082">SUM(BZ193:BZ203)+SUM(BZ208:BZ211)+SUM(BZ231:BZ260)+SUM(BZ284:BZ306)+BZ387+SUM(BZ394:BZ398)+SUM(BZ421:BZ423)+SUM(BZ425:BZ426)+SUM(BZ533:BZ560)</f>
        <v>26828</v>
      </c>
      <c r="CA661" s="168">
        <f t="shared" ref="CA661" si="3083">SUM(CA193:CA203)+SUM(CA208:CA211)+SUM(CA231:CA260)+SUM(CA284:CA306)+CA387+SUM(CA394:CA398)+SUM(CA421:CA423)+SUM(CA425:CA426)+SUM(CA533:CA560)</f>
        <v>40063</v>
      </c>
      <c r="CB661" s="180">
        <f t="shared" ref="CB661" si="3084">SUM(CB193:CB203)+SUM(CB208:CB211)+SUM(CB231:CB260)+SUM(CB284:CB306)+CB387+SUM(CB394:CB398)+SUM(CB421:CB423)+SUM(CB425:CB426)+SUM(CB533:CB560)</f>
        <v>31917</v>
      </c>
      <c r="CC661" s="168">
        <f t="shared" ref="CC661" si="3085">SUM(CC193:CC203)+SUM(CC208:CC211)+SUM(CC231:CC260)+SUM(CC284:CC306)+CC387+SUM(CC394:CC398)+SUM(CC421:CC423)+SUM(CC425:CC426)+SUM(CC533:CC560)</f>
        <v>32955</v>
      </c>
      <c r="CD661" s="180">
        <f t="shared" ref="CD661" si="3086">SUM(CD193:CD203)+SUM(CD208:CD211)+SUM(CD231:CD260)+SUM(CD284:CD306)+CD387+SUM(CD394:CD398)+SUM(CD421:CD423)+SUM(CD425:CD426)+SUM(CD533:CD560)</f>
        <v>27597</v>
      </c>
      <c r="CE661" s="331">
        <f t="shared" ref="CE661" si="3087">SUM(CE193:CE203)+SUM(CE208:CE211)+SUM(CE231:CE260)+SUM(CE284:CE306)+CE387+SUM(CE394:CE398)+SUM(CE421:CE423)+SUM(CE425:CE426)+SUM(CE533:CE560)</f>
        <v>37476</v>
      </c>
    </row>
    <row r="662" spans="1:83" x14ac:dyDescent="0.2">
      <c r="A662" s="10"/>
      <c r="B662" s="11" t="s">
        <v>690</v>
      </c>
      <c r="C662" s="13">
        <f>SUM(C204:C207)+SUM(C349:C386)+SUM(C429:C471)+C508+C524</f>
        <v>95099</v>
      </c>
      <c r="D662" s="13">
        <f>SUM(D204:D207)+SUM(D349:D386)+SUM(D429:D471)+D508+D524</f>
        <v>74568</v>
      </c>
      <c r="E662" s="123">
        <f t="shared" si="2093"/>
        <v>0.78410919147414804</v>
      </c>
      <c r="F662" s="162">
        <f t="shared" ref="F662:AH662" si="3088">SUM(F204:F207)+SUM(F349:F386)+SUM(F429:F471)+F508+F524</f>
        <v>28312</v>
      </c>
      <c r="G662" s="159">
        <f t="shared" ref="G662:N662" si="3089">SUM(G204:G207)+SUM(G349:G386)+SUM(G429:G471)+G508+G524</f>
        <v>199</v>
      </c>
      <c r="H662" s="159">
        <f t="shared" si="3089"/>
        <v>920</v>
      </c>
      <c r="I662" s="159">
        <f t="shared" si="3089"/>
        <v>44530</v>
      </c>
      <c r="J662" s="159">
        <f t="shared" si="3089"/>
        <v>0</v>
      </c>
      <c r="K662" s="159">
        <f t="shared" si="3089"/>
        <v>17</v>
      </c>
      <c r="L662" s="159">
        <f t="shared" si="3089"/>
        <v>0</v>
      </c>
      <c r="M662" s="159">
        <f t="shared" si="3089"/>
        <v>0</v>
      </c>
      <c r="N662" s="159">
        <f t="shared" si="3089"/>
        <v>1</v>
      </c>
      <c r="O662" s="165">
        <f t="shared" si="3088"/>
        <v>1</v>
      </c>
      <c r="P662" s="180">
        <f t="shared" si="3088"/>
        <v>45024</v>
      </c>
      <c r="Q662" s="184">
        <f t="shared" si="3088"/>
        <v>2592</v>
      </c>
      <c r="R662" s="184">
        <f t="shared" si="3088"/>
        <v>1</v>
      </c>
      <c r="S662" s="166">
        <f t="shared" si="3088"/>
        <v>25599</v>
      </c>
      <c r="T662" s="180">
        <f t="shared" si="3088"/>
        <v>0</v>
      </c>
      <c r="U662" s="184">
        <f t="shared" ref="U662" si="3090">SUM(U204:U207)+SUM(U349:U386)+SUM(U429:U471)+U508+U524</f>
        <v>0</v>
      </c>
      <c r="V662" s="168">
        <f t="shared" ref="V662" si="3091">SUM(V204:V207)+SUM(V349:V386)+SUM(V429:V471)+V508+V524</f>
        <v>0</v>
      </c>
      <c r="W662" s="180">
        <f t="shared" si="3088"/>
        <v>46319</v>
      </c>
      <c r="X662" s="168">
        <f t="shared" ref="X662" si="3092">SUM(X204:X207)+SUM(X349:X386)+SUM(X429:X471)+X508+X524</f>
        <v>25249</v>
      </c>
      <c r="Y662" s="180">
        <f t="shared" si="3088"/>
        <v>0</v>
      </c>
      <c r="Z662" s="168">
        <f t="shared" ref="Z662" si="3093">SUM(Z204:Z207)+SUM(Z349:Z386)+SUM(Z429:Z471)+Z508+Z524</f>
        <v>0</v>
      </c>
      <c r="AA662" s="180">
        <f t="shared" si="3088"/>
        <v>1100</v>
      </c>
      <c r="AB662" s="168">
        <f t="shared" ref="AB662" si="3094">SUM(AB204:AB207)+SUM(AB349:AB386)+SUM(AB429:AB471)+AB508+AB524</f>
        <v>632</v>
      </c>
      <c r="AC662" s="180">
        <f t="shared" si="3088"/>
        <v>20856</v>
      </c>
      <c r="AD662" s="168">
        <f t="shared" ref="AD662" si="3095">SUM(AD204:AD207)+SUM(AD349:AD386)+SUM(AD429:AD471)+AD508+AD524</f>
        <v>489</v>
      </c>
      <c r="AE662" s="180">
        <f t="shared" si="3088"/>
        <v>10031</v>
      </c>
      <c r="AF662" s="168">
        <f t="shared" ref="AF662" si="3096">SUM(AF204:AF207)+SUM(AF349:AF386)+SUM(AF429:AF471)+AF508+AF524</f>
        <v>28308</v>
      </c>
      <c r="AG662" s="166">
        <f t="shared" si="3088"/>
        <v>0</v>
      </c>
      <c r="AH662" s="167">
        <f t="shared" si="3088"/>
        <v>0</v>
      </c>
      <c r="AI662" s="180">
        <f t="shared" ref="AI662" si="3097">SUM(AI204:AI207)+SUM(AI349:AI386)+SUM(AI429:AI471)+AI508+AI524</f>
        <v>0</v>
      </c>
      <c r="AJ662" s="166">
        <f t="shared" ref="AJ662:BT662" si="3098">SUM(AJ204:AJ207)+SUM(AJ349:AJ386)+SUM(AJ429:AJ471)+AJ508+AJ524</f>
        <v>0</v>
      </c>
      <c r="AK662" s="194">
        <f>SUM(AK204:AK207)+SUM(AK349:AK386)+SUM(AK429:AK471)+AK508+AK524</f>
        <v>44963</v>
      </c>
      <c r="AL662" s="184">
        <f t="shared" ref="AL662:AM662" si="3099">SUM(AL204:AL207)+SUM(AL349:AL386)+SUM(AL429:AL471)+AL508+AL524</f>
        <v>2852</v>
      </c>
      <c r="AM662" s="168">
        <f t="shared" si="3099"/>
        <v>23717</v>
      </c>
      <c r="AN662" s="180">
        <f>SUM(AN204:AN207)+SUM(AN349:AN386)+SUM(AN429:AN471)+AN508+AN524</f>
        <v>29467</v>
      </c>
      <c r="AO662" s="168">
        <f t="shared" ref="AO662" si="3100">SUM(AO204:AO207)+SUM(AO349:AO386)+SUM(AO429:AO471)+AO508+AO524</f>
        <v>41836</v>
      </c>
      <c r="AP662" s="180">
        <f>SUM(AP204:AP207)+SUM(AP349:AP386)+SUM(AP429:AP471)+AP508+AP524</f>
        <v>51630</v>
      </c>
      <c r="AQ662" s="168">
        <f t="shared" ref="AQ662" si="3101">SUM(AQ204:AQ207)+SUM(AQ349:AQ386)+SUM(AQ429:AQ471)+AQ508+AQ524</f>
        <v>21078</v>
      </c>
      <c r="AR662" s="180">
        <f>SUM(AR204:AR207)+SUM(AR349:AR386)+SUM(AR429:AR471)+AR508+AR524</f>
        <v>42989</v>
      </c>
      <c r="AS662" s="168">
        <f t="shared" ref="AS662" si="3102">SUM(AS204:AS207)+SUM(AS349:AS386)+SUM(AS429:AS471)+AS508+AS524</f>
        <v>27696</v>
      </c>
      <c r="AT662" s="180">
        <f>SUM(AT204:AT207)+SUM(AT349:AT386)+SUM(AT429:AT471)+AT508+AT524</f>
        <v>48170</v>
      </c>
      <c r="AU662" s="168">
        <f t="shared" ref="AU662" si="3103">SUM(AU204:AU207)+SUM(AU349:AU386)+SUM(AU429:AU471)+AU508+AU524</f>
        <v>23357</v>
      </c>
      <c r="AV662" s="180">
        <f>SUM(AV204:AV207)+SUM(AV349:AV386)+SUM(AV429:AV471)+AV508+AV524</f>
        <v>24225</v>
      </c>
      <c r="AW662" s="168">
        <f t="shared" ref="AW662" si="3104">SUM(AW204:AW207)+SUM(AW349:AW386)+SUM(AW429:AW471)+AW508+AW524</f>
        <v>46052</v>
      </c>
      <c r="AX662" s="180">
        <f>SUM(AX204:AX207)+SUM(AX349:AX386)+SUM(AX429:AX471)+AX508+AX524</f>
        <v>24193</v>
      </c>
      <c r="AY662" s="168">
        <f t="shared" ref="AY662" si="3105">SUM(AY204:AY207)+SUM(AY349:AY386)+SUM(AY429:AY471)+AY508+AY524</f>
        <v>45834</v>
      </c>
      <c r="AZ662" s="167">
        <f>SUM(AZ204:AZ207)+SUM(AZ349:AZ386)+SUM(AZ429:AZ471)+AZ508+AZ524</f>
        <v>52847</v>
      </c>
      <c r="BA662" s="168">
        <f>SUM(BA204:BA207)+SUM(BA349:BA386)+SUM(BA429:BA471)+BA508+BA524</f>
        <v>48621</v>
      </c>
      <c r="BB662" s="180">
        <f>SUM(BB204:BB207)+SUM(BB349:BB386)+SUM(BB429:BB471)+BB508+BB524</f>
        <v>37355</v>
      </c>
      <c r="BC662" s="168">
        <f t="shared" ref="BC662" si="3106">SUM(BC204:BC207)+SUM(BC349:BC386)+SUM(BC429:BC471)+BC508+BC524</f>
        <v>24594</v>
      </c>
      <c r="BD662" s="180">
        <f>SUM(BD204:BD207)+SUM(BD349:BD386)+SUM(BD429:BD471)+BD508+BD524</f>
        <v>28447</v>
      </c>
      <c r="BE662" s="168">
        <f t="shared" ref="BE662" si="3107">SUM(BE204:BE207)+SUM(BE349:BE386)+SUM(BE429:BE471)+BE508+BE524</f>
        <v>33356</v>
      </c>
      <c r="BF662" s="180">
        <f>SUM(BF204:BF207)+SUM(BF349:BF386)+SUM(BF429:BF471)+BF508+BF524</f>
        <v>24413</v>
      </c>
      <c r="BG662" s="168">
        <f t="shared" ref="BG662" si="3108">SUM(BG204:BG207)+SUM(BG349:BG386)+SUM(BG429:BG471)+BG508+BG524</f>
        <v>37011</v>
      </c>
      <c r="BH662" s="180">
        <f t="shared" si="3098"/>
        <v>39127</v>
      </c>
      <c r="BI662" s="168">
        <f t="shared" ref="BI662" si="3109">SUM(BI204:BI207)+SUM(BI349:BI386)+SUM(BI429:BI471)+BI508+BI524</f>
        <v>23365</v>
      </c>
      <c r="BJ662" s="180">
        <f t="shared" si="3098"/>
        <v>43276</v>
      </c>
      <c r="BK662" s="168">
        <f t="shared" ref="BK662" si="3110">SUM(BK204:BK207)+SUM(BK349:BK386)+SUM(BK429:BK471)+BK508+BK524</f>
        <v>21033</v>
      </c>
      <c r="BL662" s="180">
        <f t="shared" si="3098"/>
        <v>35127</v>
      </c>
      <c r="BM662" s="168">
        <f t="shared" ref="BM662" si="3111">SUM(BM204:BM207)+SUM(BM349:BM386)+SUM(BM429:BM471)+BM508+BM524</f>
        <v>26128</v>
      </c>
      <c r="BN662" s="180">
        <f t="shared" si="3098"/>
        <v>25000</v>
      </c>
      <c r="BO662" s="168">
        <f t="shared" ref="BO662" si="3112">SUM(BO204:BO207)+SUM(BO349:BO386)+SUM(BO429:BO471)+BO508+BO524</f>
        <v>36019</v>
      </c>
      <c r="BP662" s="180">
        <f t="shared" si="3098"/>
        <v>36276</v>
      </c>
      <c r="BQ662" s="168">
        <f t="shared" ref="BQ662" si="3113">SUM(BQ204:BQ207)+SUM(BQ349:BQ386)+SUM(BQ429:BQ471)+BQ508+BQ524</f>
        <v>24509</v>
      </c>
      <c r="BR662" s="180">
        <f t="shared" si="3098"/>
        <v>19774</v>
      </c>
      <c r="BS662" s="168">
        <f t="shared" ref="BS662" si="3114">SUM(BS204:BS207)+SUM(BS349:BS386)+SUM(BS429:BS471)+BS508+BS524</f>
        <v>43542</v>
      </c>
      <c r="BT662" s="180">
        <f t="shared" si="3098"/>
        <v>35151</v>
      </c>
      <c r="BU662" s="168">
        <f t="shared" ref="BU662" si="3115">SUM(BU204:BU207)+SUM(BU349:BU386)+SUM(BU429:BU471)+BU508+BU524</f>
        <v>25772</v>
      </c>
      <c r="BV662" s="180">
        <f t="shared" ref="BV662" si="3116">SUM(BV204:BV207)+SUM(BV349:BV386)+SUM(BV429:BV471)+BV508+BV524</f>
        <v>26448</v>
      </c>
      <c r="BW662" s="168">
        <f t="shared" ref="BW662" si="3117">SUM(BW204:BW207)+SUM(BW349:BW386)+SUM(BW429:BW471)+BW508+BW524</f>
        <v>34944</v>
      </c>
      <c r="BX662" s="180">
        <f t="shared" ref="BX662" si="3118">SUM(BX204:BX207)+SUM(BX349:BX386)+SUM(BX429:BX471)+BX508+BX524</f>
        <v>34397</v>
      </c>
      <c r="BY662" s="168">
        <f t="shared" ref="BY662" si="3119">SUM(BY204:BY207)+SUM(BY349:BY386)+SUM(BY429:BY471)+BY508+BY524</f>
        <v>26351</v>
      </c>
      <c r="BZ662" s="180">
        <f t="shared" ref="BZ662" si="3120">SUM(BZ204:BZ207)+SUM(BZ349:BZ386)+SUM(BZ429:BZ471)+BZ508+BZ524</f>
        <v>18399</v>
      </c>
      <c r="CA662" s="168">
        <f t="shared" ref="CA662" si="3121">SUM(CA204:CA207)+SUM(CA349:CA386)+SUM(CA429:CA471)+CA508+CA524</f>
        <v>47073</v>
      </c>
      <c r="CB662" s="180">
        <f t="shared" ref="CB662" si="3122">SUM(CB204:CB207)+SUM(CB349:CB386)+SUM(CB429:CB471)+CB508+CB524</f>
        <v>24979</v>
      </c>
      <c r="CC662" s="168">
        <f t="shared" ref="CC662" si="3123">SUM(CC204:CC207)+SUM(CC349:CC386)+SUM(CC429:CC471)+CC508+CC524</f>
        <v>36868</v>
      </c>
      <c r="CD662" s="180">
        <f t="shared" ref="CD662" si="3124">SUM(CD204:CD207)+SUM(CD349:CD386)+SUM(CD429:CD471)+CD508+CD524</f>
        <v>19126</v>
      </c>
      <c r="CE662" s="331">
        <f t="shared" ref="CE662" si="3125">SUM(CE204:CE207)+SUM(CE349:CE386)+SUM(CE429:CE471)+CE508+CE524</f>
        <v>43623</v>
      </c>
    </row>
    <row r="663" spans="1:83" x14ac:dyDescent="0.2">
      <c r="A663" s="10"/>
      <c r="B663" s="11" t="s">
        <v>691</v>
      </c>
      <c r="C663" s="13">
        <f>SUM(C118:C120)+SUM(C122:C127)+C129+C130+SUM(C162:C173)+C185+C189+C192+SUM(C225:C230)+SUM(C399:C419)+SUM(C475:C477)+SUM(C484:C495)+SUM(C561:C563)</f>
        <v>80538</v>
      </c>
      <c r="D663" s="13">
        <f>SUM(D118:D120)+SUM(D122:D127)+D129+D130+SUM(D162:D173)+D185+D189+D192+SUM(D225:D230)+SUM(D399:D419)+SUM(D475:D477)+SUM(D484:D495)+SUM(D561:D563)</f>
        <v>56772</v>
      </c>
      <c r="E663" s="123">
        <f t="shared" si="2093"/>
        <v>0.70490948372196971</v>
      </c>
      <c r="F663" s="162">
        <f t="shared" ref="F663:AH663" si="3126">SUM(F118:F120)+SUM(F122:F127)+SUM(F129:F130)+SUM(F162:F173)+F185+F189+F192+SUM(F225:F230)+SUM(F399:F419)+SUM(F475:F477)+SUM(F484:F495)+SUM(F561:F563)</f>
        <v>20807</v>
      </c>
      <c r="G663" s="159">
        <f t="shared" ref="G663:N663" si="3127">SUM(G118:G120)+SUM(G122:G127)+SUM(G129:G130)+SUM(G162:G173)+G185+G189+G192+SUM(G225:G230)+SUM(G399:G419)+SUM(G475:G477)+SUM(G484:G495)+SUM(G561:G563)</f>
        <v>188</v>
      </c>
      <c r="H663" s="159">
        <f t="shared" si="3127"/>
        <v>711</v>
      </c>
      <c r="I663" s="159">
        <f t="shared" si="3127"/>
        <v>34596</v>
      </c>
      <c r="J663" s="159">
        <f t="shared" si="3127"/>
        <v>0</v>
      </c>
      <c r="K663" s="159">
        <f t="shared" si="3127"/>
        <v>11</v>
      </c>
      <c r="L663" s="159">
        <f t="shared" si="3127"/>
        <v>2</v>
      </c>
      <c r="M663" s="159">
        <f t="shared" si="3127"/>
        <v>0</v>
      </c>
      <c r="N663" s="159">
        <f t="shared" si="3127"/>
        <v>2</v>
      </c>
      <c r="O663" s="165">
        <f t="shared" si="3126"/>
        <v>0</v>
      </c>
      <c r="P663" s="180">
        <f t="shared" si="3126"/>
        <v>34461</v>
      </c>
      <c r="Q663" s="184">
        <f t="shared" si="3126"/>
        <v>2157</v>
      </c>
      <c r="R663" s="184">
        <f t="shared" si="3126"/>
        <v>2</v>
      </c>
      <c r="S663" s="166">
        <f t="shared" si="3126"/>
        <v>19068</v>
      </c>
      <c r="T663" s="180">
        <f t="shared" si="3126"/>
        <v>0</v>
      </c>
      <c r="U663" s="184">
        <f t="shared" ref="U663" si="3128">SUM(U118:U120)+SUM(U122:U127)+SUM(U129:U130)+SUM(U162:U173)+U185+U189+U192+SUM(U225:U230)+SUM(U399:U419)+SUM(U475:U477)+SUM(U484:U495)+SUM(U561:U563)</f>
        <v>0</v>
      </c>
      <c r="V663" s="168">
        <f t="shared" ref="V663" si="3129">SUM(V118:V120)+SUM(V122:V127)+SUM(V129:V130)+SUM(V162:V173)+V185+V189+V192+SUM(V225:V230)+SUM(V399:V419)+SUM(V475:V477)+SUM(V484:V495)+SUM(V561:V563)</f>
        <v>0</v>
      </c>
      <c r="W663" s="180">
        <f t="shared" si="3126"/>
        <v>33904</v>
      </c>
      <c r="X663" s="168">
        <f t="shared" ref="X663" si="3130">SUM(X118:X120)+SUM(X122:X127)+SUM(X129:X130)+SUM(X162:X173)+X185+X189+X192+SUM(X225:X230)+SUM(X399:X419)+SUM(X475:X477)+SUM(X484:X495)+SUM(X561:X563)</f>
        <v>15137</v>
      </c>
      <c r="Y663" s="180">
        <f t="shared" si="3126"/>
        <v>0</v>
      </c>
      <c r="Z663" s="168">
        <f t="shared" ref="Z663" si="3131">SUM(Z118:Z120)+SUM(Z122:Z127)+SUM(Z129:Z130)+SUM(Z162:Z173)+Z185+Z189+Z192+SUM(Z225:Z230)+SUM(Z399:Z419)+SUM(Z475:Z477)+SUM(Z484:Z495)+SUM(Z561:Z563)</f>
        <v>0</v>
      </c>
      <c r="AA663" s="180">
        <f t="shared" si="3126"/>
        <v>0</v>
      </c>
      <c r="AB663" s="168">
        <f t="shared" ref="AB663" si="3132">SUM(AB118:AB120)+SUM(AB122:AB127)+SUM(AB129:AB130)+SUM(AB162:AB173)+AB185+AB189+AB192+SUM(AB225:AB230)+SUM(AB399:AB419)+SUM(AB475:AB477)+SUM(AB484:AB495)+SUM(AB561:AB563)</f>
        <v>0</v>
      </c>
      <c r="AC663" s="180">
        <f t="shared" si="3126"/>
        <v>22394</v>
      </c>
      <c r="AD663" s="168">
        <f t="shared" ref="AD663" si="3133">SUM(AD118:AD120)+SUM(AD122:AD127)+SUM(AD129:AD130)+SUM(AD162:AD173)+AD185+AD189+AD192+SUM(AD225:AD230)+SUM(AD399:AD419)+SUM(AD475:AD477)+SUM(AD484:AD495)+SUM(AD561:AD563)</f>
        <v>303</v>
      </c>
      <c r="AE663" s="180">
        <f t="shared" si="3126"/>
        <v>6395</v>
      </c>
      <c r="AF663" s="168">
        <f t="shared" ref="AF663" si="3134">SUM(AF118:AF120)+SUM(AF122:AF127)+SUM(AF129:AF130)+SUM(AF162:AF173)+AF185+AF189+AF192+SUM(AF225:AF230)+SUM(AF399:AF419)+SUM(AF475:AF477)+SUM(AF484:AF495)+SUM(AF561:AF563)</f>
        <v>13961</v>
      </c>
      <c r="AG663" s="166">
        <f t="shared" si="3126"/>
        <v>0</v>
      </c>
      <c r="AH663" s="167">
        <f t="shared" si="3126"/>
        <v>4317</v>
      </c>
      <c r="AI663" s="180">
        <f t="shared" ref="AI663" si="3135">SUM(AI118:AI120)+SUM(AI122:AI127)+SUM(AI129:AI130)+SUM(AI162:AI173)+AI185+AI189+AI192+SUM(AI225:AI230)+SUM(AI399:AI419)+SUM(AI475:AI477)+SUM(AI484:AI495)+SUM(AI561:AI563)</f>
        <v>0</v>
      </c>
      <c r="AJ663" s="166">
        <f t="shared" ref="AJ663:BT663" si="3136">SUM(AJ118:AJ120)+SUM(AJ122:AJ127)+SUM(AJ129:AJ130)+SUM(AJ162:AJ173)+AJ185+AJ189+AJ192+SUM(AJ225:AJ230)+SUM(AJ399:AJ419)+SUM(AJ475:AJ477)+SUM(AJ484:AJ495)+SUM(AJ561:AJ563)</f>
        <v>0</v>
      </c>
      <c r="AK663" s="194">
        <f>SUM(AK118:AK120)+SUM(AK122:AK127)+SUM(AK129:AK130)+SUM(AK162:AK173)+AK185+AK189+AK192+SUM(AK225:AK230)+SUM(AK399:AK419)+SUM(AK475:AK477)+SUM(AK484:AK495)+SUM(AK561:AK563)</f>
        <v>34254</v>
      </c>
      <c r="AL663" s="184">
        <f t="shared" ref="AL663:AM663" si="3137">SUM(AL118:AL120)+SUM(AL122:AL127)+SUM(AL129:AL130)+SUM(AL162:AL173)+AL185+AL189+AL192+SUM(AL225:AL230)+SUM(AL399:AL419)+SUM(AL475:AL477)+SUM(AL484:AL495)+SUM(AL561:AL563)</f>
        <v>2802</v>
      </c>
      <c r="AM663" s="168">
        <f t="shared" si="3137"/>
        <v>17417</v>
      </c>
      <c r="AN663" s="180">
        <f>SUM(AN118:AN120)+SUM(AN122:AN127)+SUM(AN129:AN130)+SUM(AN162:AN173)+AN185+AN189+AN192+SUM(AN225:AN230)+SUM(AN399:AN419)+SUM(AN475:AN477)+SUM(AN484:AN495)+SUM(AN561:AN563)</f>
        <v>22341</v>
      </c>
      <c r="AO663" s="168">
        <f t="shared" ref="AO663" si="3138">SUM(AO118:AO120)+SUM(AO122:AO127)+SUM(AO129:AO130)+SUM(AO162:AO173)+AO185+AO189+AO192+SUM(AO225:AO230)+SUM(AO399:AO419)+SUM(AO475:AO477)+SUM(AO484:AO495)+SUM(AO561:AO563)</f>
        <v>31961</v>
      </c>
      <c r="AP663" s="180">
        <f>SUM(AP118:AP120)+SUM(AP122:AP127)+SUM(AP129:AP130)+SUM(AP162:AP173)+AP185+AP189+AP192+SUM(AP225:AP230)+SUM(AP399:AP419)+SUM(AP475:AP477)+SUM(AP484:AP495)+SUM(AP561:AP563)</f>
        <v>39632</v>
      </c>
      <c r="AQ663" s="168">
        <f t="shared" ref="AQ663" si="3139">SUM(AQ118:AQ120)+SUM(AQ122:AQ127)+SUM(AQ129:AQ130)+SUM(AQ162:AQ173)+AQ185+AQ189+AQ192+SUM(AQ225:AQ230)+SUM(AQ399:AQ419)+SUM(AQ475:AQ477)+SUM(AQ484:AQ495)+SUM(AQ561:AQ563)</f>
        <v>15645</v>
      </c>
      <c r="AR663" s="180">
        <f>SUM(AR118:AR120)+SUM(AR122:AR127)+SUM(AR129:AR130)+SUM(AR162:AR173)+AR185+AR189+AR192+SUM(AR225:AR230)+SUM(AR399:AR419)+SUM(AR475:AR477)+SUM(AR484:AR495)+SUM(AR561:AR563)</f>
        <v>33095</v>
      </c>
      <c r="AS663" s="168">
        <f t="shared" ref="AS663" si="3140">SUM(AS118:AS120)+SUM(AS122:AS127)+SUM(AS129:AS130)+SUM(AS162:AS173)+AS185+AS189+AS192+SUM(AS225:AS230)+SUM(AS399:AS419)+SUM(AS475:AS477)+SUM(AS484:AS495)+SUM(AS561:AS563)</f>
        <v>20683</v>
      </c>
      <c r="AT663" s="180">
        <f>SUM(AT118:AT120)+SUM(AT122:AT127)+SUM(AT129:AT130)+SUM(AT162:AT173)+AT185+AT189+AT192+SUM(AT225:AT230)+SUM(AT399:AT419)+SUM(AT475:AT477)+SUM(AT484:AT495)+SUM(AT561:AT563)</f>
        <v>37050</v>
      </c>
      <c r="AU663" s="168">
        <f t="shared" ref="AU663" si="3141">SUM(AU118:AU120)+SUM(AU122:AU127)+SUM(AU129:AU130)+SUM(AU162:AU173)+AU185+AU189+AU192+SUM(AU225:AU230)+SUM(AU399:AU419)+SUM(AU475:AU477)+SUM(AU484:AU495)+SUM(AU561:AU563)</f>
        <v>17553</v>
      </c>
      <c r="AV663" s="180">
        <f>SUM(AV118:AV120)+SUM(AV122:AV127)+SUM(AV129:AV130)+SUM(AV162:AV173)+AV185+AV189+AV192+SUM(AV225:AV230)+SUM(AV399:AV419)+SUM(AV475:AV477)+SUM(AV484:AV495)+SUM(AV561:AV563)</f>
        <v>18119</v>
      </c>
      <c r="AW663" s="168">
        <f t="shared" ref="AW663" si="3142">SUM(AW118:AW120)+SUM(AW122:AW127)+SUM(AW129:AW130)+SUM(AW162:AW173)+AW185+AW189+AW192+SUM(AW225:AW230)+SUM(AW399:AW419)+SUM(AW475:AW477)+SUM(AW484:AW495)+SUM(AW561:AW563)</f>
        <v>35406</v>
      </c>
      <c r="AX663" s="180">
        <f>SUM(AX118:AX120)+SUM(AX122:AX127)+SUM(AX129:AX130)+SUM(AX162:AX173)+AX185+AX189+AX192+SUM(AX225:AX230)+SUM(AX399:AX419)+SUM(AX475:AX477)+SUM(AX484:AX495)+SUM(AX561:AX563)</f>
        <v>18156</v>
      </c>
      <c r="AY663" s="168">
        <f t="shared" ref="AY663" si="3143">SUM(AY118:AY120)+SUM(AY122:AY127)+SUM(AY129:AY130)+SUM(AY162:AY173)+AY185+AY189+AY192+SUM(AY225:AY230)+SUM(AY399:AY419)+SUM(AY475:AY477)+SUM(AY484:AY495)+SUM(AY561:AY563)</f>
        <v>35174</v>
      </c>
      <c r="AZ663" s="167">
        <f>SUM(AZ118:AZ120)+SUM(AZ122:AZ127)+SUM(AZ129:AZ130)+SUM(AZ162:AZ173)+AZ185+AZ189+AZ192+SUM(AZ225:AZ230)+SUM(AZ399:AZ419)+SUM(AZ475:AZ477)+SUM(AZ484:AZ495)+SUM(AZ561:AZ563)</f>
        <v>40239</v>
      </c>
      <c r="BA663" s="168">
        <f>SUM(BA118:BA120)+SUM(BA122:BA127)+SUM(BA129:BA130)+SUM(BA162:BA173)+BA185+BA189+BA192+SUM(BA225:BA230)+SUM(BA399:BA419)+SUM(BA475:BA477)+SUM(BA484:BA495)+SUM(BA561:BA563)</f>
        <v>36235</v>
      </c>
      <c r="BB663" s="180">
        <f>SUM(BB118:BB120)+SUM(BB122:BB127)+SUM(BB129:BB130)+SUM(BB162:BB173)+BB185+BB189+BB192+SUM(BB225:BB230)+SUM(BB399:BB419)+SUM(BB475:BB477)+SUM(BB484:BB495)+SUM(BB561:BB563)</f>
        <v>28150</v>
      </c>
      <c r="BC663" s="168">
        <f t="shared" ref="BC663" si="3144">SUM(BC118:BC120)+SUM(BC122:BC127)+SUM(BC129:BC130)+SUM(BC162:BC173)+BC185+BC189+BC192+SUM(BC225:BC230)+SUM(BC399:BC419)+SUM(BC475:BC477)+SUM(BC484:BC495)+SUM(BC561:BC563)</f>
        <v>18915</v>
      </c>
      <c r="BD663" s="180">
        <f>SUM(BD118:BD120)+SUM(BD122:BD127)+SUM(BD129:BD130)+SUM(BD162:BD173)+BD185+BD189+BD192+SUM(BD225:BD230)+SUM(BD399:BD419)+SUM(BD475:BD477)+SUM(BD484:BD495)+SUM(BD561:BD563)</f>
        <v>21701</v>
      </c>
      <c r="BE663" s="168">
        <f t="shared" ref="BE663" si="3145">SUM(BE118:BE120)+SUM(BE122:BE127)+SUM(BE129:BE130)+SUM(BE162:BE173)+BE185+BE189+BE192+SUM(BE225:BE230)+SUM(BE399:BE419)+SUM(BE475:BE477)+SUM(BE484:BE495)+SUM(BE561:BE563)</f>
        <v>25085</v>
      </c>
      <c r="BF663" s="180">
        <f>SUM(BF118:BF120)+SUM(BF122:BF127)+SUM(BF129:BF130)+SUM(BF162:BF173)+BF185+BF189+BF192+SUM(BF225:BF230)+SUM(BF399:BF419)+SUM(BF475:BF477)+SUM(BF484:BF495)+SUM(BF561:BF563)</f>
        <v>18322</v>
      </c>
      <c r="BG663" s="168">
        <f t="shared" ref="BG663" si="3146">SUM(BG118:BG120)+SUM(BG122:BG127)+SUM(BG129:BG130)+SUM(BG162:BG173)+BG185+BG189+BG192+SUM(BG225:BG230)+SUM(BG399:BG419)+SUM(BG475:BG477)+SUM(BG484:BG495)+SUM(BG561:BG563)</f>
        <v>28189</v>
      </c>
      <c r="BH663" s="180">
        <f t="shared" si="3136"/>
        <v>30193</v>
      </c>
      <c r="BI663" s="168">
        <f t="shared" ref="BI663" si="3147">SUM(BI118:BI120)+SUM(BI122:BI127)+SUM(BI129:BI130)+SUM(BI162:BI173)+BI185+BI189+BI192+SUM(BI225:BI230)+SUM(BI399:BI419)+SUM(BI475:BI477)+SUM(BI484:BI495)+SUM(BI561:BI563)</f>
        <v>17217</v>
      </c>
      <c r="BJ663" s="180">
        <f t="shared" si="3136"/>
        <v>33299</v>
      </c>
      <c r="BK663" s="168">
        <f t="shared" ref="BK663" si="3148">SUM(BK118:BK120)+SUM(BK122:BK127)+SUM(BK129:BK130)+SUM(BK162:BK173)+BK185+BK189+BK192+SUM(BK225:BK230)+SUM(BK399:BK419)+SUM(BK475:BK477)+SUM(BK484:BK495)+SUM(BK561:BK563)</f>
        <v>15482</v>
      </c>
      <c r="BL663" s="180">
        <f t="shared" si="3136"/>
        <v>26659</v>
      </c>
      <c r="BM663" s="168">
        <f t="shared" ref="BM663" si="3149">SUM(BM118:BM120)+SUM(BM122:BM127)+SUM(BM129:BM130)+SUM(BM162:BM173)+BM185+BM189+BM192+SUM(BM225:BM230)+SUM(BM399:BM419)+SUM(BM475:BM477)+SUM(BM484:BM495)+SUM(BM561:BM563)</f>
        <v>19623</v>
      </c>
      <c r="BN663" s="180">
        <f t="shared" si="3136"/>
        <v>18484</v>
      </c>
      <c r="BO663" s="168">
        <f t="shared" ref="BO663" si="3150">SUM(BO118:BO120)+SUM(BO122:BO127)+SUM(BO129:BO130)+SUM(BO162:BO173)+BO185+BO189+BO192+SUM(BO225:BO230)+SUM(BO399:BO419)+SUM(BO475:BO477)+SUM(BO484:BO495)+SUM(BO561:BO563)</f>
        <v>27882</v>
      </c>
      <c r="BP663" s="180">
        <f t="shared" si="3136"/>
        <v>27360</v>
      </c>
      <c r="BQ663" s="168">
        <f t="shared" ref="BQ663" si="3151">SUM(BQ118:BQ120)+SUM(BQ122:BQ127)+SUM(BQ129:BQ130)+SUM(BQ162:BQ173)+BQ185+BQ189+BQ192+SUM(BQ225:BQ230)+SUM(BQ399:BQ419)+SUM(BQ475:BQ477)+SUM(BQ484:BQ495)+SUM(BQ561:BQ563)</f>
        <v>18525</v>
      </c>
      <c r="BR663" s="180">
        <f t="shared" si="3136"/>
        <v>14667</v>
      </c>
      <c r="BS663" s="168">
        <f t="shared" ref="BS663" si="3152">SUM(BS118:BS120)+SUM(BS122:BS127)+SUM(BS129:BS130)+SUM(BS162:BS173)+BS185+BS189+BS192+SUM(BS225:BS230)+SUM(BS399:BS419)+SUM(BS475:BS477)+SUM(BS484:BS495)+SUM(BS561:BS563)</f>
        <v>33211</v>
      </c>
      <c r="BT663" s="180">
        <f t="shared" si="3136"/>
        <v>26864</v>
      </c>
      <c r="BU663" s="168">
        <f t="shared" ref="BU663" si="3153">SUM(BU118:BU120)+SUM(BU122:BU127)+SUM(BU129:BU130)+SUM(BU162:BU173)+BU185+BU189+BU192+SUM(BU225:BU230)+SUM(BU399:BU419)+SUM(BU475:BU477)+SUM(BU484:BU495)+SUM(BU561:BU563)</f>
        <v>19216</v>
      </c>
      <c r="BV663" s="180">
        <f t="shared" ref="BV663" si="3154">SUM(BV118:BV120)+SUM(BV122:BV127)+SUM(BV129:BV130)+SUM(BV162:BV173)+BV185+BV189+BV192+SUM(BV225:BV230)+SUM(BV399:BV419)+SUM(BV475:BV477)+SUM(BV484:BV495)+SUM(BV561:BV563)</f>
        <v>20099</v>
      </c>
      <c r="BW663" s="168">
        <f t="shared" ref="BW663" si="3155">SUM(BW118:BW120)+SUM(BW122:BW127)+SUM(BW129:BW130)+SUM(BW162:BW173)+BW185+BW189+BW192+SUM(BW225:BW230)+SUM(BW399:BW419)+SUM(BW475:BW477)+SUM(BW484:BW495)+SUM(BW561:BW563)</f>
        <v>26239</v>
      </c>
      <c r="BX663" s="180">
        <f t="shared" ref="BX663" si="3156">SUM(BX118:BX120)+SUM(BX122:BX127)+SUM(BX129:BX130)+SUM(BX162:BX173)+BX185+BX189+BX192+SUM(BX225:BX230)+SUM(BX399:BX419)+SUM(BX475:BX477)+SUM(BX484:BX495)+SUM(BX561:BX563)</f>
        <v>26331</v>
      </c>
      <c r="BY663" s="168">
        <f t="shared" ref="BY663" si="3157">SUM(BY118:BY120)+SUM(BY122:BY127)+SUM(BY129:BY130)+SUM(BY162:BY173)+BY185+BY189+BY192+SUM(BY225:BY230)+SUM(BY399:BY419)+SUM(BY475:BY477)+SUM(BY484:BY495)+SUM(BY561:BY563)</f>
        <v>19630</v>
      </c>
      <c r="BZ663" s="180">
        <f t="shared" ref="BZ663" si="3158">SUM(BZ118:BZ120)+SUM(BZ122:BZ127)+SUM(BZ129:BZ130)+SUM(BZ162:BZ173)+BZ185+BZ189+BZ192+SUM(BZ225:BZ230)+SUM(BZ399:BZ419)+SUM(BZ475:BZ477)+SUM(BZ484:BZ495)+SUM(BZ561:BZ563)</f>
        <v>13532</v>
      </c>
      <c r="CA663" s="168">
        <f t="shared" ref="CA663" si="3159">SUM(CA118:CA120)+SUM(CA122:CA127)+SUM(CA129:CA130)+SUM(CA162:CA173)+CA185+CA189+CA192+SUM(CA225:CA230)+SUM(CA399:CA419)+SUM(CA475:CA477)+SUM(CA484:CA495)+SUM(CA561:CA563)</f>
        <v>36038</v>
      </c>
      <c r="CB663" s="180">
        <f t="shared" ref="CB663" si="3160">SUM(CB118:CB120)+SUM(CB122:CB127)+SUM(CB129:CB130)+SUM(CB162:CB173)+CB185+CB189+CB192+SUM(CB225:CB230)+SUM(CB399:CB419)+SUM(CB475:CB477)+SUM(CB484:CB495)+SUM(CB561:CB563)</f>
        <v>18685</v>
      </c>
      <c r="CC663" s="168">
        <f t="shared" ref="CC663" si="3161">SUM(CC118:CC120)+SUM(CC122:CC127)+SUM(CC129:CC130)+SUM(CC162:CC173)+CC185+CC189+CC192+SUM(CC225:CC230)+SUM(CC399:CC419)+SUM(CC475:CC477)+SUM(CC484:CC495)+SUM(CC561:CC563)</f>
        <v>28223</v>
      </c>
      <c r="CD663" s="180">
        <f t="shared" ref="CD663" si="3162">SUM(CD118:CD120)+SUM(CD122:CD127)+SUM(CD129:CD130)+SUM(CD162:CD173)+CD185+CD189+CD192+SUM(CD225:CD230)+SUM(CD399:CD419)+SUM(CD475:CD477)+SUM(CD484:CD495)+SUM(CD561:CD563)</f>
        <v>13939</v>
      </c>
      <c r="CE663" s="331">
        <f t="shared" ref="CE663" si="3163">SUM(CE118:CE120)+SUM(CE122:CE127)+SUM(CE129:CE130)+SUM(CE162:CE173)+CE185+CE189+CE192+SUM(CE225:CE230)+SUM(CE399:CE419)+SUM(CE475:CE477)+SUM(CE484:CE495)+SUM(CE561:CE563)</f>
        <v>34646</v>
      </c>
    </row>
    <row r="664" spans="1:83" x14ac:dyDescent="0.2">
      <c r="A664" s="10"/>
      <c r="B664" s="11" t="s">
        <v>692</v>
      </c>
      <c r="C664" s="17">
        <v>246714</v>
      </c>
      <c r="D664" s="16">
        <v>158732</v>
      </c>
      <c r="E664" s="123">
        <f t="shared" si="2093"/>
        <v>0.64338464781082549</v>
      </c>
      <c r="F664" s="162">
        <f t="shared" ref="F664:AH664" si="3164">SUM(F3:F192)+SUM(F204:F207)+F246+F251+SUM(F312:F315)+SUM(F387:F392)+F398+F402+F405+SUM(F416:F418)+F424+SUM(F427:F428)+F430+F431+F433+F436+F451+F455+F456+F460+F464+SUM(F502:F504)+F509+F513+F516+F518+F540</f>
        <v>122495</v>
      </c>
      <c r="G664" s="159">
        <f t="shared" ref="G664:N664" si="3165">SUM(G3:G192)+SUM(G204:G207)+G246+G251+SUM(G312:G315)+SUM(G387:G392)+G398+G402+G405+SUM(G416:G418)+G424+SUM(G427:G428)+G430+G431+G433+G436+G451+G455+G456+G460+G464+SUM(G502:G504)+G509+G513+G516+G518+G540</f>
        <v>679</v>
      </c>
      <c r="H664" s="159">
        <f t="shared" si="3165"/>
        <v>1927</v>
      </c>
      <c r="I664" s="159">
        <f t="shared" si="3165"/>
        <v>43543</v>
      </c>
      <c r="J664" s="159">
        <f t="shared" si="3165"/>
        <v>0</v>
      </c>
      <c r="K664" s="159">
        <f t="shared" si="3165"/>
        <v>56</v>
      </c>
      <c r="L664" s="159">
        <f t="shared" si="3165"/>
        <v>2</v>
      </c>
      <c r="M664" s="159">
        <f t="shared" si="3165"/>
        <v>1</v>
      </c>
      <c r="N664" s="159">
        <f t="shared" si="3165"/>
        <v>10</v>
      </c>
      <c r="O664" s="165">
        <f t="shared" si="3164"/>
        <v>1</v>
      </c>
      <c r="P664" s="180">
        <f t="shared" si="3164"/>
        <v>26046</v>
      </c>
      <c r="Q664" s="184">
        <f t="shared" si="3164"/>
        <v>3442</v>
      </c>
      <c r="R664" s="184">
        <f t="shared" si="3164"/>
        <v>5</v>
      </c>
      <c r="S664" s="166">
        <f t="shared" si="3164"/>
        <v>73373</v>
      </c>
      <c r="T664" s="180">
        <f t="shared" si="3164"/>
        <v>40511</v>
      </c>
      <c r="U664" s="184">
        <f t="shared" ref="U664" si="3166">SUM(U3:U192)+SUM(U204:U207)+U246+U251+SUM(U312:U315)+SUM(U387:U392)+U398+U402+U405+SUM(U416:U418)+U424+SUM(U427:U428)+U430+U431+U433+U436+U451+U455+U456+U460+U464+SUM(U502:U504)+U509+U513+U516+U518+U540</f>
        <v>7</v>
      </c>
      <c r="V664" s="168">
        <f t="shared" ref="V664" si="3167">SUM(V3:V192)+SUM(V204:V207)+V246+V251+SUM(V312:V315)+SUM(V387:V392)+V398+V402+V405+SUM(V416:V418)+V424+SUM(V427:V428)+V430+V431+V433+V436+V451+V455+V456+V460+V464+SUM(V502:V504)+V509+V513+V516+V518+V540</f>
        <v>22848</v>
      </c>
      <c r="W664" s="180">
        <f t="shared" si="3164"/>
        <v>16053</v>
      </c>
      <c r="X664" s="168">
        <f t="shared" ref="X664" si="3168">SUM(X3:X192)+SUM(X204:X207)+X246+X251+SUM(X312:X315)+SUM(X387:X392)+X398+X402+X405+SUM(X416:X418)+X424+SUM(X427:X428)+X430+X431+X433+X436+X451+X455+X456+X460+X464+SUM(X502:X504)+X509+X513+X516+X518+X540</f>
        <v>12819</v>
      </c>
      <c r="Y664" s="180">
        <f t="shared" si="3164"/>
        <v>11024</v>
      </c>
      <c r="Z664" s="168">
        <f t="shared" ref="Z664" si="3169">SUM(Z3:Z192)+SUM(Z204:Z207)+Z246+Z251+SUM(Z312:Z315)+SUM(Z387:Z392)+Z398+Z402+Z405+SUM(Z416:Z418)+Z424+SUM(Z427:Z428)+Z430+Z431+Z433+Z436+Z451+Z455+Z456+Z460+Z464+SUM(Z502:Z504)+Z509+Z513+Z516+Z518+Z540</f>
        <v>7775</v>
      </c>
      <c r="AA664" s="180">
        <f t="shared" si="3164"/>
        <v>1020</v>
      </c>
      <c r="AB664" s="168">
        <f t="shared" ref="AB664" si="3170">SUM(AB3:AB192)+SUM(AB204:AB207)+AB246+AB251+SUM(AB312:AB315)+SUM(AB387:AB392)+AB398+AB402+AB405+SUM(AB416:AB418)+AB424+SUM(AB427:AB428)+AB430+AB431+AB433+AB436+AB451+AB455+AB456+AB460+AB464+SUM(AB502:AB504)+AB509+AB513+AB516+AB518+AB540</f>
        <v>1070</v>
      </c>
      <c r="AC664" s="180">
        <f t="shared" si="3164"/>
        <v>3165</v>
      </c>
      <c r="AD664" s="168">
        <f t="shared" ref="AD664" si="3171">SUM(AD3:AD192)+SUM(AD204:AD207)+AD246+AD251+SUM(AD312:AD315)+SUM(AD387:AD392)+AD398+AD402+AD405+SUM(AD416:AD418)+AD424+SUM(AD427:AD428)+AD430+AD431+AD433+AD436+AD451+AD455+AD456+AD460+AD464+SUM(AD502:AD504)+AD509+AD513+AD516+AD518+AD540</f>
        <v>137</v>
      </c>
      <c r="AE664" s="180">
        <f t="shared" si="3164"/>
        <v>7292</v>
      </c>
      <c r="AF664" s="168">
        <f t="shared" ref="AF664" si="3172">SUM(AF3:AF192)+SUM(AF204:AF207)+AF246+AF251+SUM(AF312:AF315)+SUM(AF387:AF392)+AF398+AF402+AF405+SUM(AF416:AF418)+AF424+SUM(AF427:AF428)+AF430+AF431+AF433+AF436+AF451+AF455+AF456+AF460+AF464+SUM(AF502:AF504)+AF509+AF513+AF516+AF518+AF540</f>
        <v>13038</v>
      </c>
      <c r="AG664" s="166">
        <f t="shared" si="3164"/>
        <v>34990</v>
      </c>
      <c r="AH664" s="167">
        <f t="shared" si="3164"/>
        <v>36002</v>
      </c>
      <c r="AI664" s="180">
        <f t="shared" ref="AI664" si="3173">SUM(AI3:AI192)+SUM(AI204:AI207)+AI246+AI251+SUM(AI312:AI315)+SUM(AI387:AI392)+AI398+AI402+AI405+SUM(AI416:AI418)+AI424+SUM(AI427:AI428)+AI430+AI431+AI433+AI436+AI451+AI455+AI456+AI460+AI464+SUM(AI502:AI504)+AI509+AI513+AI516+AI518+AI540</f>
        <v>24611</v>
      </c>
      <c r="AJ664" s="166">
        <f t="shared" ref="AJ664:BT664" si="3174">SUM(AJ3:AJ192)+SUM(AJ204:AJ207)+AJ246+AJ251+SUM(AJ312:AJ315)+SUM(AJ387:AJ392)+AJ398+AJ402+AJ405+SUM(AJ416:AJ418)+AJ424+SUM(AJ427:AJ428)+AJ430+AJ431+AJ433+AJ436+AJ451+AJ455+AJ456+AJ460+AJ464+SUM(AJ502:AJ504)+AJ509+AJ513+AJ516+AJ518+AJ540</f>
        <v>4616</v>
      </c>
      <c r="AK664" s="194">
        <f>SUM(AK3:AK192)+SUM(AK204:AK207)+AK246+AK251+SUM(AK312:AK315)+SUM(AK387:AK392)+AK398+AK402+AK405+SUM(AK416:AK418)+AK424+SUM(AK427:AK428)+AK430+AK431+AK433+AK436+AK451+AK455+AK456+AK460+AK464+SUM(AK502:AK504)+AK509+AK513+AK516+AK518+AK540</f>
        <v>47101</v>
      </c>
      <c r="AL664" s="184">
        <f t="shared" ref="AL664:AM664" si="3175">SUM(AL3:AL192)+SUM(AL204:AL207)+AL246+AL251+SUM(AL312:AL315)+SUM(AL387:AL392)+AL398+AL402+AL405+SUM(AL416:AL418)+AL424+SUM(AL427:AL428)+AL430+AL431+AL433+AL436+AL451+AL455+AL456+AL460+AL464+SUM(AL502:AL504)+AL509+AL513+AL516+AL518+AL540</f>
        <v>8031</v>
      </c>
      <c r="AM664" s="168">
        <f t="shared" si="3175"/>
        <v>109580</v>
      </c>
      <c r="AN664" s="180">
        <f>SUM(AN3:AN192)+SUM(AN204:AN207)+AN246+AN251+SUM(AN312:AN315)+SUM(AN387:AN392)+AN398+AN402+AN405+SUM(AN416:AN418)+AN424+SUM(AN427:AN428)+AN430+AN431+AN433+AN436+AN451+AN455+AN456+AN460+AN464+SUM(AN502:AN504)+AN509+AN513+AN516+AN518+AN540</f>
        <v>120125</v>
      </c>
      <c r="AO664" s="168">
        <f t="shared" ref="AO664" si="3176">SUM(AO3:AO192)+SUM(AO204:AO207)+AO246+AO251+SUM(AO312:AO315)+SUM(AO387:AO392)+AO398+AO402+AO405+SUM(AO416:AO418)+AO424+SUM(AO427:AO428)+AO430+AO431+AO433+AO436+AO451+AO455+AO456+AO460+AO464+SUM(AO502:AO504)+AO509+AO513+AO516+AO518+AO540</f>
        <v>43156</v>
      </c>
      <c r="AP664" s="180">
        <f>SUM(AP3:AP192)+SUM(AP204:AP207)+AP246+AP251+SUM(AP312:AP315)+SUM(AP387:AP392)+AP398+AP402+AP405+SUM(AP416:AP418)+AP424+SUM(AP427:AP428)+AP430+AP431+AP433+AP436+AP451+AP455+AP456+AP460+AP464+SUM(AP502:AP504)+AP509+AP513+AP516+AP518+AP540</f>
        <v>59746</v>
      </c>
      <c r="AQ664" s="168">
        <f t="shared" ref="AQ664" si="3177">SUM(AQ3:AQ192)+SUM(AQ204:AQ207)+AQ246+AQ251+SUM(AQ312:AQ315)+SUM(AQ387:AQ392)+AQ398+AQ402+AQ405+SUM(AQ416:AQ418)+AQ424+SUM(AQ427:AQ428)+AQ430+AQ431+AQ433+AQ436+AQ451+AQ455+AQ456+AQ460+AQ464+SUM(AQ502:AQ504)+AQ509+AQ513+AQ516+AQ518+AQ540</f>
        <v>105412</v>
      </c>
      <c r="AR664" s="180">
        <f>SUM(AR3:AR192)+SUM(AR204:AR207)+AR246+AR251+SUM(AR312:AR315)+SUM(AR387:AR392)+AR398+AR402+AR405+SUM(AR416:AR418)+AR424+SUM(AR427:AR428)+AR430+AR431+AR433+AR436+AR451+AR455+AR456+AR460+AR464+SUM(AR502:AR504)+AR509+AR513+AR516+AR518+AR540</f>
        <v>44408</v>
      </c>
      <c r="AS664" s="168">
        <f t="shared" ref="AS664" si="3178">SUM(AS3:AS192)+SUM(AS204:AS207)+AS246+AS251+SUM(AS312:AS315)+SUM(AS387:AS392)+AS398+AS402+AS405+SUM(AS416:AS418)+AS424+SUM(AS427:AS428)+AS430+AS431+AS433+AS436+AS451+AS455+AS456+AS460+AS464+SUM(AS502:AS504)+AS509+AS513+AS516+AS518+AS540</f>
        <v>119378</v>
      </c>
      <c r="AT664" s="180">
        <f>SUM(AT3:AT192)+SUM(AT204:AT207)+AT246+AT251+SUM(AT312:AT315)+SUM(AT387:AT392)+AT398+AT402+AT405+SUM(AT416:AT418)+AT424+SUM(AT427:AT428)+AT430+AT431+AT433+AT436+AT451+AT455+AT456+AT460+AT464+SUM(AT502:AT504)+AT509+AT513+AT516+AT518+AT540</f>
        <v>50910</v>
      </c>
      <c r="AU664" s="168">
        <f t="shared" ref="AU664" si="3179">SUM(AU3:AU192)+SUM(AU204:AU207)+AU246+AU251+SUM(AU312:AU315)+SUM(AU387:AU392)+AU398+AU402+AU405+SUM(AU416:AU418)+AU424+SUM(AU427:AU428)+AU430+AU431+AU433+AU436+AU451+AU455+AU456+AU460+AU464+SUM(AU502:AU504)+AU509+AU513+AU516+AU518+AU540</f>
        <v>113001</v>
      </c>
      <c r="AV664" s="180">
        <f>SUM(AV3:AV192)+SUM(AV204:AV207)+AV246+AV251+SUM(AV312:AV315)+SUM(AV387:AV392)+AV398+AV402+AV405+SUM(AV416:AV418)+AV424+SUM(AV427:AV428)+AV430+AV431+AV433+AV436+AV451+AV455+AV456+AV460+AV464+SUM(AV502:AV504)+AV509+AV513+AV516+AV518+AV540</f>
        <v>110849</v>
      </c>
      <c r="AW664" s="168">
        <f t="shared" ref="AW664" si="3180">SUM(AW3:AW192)+SUM(AW204:AW207)+AW246+AW251+SUM(AW312:AW315)+SUM(AW387:AW392)+AW398+AW402+AW405+SUM(AW416:AW418)+AW424+SUM(AW427:AW428)+AW430+AW431+AW433+AW436+AW451+AW455+AW456+AW460+AW464+SUM(AW502:AW504)+AW509+AW513+AW516+AW518+AW540</f>
        <v>50150</v>
      </c>
      <c r="AX664" s="180">
        <f>SUM(AX3:AX192)+SUM(AX204:AX207)+AX246+AX251+SUM(AX312:AX315)+SUM(AX387:AX392)+AX398+AX402+AX405+SUM(AX416:AX418)+AX424+SUM(AX427:AX428)+AX430+AX431+AX433+AX436+AX451+AX455+AX456+AX460+AX464+SUM(AX502:AX504)+AX509+AX513+AX516+AX518+AX540</f>
        <v>104492</v>
      </c>
      <c r="AY664" s="168">
        <f t="shared" ref="AY664" si="3181">SUM(AY3:AY192)+SUM(AY204:AY207)+AY246+AY251+SUM(AY312:AY315)+SUM(AY387:AY392)+AY398+AY402+AY405+SUM(AY416:AY418)+AY424+SUM(AY427:AY428)+AY430+AY431+AY433+AY436+AY451+AY455+AY456+AY460+AY464+SUM(AY502:AY504)+AY509+AY513+AY516+AY518+AY540</f>
        <v>57131</v>
      </c>
      <c r="AZ664" s="167">
        <f>SUM(AZ3:AZ192)+SUM(AZ204:AZ207)+AZ246+AZ251+SUM(AZ312:AZ315)+SUM(AZ387:AZ392)+AZ398+AZ402+AZ405+SUM(AZ416:AZ418)+AZ424+SUM(AZ427:AZ428)+AZ430+AZ431+AZ433+AZ436+AZ451+AZ455+AZ456+AZ460+AZ464+SUM(AZ502:AZ504)+AZ509+AZ513+AZ516+AZ518+AZ540</f>
        <v>83788</v>
      </c>
      <c r="BA664" s="168">
        <f>SUM(BA3:BA192)+SUM(BA204:BA207)+BA246+BA251+SUM(BA312:BA315)+SUM(BA387:BA392)+BA398+BA402+BA405+SUM(BA416:BA418)+BA424+SUM(BA427:BA428)+BA430+BA431+BA433+BA436+BA451+BA455+BA456+BA460+BA464+SUM(BA502:BA504)+BA509+BA513+BA516+BA518+BA540</f>
        <v>134436</v>
      </c>
      <c r="BB664" s="180">
        <f>SUM(BB3:BB192)+SUM(BB204:BB207)+BB246+BB251+SUM(BB312:BB315)+SUM(BB387:BB392)+BB398+BB402+BB405+SUM(BB416:BB418)+BB424+SUM(BB427:BB428)+BB430+BB431+BB433+BB436+BB451+BB455+BB456+BB460+BB464+SUM(BB502:BB504)+BB509+BB513+BB516+BB518+BB540</f>
        <v>55809</v>
      </c>
      <c r="BC664" s="168">
        <f t="shared" ref="BC664" si="3182">SUM(BC3:BC192)+SUM(BC204:BC207)+BC246+BC251+SUM(BC312:BC315)+SUM(BC387:BC392)+BC398+BC402+BC405+SUM(BC416:BC418)+BC424+SUM(BC427:BC428)+BC430+BC431+BC433+BC436+BC451+BC455+BC456+BC460+BC464+SUM(BC502:BC504)+BC509+BC513+BC516+BC518+BC540</f>
        <v>90866</v>
      </c>
      <c r="BD664" s="180">
        <f>SUM(BD3:BD192)+SUM(BD204:BD207)+BD246+BD251+SUM(BD312:BD315)+SUM(BD387:BD392)+BD398+BD402+BD405+SUM(BD416:BD418)+BD424+SUM(BD427:BD428)+BD430+BD431+BD433+BD436+BD451+BD455+BD456+BD460+BD464+SUM(BD502:BD504)+BD509+BD513+BD516+BD518+BD540</f>
        <v>104541</v>
      </c>
      <c r="BE664" s="168">
        <f t="shared" ref="BE664" si="3183">SUM(BE3:BE192)+SUM(BE204:BE207)+BE246+BE251+SUM(BE312:BE315)+SUM(BE387:BE392)+BE398+BE402+BE405+SUM(BE416:BE418)+BE424+SUM(BE427:BE428)+BE430+BE431+BE433+BE436+BE451+BE455+BE456+BE460+BE464+SUM(BE502:BE504)+BE509+BE513+BE516+BE518+BE540</f>
        <v>41410</v>
      </c>
      <c r="BF664" s="180">
        <f>SUM(BF3:BF192)+SUM(BF204:BF207)+BF246+BF251+SUM(BF312:BF315)+SUM(BF387:BF392)+BF398+BF402+BF405+SUM(BF416:BF418)+BF424+SUM(BF427:BF428)+BF430+BF431+BF433+BF436+BF451+BF455+BF456+BF460+BF464+SUM(BF502:BF504)+BF509+BF513+BF516+BF518+BF540</f>
        <v>100602</v>
      </c>
      <c r="BG664" s="168">
        <f t="shared" ref="BG664" si="3184">SUM(BG3:BG192)+SUM(BG204:BG207)+BG246+BG251+SUM(BG312:BG315)+SUM(BG387:BG392)+BG398+BG402+BG405+SUM(BG416:BG418)+BG424+SUM(BG427:BG428)+BG430+BG431+BG433+BG436+BG451+BG455+BG456+BG460+BG464+SUM(BG502:BG504)+BG509+BG513+BG516+BG518+BG540</f>
        <v>44935</v>
      </c>
      <c r="BH664" s="180">
        <f t="shared" si="3174"/>
        <v>64615</v>
      </c>
      <c r="BI664" s="168">
        <f t="shared" ref="BI664" si="3185">SUM(BI3:BI192)+SUM(BI204:BI207)+BI246+BI251+SUM(BI312:BI315)+SUM(BI387:BI392)+BI398+BI402+BI405+SUM(BI416:BI418)+BI424+SUM(BI427:BI428)+BI430+BI431+BI433+BI436+BI451+BI455+BI456+BI460+BI464+SUM(BI502:BI504)+BI509+BI513+BI516+BI518+BI540</f>
        <v>83592</v>
      </c>
      <c r="BJ664" s="180">
        <f t="shared" si="3174"/>
        <v>51456</v>
      </c>
      <c r="BK664" s="168">
        <f t="shared" ref="BK664" si="3186">SUM(BK3:BK192)+SUM(BK204:BK207)+BK246+BK251+SUM(BK312:BK315)+SUM(BK387:BK392)+BK398+BK402+BK405+SUM(BK416:BK418)+BK424+SUM(BK427:BK428)+BK430+BK431+BK433+BK436+BK451+BK455+BK456+BK460+BK464+SUM(BK502:BK504)+BK509+BK513+BK516+BK518+BK540</f>
        <v>95516</v>
      </c>
      <c r="BL664" s="180">
        <f t="shared" si="3174"/>
        <v>43460</v>
      </c>
      <c r="BM664" s="168">
        <f t="shared" ref="BM664" si="3187">SUM(BM3:BM192)+SUM(BM204:BM207)+BM246+BM251+SUM(BM312:BM315)+SUM(BM387:BM392)+BM398+BM402+BM405+SUM(BM416:BM418)+BM424+SUM(BM427:BM428)+BM430+BM431+BM433+BM436+BM451+BM455+BM456+BM460+BM464+SUM(BM502:BM504)+BM509+BM513+BM516+BM518+BM540</f>
        <v>100192</v>
      </c>
      <c r="BN664" s="180">
        <f t="shared" si="3174"/>
        <v>99105</v>
      </c>
      <c r="BO664" s="168">
        <f t="shared" ref="BO664" si="3188">SUM(BO3:BO192)+SUM(BO204:BO207)+BO246+BO251+SUM(BO312:BO315)+SUM(BO387:BO392)+BO398+BO402+BO405+SUM(BO416:BO418)+BO424+SUM(BO427:BO428)+BO430+BO431+BO433+BO436+BO451+BO455+BO456+BO460+BO464+SUM(BO502:BO504)+BO509+BO513+BO516+BO518+BO540</f>
        <v>45144</v>
      </c>
      <c r="BP664" s="180">
        <f t="shared" si="3174"/>
        <v>46646</v>
      </c>
      <c r="BQ664" s="168">
        <f t="shared" ref="BQ664" si="3189">SUM(BQ3:BQ192)+SUM(BQ204:BQ207)+BQ246+BQ251+SUM(BQ312:BQ315)+SUM(BQ387:BQ392)+BQ398+BQ402+BQ405+SUM(BQ416:BQ418)+BQ424+SUM(BQ427:BQ428)+BQ430+BQ431+BQ433+BQ436+BQ451+BQ455+BQ456+BQ460+BQ464+SUM(BQ502:BQ504)+BQ509+BQ513+BQ516+BQ518+BQ540</f>
        <v>97820</v>
      </c>
      <c r="BR664" s="180">
        <f t="shared" si="3174"/>
        <v>91645</v>
      </c>
      <c r="BS664" s="168">
        <f t="shared" ref="BS664" si="3190">SUM(BS3:BS192)+SUM(BS204:BS207)+BS246+BS251+SUM(BS312:BS315)+SUM(BS387:BS392)+BS398+BS402+BS405+SUM(BS416:BS418)+BS424+SUM(BS427:BS428)+BS430+BS431+BS433+BS436+BS451+BS455+BS456+BS460+BS464+SUM(BS502:BS504)+BS509+BS513+BS516+BS518+BS540</f>
        <v>53993</v>
      </c>
      <c r="BT664" s="180">
        <f t="shared" si="3174"/>
        <v>46907</v>
      </c>
      <c r="BU664" s="168">
        <f t="shared" ref="BU664" si="3191">SUM(BU3:BU192)+SUM(BU204:BU207)+BU246+BU251+SUM(BU312:BU315)+SUM(BU387:BU392)+BU398+BU402+BU405+SUM(BU416:BU418)+BU424+SUM(BU427:BU428)+BU430+BU431+BU433+BU436+BU451+BU455+BU456+BU460+BU464+SUM(BU502:BU504)+BU509+BU513+BU516+BU518+BU540</f>
        <v>97468</v>
      </c>
      <c r="BV664" s="180">
        <f t="shared" ref="BV664" si="3192">SUM(BV3:BV192)+SUM(BV204:BV207)+BV246+BV251+SUM(BV312:BV315)+SUM(BV387:BV392)+BV398+BV402+BV405+SUM(BV416:BV418)+BV424+SUM(BV427:BV428)+BV430+BV431+BV433+BV436+BV451+BV455+BV456+BV460+BV464+SUM(BV502:BV504)+BV509+BV513+BV516+BV518+BV540</f>
        <v>104241</v>
      </c>
      <c r="BW664" s="168">
        <f t="shared" ref="BW664" si="3193">SUM(BW3:BW192)+SUM(BW204:BW207)+BW246+BW251+SUM(BW312:BW315)+SUM(BW387:BW392)+BW398+BW402+BW405+SUM(BW416:BW418)+BW424+SUM(BW427:BW428)+BW430+BW431+BW433+BW436+BW451+BW455+BW456+BW460+BW464+SUM(BW502:BW504)+BW509+BW513+BW516+BW518+BW540</f>
        <v>40154</v>
      </c>
      <c r="BX664" s="180">
        <f t="shared" ref="BX664" si="3194">SUM(BX3:BX192)+SUM(BX204:BX207)+BX246+BX251+SUM(BX312:BX315)+SUM(BX387:BX392)+BX398+BX402+BX405+SUM(BX416:BX418)+BX424+SUM(BX427:BX428)+BX430+BX431+BX433+BX436+BX451+BX455+BX456+BX460+BX464+SUM(BX502:BX504)+BX509+BX513+BX516+BX518+BX540</f>
        <v>43906</v>
      </c>
      <c r="BY664" s="168">
        <f t="shared" ref="BY664" si="3195">SUM(BY3:BY192)+SUM(BY204:BY207)+BY246+BY251+SUM(BY312:BY315)+SUM(BY387:BY392)+BY398+BY402+BY405+SUM(BY416:BY418)+BY424+SUM(BY427:BY428)+BY430+BY431+BY433+BY436+BY451+BY455+BY456+BY460+BY464+SUM(BY502:BY504)+BY509+BY513+BY516+BY518+BY540</f>
        <v>100093</v>
      </c>
      <c r="BZ664" s="180">
        <f t="shared" ref="BZ664" si="3196">SUM(BZ3:BZ192)+SUM(BZ204:BZ207)+BZ246+BZ251+SUM(BZ312:BZ315)+SUM(BZ387:BZ392)+BZ398+BZ402+BZ405+SUM(BZ416:BZ418)+BZ424+SUM(BZ427:BZ428)+BZ430+BZ431+BZ433+BZ436+BZ451+BZ455+BZ456+BZ460+BZ464+SUM(BZ502:BZ504)+BZ509+BZ513+BZ516+BZ518+BZ540</f>
        <v>92353</v>
      </c>
      <c r="CA664" s="168">
        <f t="shared" ref="CA664" si="3197">SUM(CA3:CA192)+SUM(CA204:CA207)+CA246+CA251+SUM(CA312:CA315)+SUM(CA387:CA392)+CA398+CA402+CA405+SUM(CA416:CA418)+CA424+SUM(CA427:CA428)+CA430+CA431+CA433+CA436+CA451+CA455+CA456+CA460+CA464+SUM(CA502:CA504)+CA509+CA513+CA516+CA518+CA540</f>
        <v>56865</v>
      </c>
      <c r="CB664" s="180">
        <f t="shared" ref="CB664" si="3198">SUM(CB3:CB192)+SUM(CB204:CB207)+CB246+CB251+SUM(CB312:CB315)+SUM(CB387:CB392)+CB398+CB402+CB405+SUM(CB416:CB418)+CB424+SUM(CB427:CB428)+CB430+CB431+CB433+CB436+CB451+CB455+CB456+CB460+CB464+SUM(CB502:CB504)+CB509+CB513+CB516+CB518+CB540</f>
        <v>101342</v>
      </c>
      <c r="CC664" s="168">
        <f t="shared" ref="CC664" si="3199">SUM(CC3:CC192)+SUM(CC204:CC207)+CC246+CC251+SUM(CC312:CC315)+SUM(CC387:CC392)+CC398+CC402+CC405+SUM(CC416:CC418)+CC424+SUM(CC427:CC428)+CC430+CC431+CC433+CC436+CC451+CC455+CC456+CC460+CC464+SUM(CC502:CC504)+CC509+CC513+CC516+CC518+CC540</f>
        <v>44206</v>
      </c>
      <c r="CD664" s="180">
        <f t="shared" ref="CD664" si="3200">SUM(CD3:CD192)+SUM(CD204:CD207)+CD246+CD251+SUM(CD312:CD315)+SUM(CD387:CD392)+CD398+CD402+CD405+SUM(CD416:CD418)+CD424+SUM(CD427:CD428)+CD430+CD431+CD433+CD436+CD451+CD455+CD456+CD460+CD464+SUM(CD502:CD504)+CD509+CD513+CD516+CD518+CD540</f>
        <v>90673</v>
      </c>
      <c r="CE664" s="331">
        <f t="shared" ref="CE664" si="3201">SUM(CE3:CE192)+SUM(CE204:CE207)+CE246+CE251+SUM(CE312:CE315)+SUM(CE387:CE392)+CE398+CE402+CE405+SUM(CE416:CE418)+CE424+SUM(CE427:CE428)+CE430+CE431+CE433+CE436+CE451+CE455+CE456+CE460+CE464+SUM(CE502:CE504)+CE509+CE513+CE516+CE518+CE540</f>
        <v>54399</v>
      </c>
    </row>
    <row r="665" spans="1:83" x14ac:dyDescent="0.2">
      <c r="A665" s="10"/>
      <c r="B665" s="11" t="s">
        <v>751</v>
      </c>
      <c r="C665" s="16">
        <v>13279</v>
      </c>
      <c r="D665" s="16">
        <v>8773</v>
      </c>
      <c r="E665" s="123">
        <f t="shared" si="2093"/>
        <v>0.66066721891708713</v>
      </c>
      <c r="F665" s="162">
        <f t="shared" ref="F665:BT665" si="3202">SUM(F272:F283)</f>
        <v>4769</v>
      </c>
      <c r="G665" s="159">
        <f t="shared" ref="G665:N665" si="3203">SUM(G272:G283)</f>
        <v>40</v>
      </c>
      <c r="H665" s="159">
        <f t="shared" si="3203"/>
        <v>137</v>
      </c>
      <c r="I665" s="159">
        <f t="shared" si="3203"/>
        <v>3739</v>
      </c>
      <c r="J665" s="159">
        <f t="shared" si="3203"/>
        <v>0</v>
      </c>
      <c r="K665" s="159">
        <f t="shared" si="3203"/>
        <v>11</v>
      </c>
      <c r="L665" s="159">
        <f t="shared" si="3203"/>
        <v>0</v>
      </c>
      <c r="M665" s="159">
        <f t="shared" si="3203"/>
        <v>0</v>
      </c>
      <c r="N665" s="159">
        <f t="shared" si="3203"/>
        <v>0</v>
      </c>
      <c r="O665" s="165">
        <f t="shared" si="3202"/>
        <v>0</v>
      </c>
      <c r="P665" s="180">
        <f t="shared" si="3202"/>
        <v>0</v>
      </c>
      <c r="Q665" s="184">
        <f t="shared" si="3202"/>
        <v>0</v>
      </c>
      <c r="R665" s="184">
        <f t="shared" si="3202"/>
        <v>0</v>
      </c>
      <c r="S665" s="166">
        <f t="shared" si="3202"/>
        <v>0</v>
      </c>
      <c r="T665" s="180">
        <f t="shared" si="3202"/>
        <v>4315</v>
      </c>
      <c r="U665" s="184">
        <f t="shared" si="3202"/>
        <v>3</v>
      </c>
      <c r="V665" s="168">
        <f t="shared" ref="V665" si="3204">SUM(V272:V283)</f>
        <v>4094</v>
      </c>
      <c r="W665" s="180">
        <f t="shared" si="3202"/>
        <v>0</v>
      </c>
      <c r="X665" s="168">
        <f t="shared" ref="X665" si="3205">SUM(X272:X283)</f>
        <v>0</v>
      </c>
      <c r="Y665" s="180">
        <f t="shared" si="3202"/>
        <v>0</v>
      </c>
      <c r="Z665" s="168">
        <f t="shared" ref="Z665" si="3206">SUM(Z272:Z283)</f>
        <v>0</v>
      </c>
      <c r="AA665" s="180">
        <f t="shared" si="3202"/>
        <v>0</v>
      </c>
      <c r="AB665" s="168">
        <f t="shared" ref="AB665" si="3207">SUM(AB272:AB283)</f>
        <v>0</v>
      </c>
      <c r="AC665" s="180">
        <f t="shared" si="3202"/>
        <v>0</v>
      </c>
      <c r="AD665" s="168">
        <f t="shared" ref="AD665" si="3208">SUM(AD272:AD283)</f>
        <v>0</v>
      </c>
      <c r="AE665" s="180">
        <f t="shared" si="3202"/>
        <v>0</v>
      </c>
      <c r="AF665" s="168">
        <f t="shared" ref="AF665" si="3209">SUM(AF272:AF283)</f>
        <v>0</v>
      </c>
      <c r="AG665" s="166">
        <f t="shared" si="3202"/>
        <v>5828</v>
      </c>
      <c r="AH665" s="167">
        <f t="shared" si="3202"/>
        <v>0</v>
      </c>
      <c r="AI665" s="180">
        <f t="shared" ref="AI665" si="3210">SUM(AI272:AI283)</f>
        <v>0</v>
      </c>
      <c r="AJ665" s="166">
        <f t="shared" si="3202"/>
        <v>0</v>
      </c>
      <c r="AK665" s="194">
        <f>SUM(AK272:AK283)</f>
        <v>3809</v>
      </c>
      <c r="AL665" s="184">
        <f>SUM(AL272:AL283)</f>
        <v>500</v>
      </c>
      <c r="AM665" s="168">
        <f t="shared" ref="AM665" si="3211">SUM(AM272:AM283)</f>
        <v>4019</v>
      </c>
      <c r="AN665" s="180">
        <f>SUM(AN272:AN283)</f>
        <v>4700</v>
      </c>
      <c r="AO665" s="168">
        <f t="shared" ref="AO665" si="3212">SUM(AO272:AO283)</f>
        <v>3556</v>
      </c>
      <c r="AP665" s="180">
        <f>SUM(AP272:AP283)</f>
        <v>4586</v>
      </c>
      <c r="AQ665" s="168">
        <f t="shared" ref="AQ665" si="3213">SUM(AQ272:AQ283)</f>
        <v>3838</v>
      </c>
      <c r="AR665" s="180">
        <f>SUM(AR272:AR283)</f>
        <v>3650</v>
      </c>
      <c r="AS665" s="168">
        <f t="shared" ref="AS665" si="3214">SUM(AS272:AS283)</f>
        <v>4621</v>
      </c>
      <c r="AT665" s="180">
        <f>SUM(AT272:AT283)</f>
        <v>3964</v>
      </c>
      <c r="AU665" s="168">
        <f t="shared" ref="AU665" si="3215">SUM(AU272:AU283)</f>
        <v>4349</v>
      </c>
      <c r="AV665" s="180">
        <f>SUM(AV272:AV283)</f>
        <v>4183</v>
      </c>
      <c r="AW665" s="168">
        <f t="shared" ref="AW665" si="3216">SUM(AW272:AW283)</f>
        <v>3944</v>
      </c>
      <c r="AX665" s="180">
        <f>SUM(AX272:AX283)</f>
        <v>4159</v>
      </c>
      <c r="AY665" s="168">
        <f t="shared" ref="AY665" si="3217">SUM(AY272:AY283)</f>
        <v>3971</v>
      </c>
      <c r="AZ665" s="167">
        <f>SUM(AZ272:AZ283)</f>
        <v>5455</v>
      </c>
      <c r="BA665" s="168">
        <f>SUM(BA272:BA283)</f>
        <v>5910</v>
      </c>
      <c r="BB665" s="180">
        <f>SUM(BB272:BB283)</f>
        <v>3474</v>
      </c>
      <c r="BC665" s="168">
        <f t="shared" ref="BC665" si="3218">SUM(BC272:BC283)</f>
        <v>3730</v>
      </c>
      <c r="BD665" s="180">
        <f>SUM(BD272:BD283)</f>
        <v>4413</v>
      </c>
      <c r="BE665" s="168">
        <f t="shared" ref="BE665" si="3219">SUM(BE272:BE283)</f>
        <v>2665</v>
      </c>
      <c r="BF665" s="180">
        <f>SUM(BF272:BF283)</f>
        <v>4041</v>
      </c>
      <c r="BG665" s="168">
        <f t="shared" ref="BG665" si="3220">SUM(BG272:BG283)</f>
        <v>3025</v>
      </c>
      <c r="BH665" s="180">
        <f t="shared" si="3202"/>
        <v>3361</v>
      </c>
      <c r="BI665" s="168">
        <f t="shared" ref="BI665" si="3221">SUM(BI272:BI283)</f>
        <v>3710</v>
      </c>
      <c r="BJ665" s="180">
        <f t="shared" si="3202"/>
        <v>3345</v>
      </c>
      <c r="BK665" s="168">
        <f t="shared" ref="BK665" si="3222">SUM(BK272:BK283)</f>
        <v>3723</v>
      </c>
      <c r="BL665" s="180">
        <f t="shared" si="3202"/>
        <v>2792</v>
      </c>
      <c r="BM665" s="168">
        <f t="shared" ref="BM665" si="3223">SUM(BM272:BM283)</f>
        <v>4102</v>
      </c>
      <c r="BN665" s="180">
        <f t="shared" si="3202"/>
        <v>3904</v>
      </c>
      <c r="BO665" s="168">
        <f t="shared" ref="BO665" si="3224">SUM(BO272:BO283)</f>
        <v>3007</v>
      </c>
      <c r="BP665" s="180">
        <f t="shared" si="3202"/>
        <v>3074</v>
      </c>
      <c r="BQ665" s="168">
        <f t="shared" ref="BQ665" si="3225">SUM(BQ272:BQ283)</f>
        <v>3800</v>
      </c>
      <c r="BR665" s="180">
        <f t="shared" si="3202"/>
        <v>3488</v>
      </c>
      <c r="BS665" s="168">
        <f t="shared" ref="BS665" si="3226">SUM(BS272:BS283)</f>
        <v>3539</v>
      </c>
      <c r="BT665" s="180">
        <f t="shared" si="3202"/>
        <v>2908</v>
      </c>
      <c r="BU665" s="168">
        <f t="shared" ref="BU665" si="3227">SUM(BU272:BU283)</f>
        <v>3985</v>
      </c>
      <c r="BV665" s="180">
        <f t="shared" ref="BV665:BW665" si="3228">SUM(BV272:BV283)</f>
        <v>4238</v>
      </c>
      <c r="BW665" s="168">
        <f t="shared" si="3228"/>
        <v>2682</v>
      </c>
      <c r="BX665" s="180">
        <f t="shared" ref="BX665:BY665" si="3229">SUM(BX272:BX283)</f>
        <v>2793</v>
      </c>
      <c r="BY665" s="168">
        <f t="shared" si="3229"/>
        <v>4065</v>
      </c>
      <c r="BZ665" s="180">
        <f t="shared" ref="BZ665:CA665" si="3230">SUM(BZ272:BZ283)</f>
        <v>3311</v>
      </c>
      <c r="CA665" s="168">
        <f t="shared" si="3230"/>
        <v>3942</v>
      </c>
      <c r="CB665" s="180">
        <f t="shared" ref="CB665:CC665" si="3231">SUM(CB272:CB283)</f>
        <v>3968</v>
      </c>
      <c r="CC665" s="168">
        <f t="shared" si="3231"/>
        <v>3018</v>
      </c>
      <c r="CD665" s="180">
        <f t="shared" ref="CD665:CE665" si="3232">SUM(CD272:CD283)</f>
        <v>3344</v>
      </c>
      <c r="CE665" s="331">
        <f t="shared" si="3232"/>
        <v>3609</v>
      </c>
    </row>
    <row r="666" spans="1:83" x14ac:dyDescent="0.2">
      <c r="A666" s="10"/>
      <c r="B666" s="11" t="s">
        <v>693</v>
      </c>
      <c r="C666" s="17">
        <v>19288</v>
      </c>
      <c r="D666" s="16">
        <v>14353</v>
      </c>
      <c r="E666" s="123">
        <f t="shared" si="2093"/>
        <v>0.74414143508917463</v>
      </c>
      <c r="F666" s="162">
        <f t="shared" ref="F666:AH666" si="3233">SUM(F212:F216)+SUM(F218:F224)+F307+SUM(F472:F474)+SUM(F510:F512)+F526+F528+F532</f>
        <v>11573</v>
      </c>
      <c r="G666" s="159">
        <f t="shared" ref="G666:N666" si="3234">SUM(G212:G216)+SUM(G218:G224)+G307+SUM(G472:G474)+SUM(G510:G512)+G526+G528+G532</f>
        <v>64</v>
      </c>
      <c r="H666" s="159">
        <f t="shared" si="3234"/>
        <v>167</v>
      </c>
      <c r="I666" s="159">
        <f t="shared" si="3234"/>
        <v>4810</v>
      </c>
      <c r="J666" s="159">
        <f t="shared" si="3234"/>
        <v>0</v>
      </c>
      <c r="K666" s="159">
        <f t="shared" si="3234"/>
        <v>10</v>
      </c>
      <c r="L666" s="159">
        <f t="shared" si="3234"/>
        <v>0</v>
      </c>
      <c r="M666" s="159">
        <f t="shared" si="3234"/>
        <v>0</v>
      </c>
      <c r="N666" s="159">
        <f t="shared" si="3234"/>
        <v>0</v>
      </c>
      <c r="O666" s="165">
        <f t="shared" si="3233"/>
        <v>0</v>
      </c>
      <c r="P666" s="180">
        <f t="shared" si="3233"/>
        <v>1384</v>
      </c>
      <c r="Q666" s="184">
        <f t="shared" si="3233"/>
        <v>253</v>
      </c>
      <c r="R666" s="184">
        <f t="shared" si="3233"/>
        <v>0</v>
      </c>
      <c r="S666" s="166">
        <f t="shared" si="3233"/>
        <v>6766</v>
      </c>
      <c r="T666" s="180">
        <f t="shared" si="3233"/>
        <v>4081</v>
      </c>
      <c r="U666" s="184">
        <f t="shared" ref="U666" si="3235">SUM(U212:U216)+SUM(U218:U224)+U307+SUM(U472:U474)+SUM(U510:U512)+U526+U528+U532</f>
        <v>2</v>
      </c>
      <c r="V666" s="168">
        <f t="shared" ref="V666" si="3236">SUM(V212:V216)+SUM(V218:V224)+V307+SUM(V472:V474)+SUM(V510:V512)+V526+V528+V532</f>
        <v>3844</v>
      </c>
      <c r="W666" s="180">
        <f t="shared" si="3233"/>
        <v>2496</v>
      </c>
      <c r="X666" s="168">
        <f t="shared" ref="X666" si="3237">SUM(X212:X216)+SUM(X218:X224)+X307+SUM(X472:X474)+SUM(X510:X512)+X526+X528+X532</f>
        <v>7810</v>
      </c>
      <c r="Y666" s="180">
        <f t="shared" si="3233"/>
        <v>0</v>
      </c>
      <c r="Z666" s="168">
        <f t="shared" ref="Z666" si="3238">SUM(Z212:Z216)+SUM(Z218:Z224)+Z307+SUM(Z472:Z474)+SUM(Z510:Z512)+Z526+Z528+Z532</f>
        <v>0</v>
      </c>
      <c r="AA666" s="180">
        <f t="shared" si="3233"/>
        <v>7833</v>
      </c>
      <c r="AB666" s="168">
        <f t="shared" ref="AB666" si="3239">SUM(AB212:AB216)+SUM(AB218:AB224)+AB307+SUM(AB472:AB474)+SUM(AB510:AB512)+AB526+AB528+AB532</f>
        <v>2510</v>
      </c>
      <c r="AC666" s="180">
        <f t="shared" si="3233"/>
        <v>0</v>
      </c>
      <c r="AD666" s="168">
        <f t="shared" ref="AD666" si="3240">SUM(AD212:AD216)+SUM(AD218:AD224)+AD307+SUM(AD472:AD474)+SUM(AD510:AD512)+AD526+AD528+AD532</f>
        <v>0</v>
      </c>
      <c r="AE666" s="180">
        <f t="shared" si="3233"/>
        <v>0</v>
      </c>
      <c r="AF666" s="168">
        <f t="shared" ref="AF666" si="3241">SUM(AF212:AF216)+SUM(AF218:AF224)+AF307+SUM(AF472:AF474)+SUM(AF510:AF512)+AF526+AF528+AF532</f>
        <v>0</v>
      </c>
      <c r="AG666" s="166">
        <f t="shared" si="3233"/>
        <v>0</v>
      </c>
      <c r="AH666" s="167">
        <f t="shared" si="3233"/>
        <v>0</v>
      </c>
      <c r="AI666" s="180">
        <f t="shared" ref="AI666" si="3242">SUM(AI212:AI216)+SUM(AI218:AI224)+AI307+SUM(AI472:AI474)+SUM(AI510:AI512)+AI526+AI528+AI532</f>
        <v>3239</v>
      </c>
      <c r="AJ666" s="166">
        <f t="shared" ref="AJ666:BT666" si="3243">SUM(AJ212:AJ216)+SUM(AJ218:AJ224)+AJ307+SUM(AJ472:AJ474)+SUM(AJ510:AJ512)+AJ526+AJ528+AJ532</f>
        <v>2676</v>
      </c>
      <c r="AK666" s="194">
        <f>SUM(AK212:AK216)+SUM(AK218:AK224)+AK307+SUM(AK472:AK474)+SUM(AK510:AK512)+AK526+AK528+AK532</f>
        <v>4898</v>
      </c>
      <c r="AL666" s="184">
        <f t="shared" ref="AL666:AM666" si="3244">SUM(AL212:AL216)+SUM(AL218:AL224)+AL307+SUM(AL472:AL474)+SUM(AL510:AL512)+AL526+AL528+AL532</f>
        <v>644</v>
      </c>
      <c r="AM666" s="168">
        <f t="shared" si="3244"/>
        <v>10781</v>
      </c>
      <c r="AN666" s="180">
        <f>SUM(AN212:AN216)+SUM(AN218:AN224)+AN307+SUM(AN472:AN474)+SUM(AN510:AN512)+AN526+AN528+AN532</f>
        <v>11426</v>
      </c>
      <c r="AO666" s="168">
        <f t="shared" ref="AO666" si="3245">SUM(AO212:AO216)+SUM(AO218:AO224)+AO307+SUM(AO472:AO474)+SUM(AO510:AO512)+AO526+AO528+AO532</f>
        <v>4734</v>
      </c>
      <c r="AP666" s="180">
        <f>SUM(AP212:AP216)+SUM(AP218:AP224)+AP307+SUM(AP472:AP474)+SUM(AP510:AP512)+AP526+AP528+AP532</f>
        <v>6205</v>
      </c>
      <c r="AQ666" s="168">
        <f t="shared" ref="AQ666" si="3246">SUM(AQ212:AQ216)+SUM(AQ218:AQ224)+AQ307+SUM(AQ472:AQ474)+SUM(AQ510:AQ512)+AQ526+AQ528+AQ532</f>
        <v>10163</v>
      </c>
      <c r="AR666" s="180">
        <f>SUM(AR212:AR216)+SUM(AR218:AR224)+AR307+SUM(AR472:AR474)+SUM(AR510:AR512)+AR526+AR528+AR532</f>
        <v>4768</v>
      </c>
      <c r="AS666" s="168">
        <f t="shared" ref="AS666" si="3247">SUM(AS212:AS216)+SUM(AS218:AS224)+AS307+SUM(AS472:AS474)+SUM(AS510:AS512)+AS526+AS528+AS532</f>
        <v>11453</v>
      </c>
      <c r="AT666" s="180">
        <f>SUM(AT212:AT216)+SUM(AT218:AT224)+AT307+SUM(AT472:AT474)+SUM(AT510:AT512)+AT526+AT528+AT532</f>
        <v>5354</v>
      </c>
      <c r="AU666" s="168">
        <f t="shared" ref="AU666" si="3248">SUM(AU212:AU216)+SUM(AU218:AU224)+AU307+SUM(AU472:AU474)+SUM(AU510:AU512)+AU526+AU528+AU532</f>
        <v>10791</v>
      </c>
      <c r="AV666" s="180">
        <f>SUM(AV212:AV216)+SUM(AV218:AV224)+AV307+SUM(AV472:AV474)+SUM(AV510:AV512)+AV526+AV528+AV532</f>
        <v>10634</v>
      </c>
      <c r="AW666" s="168">
        <f t="shared" ref="AW666" si="3249">SUM(AW212:AW216)+SUM(AW218:AW224)+AW307+SUM(AW472:AW474)+SUM(AW510:AW512)+AW526+AW528+AW532</f>
        <v>5323</v>
      </c>
      <c r="AX666" s="180">
        <f>SUM(AX212:AX216)+SUM(AX218:AX224)+AX307+SUM(AX472:AX474)+SUM(AX510:AX512)+AX526+AX528+AX532</f>
        <v>9912</v>
      </c>
      <c r="AY666" s="168">
        <f t="shared" ref="AY666" si="3250">SUM(AY212:AY216)+SUM(AY218:AY224)+AY307+SUM(AY472:AY474)+SUM(AY510:AY512)+AY526+AY528+AY532</f>
        <v>6103</v>
      </c>
      <c r="AZ666" s="167">
        <f>SUM(AZ212:AZ216)+SUM(AZ218:AZ224)+AZ307+SUM(AZ472:AZ474)+SUM(AZ510:AZ512)+AZ526+AZ528+AZ532</f>
        <v>8551</v>
      </c>
      <c r="BA666" s="168">
        <f>SUM(BA212:BA216)+SUM(BA218:BA224)+BA307+SUM(BA472:BA474)+SUM(BA510:BA512)+BA526+BA528+BA532</f>
        <v>13229</v>
      </c>
      <c r="BB666" s="180">
        <f>SUM(BB212:BB216)+SUM(BB218:BB224)+BB307+SUM(BB472:BB474)+SUM(BB510:BB512)+BB526+BB528+BB532</f>
        <v>6032</v>
      </c>
      <c r="BC666" s="168">
        <f t="shared" ref="BC666" si="3251">SUM(BC212:BC216)+SUM(BC218:BC224)+BC307+SUM(BC472:BC474)+SUM(BC510:BC512)+BC526+BC528+BC532</f>
        <v>8599</v>
      </c>
      <c r="BD666" s="180">
        <f>SUM(BD212:BD216)+SUM(BD218:BD224)+BD307+SUM(BD472:BD474)+SUM(BD510:BD512)+BD526+BD528+BD532</f>
        <v>10093</v>
      </c>
      <c r="BE666" s="168">
        <f t="shared" ref="BE666" si="3252">SUM(BE212:BE216)+SUM(BE218:BE224)+BE307+SUM(BE472:BE474)+SUM(BE510:BE512)+BE526+BE528+BE532</f>
        <v>4604</v>
      </c>
      <c r="BF666" s="180">
        <f>SUM(BF212:BF216)+SUM(BF218:BF224)+BF307+SUM(BF472:BF474)+SUM(BF510:BF512)+BF526+BF528+BF532</f>
        <v>9865</v>
      </c>
      <c r="BG666" s="168">
        <f t="shared" ref="BG666" si="3253">SUM(BG212:BG216)+SUM(BG218:BG224)+BG307+SUM(BG472:BG474)+SUM(BG510:BG512)+BG526+BG528+BG532</f>
        <v>4719</v>
      </c>
      <c r="BH666" s="180">
        <f t="shared" si="3243"/>
        <v>6921</v>
      </c>
      <c r="BI666" s="168">
        <f t="shared" ref="BI666" si="3254">SUM(BI212:BI216)+SUM(BI218:BI224)+BI307+SUM(BI472:BI474)+SUM(BI510:BI512)+BI526+BI528+BI532</f>
        <v>7929</v>
      </c>
      <c r="BJ666" s="180">
        <f t="shared" si="3243"/>
        <v>5257</v>
      </c>
      <c r="BK666" s="168">
        <f t="shared" ref="BK666" si="3255">SUM(BK212:BK216)+SUM(BK218:BK224)+BK307+SUM(BK472:BK474)+SUM(BK510:BK512)+BK526+BK528+BK532</f>
        <v>9492</v>
      </c>
      <c r="BL666" s="180">
        <f t="shared" si="3243"/>
        <v>4705</v>
      </c>
      <c r="BM666" s="168">
        <f t="shared" ref="BM666" si="3256">SUM(BM212:BM216)+SUM(BM218:BM224)+BM307+SUM(BM472:BM474)+SUM(BM510:BM512)+BM526+BM528+BM532</f>
        <v>9757</v>
      </c>
      <c r="BN666" s="180">
        <f t="shared" si="3243"/>
        <v>9655</v>
      </c>
      <c r="BO666" s="168">
        <f t="shared" ref="BO666" si="3257">SUM(BO212:BO216)+SUM(BO218:BO224)+BO307+SUM(BO472:BO474)+SUM(BO510:BO512)+BO526+BO528+BO532</f>
        <v>4806</v>
      </c>
      <c r="BP666" s="180">
        <f t="shared" si="3243"/>
        <v>5312</v>
      </c>
      <c r="BQ666" s="168">
        <f t="shared" ref="BQ666" si="3258">SUM(BQ212:BQ216)+SUM(BQ218:BQ224)+BQ307+SUM(BQ472:BQ474)+SUM(BQ510:BQ512)+BQ526+BQ528+BQ532</f>
        <v>9260</v>
      </c>
      <c r="BR666" s="180">
        <f t="shared" si="3243"/>
        <v>8491</v>
      </c>
      <c r="BS666" s="168">
        <f t="shared" ref="BS666" si="3259">SUM(BS212:BS216)+SUM(BS218:BS224)+BS307+SUM(BS472:BS474)+SUM(BS510:BS512)+BS526+BS528+BS532</f>
        <v>6029</v>
      </c>
      <c r="BT666" s="180">
        <f t="shared" si="3243"/>
        <v>4939</v>
      </c>
      <c r="BU666" s="168">
        <f t="shared" ref="BU666" si="3260">SUM(BU212:BU216)+SUM(BU218:BU224)+BU307+SUM(BU472:BU474)+SUM(BU510:BU512)+BU526+BU528+BU532</f>
        <v>9548</v>
      </c>
      <c r="BV666" s="180">
        <f t="shared" ref="BV666" si="3261">SUM(BV212:BV216)+SUM(BV218:BV224)+BV307+SUM(BV472:BV474)+SUM(BV510:BV512)+BV526+BV528+BV532</f>
        <v>10110</v>
      </c>
      <c r="BW666" s="168">
        <f t="shared" ref="BW666" si="3262">SUM(BW212:BW216)+SUM(BW218:BW224)+BW307+SUM(BW472:BW474)+SUM(BW510:BW512)+BW526+BW528+BW532</f>
        <v>4395</v>
      </c>
      <c r="BX666" s="180">
        <f t="shared" ref="BX666" si="3263">SUM(BX212:BX216)+SUM(BX218:BX224)+BX307+SUM(BX472:BX474)+SUM(BX510:BX512)+BX526+BX528+BX532</f>
        <v>4600</v>
      </c>
      <c r="BY666" s="168">
        <f t="shared" ref="BY666" si="3264">SUM(BY212:BY216)+SUM(BY218:BY224)+BY307+SUM(BY472:BY474)+SUM(BY510:BY512)+BY526+BY528+BY532</f>
        <v>9891</v>
      </c>
      <c r="BZ666" s="180">
        <f t="shared" ref="BZ666" si="3265">SUM(BZ212:BZ216)+SUM(BZ218:BZ224)+BZ307+SUM(BZ472:BZ474)+SUM(BZ510:BZ512)+BZ526+BZ528+BZ532</f>
        <v>8879</v>
      </c>
      <c r="CA666" s="168">
        <f t="shared" ref="CA666" si="3266">SUM(CA212:CA216)+SUM(CA218:CA224)+CA307+SUM(CA472:CA474)+SUM(CA510:CA512)+CA526+CA528+CA532</f>
        <v>6085</v>
      </c>
      <c r="CB666" s="180">
        <f t="shared" ref="CB666" si="3267">SUM(CB212:CB216)+SUM(CB218:CB224)+CB307+SUM(CB472:CB474)+SUM(CB510:CB512)+CB526+CB528+CB532</f>
        <v>9861</v>
      </c>
      <c r="CC666" s="168">
        <f t="shared" ref="CC666" si="3268">SUM(CC212:CC216)+SUM(CC218:CC224)+CC307+SUM(CC472:CC474)+SUM(CC510:CC512)+CC526+CC528+CC532</f>
        <v>4753</v>
      </c>
      <c r="CD666" s="180">
        <f t="shared" ref="CD666" si="3269">SUM(CD212:CD216)+SUM(CD218:CD224)+CD307+SUM(CD472:CD474)+SUM(CD510:CD512)+CD526+CD528+CD532</f>
        <v>8448</v>
      </c>
      <c r="CE666" s="331">
        <f t="shared" ref="CE666" si="3270">SUM(CE212:CE216)+SUM(CE218:CE224)+CE307+SUM(CE472:CE474)+SUM(CE510:CE512)+CE526+CE528+CE532</f>
        <v>6056</v>
      </c>
    </row>
    <row r="667" spans="1:83" x14ac:dyDescent="0.2">
      <c r="A667" s="10"/>
      <c r="B667" s="11" t="s">
        <v>694</v>
      </c>
      <c r="C667" s="14">
        <f>SUM(C475:C477)</f>
        <v>2922</v>
      </c>
      <c r="D667" s="14">
        <f>SUM(D475:D477)</f>
        <v>2282</v>
      </c>
      <c r="E667" s="123">
        <f t="shared" si="2093"/>
        <v>0.78097193702943191</v>
      </c>
      <c r="F667" s="163">
        <f t="shared" ref="F667:BT667" si="3271">SUM(F475:F477)</f>
        <v>435</v>
      </c>
      <c r="G667" s="160">
        <f t="shared" ref="G667:N667" si="3272">SUM(G475:G477)</f>
        <v>5</v>
      </c>
      <c r="H667" s="160">
        <f t="shared" si="3272"/>
        <v>25</v>
      </c>
      <c r="I667" s="160">
        <f t="shared" si="3272"/>
        <v>1805</v>
      </c>
      <c r="J667" s="160">
        <f t="shared" si="3272"/>
        <v>0</v>
      </c>
      <c r="K667" s="160">
        <f t="shared" si="3272"/>
        <v>0</v>
      </c>
      <c r="L667" s="160">
        <f t="shared" si="3272"/>
        <v>0</v>
      </c>
      <c r="M667" s="160">
        <f t="shared" si="3272"/>
        <v>0</v>
      </c>
      <c r="N667" s="160">
        <f t="shared" si="3272"/>
        <v>0</v>
      </c>
      <c r="O667" s="169">
        <f t="shared" si="3271"/>
        <v>0</v>
      </c>
      <c r="P667" s="181">
        <f t="shared" si="3271"/>
        <v>1764</v>
      </c>
      <c r="Q667" s="185">
        <f t="shared" si="3271"/>
        <v>97</v>
      </c>
      <c r="R667" s="185">
        <f t="shared" si="3271"/>
        <v>0</v>
      </c>
      <c r="S667" s="170">
        <f t="shared" si="3271"/>
        <v>386</v>
      </c>
      <c r="T667" s="181">
        <f t="shared" si="3271"/>
        <v>0</v>
      </c>
      <c r="U667" s="185">
        <f t="shared" si="3271"/>
        <v>0</v>
      </c>
      <c r="V667" s="172">
        <f t="shared" ref="V667" si="3273">SUM(V475:V477)</f>
        <v>0</v>
      </c>
      <c r="W667" s="181">
        <f t="shared" si="3271"/>
        <v>1816</v>
      </c>
      <c r="X667" s="172">
        <f t="shared" ref="X667" si="3274">SUM(X475:X477)</f>
        <v>377</v>
      </c>
      <c r="Y667" s="181">
        <f t="shared" si="3271"/>
        <v>0</v>
      </c>
      <c r="Z667" s="172">
        <f t="shared" ref="Z667" si="3275">SUM(Z475:Z477)</f>
        <v>0</v>
      </c>
      <c r="AA667" s="181">
        <f t="shared" si="3271"/>
        <v>0</v>
      </c>
      <c r="AB667" s="172">
        <f t="shared" ref="AB667" si="3276">SUM(AB475:AB477)</f>
        <v>0</v>
      </c>
      <c r="AC667" s="181">
        <f t="shared" si="3271"/>
        <v>1936</v>
      </c>
      <c r="AD667" s="172">
        <f t="shared" ref="AD667" si="3277">SUM(AD475:AD477)</f>
        <v>15</v>
      </c>
      <c r="AE667" s="181">
        <f t="shared" si="3271"/>
        <v>0</v>
      </c>
      <c r="AF667" s="172">
        <f t="shared" ref="AF667" si="3278">SUM(AF475:AF477)</f>
        <v>0</v>
      </c>
      <c r="AG667" s="170">
        <f t="shared" si="3271"/>
        <v>0</v>
      </c>
      <c r="AH667" s="171">
        <f t="shared" si="3271"/>
        <v>0</v>
      </c>
      <c r="AI667" s="181">
        <f t="shared" ref="AI667" si="3279">SUM(AI475:AI477)</f>
        <v>0</v>
      </c>
      <c r="AJ667" s="170">
        <f t="shared" si="3271"/>
        <v>0</v>
      </c>
      <c r="AK667" s="195">
        <f>SUM(AK475:AK477)</f>
        <v>1761</v>
      </c>
      <c r="AL667" s="185">
        <f>SUM(AL475:AL477)</f>
        <v>75</v>
      </c>
      <c r="AM667" s="172">
        <f t="shared" ref="AM667" si="3280">SUM(AM475:AM477)</f>
        <v>344</v>
      </c>
      <c r="AN667" s="181">
        <f>SUM(AN475:AN477)</f>
        <v>463</v>
      </c>
      <c r="AO667" s="172">
        <f t="shared" ref="AO667" si="3281">SUM(AO475:AO477)</f>
        <v>1713</v>
      </c>
      <c r="AP667" s="181">
        <f>SUM(AP475:AP477)</f>
        <v>1946</v>
      </c>
      <c r="AQ667" s="172">
        <f t="shared" ref="AQ667" si="3282">SUM(AQ475:AQ477)</f>
        <v>274</v>
      </c>
      <c r="AR667" s="181">
        <f>SUM(AR475:AR477)</f>
        <v>1709</v>
      </c>
      <c r="AS667" s="172">
        <f t="shared" ref="AS667" si="3283">SUM(AS475:AS477)</f>
        <v>437</v>
      </c>
      <c r="AT667" s="181">
        <f>SUM(AT475:AT477)</f>
        <v>1852</v>
      </c>
      <c r="AU667" s="172">
        <f t="shared" ref="AU667" si="3284">SUM(AU475:AU477)</f>
        <v>350</v>
      </c>
      <c r="AV667" s="181">
        <f>SUM(AV475:AV477)</f>
        <v>340</v>
      </c>
      <c r="AW667" s="172">
        <f t="shared" ref="AW667" si="3285">SUM(AW475:AW477)</f>
        <v>1808</v>
      </c>
      <c r="AX667" s="181">
        <f>SUM(AX475:AX477)</f>
        <v>392</v>
      </c>
      <c r="AY667" s="172">
        <f t="shared" ref="AY667" si="3286">SUM(AY475:AY477)</f>
        <v>1752</v>
      </c>
      <c r="AZ667" s="171">
        <f>SUM(AZ475:AZ477)</f>
        <v>1829</v>
      </c>
      <c r="BA667" s="172">
        <f>SUM(BA475:BA477)</f>
        <v>1172</v>
      </c>
      <c r="BB667" s="181">
        <f>SUM(BB475:BB477)</f>
        <v>1330</v>
      </c>
      <c r="BC667" s="172">
        <f t="shared" ref="BC667" si="3287">SUM(BC475:BC477)</f>
        <v>546</v>
      </c>
      <c r="BD667" s="181">
        <f>SUM(BD475:BD477)</f>
        <v>601</v>
      </c>
      <c r="BE667" s="172">
        <f t="shared" ref="BE667" si="3288">SUM(BE475:BE477)</f>
        <v>1270</v>
      </c>
      <c r="BF667" s="181">
        <f>SUM(BF475:BF477)</f>
        <v>457</v>
      </c>
      <c r="BG667" s="172">
        <f t="shared" ref="BG667" si="3289">SUM(BG475:BG477)</f>
        <v>1392</v>
      </c>
      <c r="BH667" s="181">
        <f t="shared" si="3271"/>
        <v>1395</v>
      </c>
      <c r="BI667" s="172">
        <f t="shared" ref="BI667" si="3290">SUM(BI475:BI477)</f>
        <v>492</v>
      </c>
      <c r="BJ667" s="181">
        <f t="shared" si="3271"/>
        <v>1549</v>
      </c>
      <c r="BK667" s="172">
        <f t="shared" ref="BK667" si="3291">SUM(BK475:BK477)</f>
        <v>388</v>
      </c>
      <c r="BL667" s="181">
        <f t="shared" si="3271"/>
        <v>1340</v>
      </c>
      <c r="BM667" s="172">
        <f t="shared" ref="BM667" si="3292">SUM(BM475:BM477)</f>
        <v>503</v>
      </c>
      <c r="BN667" s="181">
        <f t="shared" si="3271"/>
        <v>480</v>
      </c>
      <c r="BO667" s="172">
        <f t="shared" ref="BO667" si="3293">SUM(BO475:BO477)</f>
        <v>1366</v>
      </c>
      <c r="BP667" s="181">
        <f t="shared" si="3271"/>
        <v>1335</v>
      </c>
      <c r="BQ667" s="172">
        <f t="shared" ref="BQ667" si="3294">SUM(BQ475:BQ477)</f>
        <v>497</v>
      </c>
      <c r="BR667" s="181">
        <f t="shared" si="3271"/>
        <v>316</v>
      </c>
      <c r="BS667" s="172">
        <f t="shared" ref="BS667" si="3295">SUM(BS475:BS477)</f>
        <v>1631</v>
      </c>
      <c r="BT667" s="181">
        <f t="shared" si="3271"/>
        <v>1305</v>
      </c>
      <c r="BU667" s="172">
        <f t="shared" ref="BU667" si="3296">SUM(BU475:BU477)</f>
        <v>532</v>
      </c>
      <c r="BV667" s="181">
        <f t="shared" ref="BV667:BW667" si="3297">SUM(BV475:BV477)</f>
        <v>509</v>
      </c>
      <c r="BW667" s="172">
        <f t="shared" si="3297"/>
        <v>1340</v>
      </c>
      <c r="BX667" s="181">
        <f t="shared" ref="BX667:BY667" si="3298">SUM(BX475:BX477)</f>
        <v>1332</v>
      </c>
      <c r="BY667" s="172">
        <f t="shared" si="3298"/>
        <v>496</v>
      </c>
      <c r="BZ667" s="181">
        <f t="shared" ref="BZ667:CA667" si="3299">SUM(BZ475:BZ477)</f>
        <v>263</v>
      </c>
      <c r="CA667" s="172">
        <f t="shared" si="3299"/>
        <v>1718</v>
      </c>
      <c r="CB667" s="181">
        <f t="shared" ref="CB667:CC667" si="3300">SUM(CB475:CB477)</f>
        <v>463</v>
      </c>
      <c r="CC667" s="172">
        <f t="shared" si="3300"/>
        <v>1407</v>
      </c>
      <c r="CD667" s="181">
        <f t="shared" ref="CD667:CE667" si="3301">SUM(CD475:CD477)</f>
        <v>255</v>
      </c>
      <c r="CE667" s="332">
        <f t="shared" si="3301"/>
        <v>1775</v>
      </c>
    </row>
    <row r="668" spans="1:83" s="2" customFormat="1" ht="13.5" thickBot="1" x14ac:dyDescent="0.25">
      <c r="A668" s="125"/>
      <c r="B668" s="126" t="s">
        <v>695</v>
      </c>
      <c r="C668" s="127">
        <f>SUM(C488:C495)</f>
        <v>8487</v>
      </c>
      <c r="D668" s="127">
        <f>SUM(D488:D495)</f>
        <v>7189</v>
      </c>
      <c r="E668" s="128">
        <f t="shared" si="2093"/>
        <v>0.84706020973253215</v>
      </c>
      <c r="F668" s="164">
        <f t="shared" ref="F668:BT668" si="3302">SUM(F488:F495)</f>
        <v>1551</v>
      </c>
      <c r="G668" s="161">
        <f t="shared" ref="G668:N668" si="3303">SUM(G488:G495)</f>
        <v>11</v>
      </c>
      <c r="H668" s="161">
        <f t="shared" si="3303"/>
        <v>110</v>
      </c>
      <c r="I668" s="161">
        <f t="shared" si="3303"/>
        <v>5459</v>
      </c>
      <c r="J668" s="161">
        <f t="shared" si="3303"/>
        <v>0</v>
      </c>
      <c r="K668" s="161">
        <f t="shared" si="3303"/>
        <v>1</v>
      </c>
      <c r="L668" s="161">
        <f t="shared" si="3303"/>
        <v>2</v>
      </c>
      <c r="M668" s="161">
        <f t="shared" si="3303"/>
        <v>0</v>
      </c>
      <c r="N668" s="161">
        <f t="shared" si="3303"/>
        <v>0</v>
      </c>
      <c r="O668" s="173">
        <f t="shared" si="3302"/>
        <v>0</v>
      </c>
      <c r="P668" s="182">
        <f t="shared" si="3302"/>
        <v>5547</v>
      </c>
      <c r="Q668" s="186">
        <f t="shared" si="3302"/>
        <v>200</v>
      </c>
      <c r="R668" s="186">
        <f t="shared" si="3302"/>
        <v>1</v>
      </c>
      <c r="S668" s="174">
        <f t="shared" si="3302"/>
        <v>1332</v>
      </c>
      <c r="T668" s="182">
        <f t="shared" si="3302"/>
        <v>0</v>
      </c>
      <c r="U668" s="186">
        <f t="shared" si="3302"/>
        <v>0</v>
      </c>
      <c r="V668" s="176">
        <f t="shared" ref="V668" si="3304">SUM(V488:V495)</f>
        <v>0</v>
      </c>
      <c r="W668" s="182">
        <f t="shared" si="3302"/>
        <v>5589</v>
      </c>
      <c r="X668" s="176">
        <f t="shared" ref="X668" si="3305">SUM(X488:X495)</f>
        <v>1278</v>
      </c>
      <c r="Y668" s="182">
        <f t="shared" si="3302"/>
        <v>0</v>
      </c>
      <c r="Z668" s="176">
        <f t="shared" ref="Z668" si="3306">SUM(Z488:Z495)</f>
        <v>0</v>
      </c>
      <c r="AA668" s="182">
        <f t="shared" si="3302"/>
        <v>0</v>
      </c>
      <c r="AB668" s="176">
        <f t="shared" ref="AB668" si="3307">SUM(AB488:AB495)</f>
        <v>0</v>
      </c>
      <c r="AC668" s="182">
        <f t="shared" si="3302"/>
        <v>5793</v>
      </c>
      <c r="AD668" s="176">
        <f t="shared" ref="AD668" si="3308">SUM(AD488:AD495)</f>
        <v>31</v>
      </c>
      <c r="AE668" s="182">
        <f t="shared" si="3302"/>
        <v>0</v>
      </c>
      <c r="AF668" s="176">
        <f t="shared" ref="AF668" si="3309">SUM(AF488:AF495)</f>
        <v>0</v>
      </c>
      <c r="AG668" s="174">
        <f t="shared" si="3302"/>
        <v>0</v>
      </c>
      <c r="AH668" s="175">
        <f t="shared" si="3302"/>
        <v>0</v>
      </c>
      <c r="AI668" s="182">
        <f t="shared" ref="AI668" si="3310">SUM(AI488:AI495)</f>
        <v>0</v>
      </c>
      <c r="AJ668" s="174">
        <f t="shared" si="3302"/>
        <v>0</v>
      </c>
      <c r="AK668" s="196">
        <f>SUM(AK488:AK495)</f>
        <v>5569</v>
      </c>
      <c r="AL668" s="198">
        <f>SUM(AL488:AL495)</f>
        <v>213</v>
      </c>
      <c r="AM668" s="176">
        <f t="shared" ref="AM668" si="3311">SUM(AM488:AM495)</f>
        <v>1093</v>
      </c>
      <c r="AN668" s="182">
        <f>SUM(AN488:AN495)</f>
        <v>1761</v>
      </c>
      <c r="AO668" s="176">
        <f t="shared" ref="AO668" si="3312">SUM(AO488:AO495)</f>
        <v>5119</v>
      </c>
      <c r="AP668" s="182">
        <f>SUM(AP488:AP495)</f>
        <v>6113</v>
      </c>
      <c r="AQ668" s="176">
        <f t="shared" ref="AQ668" si="3313">SUM(AQ488:AQ495)</f>
        <v>893</v>
      </c>
      <c r="AR668" s="182">
        <f>SUM(AR488:AR495)</f>
        <v>5333</v>
      </c>
      <c r="AS668" s="176">
        <f t="shared" ref="AS668" si="3314">SUM(AS488:AS495)</f>
        <v>1450</v>
      </c>
      <c r="AT668" s="182">
        <f>SUM(AT488:AT495)</f>
        <v>5921</v>
      </c>
      <c r="AU668" s="176">
        <f t="shared" ref="AU668" si="3315">SUM(AU488:AU495)</f>
        <v>1028</v>
      </c>
      <c r="AV668" s="182">
        <f>SUM(AV488:AV495)</f>
        <v>1182</v>
      </c>
      <c r="AW668" s="176">
        <f t="shared" ref="AW668" si="3316">SUM(AW488:AW495)</f>
        <v>5590</v>
      </c>
      <c r="AX668" s="182">
        <f>SUM(AX488:AX495)</f>
        <v>1276</v>
      </c>
      <c r="AY668" s="176">
        <f t="shared" ref="AY668" si="3317">SUM(AY488:AY495)</f>
        <v>5444</v>
      </c>
      <c r="AZ668" s="175">
        <f>SUM(AZ488:AZ495)</f>
        <v>5720</v>
      </c>
      <c r="BA668" s="176">
        <f>SUM(BA488:BA495)</f>
        <v>3948</v>
      </c>
      <c r="BB668" s="182">
        <f>SUM(BB488:BB495)</f>
        <v>4109</v>
      </c>
      <c r="BC668" s="176">
        <f t="shared" ref="BC668" si="3318">SUM(BC488:BC495)</f>
        <v>1753</v>
      </c>
      <c r="BD668" s="182">
        <f>SUM(BD488:BD495)</f>
        <v>1800</v>
      </c>
      <c r="BE668" s="176">
        <f t="shared" ref="BE668" si="3319">SUM(BE488:BE495)</f>
        <v>4004</v>
      </c>
      <c r="BF668" s="182">
        <f>SUM(BF488:BF495)</f>
        <v>1350</v>
      </c>
      <c r="BG668" s="176">
        <f t="shared" ref="BG668" si="3320">SUM(BG488:BG495)</f>
        <v>4430</v>
      </c>
      <c r="BH668" s="182">
        <f t="shared" si="3302"/>
        <v>4452</v>
      </c>
      <c r="BI668" s="176">
        <f t="shared" ref="BI668" si="3321">SUM(BI488:BI495)</f>
        <v>1430</v>
      </c>
      <c r="BJ668" s="182">
        <f t="shared" si="3302"/>
        <v>5286</v>
      </c>
      <c r="BK668" s="176">
        <f t="shared" ref="BK668" si="3322">SUM(BK488:BK495)</f>
        <v>956</v>
      </c>
      <c r="BL668" s="182">
        <f t="shared" si="3302"/>
        <v>4129</v>
      </c>
      <c r="BM668" s="176">
        <f t="shared" ref="BM668" si="3323">SUM(BM488:BM495)</f>
        <v>1625</v>
      </c>
      <c r="BN668" s="182">
        <f t="shared" si="3302"/>
        <v>1415</v>
      </c>
      <c r="BO668" s="176">
        <f t="shared" ref="BO668" si="3324">SUM(BO488:BO495)</f>
        <v>4354</v>
      </c>
      <c r="BP668" s="182">
        <f t="shared" si="3302"/>
        <v>4225</v>
      </c>
      <c r="BQ668" s="176">
        <f t="shared" ref="BQ668" si="3325">SUM(BQ488:BQ495)</f>
        <v>1455</v>
      </c>
      <c r="BR668" s="182">
        <f t="shared" si="3302"/>
        <v>995</v>
      </c>
      <c r="BS668" s="176">
        <f t="shared" ref="BS668" si="3326">SUM(BS488:BS495)</f>
        <v>5072</v>
      </c>
      <c r="BT668" s="182">
        <f t="shared" si="3302"/>
        <v>4173</v>
      </c>
      <c r="BU668" s="176">
        <f t="shared" ref="BU668" si="3327">SUM(BU488:BU495)</f>
        <v>1555</v>
      </c>
      <c r="BV668" s="182">
        <f t="shared" ref="BV668:BW668" si="3328">SUM(BV488:BV495)</f>
        <v>1501</v>
      </c>
      <c r="BW668" s="176">
        <f t="shared" si="3328"/>
        <v>4285</v>
      </c>
      <c r="BX668" s="182">
        <f t="shared" ref="BX668:BY668" si="3329">SUM(BX488:BX495)</f>
        <v>4143</v>
      </c>
      <c r="BY668" s="176">
        <f t="shared" si="3329"/>
        <v>1566</v>
      </c>
      <c r="BZ668" s="182">
        <f t="shared" ref="BZ668:CA668" si="3330">SUM(BZ488:BZ495)</f>
        <v>831</v>
      </c>
      <c r="CA668" s="176">
        <f t="shared" si="3330"/>
        <v>5485</v>
      </c>
      <c r="CB668" s="182">
        <f t="shared" ref="CB668:CC668" si="3331">SUM(CB488:CB495)</f>
        <v>1361</v>
      </c>
      <c r="CC668" s="176">
        <f t="shared" si="3331"/>
        <v>4489</v>
      </c>
      <c r="CD668" s="182">
        <f t="shared" ref="CD668:CE668" si="3332">SUM(CD488:CD495)</f>
        <v>1018</v>
      </c>
      <c r="CE668" s="336">
        <f t="shared" si="3332"/>
        <v>5038</v>
      </c>
    </row>
    <row r="669" spans="1:83" ht="13.5" thickTop="1" x14ac:dyDescent="0.2"/>
  </sheetData>
  <mergeCells count="32">
    <mergeCell ref="AC1:AD1"/>
    <mergeCell ref="AE1:AF1"/>
    <mergeCell ref="AI1:AJ1"/>
    <mergeCell ref="A1:E1"/>
    <mergeCell ref="F1:O1"/>
    <mergeCell ref="P1:S1"/>
    <mergeCell ref="T1:V1"/>
    <mergeCell ref="BB1:BC1"/>
    <mergeCell ref="BD1:BE1"/>
    <mergeCell ref="BF1:BG1"/>
    <mergeCell ref="W1:X1"/>
    <mergeCell ref="Y1:Z1"/>
    <mergeCell ref="AA1:AB1"/>
    <mergeCell ref="BH1:BI1"/>
    <mergeCell ref="CD1:CE1"/>
    <mergeCell ref="CB1:CC1"/>
    <mergeCell ref="AK1:AM1"/>
    <mergeCell ref="AP1:AQ1"/>
    <mergeCell ref="BZ1:CA1"/>
    <mergeCell ref="BV1:BW1"/>
    <mergeCell ref="BT1:BU1"/>
    <mergeCell ref="BR1:BS1"/>
    <mergeCell ref="BP1:BQ1"/>
    <mergeCell ref="BX1:BY1"/>
    <mergeCell ref="BN1:BO1"/>
    <mergeCell ref="BL1:BM1"/>
    <mergeCell ref="BJ1:BK1"/>
    <mergeCell ref="AT1:AU1"/>
    <mergeCell ref="AX1:AY1"/>
    <mergeCell ref="AR1:AS1"/>
    <mergeCell ref="AN1:AO1"/>
    <mergeCell ref="AV1:AW1"/>
  </mergeCells>
  <pageMargins left="0.7" right="0.7" top="0.75" bottom="0.75" header="0.3" footer="0.3"/>
  <pageSetup paperSize="5" orientation="landscape" r:id="rId1"/>
  <ignoredErrors>
    <ignoredError sqref="C570:C663 C667:C668 D667:D668 D570 AH655" formulaRange="1"/>
    <ignoredError sqref="E570:E664 E566:E567 E665 E666 E667:E66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8B62-CAD7-48D5-8B24-20F4DA11C04F}">
  <dimension ref="A1:AQ670"/>
  <sheetViews>
    <sheetView tabSelected="1" zoomScaleNormal="100" workbookViewId="0">
      <selection sqref="A1:E2"/>
    </sheetView>
  </sheetViews>
  <sheetFormatPr defaultRowHeight="12.75" x14ac:dyDescent="0.2"/>
  <cols>
    <col min="1" max="1" width="5.5703125" style="18" bestFit="1" customWidth="1"/>
    <col min="2" max="2" width="24.28515625" style="18" bestFit="1" customWidth="1"/>
    <col min="3" max="4" width="10.85546875" style="18" customWidth="1"/>
    <col min="5" max="5" width="9.140625" style="18"/>
    <col min="6" max="43" width="9.5703125" style="18" customWidth="1"/>
    <col min="44" max="16384" width="9.140625" style="18"/>
  </cols>
  <sheetData>
    <row r="1" spans="1:43" ht="84.75" customHeight="1" thickTop="1" thickBot="1" x14ac:dyDescent="0.25">
      <c r="A1" s="231" t="s">
        <v>752</v>
      </c>
      <c r="B1" s="232"/>
      <c r="C1" s="232"/>
      <c r="D1" s="232"/>
      <c r="E1" s="233"/>
      <c r="F1" s="227" t="s">
        <v>776</v>
      </c>
      <c r="G1" s="228"/>
      <c r="H1" s="227" t="s">
        <v>777</v>
      </c>
      <c r="I1" s="228"/>
      <c r="J1" s="227" t="s">
        <v>778</v>
      </c>
      <c r="K1" s="228"/>
      <c r="L1" s="237" t="s">
        <v>786</v>
      </c>
      <c r="M1" s="238"/>
      <c r="N1" s="237" t="s">
        <v>785</v>
      </c>
      <c r="O1" s="238"/>
      <c r="P1" s="227" t="s">
        <v>779</v>
      </c>
      <c r="Q1" s="228"/>
      <c r="R1" s="227" t="s">
        <v>788</v>
      </c>
      <c r="S1" s="228"/>
      <c r="T1" s="227" t="s">
        <v>787</v>
      </c>
      <c r="U1" s="228"/>
      <c r="V1" s="227" t="s">
        <v>789</v>
      </c>
      <c r="W1" s="228"/>
      <c r="X1" s="227" t="s">
        <v>780</v>
      </c>
      <c r="Y1" s="228"/>
      <c r="Z1" s="227" t="s">
        <v>781</v>
      </c>
      <c r="AA1" s="228"/>
      <c r="AB1" s="227" t="s">
        <v>790</v>
      </c>
      <c r="AC1" s="228"/>
      <c r="AD1" s="227" t="s">
        <v>791</v>
      </c>
      <c r="AE1" s="228"/>
      <c r="AF1" s="227" t="s">
        <v>792</v>
      </c>
      <c r="AG1" s="228"/>
      <c r="AH1" s="227" t="s">
        <v>793</v>
      </c>
      <c r="AI1" s="228"/>
      <c r="AJ1" s="227" t="s">
        <v>794</v>
      </c>
      <c r="AK1" s="228"/>
      <c r="AL1" s="227" t="s">
        <v>782</v>
      </c>
      <c r="AM1" s="228"/>
      <c r="AN1" s="227" t="s">
        <v>783</v>
      </c>
      <c r="AO1" s="228"/>
      <c r="AP1" s="227" t="s">
        <v>784</v>
      </c>
      <c r="AQ1" s="228"/>
    </row>
    <row r="2" spans="1:43" ht="21.75" customHeight="1" thickBot="1" x14ac:dyDescent="0.25">
      <c r="A2" s="234"/>
      <c r="B2" s="235"/>
      <c r="C2" s="235"/>
      <c r="D2" s="235"/>
      <c r="E2" s="236"/>
      <c r="F2" s="229"/>
      <c r="G2" s="230"/>
      <c r="H2" s="229"/>
      <c r="I2" s="230"/>
      <c r="J2" s="229"/>
      <c r="K2" s="230"/>
      <c r="L2" s="239"/>
      <c r="M2" s="240"/>
      <c r="N2" s="239"/>
      <c r="O2" s="240"/>
      <c r="P2" s="229"/>
      <c r="Q2" s="230"/>
      <c r="R2" s="229"/>
      <c r="S2" s="230"/>
      <c r="T2" s="229"/>
      <c r="U2" s="230"/>
      <c r="V2" s="229"/>
      <c r="W2" s="230"/>
      <c r="X2" s="229"/>
      <c r="Y2" s="230"/>
      <c r="Z2" s="229"/>
      <c r="AA2" s="230"/>
      <c r="AB2" s="229"/>
      <c r="AC2" s="230"/>
      <c r="AD2" s="229"/>
      <c r="AE2" s="230"/>
      <c r="AF2" s="229"/>
      <c r="AG2" s="230"/>
      <c r="AH2" s="229"/>
      <c r="AI2" s="230"/>
      <c r="AJ2" s="229"/>
      <c r="AK2" s="230"/>
      <c r="AL2" s="229"/>
      <c r="AM2" s="230"/>
      <c r="AN2" s="229"/>
      <c r="AO2" s="230"/>
      <c r="AP2" s="229"/>
      <c r="AQ2" s="230"/>
    </row>
    <row r="3" spans="1:43" s="25" customFormat="1" ht="39.75" customHeight="1" thickTop="1" thickBot="1" x14ac:dyDescent="0.25">
      <c r="A3" s="19" t="s">
        <v>14</v>
      </c>
      <c r="B3" s="20" t="s">
        <v>15</v>
      </c>
      <c r="C3" s="20" t="s">
        <v>16</v>
      </c>
      <c r="D3" s="20" t="s">
        <v>17</v>
      </c>
      <c r="E3" s="21" t="s">
        <v>18</v>
      </c>
      <c r="F3" s="22" t="s">
        <v>747</v>
      </c>
      <c r="G3" s="23" t="s">
        <v>748</v>
      </c>
      <c r="H3" s="112" t="s">
        <v>747</v>
      </c>
      <c r="I3" s="23" t="s">
        <v>748</v>
      </c>
      <c r="J3" s="112" t="s">
        <v>747</v>
      </c>
      <c r="K3" s="23" t="s">
        <v>748</v>
      </c>
      <c r="L3" s="112" t="s">
        <v>749</v>
      </c>
      <c r="M3" s="23" t="s">
        <v>750</v>
      </c>
      <c r="N3" s="112" t="s">
        <v>747</v>
      </c>
      <c r="O3" s="23" t="s">
        <v>748</v>
      </c>
      <c r="P3" s="112" t="s">
        <v>749</v>
      </c>
      <c r="Q3" s="23" t="s">
        <v>750</v>
      </c>
      <c r="R3" s="112" t="s">
        <v>747</v>
      </c>
      <c r="S3" s="23" t="s">
        <v>748</v>
      </c>
      <c r="T3" s="112" t="s">
        <v>747</v>
      </c>
      <c r="U3" s="23" t="s">
        <v>748</v>
      </c>
      <c r="V3" s="112" t="s">
        <v>747</v>
      </c>
      <c r="W3" s="23" t="s">
        <v>748</v>
      </c>
      <c r="X3" s="112" t="s">
        <v>749</v>
      </c>
      <c r="Y3" s="23" t="s">
        <v>750</v>
      </c>
      <c r="Z3" s="112" t="s">
        <v>747</v>
      </c>
      <c r="AA3" s="23" t="s">
        <v>748</v>
      </c>
      <c r="AB3" s="112" t="s">
        <v>747</v>
      </c>
      <c r="AC3" s="24" t="s">
        <v>748</v>
      </c>
      <c r="AD3" s="22" t="s">
        <v>747</v>
      </c>
      <c r="AE3" s="23" t="s">
        <v>748</v>
      </c>
      <c r="AF3" s="112" t="s">
        <v>747</v>
      </c>
      <c r="AG3" s="24" t="s">
        <v>748</v>
      </c>
      <c r="AH3" s="22" t="s">
        <v>747</v>
      </c>
      <c r="AI3" s="24" t="s">
        <v>748</v>
      </c>
      <c r="AJ3" s="22" t="s">
        <v>749</v>
      </c>
      <c r="AK3" s="23" t="s">
        <v>750</v>
      </c>
      <c r="AL3" s="112" t="s">
        <v>747</v>
      </c>
      <c r="AM3" s="24" t="s">
        <v>748</v>
      </c>
      <c r="AN3" s="22" t="s">
        <v>747</v>
      </c>
      <c r="AO3" s="23" t="s">
        <v>748</v>
      </c>
      <c r="AP3" s="112" t="s">
        <v>747</v>
      </c>
      <c r="AQ3" s="24" t="s">
        <v>748</v>
      </c>
    </row>
    <row r="4" spans="1:43" ht="13.5" thickTop="1" x14ac:dyDescent="0.2">
      <c r="A4" s="26">
        <v>101</v>
      </c>
      <c r="B4" s="27" t="s">
        <v>32</v>
      </c>
      <c r="C4" s="28">
        <v>308</v>
      </c>
      <c r="D4" s="29">
        <v>224</v>
      </c>
      <c r="E4" s="30">
        <f>SUM(D4/C4)</f>
        <v>0.72727272727272729</v>
      </c>
      <c r="F4" s="31"/>
      <c r="G4" s="32"/>
      <c r="H4" s="31"/>
      <c r="I4" s="33"/>
      <c r="J4" s="34"/>
      <c r="K4" s="32"/>
      <c r="L4" s="31"/>
      <c r="M4" s="33"/>
      <c r="N4" s="34"/>
      <c r="O4" s="32"/>
      <c r="P4" s="35"/>
      <c r="Q4" s="36"/>
      <c r="R4" s="37"/>
      <c r="S4" s="38"/>
      <c r="T4" s="35"/>
      <c r="U4" s="36"/>
      <c r="V4" s="37"/>
      <c r="W4" s="38"/>
      <c r="X4" s="35"/>
      <c r="Y4" s="36"/>
      <c r="Z4" s="37"/>
      <c r="AA4" s="38"/>
      <c r="AB4" s="35"/>
      <c r="AC4" s="36"/>
      <c r="AD4" s="37"/>
      <c r="AE4" s="38"/>
      <c r="AF4" s="35"/>
      <c r="AG4" s="36"/>
      <c r="AH4" s="37"/>
      <c r="AI4" s="38"/>
      <c r="AJ4" s="35"/>
      <c r="AK4" s="36"/>
      <c r="AL4" s="37">
        <v>85</v>
      </c>
      <c r="AM4" s="38">
        <v>132</v>
      </c>
      <c r="AN4" s="35"/>
      <c r="AO4" s="36"/>
      <c r="AP4" s="37"/>
      <c r="AQ4" s="38"/>
    </row>
    <row r="5" spans="1:43" x14ac:dyDescent="0.2">
      <c r="A5" s="39">
        <v>102</v>
      </c>
      <c r="B5" s="40" t="s">
        <v>33</v>
      </c>
      <c r="C5" s="41">
        <v>1292</v>
      </c>
      <c r="D5" s="42">
        <v>1029</v>
      </c>
      <c r="E5" s="43">
        <f t="shared" ref="E5:E70" si="0">SUM(D5/C5)</f>
        <v>0.79643962848297212</v>
      </c>
      <c r="F5" s="44"/>
      <c r="G5" s="45"/>
      <c r="H5" s="44"/>
      <c r="I5" s="46"/>
      <c r="J5" s="47"/>
      <c r="K5" s="45"/>
      <c r="L5" s="44"/>
      <c r="M5" s="46"/>
      <c r="N5" s="47"/>
      <c r="O5" s="45"/>
      <c r="P5" s="48"/>
      <c r="Q5" s="49"/>
      <c r="R5" s="50"/>
      <c r="S5" s="51"/>
      <c r="T5" s="48"/>
      <c r="U5" s="49"/>
      <c r="V5" s="50"/>
      <c r="W5" s="51"/>
      <c r="X5" s="48"/>
      <c r="Y5" s="49"/>
      <c r="Z5" s="50"/>
      <c r="AA5" s="51"/>
      <c r="AB5" s="48"/>
      <c r="AC5" s="49"/>
      <c r="AD5" s="50"/>
      <c r="AE5" s="51"/>
      <c r="AF5" s="48"/>
      <c r="AG5" s="49"/>
      <c r="AH5" s="50"/>
      <c r="AI5" s="51"/>
      <c r="AJ5" s="48"/>
      <c r="AK5" s="49"/>
      <c r="AL5" s="50">
        <v>627</v>
      </c>
      <c r="AM5" s="51">
        <v>360</v>
      </c>
      <c r="AN5" s="48"/>
      <c r="AO5" s="49"/>
      <c r="AP5" s="50"/>
      <c r="AQ5" s="51"/>
    </row>
    <row r="6" spans="1:43" x14ac:dyDescent="0.2">
      <c r="A6" s="39">
        <v>103</v>
      </c>
      <c r="B6" s="40" t="s">
        <v>34</v>
      </c>
      <c r="C6" s="41">
        <v>1560</v>
      </c>
      <c r="D6" s="42">
        <v>1121</v>
      </c>
      <c r="E6" s="43">
        <f t="shared" si="0"/>
        <v>0.71858974358974359</v>
      </c>
      <c r="F6" s="44"/>
      <c r="G6" s="45"/>
      <c r="H6" s="44"/>
      <c r="I6" s="46"/>
      <c r="J6" s="47"/>
      <c r="K6" s="45"/>
      <c r="L6" s="44"/>
      <c r="M6" s="46"/>
      <c r="N6" s="47"/>
      <c r="O6" s="45"/>
      <c r="P6" s="48"/>
      <c r="Q6" s="49"/>
      <c r="R6" s="50"/>
      <c r="S6" s="51"/>
      <c r="T6" s="48"/>
      <c r="U6" s="49"/>
      <c r="V6" s="50"/>
      <c r="W6" s="51"/>
      <c r="X6" s="48"/>
      <c r="Y6" s="49"/>
      <c r="Z6" s="50"/>
      <c r="AA6" s="51"/>
      <c r="AB6" s="48"/>
      <c r="AC6" s="49"/>
      <c r="AD6" s="50"/>
      <c r="AE6" s="51"/>
      <c r="AF6" s="48"/>
      <c r="AG6" s="49"/>
      <c r="AH6" s="50"/>
      <c r="AI6" s="51"/>
      <c r="AJ6" s="48"/>
      <c r="AK6" s="49"/>
      <c r="AL6" s="50">
        <v>670</v>
      </c>
      <c r="AM6" s="51">
        <v>405</v>
      </c>
      <c r="AN6" s="48"/>
      <c r="AO6" s="49"/>
      <c r="AP6" s="50"/>
      <c r="AQ6" s="51"/>
    </row>
    <row r="7" spans="1:43" x14ac:dyDescent="0.2">
      <c r="A7" s="39">
        <v>104</v>
      </c>
      <c r="B7" s="40" t="s">
        <v>35</v>
      </c>
      <c r="C7" s="41">
        <v>796</v>
      </c>
      <c r="D7" s="42">
        <v>555</v>
      </c>
      <c r="E7" s="43">
        <f t="shared" si="0"/>
        <v>0.69723618090452266</v>
      </c>
      <c r="F7" s="44"/>
      <c r="G7" s="45"/>
      <c r="H7" s="44"/>
      <c r="I7" s="46"/>
      <c r="J7" s="47"/>
      <c r="K7" s="45"/>
      <c r="L7" s="44"/>
      <c r="M7" s="46"/>
      <c r="N7" s="47"/>
      <c r="O7" s="45"/>
      <c r="P7" s="48"/>
      <c r="Q7" s="49"/>
      <c r="R7" s="50"/>
      <c r="S7" s="51"/>
      <c r="T7" s="48"/>
      <c r="U7" s="49"/>
      <c r="V7" s="50"/>
      <c r="W7" s="51"/>
      <c r="X7" s="48"/>
      <c r="Y7" s="49"/>
      <c r="Z7" s="50"/>
      <c r="AA7" s="51"/>
      <c r="AB7" s="48"/>
      <c r="AC7" s="49"/>
      <c r="AD7" s="50"/>
      <c r="AE7" s="51"/>
      <c r="AF7" s="48"/>
      <c r="AG7" s="49"/>
      <c r="AH7" s="50"/>
      <c r="AI7" s="51"/>
      <c r="AJ7" s="48"/>
      <c r="AK7" s="49"/>
      <c r="AL7" s="50">
        <v>327</v>
      </c>
      <c r="AM7" s="51">
        <v>202</v>
      </c>
      <c r="AN7" s="48"/>
      <c r="AO7" s="49"/>
      <c r="AP7" s="50"/>
      <c r="AQ7" s="51"/>
    </row>
    <row r="8" spans="1:43" x14ac:dyDescent="0.2">
      <c r="A8" s="39">
        <v>105</v>
      </c>
      <c r="B8" s="40" t="s">
        <v>36</v>
      </c>
      <c r="C8" s="41">
        <v>1308</v>
      </c>
      <c r="D8" s="42">
        <v>933</v>
      </c>
      <c r="E8" s="43">
        <f t="shared" si="0"/>
        <v>0.71330275229357798</v>
      </c>
      <c r="F8" s="44"/>
      <c r="G8" s="45"/>
      <c r="H8" s="44"/>
      <c r="I8" s="46"/>
      <c r="J8" s="47"/>
      <c r="K8" s="45"/>
      <c r="L8" s="44"/>
      <c r="M8" s="46"/>
      <c r="N8" s="47"/>
      <c r="O8" s="45"/>
      <c r="P8" s="48"/>
      <c r="Q8" s="49"/>
      <c r="R8" s="50"/>
      <c r="S8" s="51"/>
      <c r="T8" s="48"/>
      <c r="U8" s="49"/>
      <c r="V8" s="50"/>
      <c r="W8" s="51"/>
      <c r="X8" s="48"/>
      <c r="Y8" s="49"/>
      <c r="Z8" s="50"/>
      <c r="AA8" s="51"/>
      <c r="AB8" s="48"/>
      <c r="AC8" s="49"/>
      <c r="AD8" s="50"/>
      <c r="AE8" s="51"/>
      <c r="AF8" s="48"/>
      <c r="AG8" s="49"/>
      <c r="AH8" s="50"/>
      <c r="AI8" s="51"/>
      <c r="AJ8" s="48"/>
      <c r="AK8" s="49"/>
      <c r="AL8" s="50">
        <v>609</v>
      </c>
      <c r="AM8" s="51">
        <v>284</v>
      </c>
      <c r="AN8" s="48"/>
      <c r="AO8" s="49"/>
      <c r="AP8" s="50"/>
      <c r="AQ8" s="51"/>
    </row>
    <row r="9" spans="1:43" x14ac:dyDescent="0.2">
      <c r="A9" s="39">
        <v>106</v>
      </c>
      <c r="B9" s="40" t="s">
        <v>37</v>
      </c>
      <c r="C9" s="41">
        <v>1197</v>
      </c>
      <c r="D9" s="42">
        <v>955</v>
      </c>
      <c r="E9" s="43">
        <f t="shared" si="0"/>
        <v>0.797827903091061</v>
      </c>
      <c r="F9" s="44"/>
      <c r="G9" s="45"/>
      <c r="H9" s="44"/>
      <c r="I9" s="46"/>
      <c r="J9" s="47"/>
      <c r="K9" s="45"/>
      <c r="L9" s="44"/>
      <c r="M9" s="46"/>
      <c r="N9" s="47"/>
      <c r="O9" s="45"/>
      <c r="P9" s="48"/>
      <c r="Q9" s="49"/>
      <c r="R9" s="50"/>
      <c r="S9" s="51"/>
      <c r="T9" s="48"/>
      <c r="U9" s="49"/>
      <c r="V9" s="50"/>
      <c r="W9" s="51"/>
      <c r="X9" s="48"/>
      <c r="Y9" s="49"/>
      <c r="Z9" s="50"/>
      <c r="AA9" s="51"/>
      <c r="AB9" s="48"/>
      <c r="AC9" s="49"/>
      <c r="AD9" s="50"/>
      <c r="AE9" s="51"/>
      <c r="AF9" s="48"/>
      <c r="AG9" s="49"/>
      <c r="AH9" s="50"/>
      <c r="AI9" s="51"/>
      <c r="AJ9" s="48"/>
      <c r="AK9" s="49"/>
      <c r="AL9" s="50">
        <v>573</v>
      </c>
      <c r="AM9" s="51">
        <v>350</v>
      </c>
      <c r="AN9" s="48"/>
      <c r="AO9" s="49"/>
      <c r="AP9" s="50"/>
      <c r="AQ9" s="51"/>
    </row>
    <row r="10" spans="1:43" x14ac:dyDescent="0.2">
      <c r="A10" s="39">
        <v>107</v>
      </c>
      <c r="B10" s="40" t="s">
        <v>38</v>
      </c>
      <c r="C10" s="41">
        <v>676</v>
      </c>
      <c r="D10" s="42">
        <v>498</v>
      </c>
      <c r="E10" s="43">
        <f t="shared" si="0"/>
        <v>0.73668639053254437</v>
      </c>
      <c r="F10" s="44"/>
      <c r="G10" s="45"/>
      <c r="H10" s="44"/>
      <c r="I10" s="46"/>
      <c r="J10" s="47"/>
      <c r="K10" s="45"/>
      <c r="L10" s="44"/>
      <c r="M10" s="46"/>
      <c r="N10" s="47"/>
      <c r="O10" s="45"/>
      <c r="P10" s="48"/>
      <c r="Q10" s="49"/>
      <c r="R10" s="50"/>
      <c r="S10" s="51"/>
      <c r="T10" s="48"/>
      <c r="U10" s="49"/>
      <c r="V10" s="50"/>
      <c r="W10" s="51"/>
      <c r="X10" s="48"/>
      <c r="Y10" s="49"/>
      <c r="Z10" s="50"/>
      <c r="AA10" s="51"/>
      <c r="AB10" s="48"/>
      <c r="AC10" s="49"/>
      <c r="AD10" s="50"/>
      <c r="AE10" s="51"/>
      <c r="AF10" s="48"/>
      <c r="AG10" s="49"/>
      <c r="AH10" s="50"/>
      <c r="AI10" s="51"/>
      <c r="AJ10" s="48"/>
      <c r="AK10" s="49"/>
      <c r="AL10" s="50">
        <v>300</v>
      </c>
      <c r="AM10" s="51">
        <v>177</v>
      </c>
      <c r="AN10" s="48"/>
      <c r="AO10" s="49"/>
      <c r="AP10" s="50"/>
      <c r="AQ10" s="51"/>
    </row>
    <row r="11" spans="1:43" x14ac:dyDescent="0.2">
      <c r="A11" s="39">
        <v>108</v>
      </c>
      <c r="B11" s="40" t="s">
        <v>39</v>
      </c>
      <c r="C11" s="41">
        <v>707</v>
      </c>
      <c r="D11" s="42">
        <v>566</v>
      </c>
      <c r="E11" s="43">
        <f t="shared" si="0"/>
        <v>0.80056577086280056</v>
      </c>
      <c r="F11" s="44"/>
      <c r="G11" s="45"/>
      <c r="H11" s="44"/>
      <c r="I11" s="46"/>
      <c r="J11" s="47"/>
      <c r="K11" s="45"/>
      <c r="L11" s="44"/>
      <c r="M11" s="46"/>
      <c r="N11" s="47"/>
      <c r="O11" s="45"/>
      <c r="P11" s="48"/>
      <c r="Q11" s="49"/>
      <c r="R11" s="50"/>
      <c r="S11" s="51"/>
      <c r="T11" s="48"/>
      <c r="U11" s="49"/>
      <c r="V11" s="50"/>
      <c r="W11" s="51"/>
      <c r="X11" s="48"/>
      <c r="Y11" s="49"/>
      <c r="Z11" s="50"/>
      <c r="AA11" s="51"/>
      <c r="AB11" s="48"/>
      <c r="AC11" s="49"/>
      <c r="AD11" s="50"/>
      <c r="AE11" s="51"/>
      <c r="AF11" s="48"/>
      <c r="AG11" s="49"/>
      <c r="AH11" s="50"/>
      <c r="AI11" s="51"/>
      <c r="AJ11" s="48"/>
      <c r="AK11" s="49"/>
      <c r="AL11" s="50">
        <v>305</v>
      </c>
      <c r="AM11" s="51">
        <v>225</v>
      </c>
      <c r="AN11" s="48"/>
      <c r="AO11" s="49"/>
      <c r="AP11" s="50"/>
      <c r="AQ11" s="51"/>
    </row>
    <row r="12" spans="1:43" x14ac:dyDescent="0.2">
      <c r="A12" s="39">
        <v>109</v>
      </c>
      <c r="B12" s="40" t="s">
        <v>40</v>
      </c>
      <c r="C12" s="41">
        <v>1134</v>
      </c>
      <c r="D12" s="42">
        <v>889</v>
      </c>
      <c r="E12" s="43">
        <f t="shared" si="0"/>
        <v>0.78395061728395066</v>
      </c>
      <c r="F12" s="44"/>
      <c r="G12" s="45"/>
      <c r="H12" s="44"/>
      <c r="I12" s="46"/>
      <c r="J12" s="47"/>
      <c r="K12" s="45"/>
      <c r="L12" s="44"/>
      <c r="M12" s="46"/>
      <c r="N12" s="47"/>
      <c r="O12" s="45"/>
      <c r="P12" s="48"/>
      <c r="Q12" s="49"/>
      <c r="R12" s="50"/>
      <c r="S12" s="51"/>
      <c r="T12" s="48"/>
      <c r="U12" s="49"/>
      <c r="V12" s="50"/>
      <c r="W12" s="51"/>
      <c r="X12" s="48"/>
      <c r="Y12" s="49"/>
      <c r="Z12" s="50"/>
      <c r="AA12" s="51"/>
      <c r="AB12" s="48"/>
      <c r="AC12" s="49"/>
      <c r="AD12" s="50"/>
      <c r="AE12" s="51"/>
      <c r="AF12" s="48"/>
      <c r="AG12" s="49"/>
      <c r="AH12" s="50"/>
      <c r="AI12" s="51"/>
      <c r="AJ12" s="48"/>
      <c r="AK12" s="49"/>
      <c r="AL12" s="50">
        <v>539</v>
      </c>
      <c r="AM12" s="51">
        <v>315</v>
      </c>
      <c r="AN12" s="48"/>
      <c r="AO12" s="49"/>
      <c r="AP12" s="50"/>
      <c r="AQ12" s="51"/>
    </row>
    <row r="13" spans="1:43" x14ac:dyDescent="0.2">
      <c r="A13" s="39">
        <v>110</v>
      </c>
      <c r="B13" s="40" t="s">
        <v>41</v>
      </c>
      <c r="C13" s="41">
        <v>1213</v>
      </c>
      <c r="D13" s="42">
        <v>862</v>
      </c>
      <c r="E13" s="43">
        <f t="shared" si="0"/>
        <v>0.71063478977741135</v>
      </c>
      <c r="F13" s="44"/>
      <c r="G13" s="45"/>
      <c r="H13" s="44"/>
      <c r="I13" s="46"/>
      <c r="J13" s="47"/>
      <c r="K13" s="45"/>
      <c r="L13" s="44"/>
      <c r="M13" s="46"/>
      <c r="N13" s="47"/>
      <c r="O13" s="45"/>
      <c r="P13" s="48"/>
      <c r="Q13" s="49"/>
      <c r="R13" s="50"/>
      <c r="S13" s="51"/>
      <c r="T13" s="48"/>
      <c r="U13" s="49"/>
      <c r="V13" s="50"/>
      <c r="W13" s="51"/>
      <c r="X13" s="48"/>
      <c r="Y13" s="49"/>
      <c r="Z13" s="50"/>
      <c r="AA13" s="51"/>
      <c r="AB13" s="48"/>
      <c r="AC13" s="49"/>
      <c r="AD13" s="50"/>
      <c r="AE13" s="51"/>
      <c r="AF13" s="48"/>
      <c r="AG13" s="49"/>
      <c r="AH13" s="50"/>
      <c r="AI13" s="51"/>
      <c r="AJ13" s="48"/>
      <c r="AK13" s="49"/>
      <c r="AL13" s="50">
        <v>500</v>
      </c>
      <c r="AM13" s="51">
        <v>326</v>
      </c>
      <c r="AN13" s="48"/>
      <c r="AO13" s="49"/>
      <c r="AP13" s="50"/>
      <c r="AQ13" s="51"/>
    </row>
    <row r="14" spans="1:43" x14ac:dyDescent="0.2">
      <c r="A14" s="39">
        <v>111</v>
      </c>
      <c r="B14" s="40" t="s">
        <v>42</v>
      </c>
      <c r="C14" s="41">
        <v>1131</v>
      </c>
      <c r="D14" s="42">
        <v>761</v>
      </c>
      <c r="E14" s="43">
        <f t="shared" si="0"/>
        <v>0.67285587975243144</v>
      </c>
      <c r="F14" s="44"/>
      <c r="G14" s="45"/>
      <c r="H14" s="44"/>
      <c r="I14" s="46"/>
      <c r="J14" s="47"/>
      <c r="K14" s="45"/>
      <c r="L14" s="44"/>
      <c r="M14" s="46"/>
      <c r="N14" s="47"/>
      <c r="O14" s="45"/>
      <c r="P14" s="48"/>
      <c r="Q14" s="49"/>
      <c r="R14" s="50"/>
      <c r="S14" s="51"/>
      <c r="T14" s="48"/>
      <c r="U14" s="49"/>
      <c r="V14" s="50"/>
      <c r="W14" s="51"/>
      <c r="X14" s="48"/>
      <c r="Y14" s="49"/>
      <c r="Z14" s="50"/>
      <c r="AA14" s="51"/>
      <c r="AB14" s="48"/>
      <c r="AC14" s="49"/>
      <c r="AD14" s="50"/>
      <c r="AE14" s="51"/>
      <c r="AF14" s="48"/>
      <c r="AG14" s="49"/>
      <c r="AH14" s="50"/>
      <c r="AI14" s="51"/>
      <c r="AJ14" s="48"/>
      <c r="AK14" s="49"/>
      <c r="AL14" s="50">
        <v>492</v>
      </c>
      <c r="AM14" s="51">
        <v>234</v>
      </c>
      <c r="AN14" s="48"/>
      <c r="AO14" s="49"/>
      <c r="AP14" s="50"/>
      <c r="AQ14" s="51"/>
    </row>
    <row r="15" spans="1:43" x14ac:dyDescent="0.2">
      <c r="A15" s="39">
        <v>112</v>
      </c>
      <c r="B15" s="40" t="s">
        <v>43</v>
      </c>
      <c r="C15" s="41">
        <v>702</v>
      </c>
      <c r="D15" s="42">
        <v>572</v>
      </c>
      <c r="E15" s="43">
        <f t="shared" si="0"/>
        <v>0.81481481481481477</v>
      </c>
      <c r="F15" s="44"/>
      <c r="G15" s="45"/>
      <c r="H15" s="44"/>
      <c r="I15" s="46"/>
      <c r="J15" s="47"/>
      <c r="K15" s="45"/>
      <c r="L15" s="44"/>
      <c r="M15" s="46"/>
      <c r="N15" s="47"/>
      <c r="O15" s="45"/>
      <c r="P15" s="48"/>
      <c r="Q15" s="49"/>
      <c r="R15" s="50"/>
      <c r="S15" s="51"/>
      <c r="T15" s="48"/>
      <c r="U15" s="49"/>
      <c r="V15" s="50"/>
      <c r="W15" s="51"/>
      <c r="X15" s="48"/>
      <c r="Y15" s="49"/>
      <c r="Z15" s="50"/>
      <c r="AA15" s="51"/>
      <c r="AB15" s="48"/>
      <c r="AC15" s="49"/>
      <c r="AD15" s="50"/>
      <c r="AE15" s="51"/>
      <c r="AF15" s="48"/>
      <c r="AG15" s="49"/>
      <c r="AH15" s="50"/>
      <c r="AI15" s="51"/>
      <c r="AJ15" s="48"/>
      <c r="AK15" s="49"/>
      <c r="AL15" s="50">
        <v>308</v>
      </c>
      <c r="AM15" s="51">
        <v>244</v>
      </c>
      <c r="AN15" s="48"/>
      <c r="AO15" s="49"/>
      <c r="AP15" s="50"/>
      <c r="AQ15" s="51"/>
    </row>
    <row r="16" spans="1:43" x14ac:dyDescent="0.2">
      <c r="A16" s="39">
        <v>113</v>
      </c>
      <c r="B16" s="40" t="s">
        <v>44</v>
      </c>
      <c r="C16" s="41">
        <v>1002</v>
      </c>
      <c r="D16" s="42">
        <v>793</v>
      </c>
      <c r="E16" s="43">
        <f t="shared" si="0"/>
        <v>0.79141716566866271</v>
      </c>
      <c r="F16" s="44"/>
      <c r="G16" s="45"/>
      <c r="H16" s="44"/>
      <c r="I16" s="46"/>
      <c r="J16" s="47"/>
      <c r="K16" s="45"/>
      <c r="L16" s="44"/>
      <c r="M16" s="46"/>
      <c r="N16" s="47"/>
      <c r="O16" s="45"/>
      <c r="P16" s="48"/>
      <c r="Q16" s="49"/>
      <c r="R16" s="50"/>
      <c r="S16" s="51"/>
      <c r="T16" s="48"/>
      <c r="U16" s="49"/>
      <c r="V16" s="50"/>
      <c r="W16" s="51"/>
      <c r="X16" s="48"/>
      <c r="Y16" s="49"/>
      <c r="Z16" s="50"/>
      <c r="AA16" s="51"/>
      <c r="AB16" s="48"/>
      <c r="AC16" s="49"/>
      <c r="AD16" s="50"/>
      <c r="AE16" s="51"/>
      <c r="AF16" s="48"/>
      <c r="AG16" s="49"/>
      <c r="AH16" s="50"/>
      <c r="AI16" s="51"/>
      <c r="AJ16" s="48"/>
      <c r="AK16" s="49"/>
      <c r="AL16" s="50">
        <v>471</v>
      </c>
      <c r="AM16" s="51">
        <v>277</v>
      </c>
      <c r="AN16" s="48"/>
      <c r="AO16" s="49"/>
      <c r="AP16" s="50"/>
      <c r="AQ16" s="51"/>
    </row>
    <row r="17" spans="1:43" x14ac:dyDescent="0.2">
      <c r="A17" s="39">
        <v>201</v>
      </c>
      <c r="B17" s="40" t="s">
        <v>45</v>
      </c>
      <c r="C17" s="41">
        <v>1394</v>
      </c>
      <c r="D17" s="42">
        <v>1021</v>
      </c>
      <c r="E17" s="43">
        <f t="shared" si="0"/>
        <v>0.73242467718794835</v>
      </c>
      <c r="F17" s="44"/>
      <c r="G17" s="45"/>
      <c r="H17" s="44"/>
      <c r="I17" s="46"/>
      <c r="J17" s="47"/>
      <c r="K17" s="45"/>
      <c r="L17" s="44"/>
      <c r="M17" s="46"/>
      <c r="N17" s="47"/>
      <c r="O17" s="45"/>
      <c r="P17" s="48"/>
      <c r="Q17" s="49"/>
      <c r="R17" s="50"/>
      <c r="S17" s="51"/>
      <c r="T17" s="48"/>
      <c r="U17" s="49"/>
      <c r="V17" s="50"/>
      <c r="W17" s="51"/>
      <c r="X17" s="48"/>
      <c r="Y17" s="49"/>
      <c r="Z17" s="50"/>
      <c r="AA17" s="51"/>
      <c r="AB17" s="48"/>
      <c r="AC17" s="49"/>
      <c r="AD17" s="50"/>
      <c r="AE17" s="51"/>
      <c r="AF17" s="48"/>
      <c r="AG17" s="49"/>
      <c r="AH17" s="50"/>
      <c r="AI17" s="51"/>
      <c r="AJ17" s="48"/>
      <c r="AK17" s="49"/>
      <c r="AL17" s="50">
        <v>683</v>
      </c>
      <c r="AM17" s="51">
        <v>274</v>
      </c>
      <c r="AN17" s="48"/>
      <c r="AO17" s="49"/>
      <c r="AP17" s="50"/>
      <c r="AQ17" s="51"/>
    </row>
    <row r="18" spans="1:43" x14ac:dyDescent="0.2">
      <c r="A18" s="39">
        <v>202</v>
      </c>
      <c r="B18" s="40" t="s">
        <v>46</v>
      </c>
      <c r="C18" s="41">
        <v>1535</v>
      </c>
      <c r="D18" s="42">
        <v>1043</v>
      </c>
      <c r="E18" s="43">
        <f t="shared" si="0"/>
        <v>0.67947882736156351</v>
      </c>
      <c r="F18" s="44"/>
      <c r="G18" s="45"/>
      <c r="H18" s="44"/>
      <c r="I18" s="46"/>
      <c r="J18" s="47"/>
      <c r="K18" s="45"/>
      <c r="L18" s="44"/>
      <c r="M18" s="46"/>
      <c r="N18" s="47"/>
      <c r="O18" s="45"/>
      <c r="P18" s="48"/>
      <c r="Q18" s="49"/>
      <c r="R18" s="50"/>
      <c r="S18" s="51"/>
      <c r="T18" s="48"/>
      <c r="U18" s="49"/>
      <c r="V18" s="50"/>
      <c r="W18" s="51"/>
      <c r="X18" s="48"/>
      <c r="Y18" s="49"/>
      <c r="Z18" s="50"/>
      <c r="AA18" s="51"/>
      <c r="AB18" s="48"/>
      <c r="AC18" s="49"/>
      <c r="AD18" s="50"/>
      <c r="AE18" s="51"/>
      <c r="AF18" s="48"/>
      <c r="AG18" s="49"/>
      <c r="AH18" s="50"/>
      <c r="AI18" s="51"/>
      <c r="AJ18" s="48"/>
      <c r="AK18" s="49"/>
      <c r="AL18" s="50">
        <v>737</v>
      </c>
      <c r="AM18" s="51">
        <v>259</v>
      </c>
      <c r="AN18" s="48"/>
      <c r="AO18" s="49"/>
      <c r="AP18" s="50"/>
      <c r="AQ18" s="51"/>
    </row>
    <row r="19" spans="1:43" x14ac:dyDescent="0.2">
      <c r="A19" s="39">
        <v>203</v>
      </c>
      <c r="B19" s="40" t="s">
        <v>47</v>
      </c>
      <c r="C19" s="41">
        <v>1787</v>
      </c>
      <c r="D19" s="42">
        <v>1151</v>
      </c>
      <c r="E19" s="43">
        <f t="shared" si="0"/>
        <v>0.64409625069949639</v>
      </c>
      <c r="F19" s="44"/>
      <c r="G19" s="45"/>
      <c r="H19" s="44"/>
      <c r="I19" s="46"/>
      <c r="J19" s="47"/>
      <c r="K19" s="45"/>
      <c r="L19" s="44"/>
      <c r="M19" s="46"/>
      <c r="N19" s="47"/>
      <c r="O19" s="45"/>
      <c r="P19" s="48"/>
      <c r="Q19" s="49"/>
      <c r="R19" s="50"/>
      <c r="S19" s="51"/>
      <c r="T19" s="48"/>
      <c r="U19" s="49"/>
      <c r="V19" s="50"/>
      <c r="W19" s="51"/>
      <c r="X19" s="48"/>
      <c r="Y19" s="49"/>
      <c r="Z19" s="50"/>
      <c r="AA19" s="51"/>
      <c r="AB19" s="48"/>
      <c r="AC19" s="49"/>
      <c r="AD19" s="50"/>
      <c r="AE19" s="51"/>
      <c r="AF19" s="48"/>
      <c r="AG19" s="49"/>
      <c r="AH19" s="50"/>
      <c r="AI19" s="51"/>
      <c r="AJ19" s="48"/>
      <c r="AK19" s="49"/>
      <c r="AL19" s="50">
        <v>800</v>
      </c>
      <c r="AM19" s="51">
        <v>298</v>
      </c>
      <c r="AN19" s="48"/>
      <c r="AO19" s="49"/>
      <c r="AP19" s="50"/>
      <c r="AQ19" s="51"/>
    </row>
    <row r="20" spans="1:43" x14ac:dyDescent="0.2">
      <c r="A20" s="39">
        <v>204</v>
      </c>
      <c r="B20" s="40" t="s">
        <v>48</v>
      </c>
      <c r="C20" s="41">
        <v>1383</v>
      </c>
      <c r="D20" s="42">
        <v>1044</v>
      </c>
      <c r="E20" s="43">
        <f t="shared" si="0"/>
        <v>0.75488069414316705</v>
      </c>
      <c r="F20" s="44"/>
      <c r="G20" s="45"/>
      <c r="H20" s="44"/>
      <c r="I20" s="46"/>
      <c r="J20" s="47"/>
      <c r="K20" s="45"/>
      <c r="L20" s="44"/>
      <c r="M20" s="46"/>
      <c r="N20" s="47"/>
      <c r="O20" s="45"/>
      <c r="P20" s="48"/>
      <c r="Q20" s="49"/>
      <c r="R20" s="50"/>
      <c r="S20" s="51"/>
      <c r="T20" s="48"/>
      <c r="U20" s="49"/>
      <c r="V20" s="50"/>
      <c r="W20" s="51"/>
      <c r="X20" s="48"/>
      <c r="Y20" s="49"/>
      <c r="Z20" s="50"/>
      <c r="AA20" s="51"/>
      <c r="AB20" s="48"/>
      <c r="AC20" s="49"/>
      <c r="AD20" s="50"/>
      <c r="AE20" s="51"/>
      <c r="AF20" s="48"/>
      <c r="AG20" s="49"/>
      <c r="AH20" s="50"/>
      <c r="AI20" s="51"/>
      <c r="AJ20" s="48"/>
      <c r="AK20" s="49"/>
      <c r="AL20" s="50">
        <v>701</v>
      </c>
      <c r="AM20" s="51">
        <v>311</v>
      </c>
      <c r="AN20" s="48"/>
      <c r="AO20" s="49"/>
      <c r="AP20" s="50"/>
      <c r="AQ20" s="51"/>
    </row>
    <row r="21" spans="1:43" x14ac:dyDescent="0.2">
      <c r="A21" s="39">
        <v>205</v>
      </c>
      <c r="B21" s="40" t="s">
        <v>49</v>
      </c>
      <c r="C21" s="41">
        <v>1102</v>
      </c>
      <c r="D21" s="42">
        <v>858</v>
      </c>
      <c r="E21" s="43">
        <f t="shared" si="0"/>
        <v>0.77858439201451901</v>
      </c>
      <c r="F21" s="44"/>
      <c r="G21" s="45"/>
      <c r="H21" s="44"/>
      <c r="I21" s="46"/>
      <c r="J21" s="47"/>
      <c r="K21" s="45"/>
      <c r="L21" s="44"/>
      <c r="M21" s="46"/>
      <c r="N21" s="47"/>
      <c r="O21" s="45"/>
      <c r="P21" s="48"/>
      <c r="Q21" s="49"/>
      <c r="R21" s="50"/>
      <c r="S21" s="51"/>
      <c r="T21" s="48"/>
      <c r="U21" s="49"/>
      <c r="V21" s="50"/>
      <c r="W21" s="51"/>
      <c r="X21" s="48"/>
      <c r="Y21" s="49"/>
      <c r="Z21" s="50"/>
      <c r="AA21" s="51"/>
      <c r="AB21" s="48"/>
      <c r="AC21" s="49"/>
      <c r="AD21" s="50"/>
      <c r="AE21" s="51"/>
      <c r="AF21" s="48"/>
      <c r="AG21" s="49"/>
      <c r="AH21" s="50"/>
      <c r="AI21" s="51"/>
      <c r="AJ21" s="48"/>
      <c r="AK21" s="49"/>
      <c r="AL21" s="50">
        <v>554</v>
      </c>
      <c r="AM21" s="51">
        <v>270</v>
      </c>
      <c r="AN21" s="48"/>
      <c r="AO21" s="49"/>
      <c r="AP21" s="50"/>
      <c r="AQ21" s="51"/>
    </row>
    <row r="22" spans="1:43" x14ac:dyDescent="0.2">
      <c r="A22" s="39">
        <v>206</v>
      </c>
      <c r="B22" s="40" t="s">
        <v>50</v>
      </c>
      <c r="C22" s="41">
        <v>1336</v>
      </c>
      <c r="D22" s="42">
        <v>925</v>
      </c>
      <c r="E22" s="43">
        <f t="shared" si="0"/>
        <v>0.69236526946107779</v>
      </c>
      <c r="F22" s="44"/>
      <c r="G22" s="45"/>
      <c r="H22" s="44"/>
      <c r="I22" s="46"/>
      <c r="J22" s="47"/>
      <c r="K22" s="45"/>
      <c r="L22" s="44"/>
      <c r="M22" s="46"/>
      <c r="N22" s="47"/>
      <c r="O22" s="45"/>
      <c r="P22" s="48"/>
      <c r="Q22" s="49"/>
      <c r="R22" s="50"/>
      <c r="S22" s="51"/>
      <c r="T22" s="48"/>
      <c r="U22" s="49"/>
      <c r="V22" s="50"/>
      <c r="W22" s="51"/>
      <c r="X22" s="48"/>
      <c r="Y22" s="49"/>
      <c r="Z22" s="50"/>
      <c r="AA22" s="51"/>
      <c r="AB22" s="48"/>
      <c r="AC22" s="49"/>
      <c r="AD22" s="50"/>
      <c r="AE22" s="51"/>
      <c r="AF22" s="48"/>
      <c r="AG22" s="49"/>
      <c r="AH22" s="50"/>
      <c r="AI22" s="51"/>
      <c r="AJ22" s="48"/>
      <c r="AK22" s="49"/>
      <c r="AL22" s="50">
        <v>643</v>
      </c>
      <c r="AM22" s="51">
        <v>254</v>
      </c>
      <c r="AN22" s="48"/>
      <c r="AO22" s="49"/>
      <c r="AP22" s="50"/>
      <c r="AQ22" s="51"/>
    </row>
    <row r="23" spans="1:43" x14ac:dyDescent="0.2">
      <c r="A23" s="39">
        <v>207</v>
      </c>
      <c r="B23" s="40" t="s">
        <v>51</v>
      </c>
      <c r="C23" s="41">
        <v>893</v>
      </c>
      <c r="D23" s="42">
        <v>719</v>
      </c>
      <c r="E23" s="43">
        <f t="shared" si="0"/>
        <v>0.80515117581187012</v>
      </c>
      <c r="F23" s="44"/>
      <c r="G23" s="45"/>
      <c r="H23" s="44"/>
      <c r="I23" s="46"/>
      <c r="J23" s="47"/>
      <c r="K23" s="45"/>
      <c r="L23" s="44"/>
      <c r="M23" s="46"/>
      <c r="N23" s="47"/>
      <c r="O23" s="45"/>
      <c r="P23" s="48"/>
      <c r="Q23" s="49"/>
      <c r="R23" s="50"/>
      <c r="S23" s="51"/>
      <c r="T23" s="48"/>
      <c r="U23" s="49"/>
      <c r="V23" s="50"/>
      <c r="W23" s="51"/>
      <c r="X23" s="48"/>
      <c r="Y23" s="49"/>
      <c r="Z23" s="50"/>
      <c r="AA23" s="51"/>
      <c r="AB23" s="48"/>
      <c r="AC23" s="49"/>
      <c r="AD23" s="50"/>
      <c r="AE23" s="51"/>
      <c r="AF23" s="48"/>
      <c r="AG23" s="49"/>
      <c r="AH23" s="50"/>
      <c r="AI23" s="51"/>
      <c r="AJ23" s="48"/>
      <c r="AK23" s="49"/>
      <c r="AL23" s="50">
        <v>454</v>
      </c>
      <c r="AM23" s="51">
        <v>231</v>
      </c>
      <c r="AN23" s="48"/>
      <c r="AO23" s="49"/>
      <c r="AP23" s="50"/>
      <c r="AQ23" s="51"/>
    </row>
    <row r="24" spans="1:43" x14ac:dyDescent="0.2">
      <c r="A24" s="39">
        <v>208</v>
      </c>
      <c r="B24" s="40" t="s">
        <v>52</v>
      </c>
      <c r="C24" s="41">
        <v>1008</v>
      </c>
      <c r="D24" s="42">
        <v>654</v>
      </c>
      <c r="E24" s="43">
        <f t="shared" si="0"/>
        <v>0.64880952380952384</v>
      </c>
      <c r="F24" s="44"/>
      <c r="G24" s="45"/>
      <c r="H24" s="44"/>
      <c r="I24" s="46"/>
      <c r="J24" s="47"/>
      <c r="K24" s="45"/>
      <c r="L24" s="44"/>
      <c r="M24" s="46"/>
      <c r="N24" s="47"/>
      <c r="O24" s="45"/>
      <c r="P24" s="48"/>
      <c r="Q24" s="49"/>
      <c r="R24" s="50"/>
      <c r="S24" s="51"/>
      <c r="T24" s="48"/>
      <c r="U24" s="49"/>
      <c r="V24" s="50"/>
      <c r="W24" s="51"/>
      <c r="X24" s="48"/>
      <c r="Y24" s="49"/>
      <c r="Z24" s="50"/>
      <c r="AA24" s="51"/>
      <c r="AB24" s="48"/>
      <c r="AC24" s="49"/>
      <c r="AD24" s="50"/>
      <c r="AE24" s="51"/>
      <c r="AF24" s="48"/>
      <c r="AG24" s="49"/>
      <c r="AH24" s="50"/>
      <c r="AI24" s="51"/>
      <c r="AJ24" s="48"/>
      <c r="AK24" s="49"/>
      <c r="AL24" s="50">
        <v>465</v>
      </c>
      <c r="AM24" s="51">
        <v>148</v>
      </c>
      <c r="AN24" s="48"/>
      <c r="AO24" s="49"/>
      <c r="AP24" s="50"/>
      <c r="AQ24" s="51"/>
    </row>
    <row r="25" spans="1:43" x14ac:dyDescent="0.2">
      <c r="A25" s="39">
        <v>209</v>
      </c>
      <c r="B25" s="40" t="s">
        <v>53</v>
      </c>
      <c r="C25" s="41">
        <v>1184</v>
      </c>
      <c r="D25" s="42">
        <v>856</v>
      </c>
      <c r="E25" s="43">
        <f t="shared" si="0"/>
        <v>0.72297297297297303</v>
      </c>
      <c r="F25" s="44"/>
      <c r="G25" s="45"/>
      <c r="H25" s="44"/>
      <c r="I25" s="46"/>
      <c r="J25" s="47"/>
      <c r="K25" s="45"/>
      <c r="L25" s="44"/>
      <c r="M25" s="46"/>
      <c r="N25" s="47"/>
      <c r="O25" s="45"/>
      <c r="P25" s="48"/>
      <c r="Q25" s="49"/>
      <c r="R25" s="50"/>
      <c r="S25" s="51"/>
      <c r="T25" s="48"/>
      <c r="U25" s="49"/>
      <c r="V25" s="50"/>
      <c r="W25" s="51"/>
      <c r="X25" s="48"/>
      <c r="Y25" s="49"/>
      <c r="Z25" s="50"/>
      <c r="AA25" s="51"/>
      <c r="AB25" s="48"/>
      <c r="AC25" s="49"/>
      <c r="AD25" s="50"/>
      <c r="AE25" s="51"/>
      <c r="AF25" s="48"/>
      <c r="AG25" s="49"/>
      <c r="AH25" s="50"/>
      <c r="AI25" s="51"/>
      <c r="AJ25" s="48"/>
      <c r="AK25" s="49"/>
      <c r="AL25" s="50">
        <v>561</v>
      </c>
      <c r="AM25" s="51">
        <v>263</v>
      </c>
      <c r="AN25" s="48"/>
      <c r="AO25" s="49"/>
      <c r="AP25" s="50"/>
      <c r="AQ25" s="51"/>
    </row>
    <row r="26" spans="1:43" x14ac:dyDescent="0.2">
      <c r="A26" s="39">
        <v>210</v>
      </c>
      <c r="B26" s="40" t="s">
        <v>54</v>
      </c>
      <c r="C26" s="41">
        <v>1641</v>
      </c>
      <c r="D26" s="42">
        <v>1235</v>
      </c>
      <c r="E26" s="43">
        <f t="shared" si="0"/>
        <v>0.75258988421694084</v>
      </c>
      <c r="F26" s="44"/>
      <c r="G26" s="45"/>
      <c r="H26" s="44"/>
      <c r="I26" s="46"/>
      <c r="J26" s="47"/>
      <c r="K26" s="45"/>
      <c r="L26" s="44"/>
      <c r="M26" s="46"/>
      <c r="N26" s="47"/>
      <c r="O26" s="45"/>
      <c r="P26" s="48"/>
      <c r="Q26" s="49"/>
      <c r="R26" s="50"/>
      <c r="S26" s="51"/>
      <c r="T26" s="48"/>
      <c r="U26" s="49"/>
      <c r="V26" s="50"/>
      <c r="W26" s="51"/>
      <c r="X26" s="48"/>
      <c r="Y26" s="49"/>
      <c r="Z26" s="50"/>
      <c r="AA26" s="51"/>
      <c r="AB26" s="48"/>
      <c r="AC26" s="49"/>
      <c r="AD26" s="50"/>
      <c r="AE26" s="51"/>
      <c r="AF26" s="48"/>
      <c r="AG26" s="49"/>
      <c r="AH26" s="50"/>
      <c r="AI26" s="51"/>
      <c r="AJ26" s="48"/>
      <c r="AK26" s="49"/>
      <c r="AL26" s="50">
        <v>793</v>
      </c>
      <c r="AM26" s="51">
        <v>373</v>
      </c>
      <c r="AN26" s="48"/>
      <c r="AO26" s="49"/>
      <c r="AP26" s="50"/>
      <c r="AQ26" s="51"/>
    </row>
    <row r="27" spans="1:43" x14ac:dyDescent="0.2">
      <c r="A27" s="39">
        <v>211</v>
      </c>
      <c r="B27" s="40" t="s">
        <v>55</v>
      </c>
      <c r="C27" s="41">
        <v>1475</v>
      </c>
      <c r="D27" s="42">
        <v>1129</v>
      </c>
      <c r="E27" s="43">
        <f t="shared" si="0"/>
        <v>0.76542372881355936</v>
      </c>
      <c r="F27" s="44"/>
      <c r="G27" s="45"/>
      <c r="H27" s="44"/>
      <c r="I27" s="46"/>
      <c r="J27" s="47"/>
      <c r="K27" s="45"/>
      <c r="L27" s="44"/>
      <c r="M27" s="46"/>
      <c r="N27" s="47"/>
      <c r="O27" s="45"/>
      <c r="P27" s="48"/>
      <c r="Q27" s="49"/>
      <c r="R27" s="50"/>
      <c r="S27" s="51"/>
      <c r="T27" s="48"/>
      <c r="U27" s="49"/>
      <c r="V27" s="50"/>
      <c r="W27" s="51"/>
      <c r="X27" s="48"/>
      <c r="Y27" s="49"/>
      <c r="Z27" s="50"/>
      <c r="AA27" s="51"/>
      <c r="AB27" s="48"/>
      <c r="AC27" s="49"/>
      <c r="AD27" s="50"/>
      <c r="AE27" s="51"/>
      <c r="AF27" s="48"/>
      <c r="AG27" s="49"/>
      <c r="AH27" s="50"/>
      <c r="AI27" s="51"/>
      <c r="AJ27" s="48"/>
      <c r="AK27" s="49"/>
      <c r="AL27" s="50">
        <v>757</v>
      </c>
      <c r="AM27" s="51">
        <v>320</v>
      </c>
      <c r="AN27" s="48"/>
      <c r="AO27" s="49"/>
      <c r="AP27" s="50"/>
      <c r="AQ27" s="51"/>
    </row>
    <row r="28" spans="1:43" x14ac:dyDescent="0.2">
      <c r="A28" s="39">
        <v>301</v>
      </c>
      <c r="B28" s="40" t="s">
        <v>56</v>
      </c>
      <c r="C28" s="41">
        <v>1164</v>
      </c>
      <c r="D28" s="42">
        <v>673</v>
      </c>
      <c r="E28" s="43">
        <f t="shared" si="0"/>
        <v>0.57817869415807566</v>
      </c>
      <c r="F28" s="44"/>
      <c r="G28" s="45"/>
      <c r="H28" s="44"/>
      <c r="I28" s="46"/>
      <c r="J28" s="47"/>
      <c r="K28" s="45"/>
      <c r="L28" s="44"/>
      <c r="M28" s="46"/>
      <c r="N28" s="47"/>
      <c r="O28" s="45"/>
      <c r="P28" s="48"/>
      <c r="Q28" s="49"/>
      <c r="R28" s="50"/>
      <c r="S28" s="51"/>
      <c r="T28" s="48"/>
      <c r="U28" s="49"/>
      <c r="V28" s="50"/>
      <c r="W28" s="51"/>
      <c r="X28" s="48"/>
      <c r="Y28" s="49"/>
      <c r="Z28" s="50"/>
      <c r="AA28" s="51"/>
      <c r="AB28" s="48"/>
      <c r="AC28" s="49"/>
      <c r="AD28" s="50"/>
      <c r="AE28" s="51"/>
      <c r="AF28" s="48"/>
      <c r="AG28" s="49"/>
      <c r="AH28" s="50"/>
      <c r="AI28" s="51"/>
      <c r="AJ28" s="48"/>
      <c r="AK28" s="49"/>
      <c r="AL28" s="50">
        <v>516</v>
      </c>
      <c r="AM28" s="51">
        <v>129</v>
      </c>
      <c r="AN28" s="48"/>
      <c r="AO28" s="49"/>
      <c r="AP28" s="50"/>
      <c r="AQ28" s="51"/>
    </row>
    <row r="29" spans="1:43" x14ac:dyDescent="0.2">
      <c r="A29" s="39">
        <v>302</v>
      </c>
      <c r="B29" s="40" t="s">
        <v>57</v>
      </c>
      <c r="C29" s="41">
        <v>907</v>
      </c>
      <c r="D29" s="42">
        <v>687</v>
      </c>
      <c r="E29" s="43">
        <f t="shared" si="0"/>
        <v>0.75744211686879825</v>
      </c>
      <c r="F29" s="44"/>
      <c r="G29" s="45"/>
      <c r="H29" s="44"/>
      <c r="I29" s="46"/>
      <c r="J29" s="47"/>
      <c r="K29" s="45"/>
      <c r="L29" s="44"/>
      <c r="M29" s="46"/>
      <c r="N29" s="47"/>
      <c r="O29" s="45"/>
      <c r="P29" s="48"/>
      <c r="Q29" s="49"/>
      <c r="R29" s="50"/>
      <c r="S29" s="51"/>
      <c r="T29" s="48"/>
      <c r="U29" s="49"/>
      <c r="V29" s="50"/>
      <c r="W29" s="51"/>
      <c r="X29" s="48"/>
      <c r="Y29" s="49"/>
      <c r="Z29" s="50"/>
      <c r="AA29" s="51"/>
      <c r="AB29" s="48"/>
      <c r="AC29" s="49"/>
      <c r="AD29" s="50"/>
      <c r="AE29" s="51"/>
      <c r="AF29" s="48"/>
      <c r="AG29" s="49"/>
      <c r="AH29" s="50"/>
      <c r="AI29" s="51"/>
      <c r="AJ29" s="48"/>
      <c r="AK29" s="49"/>
      <c r="AL29" s="50">
        <v>468</v>
      </c>
      <c r="AM29" s="51">
        <v>179</v>
      </c>
      <c r="AN29" s="48"/>
      <c r="AO29" s="49"/>
      <c r="AP29" s="50"/>
      <c r="AQ29" s="51"/>
    </row>
    <row r="30" spans="1:43" x14ac:dyDescent="0.2">
      <c r="A30" s="39">
        <v>303</v>
      </c>
      <c r="B30" s="40" t="s">
        <v>58</v>
      </c>
      <c r="C30" s="41">
        <v>1126</v>
      </c>
      <c r="D30" s="42">
        <v>846</v>
      </c>
      <c r="E30" s="43">
        <f t="shared" si="0"/>
        <v>0.75133214920071045</v>
      </c>
      <c r="F30" s="44"/>
      <c r="G30" s="45"/>
      <c r="H30" s="44"/>
      <c r="I30" s="46"/>
      <c r="J30" s="47"/>
      <c r="K30" s="45"/>
      <c r="L30" s="44"/>
      <c r="M30" s="46"/>
      <c r="N30" s="47"/>
      <c r="O30" s="45"/>
      <c r="P30" s="48"/>
      <c r="Q30" s="49"/>
      <c r="R30" s="50"/>
      <c r="S30" s="51"/>
      <c r="T30" s="48"/>
      <c r="U30" s="49"/>
      <c r="V30" s="50"/>
      <c r="W30" s="51"/>
      <c r="X30" s="48"/>
      <c r="Y30" s="49"/>
      <c r="Z30" s="50"/>
      <c r="AA30" s="51"/>
      <c r="AB30" s="48"/>
      <c r="AC30" s="49"/>
      <c r="AD30" s="50"/>
      <c r="AE30" s="51"/>
      <c r="AF30" s="48"/>
      <c r="AG30" s="49"/>
      <c r="AH30" s="50"/>
      <c r="AI30" s="51"/>
      <c r="AJ30" s="48"/>
      <c r="AK30" s="49"/>
      <c r="AL30" s="50">
        <v>529</v>
      </c>
      <c r="AM30" s="51">
        <v>269</v>
      </c>
      <c r="AN30" s="48"/>
      <c r="AO30" s="49"/>
      <c r="AP30" s="50"/>
      <c r="AQ30" s="51"/>
    </row>
    <row r="31" spans="1:43" x14ac:dyDescent="0.2">
      <c r="A31" s="39">
        <v>304</v>
      </c>
      <c r="B31" s="40" t="s">
        <v>59</v>
      </c>
      <c r="C31" s="41">
        <v>1786</v>
      </c>
      <c r="D31" s="42">
        <v>1044</v>
      </c>
      <c r="E31" s="43">
        <f t="shared" si="0"/>
        <v>0.58454647256438974</v>
      </c>
      <c r="F31" s="44"/>
      <c r="G31" s="45"/>
      <c r="H31" s="44"/>
      <c r="I31" s="46"/>
      <c r="J31" s="47"/>
      <c r="K31" s="45"/>
      <c r="L31" s="44"/>
      <c r="M31" s="46"/>
      <c r="N31" s="47"/>
      <c r="O31" s="45"/>
      <c r="P31" s="48"/>
      <c r="Q31" s="49"/>
      <c r="R31" s="50"/>
      <c r="S31" s="51"/>
      <c r="T31" s="48"/>
      <c r="U31" s="49"/>
      <c r="V31" s="50"/>
      <c r="W31" s="51"/>
      <c r="X31" s="48"/>
      <c r="Y31" s="49"/>
      <c r="Z31" s="50"/>
      <c r="AA31" s="51"/>
      <c r="AB31" s="48"/>
      <c r="AC31" s="49"/>
      <c r="AD31" s="50"/>
      <c r="AE31" s="51"/>
      <c r="AF31" s="48"/>
      <c r="AG31" s="49"/>
      <c r="AH31" s="50"/>
      <c r="AI31" s="51"/>
      <c r="AJ31" s="48"/>
      <c r="AK31" s="49"/>
      <c r="AL31" s="50">
        <v>787</v>
      </c>
      <c r="AM31" s="51">
        <v>205</v>
      </c>
      <c r="AN31" s="48"/>
      <c r="AO31" s="49"/>
      <c r="AP31" s="50"/>
      <c r="AQ31" s="51"/>
    </row>
    <row r="32" spans="1:43" x14ac:dyDescent="0.2">
      <c r="A32" s="39">
        <v>305</v>
      </c>
      <c r="B32" s="40" t="s">
        <v>60</v>
      </c>
      <c r="C32" s="41">
        <v>1411</v>
      </c>
      <c r="D32" s="42">
        <v>828</v>
      </c>
      <c r="E32" s="43">
        <f t="shared" si="0"/>
        <v>0.58681785967399003</v>
      </c>
      <c r="F32" s="44"/>
      <c r="G32" s="45"/>
      <c r="H32" s="44"/>
      <c r="I32" s="46"/>
      <c r="J32" s="47"/>
      <c r="K32" s="45"/>
      <c r="L32" s="44"/>
      <c r="M32" s="46"/>
      <c r="N32" s="47"/>
      <c r="O32" s="45"/>
      <c r="P32" s="48"/>
      <c r="Q32" s="49"/>
      <c r="R32" s="50"/>
      <c r="S32" s="51"/>
      <c r="T32" s="48"/>
      <c r="U32" s="49"/>
      <c r="V32" s="50"/>
      <c r="W32" s="51"/>
      <c r="X32" s="48"/>
      <c r="Y32" s="49"/>
      <c r="Z32" s="50"/>
      <c r="AA32" s="51"/>
      <c r="AB32" s="48"/>
      <c r="AC32" s="49"/>
      <c r="AD32" s="50"/>
      <c r="AE32" s="51"/>
      <c r="AF32" s="48"/>
      <c r="AG32" s="49"/>
      <c r="AH32" s="50"/>
      <c r="AI32" s="51"/>
      <c r="AJ32" s="48"/>
      <c r="AK32" s="49"/>
      <c r="AL32" s="50">
        <v>608</v>
      </c>
      <c r="AM32" s="51">
        <v>180</v>
      </c>
      <c r="AN32" s="48"/>
      <c r="AO32" s="49"/>
      <c r="AP32" s="50"/>
      <c r="AQ32" s="51"/>
    </row>
    <row r="33" spans="1:43" x14ac:dyDescent="0.2">
      <c r="A33" s="39">
        <v>401</v>
      </c>
      <c r="B33" s="40" t="s">
        <v>61</v>
      </c>
      <c r="C33" s="41">
        <v>976</v>
      </c>
      <c r="D33" s="42">
        <v>803</v>
      </c>
      <c r="E33" s="43">
        <f t="shared" si="0"/>
        <v>0.82274590163934425</v>
      </c>
      <c r="F33" s="44"/>
      <c r="G33" s="45"/>
      <c r="H33" s="44"/>
      <c r="I33" s="46"/>
      <c r="J33" s="47"/>
      <c r="K33" s="45"/>
      <c r="L33" s="44"/>
      <c r="M33" s="46"/>
      <c r="N33" s="47"/>
      <c r="O33" s="45"/>
      <c r="P33" s="48"/>
      <c r="Q33" s="49"/>
      <c r="R33" s="50"/>
      <c r="S33" s="51"/>
      <c r="T33" s="48"/>
      <c r="U33" s="49"/>
      <c r="V33" s="50"/>
      <c r="W33" s="51"/>
      <c r="X33" s="48"/>
      <c r="Y33" s="49"/>
      <c r="Z33" s="50"/>
      <c r="AA33" s="51"/>
      <c r="AB33" s="48"/>
      <c r="AC33" s="49"/>
      <c r="AD33" s="50"/>
      <c r="AE33" s="51"/>
      <c r="AF33" s="48"/>
      <c r="AG33" s="49"/>
      <c r="AH33" s="50"/>
      <c r="AI33" s="51"/>
      <c r="AJ33" s="48"/>
      <c r="AK33" s="49"/>
      <c r="AL33" s="50">
        <v>555</v>
      </c>
      <c r="AM33" s="51">
        <v>201</v>
      </c>
      <c r="AN33" s="48"/>
      <c r="AO33" s="49"/>
      <c r="AP33" s="50"/>
      <c r="AQ33" s="51"/>
    </row>
    <row r="34" spans="1:43" x14ac:dyDescent="0.2">
      <c r="A34" s="39">
        <v>402</v>
      </c>
      <c r="B34" s="40" t="s">
        <v>62</v>
      </c>
      <c r="C34" s="41">
        <v>1064</v>
      </c>
      <c r="D34" s="42">
        <v>869</v>
      </c>
      <c r="E34" s="43">
        <f t="shared" si="0"/>
        <v>0.81672932330827064</v>
      </c>
      <c r="F34" s="44"/>
      <c r="G34" s="45"/>
      <c r="H34" s="44"/>
      <c r="I34" s="46"/>
      <c r="J34" s="47"/>
      <c r="K34" s="45"/>
      <c r="L34" s="44"/>
      <c r="M34" s="46"/>
      <c r="N34" s="47"/>
      <c r="O34" s="45"/>
      <c r="P34" s="48"/>
      <c r="Q34" s="49"/>
      <c r="R34" s="50"/>
      <c r="S34" s="51"/>
      <c r="T34" s="48"/>
      <c r="U34" s="49"/>
      <c r="V34" s="50"/>
      <c r="W34" s="51"/>
      <c r="X34" s="48"/>
      <c r="Y34" s="49"/>
      <c r="Z34" s="50"/>
      <c r="AA34" s="51"/>
      <c r="AB34" s="48"/>
      <c r="AC34" s="49"/>
      <c r="AD34" s="50"/>
      <c r="AE34" s="51"/>
      <c r="AF34" s="48"/>
      <c r="AG34" s="49"/>
      <c r="AH34" s="50"/>
      <c r="AI34" s="51"/>
      <c r="AJ34" s="48"/>
      <c r="AK34" s="49"/>
      <c r="AL34" s="50">
        <v>562</v>
      </c>
      <c r="AM34" s="51">
        <v>270</v>
      </c>
      <c r="AN34" s="48"/>
      <c r="AO34" s="49"/>
      <c r="AP34" s="50"/>
      <c r="AQ34" s="51"/>
    </row>
    <row r="35" spans="1:43" x14ac:dyDescent="0.2">
      <c r="A35" s="39">
        <v>403</v>
      </c>
      <c r="B35" s="40" t="s">
        <v>63</v>
      </c>
      <c r="C35" s="41">
        <v>904</v>
      </c>
      <c r="D35" s="42">
        <v>693</v>
      </c>
      <c r="E35" s="43">
        <f t="shared" si="0"/>
        <v>0.7665929203539823</v>
      </c>
      <c r="F35" s="44"/>
      <c r="G35" s="45"/>
      <c r="H35" s="44"/>
      <c r="I35" s="46"/>
      <c r="J35" s="47"/>
      <c r="K35" s="45"/>
      <c r="L35" s="44"/>
      <c r="M35" s="46"/>
      <c r="N35" s="47"/>
      <c r="O35" s="45"/>
      <c r="P35" s="48"/>
      <c r="Q35" s="49"/>
      <c r="R35" s="50"/>
      <c r="S35" s="51"/>
      <c r="T35" s="48"/>
      <c r="U35" s="49"/>
      <c r="V35" s="50"/>
      <c r="W35" s="51"/>
      <c r="X35" s="48"/>
      <c r="Y35" s="49"/>
      <c r="Z35" s="50"/>
      <c r="AA35" s="51"/>
      <c r="AB35" s="48"/>
      <c r="AC35" s="49"/>
      <c r="AD35" s="50"/>
      <c r="AE35" s="51"/>
      <c r="AF35" s="48"/>
      <c r="AG35" s="49"/>
      <c r="AH35" s="50"/>
      <c r="AI35" s="51"/>
      <c r="AJ35" s="48"/>
      <c r="AK35" s="49"/>
      <c r="AL35" s="50">
        <v>475</v>
      </c>
      <c r="AM35" s="51">
        <v>183</v>
      </c>
      <c r="AN35" s="48"/>
      <c r="AO35" s="49"/>
      <c r="AP35" s="50"/>
      <c r="AQ35" s="51"/>
    </row>
    <row r="36" spans="1:43" x14ac:dyDescent="0.2">
      <c r="A36" s="39">
        <v>404</v>
      </c>
      <c r="B36" s="40" t="s">
        <v>64</v>
      </c>
      <c r="C36" s="41">
        <v>1275</v>
      </c>
      <c r="D36" s="42">
        <v>1027</v>
      </c>
      <c r="E36" s="43">
        <f t="shared" si="0"/>
        <v>0.80549019607843142</v>
      </c>
      <c r="F36" s="44"/>
      <c r="G36" s="45"/>
      <c r="H36" s="44"/>
      <c r="I36" s="46"/>
      <c r="J36" s="47"/>
      <c r="K36" s="45"/>
      <c r="L36" s="44"/>
      <c r="M36" s="46"/>
      <c r="N36" s="47"/>
      <c r="O36" s="45"/>
      <c r="P36" s="48"/>
      <c r="Q36" s="49"/>
      <c r="R36" s="50"/>
      <c r="S36" s="51"/>
      <c r="T36" s="48"/>
      <c r="U36" s="49"/>
      <c r="V36" s="50"/>
      <c r="W36" s="51"/>
      <c r="X36" s="48"/>
      <c r="Y36" s="49"/>
      <c r="Z36" s="50"/>
      <c r="AA36" s="51"/>
      <c r="AB36" s="48"/>
      <c r="AC36" s="49"/>
      <c r="AD36" s="50"/>
      <c r="AE36" s="51"/>
      <c r="AF36" s="48"/>
      <c r="AG36" s="49"/>
      <c r="AH36" s="50"/>
      <c r="AI36" s="51"/>
      <c r="AJ36" s="48"/>
      <c r="AK36" s="49"/>
      <c r="AL36" s="50">
        <v>688</v>
      </c>
      <c r="AM36" s="51">
        <v>283</v>
      </c>
      <c r="AN36" s="48"/>
      <c r="AO36" s="49"/>
      <c r="AP36" s="50"/>
      <c r="AQ36" s="51"/>
    </row>
    <row r="37" spans="1:43" x14ac:dyDescent="0.2">
      <c r="A37" s="39">
        <v>405</v>
      </c>
      <c r="B37" s="40" t="s">
        <v>65</v>
      </c>
      <c r="C37" s="41">
        <v>1191</v>
      </c>
      <c r="D37" s="42">
        <v>922</v>
      </c>
      <c r="E37" s="43">
        <f t="shared" si="0"/>
        <v>0.77413937867338367</v>
      </c>
      <c r="F37" s="44"/>
      <c r="G37" s="45"/>
      <c r="H37" s="44"/>
      <c r="I37" s="46"/>
      <c r="J37" s="47"/>
      <c r="K37" s="45"/>
      <c r="L37" s="44"/>
      <c r="M37" s="46"/>
      <c r="N37" s="47"/>
      <c r="O37" s="45"/>
      <c r="P37" s="48"/>
      <c r="Q37" s="49"/>
      <c r="R37" s="50"/>
      <c r="S37" s="51"/>
      <c r="T37" s="48"/>
      <c r="U37" s="49"/>
      <c r="V37" s="50"/>
      <c r="W37" s="51"/>
      <c r="X37" s="48"/>
      <c r="Y37" s="49"/>
      <c r="Z37" s="50"/>
      <c r="AA37" s="51"/>
      <c r="AB37" s="48"/>
      <c r="AC37" s="49"/>
      <c r="AD37" s="50"/>
      <c r="AE37" s="51"/>
      <c r="AF37" s="48"/>
      <c r="AG37" s="49"/>
      <c r="AH37" s="50"/>
      <c r="AI37" s="51"/>
      <c r="AJ37" s="48"/>
      <c r="AK37" s="49"/>
      <c r="AL37" s="50">
        <v>608</v>
      </c>
      <c r="AM37" s="51">
        <v>275</v>
      </c>
      <c r="AN37" s="48"/>
      <c r="AO37" s="49"/>
      <c r="AP37" s="50"/>
      <c r="AQ37" s="51"/>
    </row>
    <row r="38" spans="1:43" x14ac:dyDescent="0.2">
      <c r="A38" s="39">
        <v>406</v>
      </c>
      <c r="B38" s="40" t="s">
        <v>66</v>
      </c>
      <c r="C38" s="41">
        <v>1073</v>
      </c>
      <c r="D38" s="42">
        <v>826</v>
      </c>
      <c r="E38" s="43">
        <f t="shared" si="0"/>
        <v>0.76980428704566639</v>
      </c>
      <c r="F38" s="44"/>
      <c r="G38" s="45"/>
      <c r="H38" s="44"/>
      <c r="I38" s="46"/>
      <c r="J38" s="47"/>
      <c r="K38" s="45"/>
      <c r="L38" s="44"/>
      <c r="M38" s="46"/>
      <c r="N38" s="47"/>
      <c r="O38" s="45"/>
      <c r="P38" s="48"/>
      <c r="Q38" s="49"/>
      <c r="R38" s="50"/>
      <c r="S38" s="51"/>
      <c r="T38" s="48"/>
      <c r="U38" s="49"/>
      <c r="V38" s="50"/>
      <c r="W38" s="51"/>
      <c r="X38" s="48"/>
      <c r="Y38" s="49"/>
      <c r="Z38" s="50"/>
      <c r="AA38" s="51"/>
      <c r="AB38" s="48"/>
      <c r="AC38" s="49"/>
      <c r="AD38" s="50"/>
      <c r="AE38" s="51"/>
      <c r="AF38" s="48"/>
      <c r="AG38" s="49"/>
      <c r="AH38" s="50"/>
      <c r="AI38" s="51"/>
      <c r="AJ38" s="48"/>
      <c r="AK38" s="49"/>
      <c r="AL38" s="50">
        <v>557</v>
      </c>
      <c r="AM38" s="51">
        <v>218</v>
      </c>
      <c r="AN38" s="48"/>
      <c r="AO38" s="49"/>
      <c r="AP38" s="50"/>
      <c r="AQ38" s="51"/>
    </row>
    <row r="39" spans="1:43" x14ac:dyDescent="0.2">
      <c r="A39" s="39">
        <v>407</v>
      </c>
      <c r="B39" s="40" t="s">
        <v>67</v>
      </c>
      <c r="C39" s="41">
        <v>1248</v>
      </c>
      <c r="D39" s="42">
        <v>1045</v>
      </c>
      <c r="E39" s="43">
        <f t="shared" si="0"/>
        <v>0.83733974358974361</v>
      </c>
      <c r="F39" s="44"/>
      <c r="G39" s="45"/>
      <c r="H39" s="44"/>
      <c r="I39" s="46"/>
      <c r="J39" s="47"/>
      <c r="K39" s="45"/>
      <c r="L39" s="44"/>
      <c r="M39" s="46"/>
      <c r="N39" s="47"/>
      <c r="O39" s="45"/>
      <c r="P39" s="48"/>
      <c r="Q39" s="49"/>
      <c r="R39" s="50"/>
      <c r="S39" s="51"/>
      <c r="T39" s="48"/>
      <c r="U39" s="49"/>
      <c r="V39" s="50"/>
      <c r="W39" s="51"/>
      <c r="X39" s="48"/>
      <c r="Y39" s="49"/>
      <c r="Z39" s="50"/>
      <c r="AA39" s="51"/>
      <c r="AB39" s="48"/>
      <c r="AC39" s="49"/>
      <c r="AD39" s="50"/>
      <c r="AE39" s="51"/>
      <c r="AF39" s="48"/>
      <c r="AG39" s="49"/>
      <c r="AH39" s="50"/>
      <c r="AI39" s="51"/>
      <c r="AJ39" s="48"/>
      <c r="AK39" s="49"/>
      <c r="AL39" s="50">
        <v>598</v>
      </c>
      <c r="AM39" s="51">
        <v>408</v>
      </c>
      <c r="AN39" s="48"/>
      <c r="AO39" s="49"/>
      <c r="AP39" s="50"/>
      <c r="AQ39" s="51"/>
    </row>
    <row r="40" spans="1:43" x14ac:dyDescent="0.2">
      <c r="A40" s="39">
        <v>408</v>
      </c>
      <c r="B40" s="40" t="s">
        <v>68</v>
      </c>
      <c r="C40" s="41">
        <v>1520</v>
      </c>
      <c r="D40" s="42">
        <v>1163</v>
      </c>
      <c r="E40" s="43">
        <f t="shared" si="0"/>
        <v>0.76513157894736838</v>
      </c>
      <c r="F40" s="44"/>
      <c r="G40" s="45"/>
      <c r="H40" s="44"/>
      <c r="I40" s="46"/>
      <c r="J40" s="47"/>
      <c r="K40" s="45"/>
      <c r="L40" s="44"/>
      <c r="M40" s="46"/>
      <c r="N40" s="47"/>
      <c r="O40" s="45"/>
      <c r="P40" s="48"/>
      <c r="Q40" s="49"/>
      <c r="R40" s="50"/>
      <c r="S40" s="51"/>
      <c r="T40" s="48"/>
      <c r="U40" s="49"/>
      <c r="V40" s="50"/>
      <c r="W40" s="51"/>
      <c r="X40" s="48"/>
      <c r="Y40" s="49"/>
      <c r="Z40" s="50"/>
      <c r="AA40" s="51"/>
      <c r="AB40" s="48"/>
      <c r="AC40" s="49"/>
      <c r="AD40" s="50"/>
      <c r="AE40" s="51"/>
      <c r="AF40" s="48"/>
      <c r="AG40" s="49"/>
      <c r="AH40" s="50"/>
      <c r="AI40" s="51"/>
      <c r="AJ40" s="48"/>
      <c r="AK40" s="49"/>
      <c r="AL40" s="50">
        <v>757</v>
      </c>
      <c r="AM40" s="51">
        <v>356</v>
      </c>
      <c r="AN40" s="48"/>
      <c r="AO40" s="49"/>
      <c r="AP40" s="50"/>
      <c r="AQ40" s="51"/>
    </row>
    <row r="41" spans="1:43" ht="12.75" customHeight="1" x14ac:dyDescent="0.2">
      <c r="A41" s="39">
        <v>501</v>
      </c>
      <c r="B41" s="40" t="s">
        <v>69</v>
      </c>
      <c r="C41" s="41">
        <v>1199</v>
      </c>
      <c r="D41" s="42">
        <v>973</v>
      </c>
      <c r="E41" s="43">
        <f t="shared" si="0"/>
        <v>0.81150959132610512</v>
      </c>
      <c r="F41" s="44"/>
      <c r="G41" s="45"/>
      <c r="H41" s="44"/>
      <c r="I41" s="46"/>
      <c r="J41" s="47"/>
      <c r="K41" s="45"/>
      <c r="L41" s="44"/>
      <c r="M41" s="46"/>
      <c r="N41" s="47"/>
      <c r="O41" s="45"/>
      <c r="P41" s="48"/>
      <c r="Q41" s="49"/>
      <c r="R41" s="50"/>
      <c r="S41" s="51"/>
      <c r="T41" s="48"/>
      <c r="U41" s="49"/>
      <c r="V41" s="50"/>
      <c r="W41" s="51"/>
      <c r="X41" s="48"/>
      <c r="Y41" s="49"/>
      <c r="Z41" s="50"/>
      <c r="AA41" s="51"/>
      <c r="AB41" s="48"/>
      <c r="AC41" s="49"/>
      <c r="AD41" s="50"/>
      <c r="AE41" s="51"/>
      <c r="AF41" s="48"/>
      <c r="AG41" s="49"/>
      <c r="AH41" s="50"/>
      <c r="AI41" s="51"/>
      <c r="AJ41" s="48"/>
      <c r="AK41" s="49"/>
      <c r="AL41" s="50">
        <v>593</v>
      </c>
      <c r="AM41" s="51">
        <v>351</v>
      </c>
      <c r="AN41" s="48"/>
      <c r="AO41" s="49"/>
      <c r="AP41" s="50"/>
      <c r="AQ41" s="51"/>
    </row>
    <row r="42" spans="1:43" ht="12.75" customHeight="1" x14ac:dyDescent="0.2">
      <c r="A42" s="39">
        <v>502</v>
      </c>
      <c r="B42" s="40" t="s">
        <v>70</v>
      </c>
      <c r="C42" s="41">
        <v>1161</v>
      </c>
      <c r="D42" s="42">
        <v>965</v>
      </c>
      <c r="E42" s="43">
        <f t="shared" si="0"/>
        <v>0.8311800172265289</v>
      </c>
      <c r="F42" s="44"/>
      <c r="G42" s="45"/>
      <c r="H42" s="44"/>
      <c r="I42" s="46"/>
      <c r="J42" s="47"/>
      <c r="K42" s="45"/>
      <c r="L42" s="44"/>
      <c r="M42" s="46"/>
      <c r="N42" s="47"/>
      <c r="O42" s="45"/>
      <c r="P42" s="48"/>
      <c r="Q42" s="49"/>
      <c r="R42" s="50"/>
      <c r="S42" s="51"/>
      <c r="T42" s="48"/>
      <c r="U42" s="49"/>
      <c r="V42" s="50"/>
      <c r="W42" s="51"/>
      <c r="X42" s="48"/>
      <c r="Y42" s="49"/>
      <c r="Z42" s="50"/>
      <c r="AA42" s="51"/>
      <c r="AB42" s="48"/>
      <c r="AC42" s="49"/>
      <c r="AD42" s="50"/>
      <c r="AE42" s="51"/>
      <c r="AF42" s="48"/>
      <c r="AG42" s="49"/>
      <c r="AH42" s="50"/>
      <c r="AI42" s="51"/>
      <c r="AJ42" s="48"/>
      <c r="AK42" s="49"/>
      <c r="AL42" s="50">
        <v>598</v>
      </c>
      <c r="AM42" s="51">
        <v>332</v>
      </c>
      <c r="AN42" s="48"/>
      <c r="AO42" s="49"/>
      <c r="AP42" s="50"/>
      <c r="AQ42" s="51"/>
    </row>
    <row r="43" spans="1:43" ht="12.75" customHeight="1" x14ac:dyDescent="0.2">
      <c r="A43" s="39">
        <v>503</v>
      </c>
      <c r="B43" s="40" t="s">
        <v>71</v>
      </c>
      <c r="C43" s="41">
        <v>819</v>
      </c>
      <c r="D43" s="42">
        <v>668</v>
      </c>
      <c r="E43" s="43">
        <f t="shared" si="0"/>
        <v>0.81562881562881562</v>
      </c>
      <c r="F43" s="44"/>
      <c r="G43" s="45"/>
      <c r="H43" s="44"/>
      <c r="I43" s="46"/>
      <c r="J43" s="47"/>
      <c r="K43" s="45"/>
      <c r="L43" s="44"/>
      <c r="M43" s="46"/>
      <c r="N43" s="47"/>
      <c r="O43" s="45"/>
      <c r="P43" s="48"/>
      <c r="Q43" s="49"/>
      <c r="R43" s="50"/>
      <c r="S43" s="51"/>
      <c r="T43" s="48"/>
      <c r="U43" s="49"/>
      <c r="V43" s="50"/>
      <c r="W43" s="51"/>
      <c r="X43" s="48"/>
      <c r="Y43" s="49"/>
      <c r="Z43" s="50"/>
      <c r="AA43" s="51"/>
      <c r="AB43" s="48"/>
      <c r="AC43" s="49"/>
      <c r="AD43" s="50"/>
      <c r="AE43" s="51"/>
      <c r="AF43" s="48"/>
      <c r="AG43" s="49"/>
      <c r="AH43" s="50"/>
      <c r="AI43" s="51"/>
      <c r="AJ43" s="48"/>
      <c r="AK43" s="49"/>
      <c r="AL43" s="50">
        <v>448</v>
      </c>
      <c r="AM43" s="51">
        <v>194</v>
      </c>
      <c r="AN43" s="48"/>
      <c r="AO43" s="49"/>
      <c r="AP43" s="50"/>
      <c r="AQ43" s="51"/>
    </row>
    <row r="44" spans="1:43" x14ac:dyDescent="0.2">
      <c r="A44" s="39">
        <v>504</v>
      </c>
      <c r="B44" s="40" t="s">
        <v>72</v>
      </c>
      <c r="C44" s="41">
        <v>1345</v>
      </c>
      <c r="D44" s="42">
        <v>1156</v>
      </c>
      <c r="E44" s="43">
        <f t="shared" si="0"/>
        <v>0.85947955390334574</v>
      </c>
      <c r="F44" s="44"/>
      <c r="G44" s="45"/>
      <c r="H44" s="44"/>
      <c r="I44" s="46"/>
      <c r="J44" s="47"/>
      <c r="K44" s="45"/>
      <c r="L44" s="44"/>
      <c r="M44" s="46"/>
      <c r="N44" s="47"/>
      <c r="O44" s="45"/>
      <c r="P44" s="48"/>
      <c r="Q44" s="49"/>
      <c r="R44" s="50"/>
      <c r="S44" s="51"/>
      <c r="T44" s="48"/>
      <c r="U44" s="49"/>
      <c r="V44" s="50"/>
      <c r="W44" s="51"/>
      <c r="X44" s="48"/>
      <c r="Y44" s="49"/>
      <c r="Z44" s="50"/>
      <c r="AA44" s="51"/>
      <c r="AB44" s="48"/>
      <c r="AC44" s="49"/>
      <c r="AD44" s="50"/>
      <c r="AE44" s="51"/>
      <c r="AF44" s="48"/>
      <c r="AG44" s="49"/>
      <c r="AH44" s="50"/>
      <c r="AI44" s="51"/>
      <c r="AJ44" s="48"/>
      <c r="AK44" s="49"/>
      <c r="AL44" s="50">
        <v>753</v>
      </c>
      <c r="AM44" s="51">
        <v>359</v>
      </c>
      <c r="AN44" s="48"/>
      <c r="AO44" s="49"/>
      <c r="AP44" s="50"/>
      <c r="AQ44" s="51"/>
    </row>
    <row r="45" spans="1:43" x14ac:dyDescent="0.2">
      <c r="A45" s="39">
        <v>505</v>
      </c>
      <c r="B45" s="40" t="s">
        <v>73</v>
      </c>
      <c r="C45" s="41">
        <v>1107</v>
      </c>
      <c r="D45" s="42">
        <v>887</v>
      </c>
      <c r="E45" s="43">
        <f t="shared" si="0"/>
        <v>0.80126467931345979</v>
      </c>
      <c r="F45" s="44"/>
      <c r="G45" s="45"/>
      <c r="H45" s="44"/>
      <c r="I45" s="46"/>
      <c r="J45" s="47"/>
      <c r="K45" s="45"/>
      <c r="L45" s="44"/>
      <c r="M45" s="46"/>
      <c r="N45" s="47"/>
      <c r="O45" s="45"/>
      <c r="P45" s="48"/>
      <c r="Q45" s="49"/>
      <c r="R45" s="50"/>
      <c r="S45" s="51"/>
      <c r="T45" s="48"/>
      <c r="U45" s="49"/>
      <c r="V45" s="50"/>
      <c r="W45" s="51"/>
      <c r="X45" s="48"/>
      <c r="Y45" s="49"/>
      <c r="Z45" s="50"/>
      <c r="AA45" s="51"/>
      <c r="AB45" s="48"/>
      <c r="AC45" s="49"/>
      <c r="AD45" s="50"/>
      <c r="AE45" s="51"/>
      <c r="AF45" s="48"/>
      <c r="AG45" s="49"/>
      <c r="AH45" s="50"/>
      <c r="AI45" s="51"/>
      <c r="AJ45" s="48"/>
      <c r="AK45" s="49"/>
      <c r="AL45" s="50">
        <v>554</v>
      </c>
      <c r="AM45" s="51">
        <v>309</v>
      </c>
      <c r="AN45" s="48"/>
      <c r="AO45" s="49"/>
      <c r="AP45" s="50"/>
      <c r="AQ45" s="51"/>
    </row>
    <row r="46" spans="1:43" x14ac:dyDescent="0.2">
      <c r="A46" s="39">
        <v>506</v>
      </c>
      <c r="B46" s="40" t="s">
        <v>74</v>
      </c>
      <c r="C46" s="41">
        <v>945</v>
      </c>
      <c r="D46" s="42">
        <v>730</v>
      </c>
      <c r="E46" s="43">
        <f t="shared" si="0"/>
        <v>0.77248677248677244</v>
      </c>
      <c r="F46" s="44"/>
      <c r="G46" s="45"/>
      <c r="H46" s="44"/>
      <c r="I46" s="46"/>
      <c r="J46" s="47"/>
      <c r="K46" s="45"/>
      <c r="L46" s="44"/>
      <c r="M46" s="46"/>
      <c r="N46" s="47"/>
      <c r="O46" s="45"/>
      <c r="P46" s="48"/>
      <c r="Q46" s="49"/>
      <c r="R46" s="50"/>
      <c r="S46" s="51"/>
      <c r="T46" s="48"/>
      <c r="U46" s="49"/>
      <c r="V46" s="50"/>
      <c r="W46" s="51"/>
      <c r="X46" s="48"/>
      <c r="Y46" s="49"/>
      <c r="Z46" s="50"/>
      <c r="AA46" s="51"/>
      <c r="AB46" s="48"/>
      <c r="AC46" s="49"/>
      <c r="AD46" s="50"/>
      <c r="AE46" s="51"/>
      <c r="AF46" s="48"/>
      <c r="AG46" s="49"/>
      <c r="AH46" s="50"/>
      <c r="AI46" s="51"/>
      <c r="AJ46" s="48"/>
      <c r="AK46" s="49"/>
      <c r="AL46" s="50">
        <v>442</v>
      </c>
      <c r="AM46" s="51">
        <v>261</v>
      </c>
      <c r="AN46" s="48"/>
      <c r="AO46" s="49"/>
      <c r="AP46" s="50"/>
      <c r="AQ46" s="51"/>
    </row>
    <row r="47" spans="1:43" x14ac:dyDescent="0.2">
      <c r="A47" s="39">
        <v>507</v>
      </c>
      <c r="B47" s="40" t="s">
        <v>75</v>
      </c>
      <c r="C47" s="41">
        <v>1509</v>
      </c>
      <c r="D47" s="42">
        <v>1169</v>
      </c>
      <c r="E47" s="43">
        <f t="shared" si="0"/>
        <v>0.77468522200132539</v>
      </c>
      <c r="F47" s="44"/>
      <c r="G47" s="45"/>
      <c r="H47" s="44"/>
      <c r="I47" s="46"/>
      <c r="J47" s="47"/>
      <c r="K47" s="45"/>
      <c r="L47" s="44"/>
      <c r="M47" s="46"/>
      <c r="N47" s="47"/>
      <c r="O47" s="45"/>
      <c r="P47" s="48"/>
      <c r="Q47" s="49"/>
      <c r="R47" s="50"/>
      <c r="S47" s="51"/>
      <c r="T47" s="48"/>
      <c r="U47" s="49"/>
      <c r="V47" s="50"/>
      <c r="W47" s="51"/>
      <c r="X47" s="48"/>
      <c r="Y47" s="49"/>
      <c r="Z47" s="50"/>
      <c r="AA47" s="51"/>
      <c r="AB47" s="48"/>
      <c r="AC47" s="49"/>
      <c r="AD47" s="50"/>
      <c r="AE47" s="51"/>
      <c r="AF47" s="48"/>
      <c r="AG47" s="49"/>
      <c r="AH47" s="50"/>
      <c r="AI47" s="51"/>
      <c r="AJ47" s="48"/>
      <c r="AK47" s="49"/>
      <c r="AL47" s="50">
        <v>736</v>
      </c>
      <c r="AM47" s="51">
        <v>387</v>
      </c>
      <c r="AN47" s="48"/>
      <c r="AO47" s="49"/>
      <c r="AP47" s="50"/>
      <c r="AQ47" s="51"/>
    </row>
    <row r="48" spans="1:43" x14ac:dyDescent="0.2">
      <c r="A48" s="39">
        <v>508</v>
      </c>
      <c r="B48" s="40" t="s">
        <v>76</v>
      </c>
      <c r="C48" s="41">
        <v>967</v>
      </c>
      <c r="D48" s="42">
        <v>645</v>
      </c>
      <c r="E48" s="43">
        <f t="shared" si="0"/>
        <v>0.66701137538779731</v>
      </c>
      <c r="F48" s="44"/>
      <c r="G48" s="45"/>
      <c r="H48" s="44"/>
      <c r="I48" s="46"/>
      <c r="J48" s="47"/>
      <c r="K48" s="45"/>
      <c r="L48" s="44"/>
      <c r="M48" s="46"/>
      <c r="N48" s="47"/>
      <c r="O48" s="45"/>
      <c r="P48" s="48"/>
      <c r="Q48" s="49"/>
      <c r="R48" s="50"/>
      <c r="S48" s="51"/>
      <c r="T48" s="48"/>
      <c r="U48" s="49"/>
      <c r="V48" s="50"/>
      <c r="W48" s="51"/>
      <c r="X48" s="48"/>
      <c r="Y48" s="49"/>
      <c r="Z48" s="50"/>
      <c r="AA48" s="51"/>
      <c r="AB48" s="48"/>
      <c r="AC48" s="49"/>
      <c r="AD48" s="50"/>
      <c r="AE48" s="51"/>
      <c r="AF48" s="48"/>
      <c r="AG48" s="49"/>
      <c r="AH48" s="50"/>
      <c r="AI48" s="51"/>
      <c r="AJ48" s="48"/>
      <c r="AK48" s="49"/>
      <c r="AL48" s="50">
        <v>501</v>
      </c>
      <c r="AM48" s="51">
        <v>120</v>
      </c>
      <c r="AN48" s="48"/>
      <c r="AO48" s="49"/>
      <c r="AP48" s="50"/>
      <c r="AQ48" s="51"/>
    </row>
    <row r="49" spans="1:43" x14ac:dyDescent="0.2">
      <c r="A49" s="39">
        <v>509</v>
      </c>
      <c r="B49" s="40" t="s">
        <v>77</v>
      </c>
      <c r="C49" s="41">
        <v>1637</v>
      </c>
      <c r="D49" s="42">
        <v>1322</v>
      </c>
      <c r="E49" s="43">
        <f t="shared" si="0"/>
        <v>0.80757483200977398</v>
      </c>
      <c r="F49" s="44"/>
      <c r="G49" s="45"/>
      <c r="H49" s="44"/>
      <c r="I49" s="46"/>
      <c r="J49" s="47"/>
      <c r="K49" s="45"/>
      <c r="L49" s="44"/>
      <c r="M49" s="46"/>
      <c r="N49" s="47"/>
      <c r="O49" s="45"/>
      <c r="P49" s="48"/>
      <c r="Q49" s="49"/>
      <c r="R49" s="50"/>
      <c r="S49" s="51"/>
      <c r="T49" s="48"/>
      <c r="U49" s="49"/>
      <c r="V49" s="50"/>
      <c r="W49" s="51"/>
      <c r="X49" s="48"/>
      <c r="Y49" s="49"/>
      <c r="Z49" s="50"/>
      <c r="AA49" s="51"/>
      <c r="AB49" s="48"/>
      <c r="AC49" s="49"/>
      <c r="AD49" s="50"/>
      <c r="AE49" s="51"/>
      <c r="AF49" s="48"/>
      <c r="AG49" s="49"/>
      <c r="AH49" s="50"/>
      <c r="AI49" s="51"/>
      <c r="AJ49" s="48"/>
      <c r="AK49" s="49"/>
      <c r="AL49" s="50">
        <v>769</v>
      </c>
      <c r="AM49" s="51">
        <v>504</v>
      </c>
      <c r="AN49" s="48"/>
      <c r="AO49" s="49"/>
      <c r="AP49" s="50"/>
      <c r="AQ49" s="51"/>
    </row>
    <row r="50" spans="1:43" x14ac:dyDescent="0.2">
      <c r="A50" s="39">
        <v>601</v>
      </c>
      <c r="B50" s="40" t="s">
        <v>78</v>
      </c>
      <c r="C50" s="41">
        <v>1699</v>
      </c>
      <c r="D50" s="42">
        <v>1020</v>
      </c>
      <c r="E50" s="43">
        <f t="shared" si="0"/>
        <v>0.60035314891112423</v>
      </c>
      <c r="F50" s="44"/>
      <c r="G50" s="45"/>
      <c r="H50" s="44"/>
      <c r="I50" s="46"/>
      <c r="J50" s="47"/>
      <c r="K50" s="45"/>
      <c r="L50" s="44"/>
      <c r="M50" s="46"/>
      <c r="N50" s="47"/>
      <c r="O50" s="45"/>
      <c r="P50" s="48"/>
      <c r="Q50" s="49"/>
      <c r="R50" s="50"/>
      <c r="S50" s="51"/>
      <c r="T50" s="48"/>
      <c r="U50" s="49"/>
      <c r="V50" s="50"/>
      <c r="W50" s="51"/>
      <c r="X50" s="48"/>
      <c r="Y50" s="49"/>
      <c r="Z50" s="50"/>
      <c r="AA50" s="51"/>
      <c r="AB50" s="48"/>
      <c r="AC50" s="49"/>
      <c r="AD50" s="50"/>
      <c r="AE50" s="51"/>
      <c r="AF50" s="48"/>
      <c r="AG50" s="49"/>
      <c r="AH50" s="50"/>
      <c r="AI50" s="51"/>
      <c r="AJ50" s="48"/>
      <c r="AK50" s="49"/>
      <c r="AL50" s="50">
        <v>748</v>
      </c>
      <c r="AM50" s="51">
        <v>216</v>
      </c>
      <c r="AN50" s="48"/>
      <c r="AO50" s="49"/>
      <c r="AP50" s="50"/>
      <c r="AQ50" s="51"/>
    </row>
    <row r="51" spans="1:43" x14ac:dyDescent="0.2">
      <c r="A51" s="39">
        <v>602</v>
      </c>
      <c r="B51" s="40" t="s">
        <v>79</v>
      </c>
      <c r="C51" s="41">
        <v>1134</v>
      </c>
      <c r="D51" s="42">
        <v>681</v>
      </c>
      <c r="E51" s="43">
        <f t="shared" si="0"/>
        <v>0.60052910052910058</v>
      </c>
      <c r="F51" s="44"/>
      <c r="G51" s="45"/>
      <c r="H51" s="44"/>
      <c r="I51" s="46"/>
      <c r="J51" s="47"/>
      <c r="K51" s="45"/>
      <c r="L51" s="44"/>
      <c r="M51" s="46"/>
      <c r="N51" s="47"/>
      <c r="O51" s="45"/>
      <c r="P51" s="48"/>
      <c r="Q51" s="49"/>
      <c r="R51" s="50"/>
      <c r="S51" s="51"/>
      <c r="T51" s="48"/>
      <c r="U51" s="49"/>
      <c r="V51" s="50"/>
      <c r="W51" s="51"/>
      <c r="X51" s="48"/>
      <c r="Y51" s="49"/>
      <c r="Z51" s="50"/>
      <c r="AA51" s="51"/>
      <c r="AB51" s="48"/>
      <c r="AC51" s="49"/>
      <c r="AD51" s="50"/>
      <c r="AE51" s="51"/>
      <c r="AF51" s="48"/>
      <c r="AG51" s="49"/>
      <c r="AH51" s="50"/>
      <c r="AI51" s="51"/>
      <c r="AJ51" s="48"/>
      <c r="AK51" s="49"/>
      <c r="AL51" s="50">
        <v>472</v>
      </c>
      <c r="AM51" s="51">
        <v>168</v>
      </c>
      <c r="AN51" s="48"/>
      <c r="AO51" s="49"/>
      <c r="AP51" s="50"/>
      <c r="AQ51" s="51"/>
    </row>
    <row r="52" spans="1:43" x14ac:dyDescent="0.2">
      <c r="A52" s="39">
        <v>603</v>
      </c>
      <c r="B52" s="40" t="s">
        <v>80</v>
      </c>
      <c r="C52" s="41">
        <v>1817</v>
      </c>
      <c r="D52" s="42">
        <v>894</v>
      </c>
      <c r="E52" s="43">
        <f t="shared" si="0"/>
        <v>0.49201981287837093</v>
      </c>
      <c r="F52" s="44"/>
      <c r="G52" s="45"/>
      <c r="H52" s="44"/>
      <c r="I52" s="46"/>
      <c r="J52" s="47"/>
      <c r="K52" s="45"/>
      <c r="L52" s="44"/>
      <c r="M52" s="46"/>
      <c r="N52" s="47"/>
      <c r="O52" s="45"/>
      <c r="P52" s="48"/>
      <c r="Q52" s="49"/>
      <c r="R52" s="50"/>
      <c r="S52" s="51"/>
      <c r="T52" s="48"/>
      <c r="U52" s="49"/>
      <c r="V52" s="50"/>
      <c r="W52" s="51"/>
      <c r="X52" s="48"/>
      <c r="Y52" s="49"/>
      <c r="Z52" s="50"/>
      <c r="AA52" s="51"/>
      <c r="AB52" s="48"/>
      <c r="AC52" s="49"/>
      <c r="AD52" s="50"/>
      <c r="AE52" s="51"/>
      <c r="AF52" s="48"/>
      <c r="AG52" s="49"/>
      <c r="AH52" s="50"/>
      <c r="AI52" s="51"/>
      <c r="AJ52" s="48"/>
      <c r="AK52" s="49"/>
      <c r="AL52" s="50">
        <v>670</v>
      </c>
      <c r="AM52" s="51">
        <v>167</v>
      </c>
      <c r="AN52" s="48"/>
      <c r="AO52" s="49"/>
      <c r="AP52" s="50"/>
      <c r="AQ52" s="51"/>
    </row>
    <row r="53" spans="1:43" x14ac:dyDescent="0.2">
      <c r="A53" s="39">
        <v>604</v>
      </c>
      <c r="B53" s="40" t="s">
        <v>81</v>
      </c>
      <c r="C53" s="41">
        <v>1635</v>
      </c>
      <c r="D53" s="42">
        <v>980</v>
      </c>
      <c r="E53" s="43">
        <f t="shared" si="0"/>
        <v>0.59938837920489296</v>
      </c>
      <c r="F53" s="44"/>
      <c r="G53" s="45"/>
      <c r="H53" s="44"/>
      <c r="I53" s="46"/>
      <c r="J53" s="47"/>
      <c r="K53" s="45"/>
      <c r="L53" s="44"/>
      <c r="M53" s="46"/>
      <c r="N53" s="47"/>
      <c r="O53" s="45"/>
      <c r="P53" s="48"/>
      <c r="Q53" s="49"/>
      <c r="R53" s="50"/>
      <c r="S53" s="51"/>
      <c r="T53" s="48"/>
      <c r="U53" s="49"/>
      <c r="V53" s="50"/>
      <c r="W53" s="51"/>
      <c r="X53" s="48"/>
      <c r="Y53" s="49"/>
      <c r="Z53" s="50"/>
      <c r="AA53" s="51"/>
      <c r="AB53" s="48"/>
      <c r="AC53" s="49"/>
      <c r="AD53" s="50"/>
      <c r="AE53" s="51"/>
      <c r="AF53" s="48"/>
      <c r="AG53" s="49"/>
      <c r="AH53" s="50"/>
      <c r="AI53" s="51"/>
      <c r="AJ53" s="48"/>
      <c r="AK53" s="49"/>
      <c r="AL53" s="50">
        <v>802</v>
      </c>
      <c r="AM53" s="51">
        <v>141</v>
      </c>
      <c r="AN53" s="48"/>
      <c r="AO53" s="49"/>
      <c r="AP53" s="50"/>
      <c r="AQ53" s="51"/>
    </row>
    <row r="54" spans="1:43" x14ac:dyDescent="0.2">
      <c r="A54" s="39">
        <v>605</v>
      </c>
      <c r="B54" s="40" t="s">
        <v>82</v>
      </c>
      <c r="C54" s="41">
        <v>1186</v>
      </c>
      <c r="D54" s="42">
        <v>787</v>
      </c>
      <c r="E54" s="43">
        <f>SUM(D54/C54)</f>
        <v>0.66357504215851604</v>
      </c>
      <c r="F54" s="44"/>
      <c r="G54" s="45"/>
      <c r="H54" s="44"/>
      <c r="I54" s="46"/>
      <c r="J54" s="47"/>
      <c r="K54" s="45"/>
      <c r="L54" s="44"/>
      <c r="M54" s="46"/>
      <c r="N54" s="47"/>
      <c r="O54" s="45"/>
      <c r="P54" s="48"/>
      <c r="Q54" s="49"/>
      <c r="R54" s="50"/>
      <c r="S54" s="51"/>
      <c r="T54" s="48"/>
      <c r="U54" s="49"/>
      <c r="V54" s="50"/>
      <c r="W54" s="51"/>
      <c r="X54" s="48"/>
      <c r="Y54" s="49"/>
      <c r="Z54" s="50"/>
      <c r="AA54" s="51"/>
      <c r="AB54" s="48"/>
      <c r="AC54" s="49"/>
      <c r="AD54" s="50"/>
      <c r="AE54" s="51"/>
      <c r="AF54" s="48"/>
      <c r="AG54" s="49"/>
      <c r="AH54" s="50"/>
      <c r="AI54" s="51"/>
      <c r="AJ54" s="48"/>
      <c r="AK54" s="49"/>
      <c r="AL54" s="50">
        <v>536</v>
      </c>
      <c r="AM54" s="51">
        <v>203</v>
      </c>
      <c r="AN54" s="48"/>
      <c r="AO54" s="49"/>
      <c r="AP54" s="50"/>
      <c r="AQ54" s="51"/>
    </row>
    <row r="55" spans="1:43" x14ac:dyDescent="0.2">
      <c r="A55" s="39">
        <v>701</v>
      </c>
      <c r="B55" s="40" t="s">
        <v>83</v>
      </c>
      <c r="C55" s="41">
        <v>1320</v>
      </c>
      <c r="D55" s="42">
        <v>901</v>
      </c>
      <c r="E55" s="43">
        <f t="shared" si="0"/>
        <v>0.68257575757575761</v>
      </c>
      <c r="F55" s="44"/>
      <c r="G55" s="45"/>
      <c r="H55" s="44"/>
      <c r="I55" s="46"/>
      <c r="J55" s="47"/>
      <c r="K55" s="45"/>
      <c r="L55" s="44"/>
      <c r="M55" s="46"/>
      <c r="N55" s="47"/>
      <c r="O55" s="45"/>
      <c r="P55" s="48"/>
      <c r="Q55" s="49"/>
      <c r="R55" s="50"/>
      <c r="S55" s="51"/>
      <c r="T55" s="48"/>
      <c r="U55" s="49"/>
      <c r="V55" s="50"/>
      <c r="W55" s="51"/>
      <c r="X55" s="48"/>
      <c r="Y55" s="49"/>
      <c r="Z55" s="50"/>
      <c r="AA55" s="51"/>
      <c r="AB55" s="48"/>
      <c r="AC55" s="49"/>
      <c r="AD55" s="50"/>
      <c r="AE55" s="51"/>
      <c r="AF55" s="48"/>
      <c r="AG55" s="49"/>
      <c r="AH55" s="50"/>
      <c r="AI55" s="51"/>
      <c r="AJ55" s="48"/>
      <c r="AK55" s="49"/>
      <c r="AL55" s="50">
        <v>623</v>
      </c>
      <c r="AM55" s="51">
        <v>227</v>
      </c>
      <c r="AN55" s="48"/>
      <c r="AO55" s="49"/>
      <c r="AP55" s="50"/>
      <c r="AQ55" s="51"/>
    </row>
    <row r="56" spans="1:43" x14ac:dyDescent="0.2">
      <c r="A56" s="39">
        <v>702</v>
      </c>
      <c r="B56" s="40" t="s">
        <v>84</v>
      </c>
      <c r="C56" s="41">
        <v>765</v>
      </c>
      <c r="D56" s="42">
        <v>406</v>
      </c>
      <c r="E56" s="43">
        <f t="shared" si="0"/>
        <v>0.53071895424836601</v>
      </c>
      <c r="F56" s="44"/>
      <c r="G56" s="45"/>
      <c r="H56" s="44"/>
      <c r="I56" s="46"/>
      <c r="J56" s="47"/>
      <c r="K56" s="45"/>
      <c r="L56" s="44"/>
      <c r="M56" s="46"/>
      <c r="N56" s="47"/>
      <c r="O56" s="45"/>
      <c r="P56" s="48"/>
      <c r="Q56" s="49"/>
      <c r="R56" s="50"/>
      <c r="S56" s="51"/>
      <c r="T56" s="48"/>
      <c r="U56" s="49"/>
      <c r="V56" s="50"/>
      <c r="W56" s="51"/>
      <c r="X56" s="48"/>
      <c r="Y56" s="49"/>
      <c r="Z56" s="50"/>
      <c r="AA56" s="51"/>
      <c r="AB56" s="48"/>
      <c r="AC56" s="49"/>
      <c r="AD56" s="50"/>
      <c r="AE56" s="51"/>
      <c r="AF56" s="48"/>
      <c r="AG56" s="49"/>
      <c r="AH56" s="50"/>
      <c r="AI56" s="51"/>
      <c r="AJ56" s="48"/>
      <c r="AK56" s="49"/>
      <c r="AL56" s="50">
        <v>282</v>
      </c>
      <c r="AM56" s="51">
        <v>92</v>
      </c>
      <c r="AN56" s="48"/>
      <c r="AO56" s="49"/>
      <c r="AP56" s="50"/>
      <c r="AQ56" s="51"/>
    </row>
    <row r="57" spans="1:43" x14ac:dyDescent="0.2">
      <c r="A57" s="39">
        <v>703</v>
      </c>
      <c r="B57" s="40" t="s">
        <v>85</v>
      </c>
      <c r="C57" s="41">
        <v>1185</v>
      </c>
      <c r="D57" s="42">
        <v>866</v>
      </c>
      <c r="E57" s="43">
        <f t="shared" si="0"/>
        <v>0.73080168776371313</v>
      </c>
      <c r="F57" s="44"/>
      <c r="G57" s="45"/>
      <c r="H57" s="44"/>
      <c r="I57" s="46"/>
      <c r="J57" s="47"/>
      <c r="K57" s="45"/>
      <c r="L57" s="44"/>
      <c r="M57" s="46"/>
      <c r="N57" s="47"/>
      <c r="O57" s="45"/>
      <c r="P57" s="48"/>
      <c r="Q57" s="49"/>
      <c r="R57" s="50"/>
      <c r="S57" s="51"/>
      <c r="T57" s="48"/>
      <c r="U57" s="49"/>
      <c r="V57" s="50"/>
      <c r="W57" s="51"/>
      <c r="X57" s="48"/>
      <c r="Y57" s="49"/>
      <c r="Z57" s="50"/>
      <c r="AA57" s="51"/>
      <c r="AB57" s="48"/>
      <c r="AC57" s="49"/>
      <c r="AD57" s="50"/>
      <c r="AE57" s="51"/>
      <c r="AF57" s="48"/>
      <c r="AG57" s="49"/>
      <c r="AH57" s="50"/>
      <c r="AI57" s="51"/>
      <c r="AJ57" s="48"/>
      <c r="AK57" s="49"/>
      <c r="AL57" s="50">
        <v>626</v>
      </c>
      <c r="AM57" s="51">
        <v>210</v>
      </c>
      <c r="AN57" s="48"/>
      <c r="AO57" s="49"/>
      <c r="AP57" s="50"/>
      <c r="AQ57" s="51"/>
    </row>
    <row r="58" spans="1:43" x14ac:dyDescent="0.2">
      <c r="A58" s="39">
        <v>704</v>
      </c>
      <c r="B58" s="40" t="s">
        <v>86</v>
      </c>
      <c r="C58" s="41">
        <v>1226</v>
      </c>
      <c r="D58" s="42">
        <v>780</v>
      </c>
      <c r="E58" s="43">
        <f t="shared" si="0"/>
        <v>0.63621533442088096</v>
      </c>
      <c r="F58" s="44"/>
      <c r="G58" s="45"/>
      <c r="H58" s="44"/>
      <c r="I58" s="46"/>
      <c r="J58" s="47"/>
      <c r="K58" s="45"/>
      <c r="L58" s="44"/>
      <c r="M58" s="46"/>
      <c r="N58" s="47"/>
      <c r="O58" s="45"/>
      <c r="P58" s="48"/>
      <c r="Q58" s="49"/>
      <c r="R58" s="50"/>
      <c r="S58" s="51"/>
      <c r="T58" s="48"/>
      <c r="U58" s="49"/>
      <c r="V58" s="50"/>
      <c r="W58" s="51"/>
      <c r="X58" s="48"/>
      <c r="Y58" s="49"/>
      <c r="Z58" s="50"/>
      <c r="AA58" s="51"/>
      <c r="AB58" s="48"/>
      <c r="AC58" s="49"/>
      <c r="AD58" s="50"/>
      <c r="AE58" s="51"/>
      <c r="AF58" s="48"/>
      <c r="AG58" s="49"/>
      <c r="AH58" s="50"/>
      <c r="AI58" s="51"/>
      <c r="AJ58" s="48"/>
      <c r="AK58" s="49"/>
      <c r="AL58" s="50">
        <v>570</v>
      </c>
      <c r="AM58" s="51">
        <v>177</v>
      </c>
      <c r="AN58" s="48"/>
      <c r="AO58" s="49"/>
      <c r="AP58" s="50"/>
      <c r="AQ58" s="51"/>
    </row>
    <row r="59" spans="1:43" x14ac:dyDescent="0.2">
      <c r="A59" s="39">
        <v>705</v>
      </c>
      <c r="B59" s="40" t="s">
        <v>87</v>
      </c>
      <c r="C59" s="41">
        <v>632</v>
      </c>
      <c r="D59" s="42">
        <v>443</v>
      </c>
      <c r="E59" s="43">
        <f t="shared" si="0"/>
        <v>0.70094936708860756</v>
      </c>
      <c r="F59" s="44"/>
      <c r="G59" s="45"/>
      <c r="H59" s="44"/>
      <c r="I59" s="46"/>
      <c r="J59" s="47"/>
      <c r="K59" s="45"/>
      <c r="L59" s="44"/>
      <c r="M59" s="46"/>
      <c r="N59" s="47"/>
      <c r="O59" s="45"/>
      <c r="P59" s="48"/>
      <c r="Q59" s="49"/>
      <c r="R59" s="50"/>
      <c r="S59" s="51"/>
      <c r="T59" s="48"/>
      <c r="U59" s="49"/>
      <c r="V59" s="50"/>
      <c r="W59" s="51"/>
      <c r="X59" s="48"/>
      <c r="Y59" s="49"/>
      <c r="Z59" s="50"/>
      <c r="AA59" s="51"/>
      <c r="AB59" s="48"/>
      <c r="AC59" s="49"/>
      <c r="AD59" s="50"/>
      <c r="AE59" s="51"/>
      <c r="AF59" s="48"/>
      <c r="AG59" s="49"/>
      <c r="AH59" s="50"/>
      <c r="AI59" s="51"/>
      <c r="AJ59" s="48"/>
      <c r="AK59" s="49"/>
      <c r="AL59" s="50">
        <v>307</v>
      </c>
      <c r="AM59" s="51">
        <v>109</v>
      </c>
      <c r="AN59" s="48"/>
      <c r="AO59" s="49"/>
      <c r="AP59" s="50"/>
      <c r="AQ59" s="51"/>
    </row>
    <row r="60" spans="1:43" x14ac:dyDescent="0.2">
      <c r="A60" s="39">
        <v>706</v>
      </c>
      <c r="B60" s="40" t="s">
        <v>88</v>
      </c>
      <c r="C60" s="41">
        <v>912</v>
      </c>
      <c r="D60" s="42">
        <v>566</v>
      </c>
      <c r="E60" s="43">
        <f t="shared" si="0"/>
        <v>0.62061403508771928</v>
      </c>
      <c r="F60" s="44"/>
      <c r="G60" s="45"/>
      <c r="H60" s="44"/>
      <c r="I60" s="46"/>
      <c r="J60" s="47"/>
      <c r="K60" s="45"/>
      <c r="L60" s="44"/>
      <c r="M60" s="46"/>
      <c r="N60" s="47"/>
      <c r="O60" s="45"/>
      <c r="P60" s="48"/>
      <c r="Q60" s="49"/>
      <c r="R60" s="50"/>
      <c r="S60" s="51"/>
      <c r="T60" s="48"/>
      <c r="U60" s="49"/>
      <c r="V60" s="50"/>
      <c r="W60" s="51"/>
      <c r="X60" s="48"/>
      <c r="Y60" s="49"/>
      <c r="Z60" s="50"/>
      <c r="AA60" s="51"/>
      <c r="AB60" s="48"/>
      <c r="AC60" s="49"/>
      <c r="AD60" s="50"/>
      <c r="AE60" s="51"/>
      <c r="AF60" s="48"/>
      <c r="AG60" s="49"/>
      <c r="AH60" s="50"/>
      <c r="AI60" s="51"/>
      <c r="AJ60" s="48"/>
      <c r="AK60" s="49"/>
      <c r="AL60" s="50">
        <v>405</v>
      </c>
      <c r="AM60" s="51">
        <v>131</v>
      </c>
      <c r="AN60" s="48"/>
      <c r="AO60" s="49"/>
      <c r="AP60" s="50"/>
      <c r="AQ60" s="51"/>
    </row>
    <row r="61" spans="1:43" x14ac:dyDescent="0.2">
      <c r="A61" s="39">
        <v>707</v>
      </c>
      <c r="B61" s="40" t="s">
        <v>89</v>
      </c>
      <c r="C61" s="41">
        <v>1345</v>
      </c>
      <c r="D61" s="42">
        <v>843</v>
      </c>
      <c r="E61" s="43">
        <f t="shared" si="0"/>
        <v>0.62676579925650555</v>
      </c>
      <c r="F61" s="44"/>
      <c r="G61" s="45"/>
      <c r="H61" s="44"/>
      <c r="I61" s="46"/>
      <c r="J61" s="47"/>
      <c r="K61" s="45"/>
      <c r="L61" s="44"/>
      <c r="M61" s="46"/>
      <c r="N61" s="47"/>
      <c r="O61" s="45"/>
      <c r="P61" s="48"/>
      <c r="Q61" s="49"/>
      <c r="R61" s="50"/>
      <c r="S61" s="51"/>
      <c r="T61" s="48"/>
      <c r="U61" s="49"/>
      <c r="V61" s="50"/>
      <c r="W61" s="51"/>
      <c r="X61" s="48"/>
      <c r="Y61" s="49"/>
      <c r="Z61" s="50"/>
      <c r="AA61" s="51"/>
      <c r="AB61" s="48"/>
      <c r="AC61" s="49"/>
      <c r="AD61" s="50"/>
      <c r="AE61" s="51"/>
      <c r="AF61" s="48"/>
      <c r="AG61" s="49"/>
      <c r="AH61" s="50"/>
      <c r="AI61" s="51"/>
      <c r="AJ61" s="48"/>
      <c r="AK61" s="49"/>
      <c r="AL61" s="50">
        <v>592</v>
      </c>
      <c r="AM61" s="51">
        <v>205</v>
      </c>
      <c r="AN61" s="48"/>
      <c r="AO61" s="49"/>
      <c r="AP61" s="50"/>
      <c r="AQ61" s="51"/>
    </row>
    <row r="62" spans="1:43" x14ac:dyDescent="0.2">
      <c r="A62" s="39">
        <v>708</v>
      </c>
      <c r="B62" s="40" t="s">
        <v>90</v>
      </c>
      <c r="C62" s="41">
        <v>1151</v>
      </c>
      <c r="D62" s="42">
        <v>707</v>
      </c>
      <c r="E62" s="43">
        <f t="shared" si="0"/>
        <v>0.61424847958297135</v>
      </c>
      <c r="F62" s="44"/>
      <c r="G62" s="45"/>
      <c r="H62" s="44"/>
      <c r="I62" s="46"/>
      <c r="J62" s="47"/>
      <c r="K62" s="45"/>
      <c r="L62" s="44"/>
      <c r="M62" s="46"/>
      <c r="N62" s="47"/>
      <c r="O62" s="45"/>
      <c r="P62" s="48"/>
      <c r="Q62" s="49"/>
      <c r="R62" s="50"/>
      <c r="S62" s="51"/>
      <c r="T62" s="48"/>
      <c r="U62" s="49"/>
      <c r="V62" s="50"/>
      <c r="W62" s="51"/>
      <c r="X62" s="48"/>
      <c r="Y62" s="49"/>
      <c r="Z62" s="50"/>
      <c r="AA62" s="51"/>
      <c r="AB62" s="48"/>
      <c r="AC62" s="49"/>
      <c r="AD62" s="50"/>
      <c r="AE62" s="51"/>
      <c r="AF62" s="48"/>
      <c r="AG62" s="49"/>
      <c r="AH62" s="50"/>
      <c r="AI62" s="51"/>
      <c r="AJ62" s="48"/>
      <c r="AK62" s="49"/>
      <c r="AL62" s="50">
        <v>505</v>
      </c>
      <c r="AM62" s="51">
        <v>165</v>
      </c>
      <c r="AN62" s="48"/>
      <c r="AO62" s="49"/>
      <c r="AP62" s="50"/>
      <c r="AQ62" s="51"/>
    </row>
    <row r="63" spans="1:43" x14ac:dyDescent="0.2">
      <c r="A63" s="39">
        <v>709</v>
      </c>
      <c r="B63" s="40" t="s">
        <v>91</v>
      </c>
      <c r="C63" s="41">
        <v>1204</v>
      </c>
      <c r="D63" s="42">
        <v>842</v>
      </c>
      <c r="E63" s="43">
        <f t="shared" si="0"/>
        <v>0.69933554817275745</v>
      </c>
      <c r="F63" s="44"/>
      <c r="G63" s="45"/>
      <c r="H63" s="44"/>
      <c r="I63" s="46"/>
      <c r="J63" s="47"/>
      <c r="K63" s="45"/>
      <c r="L63" s="44"/>
      <c r="M63" s="46"/>
      <c r="N63" s="47"/>
      <c r="O63" s="45"/>
      <c r="P63" s="48"/>
      <c r="Q63" s="49"/>
      <c r="R63" s="50"/>
      <c r="S63" s="51"/>
      <c r="T63" s="48"/>
      <c r="U63" s="49"/>
      <c r="V63" s="50"/>
      <c r="W63" s="51"/>
      <c r="X63" s="48"/>
      <c r="Y63" s="49"/>
      <c r="Z63" s="50"/>
      <c r="AA63" s="51"/>
      <c r="AB63" s="48"/>
      <c r="AC63" s="49"/>
      <c r="AD63" s="50"/>
      <c r="AE63" s="51"/>
      <c r="AF63" s="48"/>
      <c r="AG63" s="49"/>
      <c r="AH63" s="50"/>
      <c r="AI63" s="51"/>
      <c r="AJ63" s="48"/>
      <c r="AK63" s="49"/>
      <c r="AL63" s="50">
        <v>607</v>
      </c>
      <c r="AM63" s="51">
        <v>199</v>
      </c>
      <c r="AN63" s="48"/>
      <c r="AO63" s="49"/>
      <c r="AP63" s="50"/>
      <c r="AQ63" s="51"/>
    </row>
    <row r="64" spans="1:43" x14ac:dyDescent="0.2">
      <c r="A64" s="39">
        <v>710</v>
      </c>
      <c r="B64" s="40" t="s">
        <v>92</v>
      </c>
      <c r="C64" s="41">
        <v>549</v>
      </c>
      <c r="D64" s="42">
        <v>296</v>
      </c>
      <c r="E64" s="43">
        <f t="shared" si="0"/>
        <v>0.53916211293260474</v>
      </c>
      <c r="F64" s="44"/>
      <c r="G64" s="45"/>
      <c r="H64" s="44"/>
      <c r="I64" s="46"/>
      <c r="J64" s="47"/>
      <c r="K64" s="45"/>
      <c r="L64" s="44"/>
      <c r="M64" s="46"/>
      <c r="N64" s="47"/>
      <c r="O64" s="45"/>
      <c r="P64" s="48"/>
      <c r="Q64" s="49"/>
      <c r="R64" s="50"/>
      <c r="S64" s="51"/>
      <c r="T64" s="48"/>
      <c r="U64" s="49"/>
      <c r="V64" s="50"/>
      <c r="W64" s="51"/>
      <c r="X64" s="48"/>
      <c r="Y64" s="49"/>
      <c r="Z64" s="50"/>
      <c r="AA64" s="51"/>
      <c r="AB64" s="48"/>
      <c r="AC64" s="49"/>
      <c r="AD64" s="50"/>
      <c r="AE64" s="51"/>
      <c r="AF64" s="48"/>
      <c r="AG64" s="49"/>
      <c r="AH64" s="50"/>
      <c r="AI64" s="51"/>
      <c r="AJ64" s="48"/>
      <c r="AK64" s="49"/>
      <c r="AL64" s="50">
        <v>180</v>
      </c>
      <c r="AM64" s="51">
        <v>88</v>
      </c>
      <c r="AN64" s="48"/>
      <c r="AO64" s="49"/>
      <c r="AP64" s="50"/>
      <c r="AQ64" s="51"/>
    </row>
    <row r="65" spans="1:43" x14ac:dyDescent="0.2">
      <c r="A65" s="39">
        <v>711</v>
      </c>
      <c r="B65" s="40" t="s">
        <v>93</v>
      </c>
      <c r="C65" s="41">
        <v>1014</v>
      </c>
      <c r="D65" s="42">
        <v>667</v>
      </c>
      <c r="E65" s="43">
        <f t="shared" si="0"/>
        <v>0.65779092702169628</v>
      </c>
      <c r="F65" s="44"/>
      <c r="G65" s="45"/>
      <c r="H65" s="44"/>
      <c r="I65" s="46"/>
      <c r="J65" s="47"/>
      <c r="K65" s="45"/>
      <c r="L65" s="44"/>
      <c r="M65" s="46"/>
      <c r="N65" s="47"/>
      <c r="O65" s="45"/>
      <c r="P65" s="48"/>
      <c r="Q65" s="49"/>
      <c r="R65" s="50"/>
      <c r="S65" s="51"/>
      <c r="T65" s="48"/>
      <c r="U65" s="49"/>
      <c r="V65" s="50"/>
      <c r="W65" s="51"/>
      <c r="X65" s="48"/>
      <c r="Y65" s="49"/>
      <c r="Z65" s="50"/>
      <c r="AA65" s="51"/>
      <c r="AB65" s="48"/>
      <c r="AC65" s="49"/>
      <c r="AD65" s="50"/>
      <c r="AE65" s="51"/>
      <c r="AF65" s="48"/>
      <c r="AG65" s="49"/>
      <c r="AH65" s="50"/>
      <c r="AI65" s="51"/>
      <c r="AJ65" s="48"/>
      <c r="AK65" s="49"/>
      <c r="AL65" s="50">
        <v>455</v>
      </c>
      <c r="AM65" s="51">
        <v>184</v>
      </c>
      <c r="AN65" s="48"/>
      <c r="AO65" s="49"/>
      <c r="AP65" s="50"/>
      <c r="AQ65" s="51"/>
    </row>
    <row r="66" spans="1:43" x14ac:dyDescent="0.2">
      <c r="A66" s="39">
        <v>801</v>
      </c>
      <c r="B66" s="40" t="s">
        <v>94</v>
      </c>
      <c r="C66" s="41">
        <v>1624</v>
      </c>
      <c r="D66" s="42">
        <v>886</v>
      </c>
      <c r="E66" s="43">
        <f t="shared" si="0"/>
        <v>0.54556650246305416</v>
      </c>
      <c r="F66" s="44"/>
      <c r="G66" s="45"/>
      <c r="H66" s="44"/>
      <c r="I66" s="46"/>
      <c r="J66" s="47"/>
      <c r="K66" s="45"/>
      <c r="L66" s="44"/>
      <c r="M66" s="46"/>
      <c r="N66" s="47"/>
      <c r="O66" s="45"/>
      <c r="P66" s="48"/>
      <c r="Q66" s="49"/>
      <c r="R66" s="50"/>
      <c r="S66" s="51"/>
      <c r="T66" s="48"/>
      <c r="U66" s="49"/>
      <c r="V66" s="50"/>
      <c r="W66" s="51"/>
      <c r="X66" s="48"/>
      <c r="Y66" s="49"/>
      <c r="Z66" s="50"/>
      <c r="AA66" s="51"/>
      <c r="AB66" s="48"/>
      <c r="AC66" s="49"/>
      <c r="AD66" s="50"/>
      <c r="AE66" s="51"/>
      <c r="AF66" s="48"/>
      <c r="AG66" s="49"/>
      <c r="AH66" s="50"/>
      <c r="AI66" s="51"/>
      <c r="AJ66" s="48"/>
      <c r="AK66" s="49"/>
      <c r="AL66" s="50">
        <v>652</v>
      </c>
      <c r="AM66" s="51">
        <v>198</v>
      </c>
      <c r="AN66" s="48"/>
      <c r="AO66" s="49"/>
      <c r="AP66" s="50"/>
      <c r="AQ66" s="51"/>
    </row>
    <row r="67" spans="1:43" x14ac:dyDescent="0.2">
      <c r="A67" s="39">
        <v>802</v>
      </c>
      <c r="B67" s="40" t="s">
        <v>95</v>
      </c>
      <c r="C67" s="41">
        <v>1367</v>
      </c>
      <c r="D67" s="42">
        <v>931</v>
      </c>
      <c r="E67" s="43">
        <f t="shared" si="0"/>
        <v>0.68105340160936356</v>
      </c>
      <c r="F67" s="44"/>
      <c r="G67" s="45"/>
      <c r="H67" s="44"/>
      <c r="I67" s="46"/>
      <c r="J67" s="47"/>
      <c r="K67" s="45"/>
      <c r="L67" s="44"/>
      <c r="M67" s="46"/>
      <c r="N67" s="47"/>
      <c r="O67" s="45"/>
      <c r="P67" s="48"/>
      <c r="Q67" s="49"/>
      <c r="R67" s="50"/>
      <c r="S67" s="51"/>
      <c r="T67" s="48"/>
      <c r="U67" s="49"/>
      <c r="V67" s="50"/>
      <c r="W67" s="51"/>
      <c r="X67" s="48"/>
      <c r="Y67" s="49"/>
      <c r="Z67" s="50"/>
      <c r="AA67" s="51"/>
      <c r="AB67" s="48"/>
      <c r="AC67" s="49"/>
      <c r="AD67" s="50"/>
      <c r="AE67" s="51"/>
      <c r="AF67" s="48"/>
      <c r="AG67" s="49"/>
      <c r="AH67" s="50"/>
      <c r="AI67" s="51"/>
      <c r="AJ67" s="48"/>
      <c r="AK67" s="49"/>
      <c r="AL67" s="50">
        <v>677</v>
      </c>
      <c r="AM67" s="51">
        <v>214</v>
      </c>
      <c r="AN67" s="48"/>
      <c r="AO67" s="49"/>
      <c r="AP67" s="50"/>
      <c r="AQ67" s="51"/>
    </row>
    <row r="68" spans="1:43" x14ac:dyDescent="0.2">
      <c r="A68" s="39">
        <v>803</v>
      </c>
      <c r="B68" s="40" t="s">
        <v>96</v>
      </c>
      <c r="C68" s="41">
        <v>1545</v>
      </c>
      <c r="D68" s="42">
        <v>1153</v>
      </c>
      <c r="E68" s="43">
        <f t="shared" si="0"/>
        <v>0.74627831715210358</v>
      </c>
      <c r="F68" s="44"/>
      <c r="G68" s="45"/>
      <c r="H68" s="44"/>
      <c r="I68" s="46"/>
      <c r="J68" s="47"/>
      <c r="K68" s="45"/>
      <c r="L68" s="44"/>
      <c r="M68" s="46"/>
      <c r="N68" s="47"/>
      <c r="O68" s="45"/>
      <c r="P68" s="48"/>
      <c r="Q68" s="49"/>
      <c r="R68" s="50"/>
      <c r="S68" s="51"/>
      <c r="T68" s="48"/>
      <c r="U68" s="49"/>
      <c r="V68" s="50"/>
      <c r="W68" s="51"/>
      <c r="X68" s="48"/>
      <c r="Y68" s="49"/>
      <c r="Z68" s="50"/>
      <c r="AA68" s="51"/>
      <c r="AB68" s="48"/>
      <c r="AC68" s="49"/>
      <c r="AD68" s="50"/>
      <c r="AE68" s="51"/>
      <c r="AF68" s="48"/>
      <c r="AG68" s="49"/>
      <c r="AH68" s="50"/>
      <c r="AI68" s="51"/>
      <c r="AJ68" s="48"/>
      <c r="AK68" s="49"/>
      <c r="AL68" s="50">
        <v>727</v>
      </c>
      <c r="AM68" s="51">
        <v>391</v>
      </c>
      <c r="AN68" s="48"/>
      <c r="AO68" s="49"/>
      <c r="AP68" s="50"/>
      <c r="AQ68" s="51"/>
    </row>
    <row r="69" spans="1:43" x14ac:dyDescent="0.2">
      <c r="A69" s="39">
        <v>804</v>
      </c>
      <c r="B69" s="40" t="s">
        <v>97</v>
      </c>
      <c r="C69" s="41">
        <v>1631</v>
      </c>
      <c r="D69" s="42">
        <v>903</v>
      </c>
      <c r="E69" s="43">
        <f t="shared" si="0"/>
        <v>0.55364806866952787</v>
      </c>
      <c r="F69" s="44"/>
      <c r="G69" s="45"/>
      <c r="H69" s="44"/>
      <c r="I69" s="46"/>
      <c r="J69" s="47"/>
      <c r="K69" s="45"/>
      <c r="L69" s="44"/>
      <c r="M69" s="46"/>
      <c r="N69" s="47"/>
      <c r="O69" s="45"/>
      <c r="P69" s="48"/>
      <c r="Q69" s="49"/>
      <c r="R69" s="50"/>
      <c r="S69" s="51"/>
      <c r="T69" s="48"/>
      <c r="U69" s="49"/>
      <c r="V69" s="50"/>
      <c r="W69" s="51"/>
      <c r="X69" s="48"/>
      <c r="Y69" s="49"/>
      <c r="Z69" s="50"/>
      <c r="AA69" s="51"/>
      <c r="AB69" s="48"/>
      <c r="AC69" s="49"/>
      <c r="AD69" s="50"/>
      <c r="AE69" s="51"/>
      <c r="AF69" s="48"/>
      <c r="AG69" s="49"/>
      <c r="AH69" s="50"/>
      <c r="AI69" s="51"/>
      <c r="AJ69" s="48"/>
      <c r="AK69" s="49"/>
      <c r="AL69" s="50">
        <v>672</v>
      </c>
      <c r="AM69" s="51">
        <v>166</v>
      </c>
      <c r="AN69" s="48"/>
      <c r="AO69" s="49"/>
      <c r="AP69" s="50"/>
      <c r="AQ69" s="51"/>
    </row>
    <row r="70" spans="1:43" x14ac:dyDescent="0.2">
      <c r="A70" s="39">
        <v>901</v>
      </c>
      <c r="B70" s="40" t="s">
        <v>98</v>
      </c>
      <c r="C70" s="41">
        <v>954</v>
      </c>
      <c r="D70" s="42">
        <v>414</v>
      </c>
      <c r="E70" s="43">
        <f t="shared" si="0"/>
        <v>0.43396226415094341</v>
      </c>
      <c r="F70" s="44"/>
      <c r="G70" s="45"/>
      <c r="H70" s="44"/>
      <c r="I70" s="46"/>
      <c r="J70" s="47"/>
      <c r="K70" s="45"/>
      <c r="L70" s="44"/>
      <c r="M70" s="46"/>
      <c r="N70" s="47"/>
      <c r="O70" s="45"/>
      <c r="P70" s="48"/>
      <c r="Q70" s="49"/>
      <c r="R70" s="50"/>
      <c r="S70" s="51"/>
      <c r="T70" s="48"/>
      <c r="U70" s="49"/>
      <c r="V70" s="50"/>
      <c r="W70" s="51"/>
      <c r="X70" s="48"/>
      <c r="Y70" s="49"/>
      <c r="Z70" s="50"/>
      <c r="AA70" s="51"/>
      <c r="AB70" s="48"/>
      <c r="AC70" s="49"/>
      <c r="AD70" s="50"/>
      <c r="AE70" s="51"/>
      <c r="AF70" s="48"/>
      <c r="AG70" s="49"/>
      <c r="AH70" s="50"/>
      <c r="AI70" s="51"/>
      <c r="AJ70" s="48"/>
      <c r="AK70" s="49"/>
      <c r="AL70" s="50">
        <v>314</v>
      </c>
      <c r="AM70" s="51">
        <v>71</v>
      </c>
      <c r="AN70" s="48"/>
      <c r="AO70" s="49"/>
      <c r="AP70" s="50"/>
      <c r="AQ70" s="51"/>
    </row>
    <row r="71" spans="1:43" x14ac:dyDescent="0.2">
      <c r="A71" s="39">
        <v>902</v>
      </c>
      <c r="B71" s="40" t="s">
        <v>99</v>
      </c>
      <c r="C71" s="41">
        <v>1541</v>
      </c>
      <c r="D71" s="42">
        <v>1038</v>
      </c>
      <c r="E71" s="43">
        <f t="shared" ref="E71:E143" si="1">SUM(D71/C71)</f>
        <v>0.67358857884490586</v>
      </c>
      <c r="F71" s="44"/>
      <c r="G71" s="45"/>
      <c r="H71" s="44"/>
      <c r="I71" s="46"/>
      <c r="J71" s="47"/>
      <c r="K71" s="45"/>
      <c r="L71" s="44"/>
      <c r="M71" s="46"/>
      <c r="N71" s="47"/>
      <c r="O71" s="45"/>
      <c r="P71" s="48"/>
      <c r="Q71" s="49"/>
      <c r="R71" s="50"/>
      <c r="S71" s="51"/>
      <c r="T71" s="48"/>
      <c r="U71" s="49"/>
      <c r="V71" s="50"/>
      <c r="W71" s="51"/>
      <c r="X71" s="48"/>
      <c r="Y71" s="49"/>
      <c r="Z71" s="50"/>
      <c r="AA71" s="51"/>
      <c r="AB71" s="48"/>
      <c r="AC71" s="49"/>
      <c r="AD71" s="50"/>
      <c r="AE71" s="51"/>
      <c r="AF71" s="48"/>
      <c r="AG71" s="49"/>
      <c r="AH71" s="50"/>
      <c r="AI71" s="51"/>
      <c r="AJ71" s="48"/>
      <c r="AK71" s="49"/>
      <c r="AL71" s="50">
        <v>772</v>
      </c>
      <c r="AM71" s="51">
        <v>214</v>
      </c>
      <c r="AN71" s="48"/>
      <c r="AO71" s="49"/>
      <c r="AP71" s="50"/>
      <c r="AQ71" s="51"/>
    </row>
    <row r="72" spans="1:43" x14ac:dyDescent="0.2">
      <c r="A72" s="39">
        <v>903</v>
      </c>
      <c r="B72" s="40" t="s">
        <v>100</v>
      </c>
      <c r="C72" s="41">
        <v>1309</v>
      </c>
      <c r="D72" s="42">
        <v>615</v>
      </c>
      <c r="E72" s="43">
        <f t="shared" si="1"/>
        <v>0.46982429335370512</v>
      </c>
      <c r="F72" s="44"/>
      <c r="G72" s="45"/>
      <c r="H72" s="44"/>
      <c r="I72" s="46"/>
      <c r="J72" s="47"/>
      <c r="K72" s="45"/>
      <c r="L72" s="44"/>
      <c r="M72" s="46"/>
      <c r="N72" s="47"/>
      <c r="O72" s="45"/>
      <c r="P72" s="48"/>
      <c r="Q72" s="49"/>
      <c r="R72" s="50"/>
      <c r="S72" s="51"/>
      <c r="T72" s="48"/>
      <c r="U72" s="49"/>
      <c r="V72" s="50"/>
      <c r="W72" s="51"/>
      <c r="X72" s="48"/>
      <c r="Y72" s="49"/>
      <c r="Z72" s="50"/>
      <c r="AA72" s="51"/>
      <c r="AB72" s="48"/>
      <c r="AC72" s="49"/>
      <c r="AD72" s="50"/>
      <c r="AE72" s="51"/>
      <c r="AF72" s="48"/>
      <c r="AG72" s="49"/>
      <c r="AH72" s="50"/>
      <c r="AI72" s="51"/>
      <c r="AJ72" s="48"/>
      <c r="AK72" s="49"/>
      <c r="AL72" s="50">
        <v>492</v>
      </c>
      <c r="AM72" s="51">
        <v>82</v>
      </c>
      <c r="AN72" s="48"/>
      <c r="AO72" s="49"/>
      <c r="AP72" s="50"/>
      <c r="AQ72" s="51"/>
    </row>
    <row r="73" spans="1:43" x14ac:dyDescent="0.2">
      <c r="A73" s="39">
        <v>904</v>
      </c>
      <c r="B73" s="40" t="s">
        <v>101</v>
      </c>
      <c r="C73" s="41">
        <v>1137</v>
      </c>
      <c r="D73" s="42">
        <v>572</v>
      </c>
      <c r="E73" s="43">
        <f t="shared" si="1"/>
        <v>0.50307827616534739</v>
      </c>
      <c r="F73" s="44"/>
      <c r="G73" s="45"/>
      <c r="H73" s="44"/>
      <c r="I73" s="46"/>
      <c r="J73" s="47"/>
      <c r="K73" s="45"/>
      <c r="L73" s="44"/>
      <c r="M73" s="46"/>
      <c r="N73" s="47"/>
      <c r="O73" s="45"/>
      <c r="P73" s="48"/>
      <c r="Q73" s="49"/>
      <c r="R73" s="50"/>
      <c r="S73" s="51"/>
      <c r="T73" s="48"/>
      <c r="U73" s="49"/>
      <c r="V73" s="50"/>
      <c r="W73" s="51"/>
      <c r="X73" s="48"/>
      <c r="Y73" s="49"/>
      <c r="Z73" s="50"/>
      <c r="AA73" s="51"/>
      <c r="AB73" s="48"/>
      <c r="AC73" s="49"/>
      <c r="AD73" s="50"/>
      <c r="AE73" s="51"/>
      <c r="AF73" s="48"/>
      <c r="AG73" s="49"/>
      <c r="AH73" s="50"/>
      <c r="AI73" s="51"/>
      <c r="AJ73" s="48"/>
      <c r="AK73" s="49"/>
      <c r="AL73" s="50">
        <v>414</v>
      </c>
      <c r="AM73" s="51">
        <v>123</v>
      </c>
      <c r="AN73" s="48"/>
      <c r="AO73" s="49"/>
      <c r="AP73" s="50"/>
      <c r="AQ73" s="51"/>
    </row>
    <row r="74" spans="1:43" x14ac:dyDescent="0.2">
      <c r="A74" s="39">
        <v>1001</v>
      </c>
      <c r="B74" s="40" t="s">
        <v>102</v>
      </c>
      <c r="C74" s="41">
        <v>1303</v>
      </c>
      <c r="D74" s="42">
        <v>841</v>
      </c>
      <c r="E74" s="43">
        <f t="shared" si="1"/>
        <v>0.64543361473522642</v>
      </c>
      <c r="F74" s="44"/>
      <c r="G74" s="45"/>
      <c r="H74" s="44"/>
      <c r="I74" s="46"/>
      <c r="J74" s="47"/>
      <c r="K74" s="45"/>
      <c r="L74" s="44"/>
      <c r="M74" s="46"/>
      <c r="N74" s="47"/>
      <c r="O74" s="45"/>
      <c r="P74" s="48"/>
      <c r="Q74" s="49"/>
      <c r="R74" s="50"/>
      <c r="S74" s="51"/>
      <c r="T74" s="48"/>
      <c r="U74" s="49"/>
      <c r="V74" s="50"/>
      <c r="W74" s="51"/>
      <c r="X74" s="48"/>
      <c r="Y74" s="49"/>
      <c r="Z74" s="50"/>
      <c r="AA74" s="51"/>
      <c r="AB74" s="48"/>
      <c r="AC74" s="49"/>
      <c r="AD74" s="50"/>
      <c r="AE74" s="51"/>
      <c r="AF74" s="48"/>
      <c r="AG74" s="49"/>
      <c r="AH74" s="50"/>
      <c r="AI74" s="51"/>
      <c r="AJ74" s="48"/>
      <c r="AK74" s="49"/>
      <c r="AL74" s="50">
        <v>565</v>
      </c>
      <c r="AM74" s="51">
        <v>233</v>
      </c>
      <c r="AN74" s="48"/>
      <c r="AO74" s="49"/>
      <c r="AP74" s="50"/>
      <c r="AQ74" s="51"/>
    </row>
    <row r="75" spans="1:43" x14ac:dyDescent="0.2">
      <c r="A75" s="39">
        <v>1002</v>
      </c>
      <c r="B75" s="40" t="s">
        <v>103</v>
      </c>
      <c r="C75" s="41">
        <v>1263</v>
      </c>
      <c r="D75" s="42">
        <v>487</v>
      </c>
      <c r="E75" s="43">
        <f t="shared" si="1"/>
        <v>0.38558986539984164</v>
      </c>
      <c r="F75" s="44"/>
      <c r="G75" s="45"/>
      <c r="H75" s="44"/>
      <c r="I75" s="46"/>
      <c r="J75" s="47"/>
      <c r="K75" s="45"/>
      <c r="L75" s="44"/>
      <c r="M75" s="46"/>
      <c r="N75" s="47"/>
      <c r="O75" s="45"/>
      <c r="P75" s="48"/>
      <c r="Q75" s="49"/>
      <c r="R75" s="50"/>
      <c r="S75" s="51"/>
      <c r="T75" s="48"/>
      <c r="U75" s="49"/>
      <c r="V75" s="50"/>
      <c r="W75" s="51"/>
      <c r="X75" s="48"/>
      <c r="Y75" s="49"/>
      <c r="Z75" s="50"/>
      <c r="AA75" s="51"/>
      <c r="AB75" s="48"/>
      <c r="AC75" s="49"/>
      <c r="AD75" s="50"/>
      <c r="AE75" s="51"/>
      <c r="AF75" s="48"/>
      <c r="AG75" s="49"/>
      <c r="AH75" s="50"/>
      <c r="AI75" s="51"/>
      <c r="AJ75" s="48"/>
      <c r="AK75" s="49"/>
      <c r="AL75" s="50">
        <v>361</v>
      </c>
      <c r="AM75" s="51">
        <v>87</v>
      </c>
      <c r="AN75" s="48"/>
      <c r="AO75" s="49"/>
      <c r="AP75" s="50"/>
      <c r="AQ75" s="51"/>
    </row>
    <row r="76" spans="1:43" x14ac:dyDescent="0.2">
      <c r="A76" s="39">
        <v>1003</v>
      </c>
      <c r="B76" s="40" t="s">
        <v>104</v>
      </c>
      <c r="C76" s="41">
        <v>1306</v>
      </c>
      <c r="D76" s="42">
        <v>702</v>
      </c>
      <c r="E76" s="43">
        <f t="shared" si="1"/>
        <v>0.53751914241960186</v>
      </c>
      <c r="F76" s="44"/>
      <c r="G76" s="45"/>
      <c r="H76" s="44"/>
      <c r="I76" s="46"/>
      <c r="J76" s="47"/>
      <c r="K76" s="45"/>
      <c r="L76" s="44"/>
      <c r="M76" s="46"/>
      <c r="N76" s="47"/>
      <c r="O76" s="45"/>
      <c r="P76" s="48"/>
      <c r="Q76" s="49"/>
      <c r="R76" s="50"/>
      <c r="S76" s="51"/>
      <c r="T76" s="48"/>
      <c r="U76" s="49"/>
      <c r="V76" s="50"/>
      <c r="W76" s="51"/>
      <c r="X76" s="48"/>
      <c r="Y76" s="49"/>
      <c r="Z76" s="50"/>
      <c r="AA76" s="51"/>
      <c r="AB76" s="48"/>
      <c r="AC76" s="49"/>
      <c r="AD76" s="50"/>
      <c r="AE76" s="51"/>
      <c r="AF76" s="48"/>
      <c r="AG76" s="49"/>
      <c r="AH76" s="50"/>
      <c r="AI76" s="51"/>
      <c r="AJ76" s="48"/>
      <c r="AK76" s="49"/>
      <c r="AL76" s="50">
        <v>549</v>
      </c>
      <c r="AM76" s="51">
        <v>124</v>
      </c>
      <c r="AN76" s="48"/>
      <c r="AO76" s="49"/>
      <c r="AP76" s="50"/>
      <c r="AQ76" s="51"/>
    </row>
    <row r="77" spans="1:43" x14ac:dyDescent="0.2">
      <c r="A77" s="39">
        <v>1101</v>
      </c>
      <c r="B77" s="40" t="s">
        <v>105</v>
      </c>
      <c r="C77" s="41">
        <v>1324</v>
      </c>
      <c r="D77" s="42">
        <v>805</v>
      </c>
      <c r="E77" s="43">
        <f t="shared" si="1"/>
        <v>0.60800604229607247</v>
      </c>
      <c r="F77" s="44"/>
      <c r="G77" s="45"/>
      <c r="H77" s="44"/>
      <c r="I77" s="46"/>
      <c r="J77" s="47"/>
      <c r="K77" s="45"/>
      <c r="L77" s="44"/>
      <c r="M77" s="46"/>
      <c r="N77" s="47"/>
      <c r="O77" s="45"/>
      <c r="P77" s="48"/>
      <c r="Q77" s="49"/>
      <c r="R77" s="50"/>
      <c r="S77" s="51"/>
      <c r="T77" s="48"/>
      <c r="U77" s="49"/>
      <c r="V77" s="50"/>
      <c r="W77" s="51"/>
      <c r="X77" s="48"/>
      <c r="Y77" s="49"/>
      <c r="Z77" s="50"/>
      <c r="AA77" s="51"/>
      <c r="AB77" s="48"/>
      <c r="AC77" s="49"/>
      <c r="AD77" s="50"/>
      <c r="AE77" s="51"/>
      <c r="AF77" s="48"/>
      <c r="AG77" s="49"/>
      <c r="AH77" s="50"/>
      <c r="AI77" s="51"/>
      <c r="AJ77" s="48"/>
      <c r="AK77" s="49"/>
      <c r="AL77" s="50">
        <v>581</v>
      </c>
      <c r="AM77" s="51">
        <v>188</v>
      </c>
      <c r="AN77" s="48"/>
      <c r="AO77" s="49"/>
      <c r="AP77" s="50"/>
      <c r="AQ77" s="51"/>
    </row>
    <row r="78" spans="1:43" x14ac:dyDescent="0.2">
      <c r="A78" s="39">
        <v>1102</v>
      </c>
      <c r="B78" s="40" t="s">
        <v>106</v>
      </c>
      <c r="C78" s="41">
        <v>1467</v>
      </c>
      <c r="D78" s="42">
        <v>692</v>
      </c>
      <c r="E78" s="43">
        <f t="shared" si="1"/>
        <v>0.47171097477845947</v>
      </c>
      <c r="F78" s="44"/>
      <c r="G78" s="45"/>
      <c r="H78" s="44"/>
      <c r="I78" s="46"/>
      <c r="J78" s="47"/>
      <c r="K78" s="45"/>
      <c r="L78" s="44"/>
      <c r="M78" s="46"/>
      <c r="N78" s="47"/>
      <c r="O78" s="45"/>
      <c r="P78" s="48"/>
      <c r="Q78" s="49"/>
      <c r="R78" s="50"/>
      <c r="S78" s="51"/>
      <c r="T78" s="48"/>
      <c r="U78" s="49"/>
      <c r="V78" s="50"/>
      <c r="W78" s="51"/>
      <c r="X78" s="48"/>
      <c r="Y78" s="49"/>
      <c r="Z78" s="50"/>
      <c r="AA78" s="51"/>
      <c r="AB78" s="48"/>
      <c r="AC78" s="49"/>
      <c r="AD78" s="50"/>
      <c r="AE78" s="51"/>
      <c r="AF78" s="48"/>
      <c r="AG78" s="49"/>
      <c r="AH78" s="50"/>
      <c r="AI78" s="51"/>
      <c r="AJ78" s="48"/>
      <c r="AK78" s="49"/>
      <c r="AL78" s="50">
        <v>534</v>
      </c>
      <c r="AM78" s="51">
        <v>111</v>
      </c>
      <c r="AN78" s="48"/>
      <c r="AO78" s="49"/>
      <c r="AP78" s="50"/>
      <c r="AQ78" s="51"/>
    </row>
    <row r="79" spans="1:43" x14ac:dyDescent="0.2">
      <c r="A79" s="39">
        <v>1103</v>
      </c>
      <c r="B79" s="40" t="s">
        <v>107</v>
      </c>
      <c r="C79" s="41">
        <v>1124</v>
      </c>
      <c r="D79" s="42">
        <v>539</v>
      </c>
      <c r="E79" s="43">
        <f t="shared" si="1"/>
        <v>0.47953736654804269</v>
      </c>
      <c r="F79" s="44"/>
      <c r="G79" s="45"/>
      <c r="H79" s="44"/>
      <c r="I79" s="46"/>
      <c r="J79" s="47"/>
      <c r="K79" s="45"/>
      <c r="L79" s="44"/>
      <c r="M79" s="46"/>
      <c r="N79" s="47"/>
      <c r="O79" s="45"/>
      <c r="P79" s="48"/>
      <c r="Q79" s="49"/>
      <c r="R79" s="50"/>
      <c r="S79" s="51"/>
      <c r="T79" s="48"/>
      <c r="U79" s="49"/>
      <c r="V79" s="50"/>
      <c r="W79" s="51"/>
      <c r="X79" s="48"/>
      <c r="Y79" s="49"/>
      <c r="Z79" s="50"/>
      <c r="AA79" s="51"/>
      <c r="AB79" s="48"/>
      <c r="AC79" s="49"/>
      <c r="AD79" s="50"/>
      <c r="AE79" s="51"/>
      <c r="AF79" s="48"/>
      <c r="AG79" s="49"/>
      <c r="AH79" s="50"/>
      <c r="AI79" s="51"/>
      <c r="AJ79" s="48"/>
      <c r="AK79" s="49"/>
      <c r="AL79" s="50">
        <v>428</v>
      </c>
      <c r="AM79" s="51">
        <v>76</v>
      </c>
      <c r="AN79" s="48"/>
      <c r="AO79" s="49"/>
      <c r="AP79" s="50"/>
      <c r="AQ79" s="51"/>
    </row>
    <row r="80" spans="1:43" x14ac:dyDescent="0.2">
      <c r="A80" s="39">
        <v>1104</v>
      </c>
      <c r="B80" s="40" t="s">
        <v>108</v>
      </c>
      <c r="C80" s="41">
        <v>1158</v>
      </c>
      <c r="D80" s="42">
        <v>646</v>
      </c>
      <c r="E80" s="43">
        <f>SUM(D80/C80)</f>
        <v>0.55785837651122627</v>
      </c>
      <c r="F80" s="44"/>
      <c r="G80" s="45"/>
      <c r="H80" s="44"/>
      <c r="I80" s="46"/>
      <c r="J80" s="47"/>
      <c r="K80" s="45"/>
      <c r="L80" s="44"/>
      <c r="M80" s="46"/>
      <c r="N80" s="47"/>
      <c r="O80" s="45"/>
      <c r="P80" s="48"/>
      <c r="Q80" s="49"/>
      <c r="R80" s="50"/>
      <c r="S80" s="51"/>
      <c r="T80" s="48"/>
      <c r="U80" s="49"/>
      <c r="V80" s="50"/>
      <c r="W80" s="51"/>
      <c r="X80" s="48"/>
      <c r="Y80" s="49"/>
      <c r="Z80" s="50"/>
      <c r="AA80" s="51"/>
      <c r="AB80" s="48"/>
      <c r="AC80" s="49"/>
      <c r="AD80" s="50"/>
      <c r="AE80" s="51"/>
      <c r="AF80" s="48"/>
      <c r="AG80" s="49"/>
      <c r="AH80" s="50"/>
      <c r="AI80" s="51"/>
      <c r="AJ80" s="48"/>
      <c r="AK80" s="49"/>
      <c r="AL80" s="50">
        <v>501</v>
      </c>
      <c r="AM80" s="51">
        <v>109</v>
      </c>
      <c r="AN80" s="48"/>
      <c r="AO80" s="49"/>
      <c r="AP80" s="50"/>
      <c r="AQ80" s="51"/>
    </row>
    <row r="81" spans="1:43" x14ac:dyDescent="0.2">
      <c r="A81" s="39">
        <v>1201</v>
      </c>
      <c r="B81" s="40" t="s">
        <v>109</v>
      </c>
      <c r="C81" s="41">
        <v>907</v>
      </c>
      <c r="D81" s="42">
        <v>448</v>
      </c>
      <c r="E81" s="43">
        <f t="shared" si="1"/>
        <v>0.49393605292171994</v>
      </c>
      <c r="F81" s="44"/>
      <c r="G81" s="45"/>
      <c r="H81" s="44"/>
      <c r="I81" s="46"/>
      <c r="J81" s="47"/>
      <c r="K81" s="45"/>
      <c r="L81" s="44"/>
      <c r="M81" s="46"/>
      <c r="N81" s="47"/>
      <c r="O81" s="45"/>
      <c r="P81" s="48"/>
      <c r="Q81" s="49"/>
      <c r="R81" s="50"/>
      <c r="S81" s="51"/>
      <c r="T81" s="48"/>
      <c r="U81" s="49"/>
      <c r="V81" s="50"/>
      <c r="W81" s="51"/>
      <c r="X81" s="48"/>
      <c r="Y81" s="49"/>
      <c r="Z81" s="50"/>
      <c r="AA81" s="51"/>
      <c r="AB81" s="48"/>
      <c r="AC81" s="49"/>
      <c r="AD81" s="50"/>
      <c r="AE81" s="51"/>
      <c r="AF81" s="48"/>
      <c r="AG81" s="49"/>
      <c r="AH81" s="50"/>
      <c r="AI81" s="51"/>
      <c r="AJ81" s="48"/>
      <c r="AK81" s="49"/>
      <c r="AL81" s="50">
        <v>320</v>
      </c>
      <c r="AM81" s="51">
        <v>88</v>
      </c>
      <c r="AN81" s="48"/>
      <c r="AO81" s="49"/>
      <c r="AP81" s="50"/>
      <c r="AQ81" s="51"/>
    </row>
    <row r="82" spans="1:43" x14ac:dyDescent="0.2">
      <c r="A82" s="39">
        <v>1202</v>
      </c>
      <c r="B82" s="40" t="s">
        <v>110</v>
      </c>
      <c r="C82" s="41">
        <v>751</v>
      </c>
      <c r="D82" s="42">
        <v>135</v>
      </c>
      <c r="E82" s="43">
        <f t="shared" si="1"/>
        <v>0.17976031957390146</v>
      </c>
      <c r="F82" s="44"/>
      <c r="G82" s="45"/>
      <c r="H82" s="44"/>
      <c r="I82" s="46"/>
      <c r="J82" s="47"/>
      <c r="K82" s="45"/>
      <c r="L82" s="44"/>
      <c r="M82" s="46"/>
      <c r="N82" s="47"/>
      <c r="O82" s="45"/>
      <c r="P82" s="48"/>
      <c r="Q82" s="49"/>
      <c r="R82" s="50"/>
      <c r="S82" s="51"/>
      <c r="T82" s="48"/>
      <c r="U82" s="49"/>
      <c r="V82" s="50"/>
      <c r="W82" s="51"/>
      <c r="X82" s="48"/>
      <c r="Y82" s="49"/>
      <c r="Z82" s="50"/>
      <c r="AA82" s="51"/>
      <c r="AB82" s="48"/>
      <c r="AC82" s="49"/>
      <c r="AD82" s="50"/>
      <c r="AE82" s="51"/>
      <c r="AF82" s="48"/>
      <c r="AG82" s="49"/>
      <c r="AH82" s="50"/>
      <c r="AI82" s="51"/>
      <c r="AJ82" s="48"/>
      <c r="AK82" s="49"/>
      <c r="AL82" s="50">
        <v>93</v>
      </c>
      <c r="AM82" s="51">
        <v>23</v>
      </c>
      <c r="AN82" s="48"/>
      <c r="AO82" s="49"/>
      <c r="AP82" s="50"/>
      <c r="AQ82" s="51"/>
    </row>
    <row r="83" spans="1:43" x14ac:dyDescent="0.2">
      <c r="A83" s="39">
        <v>1203</v>
      </c>
      <c r="B83" s="40" t="s">
        <v>111</v>
      </c>
      <c r="C83" s="41">
        <v>1407</v>
      </c>
      <c r="D83" s="42">
        <v>726</v>
      </c>
      <c r="E83" s="43">
        <f t="shared" si="1"/>
        <v>0.51599147121535183</v>
      </c>
      <c r="F83" s="44"/>
      <c r="G83" s="45"/>
      <c r="H83" s="44"/>
      <c r="I83" s="46"/>
      <c r="J83" s="47"/>
      <c r="K83" s="45"/>
      <c r="L83" s="44"/>
      <c r="M83" s="46"/>
      <c r="N83" s="47"/>
      <c r="O83" s="45"/>
      <c r="P83" s="48"/>
      <c r="Q83" s="49"/>
      <c r="R83" s="50"/>
      <c r="S83" s="51"/>
      <c r="T83" s="48"/>
      <c r="U83" s="49"/>
      <c r="V83" s="50"/>
      <c r="W83" s="51"/>
      <c r="X83" s="48"/>
      <c r="Y83" s="49"/>
      <c r="Z83" s="50"/>
      <c r="AA83" s="51"/>
      <c r="AB83" s="48"/>
      <c r="AC83" s="49"/>
      <c r="AD83" s="50"/>
      <c r="AE83" s="51"/>
      <c r="AF83" s="48"/>
      <c r="AG83" s="49"/>
      <c r="AH83" s="50"/>
      <c r="AI83" s="51"/>
      <c r="AJ83" s="48"/>
      <c r="AK83" s="49"/>
      <c r="AL83" s="50">
        <v>557</v>
      </c>
      <c r="AM83" s="51">
        <v>106</v>
      </c>
      <c r="AN83" s="48"/>
      <c r="AO83" s="49"/>
      <c r="AP83" s="50"/>
      <c r="AQ83" s="51"/>
    </row>
    <row r="84" spans="1:43" x14ac:dyDescent="0.2">
      <c r="A84" s="39">
        <v>1204</v>
      </c>
      <c r="B84" s="40" t="s">
        <v>112</v>
      </c>
      <c r="C84" s="41">
        <v>1602</v>
      </c>
      <c r="D84" s="42">
        <v>824</v>
      </c>
      <c r="E84" s="43">
        <f t="shared" si="1"/>
        <v>0.51435705368289641</v>
      </c>
      <c r="F84" s="44"/>
      <c r="G84" s="45"/>
      <c r="H84" s="44"/>
      <c r="I84" s="46"/>
      <c r="J84" s="47"/>
      <c r="K84" s="45"/>
      <c r="L84" s="44"/>
      <c r="M84" s="46"/>
      <c r="N84" s="47"/>
      <c r="O84" s="45"/>
      <c r="P84" s="48"/>
      <c r="Q84" s="49"/>
      <c r="R84" s="50"/>
      <c r="S84" s="51"/>
      <c r="T84" s="48"/>
      <c r="U84" s="49"/>
      <c r="V84" s="50"/>
      <c r="W84" s="51"/>
      <c r="X84" s="48"/>
      <c r="Y84" s="49"/>
      <c r="Z84" s="50"/>
      <c r="AA84" s="51"/>
      <c r="AB84" s="48"/>
      <c r="AC84" s="49"/>
      <c r="AD84" s="50"/>
      <c r="AE84" s="51"/>
      <c r="AF84" s="48"/>
      <c r="AG84" s="49"/>
      <c r="AH84" s="50"/>
      <c r="AI84" s="51"/>
      <c r="AJ84" s="48"/>
      <c r="AK84" s="49"/>
      <c r="AL84" s="50">
        <v>613</v>
      </c>
      <c r="AM84" s="51">
        <v>167</v>
      </c>
      <c r="AN84" s="48"/>
      <c r="AO84" s="49"/>
      <c r="AP84" s="50"/>
      <c r="AQ84" s="51"/>
    </row>
    <row r="85" spans="1:43" x14ac:dyDescent="0.2">
      <c r="A85" s="39">
        <v>1205</v>
      </c>
      <c r="B85" s="40" t="s">
        <v>113</v>
      </c>
      <c r="C85" s="41">
        <v>1456</v>
      </c>
      <c r="D85" s="42">
        <v>688</v>
      </c>
      <c r="E85" s="43">
        <f t="shared" si="1"/>
        <v>0.47252747252747251</v>
      </c>
      <c r="F85" s="44"/>
      <c r="G85" s="45"/>
      <c r="H85" s="44"/>
      <c r="I85" s="46"/>
      <c r="J85" s="47"/>
      <c r="K85" s="45"/>
      <c r="L85" s="44"/>
      <c r="M85" s="46"/>
      <c r="N85" s="47"/>
      <c r="O85" s="45"/>
      <c r="P85" s="48"/>
      <c r="Q85" s="49"/>
      <c r="R85" s="50"/>
      <c r="S85" s="51"/>
      <c r="T85" s="48"/>
      <c r="U85" s="49"/>
      <c r="V85" s="50"/>
      <c r="W85" s="51"/>
      <c r="X85" s="48"/>
      <c r="Y85" s="49"/>
      <c r="Z85" s="50"/>
      <c r="AA85" s="51"/>
      <c r="AB85" s="48"/>
      <c r="AC85" s="49"/>
      <c r="AD85" s="50"/>
      <c r="AE85" s="51"/>
      <c r="AF85" s="48"/>
      <c r="AG85" s="49"/>
      <c r="AH85" s="50"/>
      <c r="AI85" s="51"/>
      <c r="AJ85" s="48"/>
      <c r="AK85" s="49"/>
      <c r="AL85" s="50">
        <v>512</v>
      </c>
      <c r="AM85" s="51">
        <v>120</v>
      </c>
      <c r="AN85" s="48"/>
      <c r="AO85" s="49"/>
      <c r="AP85" s="50"/>
      <c r="AQ85" s="51"/>
    </row>
    <row r="86" spans="1:43" x14ac:dyDescent="0.2">
      <c r="A86" s="39">
        <v>1301</v>
      </c>
      <c r="B86" s="40" t="s">
        <v>114</v>
      </c>
      <c r="C86" s="41">
        <v>1312</v>
      </c>
      <c r="D86" s="42">
        <v>562</v>
      </c>
      <c r="E86" s="43">
        <f t="shared" si="1"/>
        <v>0.42835365853658536</v>
      </c>
      <c r="F86" s="44"/>
      <c r="G86" s="45"/>
      <c r="H86" s="44"/>
      <c r="I86" s="46"/>
      <c r="J86" s="47"/>
      <c r="K86" s="45"/>
      <c r="L86" s="44"/>
      <c r="M86" s="46"/>
      <c r="N86" s="47"/>
      <c r="O86" s="45"/>
      <c r="P86" s="48"/>
      <c r="Q86" s="49"/>
      <c r="R86" s="50"/>
      <c r="S86" s="51"/>
      <c r="T86" s="48"/>
      <c r="U86" s="49"/>
      <c r="V86" s="50"/>
      <c r="W86" s="51"/>
      <c r="X86" s="48"/>
      <c r="Y86" s="49"/>
      <c r="Z86" s="50"/>
      <c r="AA86" s="51"/>
      <c r="AB86" s="48"/>
      <c r="AC86" s="49"/>
      <c r="AD86" s="50"/>
      <c r="AE86" s="51"/>
      <c r="AF86" s="48"/>
      <c r="AG86" s="49"/>
      <c r="AH86" s="50"/>
      <c r="AI86" s="51"/>
      <c r="AJ86" s="48"/>
      <c r="AK86" s="49"/>
      <c r="AL86" s="50">
        <v>406</v>
      </c>
      <c r="AM86" s="51">
        <v>122</v>
      </c>
      <c r="AN86" s="48"/>
      <c r="AO86" s="49"/>
      <c r="AP86" s="50"/>
      <c r="AQ86" s="51"/>
    </row>
    <row r="87" spans="1:43" x14ac:dyDescent="0.2">
      <c r="A87" s="39">
        <v>1302</v>
      </c>
      <c r="B87" s="40" t="s">
        <v>115</v>
      </c>
      <c r="C87" s="41">
        <v>885</v>
      </c>
      <c r="D87" s="42">
        <v>619</v>
      </c>
      <c r="E87" s="43">
        <f t="shared" si="1"/>
        <v>0.69943502824858761</v>
      </c>
      <c r="F87" s="44"/>
      <c r="G87" s="45"/>
      <c r="H87" s="44"/>
      <c r="I87" s="46"/>
      <c r="J87" s="47"/>
      <c r="K87" s="45"/>
      <c r="L87" s="44"/>
      <c r="M87" s="46"/>
      <c r="N87" s="47"/>
      <c r="O87" s="45"/>
      <c r="P87" s="48"/>
      <c r="Q87" s="49"/>
      <c r="R87" s="50"/>
      <c r="S87" s="51"/>
      <c r="T87" s="48"/>
      <c r="U87" s="49"/>
      <c r="V87" s="50"/>
      <c r="W87" s="51"/>
      <c r="X87" s="48"/>
      <c r="Y87" s="49"/>
      <c r="Z87" s="50"/>
      <c r="AA87" s="51"/>
      <c r="AB87" s="48"/>
      <c r="AC87" s="49"/>
      <c r="AD87" s="50"/>
      <c r="AE87" s="51"/>
      <c r="AF87" s="48"/>
      <c r="AG87" s="49"/>
      <c r="AH87" s="50"/>
      <c r="AI87" s="51"/>
      <c r="AJ87" s="48"/>
      <c r="AK87" s="49"/>
      <c r="AL87" s="50">
        <v>481</v>
      </c>
      <c r="AM87" s="51">
        <v>121</v>
      </c>
      <c r="AN87" s="48"/>
      <c r="AO87" s="49"/>
      <c r="AP87" s="50"/>
      <c r="AQ87" s="51"/>
    </row>
    <row r="88" spans="1:43" x14ac:dyDescent="0.2">
      <c r="A88" s="39">
        <v>1303</v>
      </c>
      <c r="B88" s="40" t="s">
        <v>116</v>
      </c>
      <c r="C88" s="41">
        <v>1305</v>
      </c>
      <c r="D88" s="42">
        <v>574</v>
      </c>
      <c r="E88" s="43">
        <f t="shared" si="1"/>
        <v>0.43984674329501916</v>
      </c>
      <c r="F88" s="44"/>
      <c r="G88" s="45"/>
      <c r="H88" s="44"/>
      <c r="I88" s="46"/>
      <c r="J88" s="47"/>
      <c r="K88" s="45"/>
      <c r="L88" s="44"/>
      <c r="M88" s="46"/>
      <c r="N88" s="47"/>
      <c r="O88" s="45"/>
      <c r="P88" s="48"/>
      <c r="Q88" s="49"/>
      <c r="R88" s="50"/>
      <c r="S88" s="51"/>
      <c r="T88" s="48"/>
      <c r="U88" s="49"/>
      <c r="V88" s="50"/>
      <c r="W88" s="51"/>
      <c r="X88" s="48"/>
      <c r="Y88" s="49"/>
      <c r="Z88" s="50"/>
      <c r="AA88" s="51"/>
      <c r="AB88" s="48"/>
      <c r="AC88" s="49"/>
      <c r="AD88" s="50"/>
      <c r="AE88" s="51"/>
      <c r="AF88" s="48"/>
      <c r="AG88" s="49"/>
      <c r="AH88" s="50"/>
      <c r="AI88" s="51"/>
      <c r="AJ88" s="48"/>
      <c r="AK88" s="49"/>
      <c r="AL88" s="50">
        <v>401</v>
      </c>
      <c r="AM88" s="51">
        <v>134</v>
      </c>
      <c r="AN88" s="48"/>
      <c r="AO88" s="49"/>
      <c r="AP88" s="50"/>
      <c r="AQ88" s="51"/>
    </row>
    <row r="89" spans="1:43" x14ac:dyDescent="0.2">
      <c r="A89" s="39">
        <v>1304</v>
      </c>
      <c r="B89" s="40" t="s">
        <v>117</v>
      </c>
      <c r="C89" s="41">
        <v>1259</v>
      </c>
      <c r="D89" s="42">
        <v>682</v>
      </c>
      <c r="E89" s="43">
        <f t="shared" si="1"/>
        <v>0.54169976171564738</v>
      </c>
      <c r="F89" s="44"/>
      <c r="G89" s="45"/>
      <c r="H89" s="44"/>
      <c r="I89" s="46"/>
      <c r="J89" s="47"/>
      <c r="K89" s="45"/>
      <c r="L89" s="44"/>
      <c r="M89" s="46"/>
      <c r="N89" s="47"/>
      <c r="O89" s="45"/>
      <c r="P89" s="48"/>
      <c r="Q89" s="49"/>
      <c r="R89" s="50"/>
      <c r="S89" s="51"/>
      <c r="T89" s="48"/>
      <c r="U89" s="49"/>
      <c r="V89" s="50"/>
      <c r="W89" s="51"/>
      <c r="X89" s="48"/>
      <c r="Y89" s="49"/>
      <c r="Z89" s="50"/>
      <c r="AA89" s="51"/>
      <c r="AB89" s="48"/>
      <c r="AC89" s="49"/>
      <c r="AD89" s="50"/>
      <c r="AE89" s="51"/>
      <c r="AF89" s="48"/>
      <c r="AG89" s="49"/>
      <c r="AH89" s="50"/>
      <c r="AI89" s="51"/>
      <c r="AJ89" s="48"/>
      <c r="AK89" s="49"/>
      <c r="AL89" s="50">
        <v>494</v>
      </c>
      <c r="AM89" s="51">
        <v>158</v>
      </c>
      <c r="AN89" s="48"/>
      <c r="AO89" s="49"/>
      <c r="AP89" s="50"/>
      <c r="AQ89" s="51"/>
    </row>
    <row r="90" spans="1:43" x14ac:dyDescent="0.2">
      <c r="A90" s="39">
        <v>1305</v>
      </c>
      <c r="B90" s="40" t="s">
        <v>118</v>
      </c>
      <c r="C90" s="41">
        <v>1339</v>
      </c>
      <c r="D90" s="42">
        <v>1001</v>
      </c>
      <c r="E90" s="43">
        <f t="shared" si="1"/>
        <v>0.74757281553398058</v>
      </c>
      <c r="F90" s="44"/>
      <c r="G90" s="45"/>
      <c r="H90" s="44"/>
      <c r="I90" s="46"/>
      <c r="J90" s="47"/>
      <c r="K90" s="45"/>
      <c r="L90" s="44"/>
      <c r="M90" s="46"/>
      <c r="N90" s="47"/>
      <c r="O90" s="45"/>
      <c r="P90" s="48"/>
      <c r="Q90" s="49"/>
      <c r="R90" s="50"/>
      <c r="S90" s="51"/>
      <c r="T90" s="48"/>
      <c r="U90" s="49"/>
      <c r="V90" s="50"/>
      <c r="W90" s="51"/>
      <c r="X90" s="48"/>
      <c r="Y90" s="49"/>
      <c r="Z90" s="50"/>
      <c r="AA90" s="51"/>
      <c r="AB90" s="48"/>
      <c r="AC90" s="49"/>
      <c r="AD90" s="50"/>
      <c r="AE90" s="51"/>
      <c r="AF90" s="48"/>
      <c r="AG90" s="49"/>
      <c r="AH90" s="50"/>
      <c r="AI90" s="51"/>
      <c r="AJ90" s="48"/>
      <c r="AK90" s="49"/>
      <c r="AL90" s="50">
        <v>781</v>
      </c>
      <c r="AM90" s="51">
        <v>189</v>
      </c>
      <c r="AN90" s="48"/>
      <c r="AO90" s="49"/>
      <c r="AP90" s="50"/>
      <c r="AQ90" s="51"/>
    </row>
    <row r="91" spans="1:43" x14ac:dyDescent="0.2">
      <c r="A91" s="39">
        <v>1306</v>
      </c>
      <c r="B91" s="40" t="s">
        <v>119</v>
      </c>
      <c r="C91" s="41">
        <v>987</v>
      </c>
      <c r="D91" s="42">
        <v>747</v>
      </c>
      <c r="E91" s="43">
        <f t="shared" si="1"/>
        <v>0.75683890577507595</v>
      </c>
      <c r="F91" s="44"/>
      <c r="G91" s="45"/>
      <c r="H91" s="44"/>
      <c r="I91" s="46"/>
      <c r="J91" s="47"/>
      <c r="K91" s="45"/>
      <c r="L91" s="44"/>
      <c r="M91" s="46"/>
      <c r="N91" s="47"/>
      <c r="O91" s="45"/>
      <c r="P91" s="48"/>
      <c r="Q91" s="49"/>
      <c r="R91" s="50"/>
      <c r="S91" s="51"/>
      <c r="T91" s="48"/>
      <c r="U91" s="49"/>
      <c r="V91" s="50"/>
      <c r="W91" s="51"/>
      <c r="X91" s="48"/>
      <c r="Y91" s="49"/>
      <c r="Z91" s="50"/>
      <c r="AA91" s="51"/>
      <c r="AB91" s="48"/>
      <c r="AC91" s="49"/>
      <c r="AD91" s="50"/>
      <c r="AE91" s="51"/>
      <c r="AF91" s="48"/>
      <c r="AG91" s="49"/>
      <c r="AH91" s="50"/>
      <c r="AI91" s="51"/>
      <c r="AJ91" s="48"/>
      <c r="AK91" s="49"/>
      <c r="AL91" s="50">
        <v>587</v>
      </c>
      <c r="AM91" s="51">
        <v>146</v>
      </c>
      <c r="AN91" s="48"/>
      <c r="AO91" s="49"/>
      <c r="AP91" s="50"/>
      <c r="AQ91" s="51"/>
    </row>
    <row r="92" spans="1:43" x14ac:dyDescent="0.2">
      <c r="A92" s="39">
        <v>1307</v>
      </c>
      <c r="B92" s="40" t="s">
        <v>120</v>
      </c>
      <c r="C92" s="41">
        <v>1569</v>
      </c>
      <c r="D92" s="42">
        <v>719</v>
      </c>
      <c r="E92" s="43">
        <f t="shared" si="1"/>
        <v>0.45825366475462076</v>
      </c>
      <c r="F92" s="44"/>
      <c r="G92" s="45"/>
      <c r="H92" s="44"/>
      <c r="I92" s="46"/>
      <c r="J92" s="47"/>
      <c r="K92" s="45"/>
      <c r="L92" s="44"/>
      <c r="M92" s="46"/>
      <c r="N92" s="47"/>
      <c r="O92" s="45"/>
      <c r="P92" s="48"/>
      <c r="Q92" s="49"/>
      <c r="R92" s="50"/>
      <c r="S92" s="51"/>
      <c r="T92" s="48"/>
      <c r="U92" s="49"/>
      <c r="V92" s="50"/>
      <c r="W92" s="51"/>
      <c r="X92" s="48"/>
      <c r="Y92" s="49"/>
      <c r="Z92" s="50"/>
      <c r="AA92" s="51"/>
      <c r="AB92" s="48"/>
      <c r="AC92" s="49"/>
      <c r="AD92" s="50"/>
      <c r="AE92" s="51"/>
      <c r="AF92" s="48"/>
      <c r="AG92" s="49"/>
      <c r="AH92" s="50"/>
      <c r="AI92" s="51"/>
      <c r="AJ92" s="48"/>
      <c r="AK92" s="49"/>
      <c r="AL92" s="50">
        <v>503</v>
      </c>
      <c r="AM92" s="51">
        <v>164</v>
      </c>
      <c r="AN92" s="48"/>
      <c r="AO92" s="49"/>
      <c r="AP92" s="50"/>
      <c r="AQ92" s="51"/>
    </row>
    <row r="93" spans="1:43" x14ac:dyDescent="0.2">
      <c r="A93" s="39">
        <v>1308</v>
      </c>
      <c r="B93" s="40" t="s">
        <v>121</v>
      </c>
      <c r="C93" s="41">
        <v>1067</v>
      </c>
      <c r="D93" s="42">
        <v>250</v>
      </c>
      <c r="E93" s="43">
        <f t="shared" si="1"/>
        <v>0.23430178069353327</v>
      </c>
      <c r="F93" s="44"/>
      <c r="G93" s="45"/>
      <c r="H93" s="44"/>
      <c r="I93" s="46"/>
      <c r="J93" s="47"/>
      <c r="K93" s="45"/>
      <c r="L93" s="44"/>
      <c r="M93" s="46"/>
      <c r="N93" s="47"/>
      <c r="O93" s="45"/>
      <c r="P93" s="48"/>
      <c r="Q93" s="49"/>
      <c r="R93" s="50"/>
      <c r="S93" s="51"/>
      <c r="T93" s="48"/>
      <c r="U93" s="49"/>
      <c r="V93" s="50"/>
      <c r="W93" s="51"/>
      <c r="X93" s="48"/>
      <c r="Y93" s="49"/>
      <c r="Z93" s="50"/>
      <c r="AA93" s="51"/>
      <c r="AB93" s="48"/>
      <c r="AC93" s="49"/>
      <c r="AD93" s="50"/>
      <c r="AE93" s="51"/>
      <c r="AF93" s="48"/>
      <c r="AG93" s="49"/>
      <c r="AH93" s="50"/>
      <c r="AI93" s="51"/>
      <c r="AJ93" s="48"/>
      <c r="AK93" s="49"/>
      <c r="AL93" s="50">
        <v>181</v>
      </c>
      <c r="AM93" s="51">
        <v>37</v>
      </c>
      <c r="AN93" s="48"/>
      <c r="AO93" s="49"/>
      <c r="AP93" s="50"/>
      <c r="AQ93" s="51"/>
    </row>
    <row r="94" spans="1:43" x14ac:dyDescent="0.2">
      <c r="A94" s="39">
        <v>1401</v>
      </c>
      <c r="B94" s="40" t="s">
        <v>122</v>
      </c>
      <c r="C94" s="41">
        <v>1295</v>
      </c>
      <c r="D94" s="42">
        <v>1010</v>
      </c>
      <c r="E94" s="43">
        <f t="shared" si="1"/>
        <v>0.77992277992277992</v>
      </c>
      <c r="F94" s="44"/>
      <c r="G94" s="45"/>
      <c r="H94" s="44"/>
      <c r="I94" s="46"/>
      <c r="J94" s="47"/>
      <c r="K94" s="45"/>
      <c r="L94" s="44"/>
      <c r="M94" s="46"/>
      <c r="N94" s="47"/>
      <c r="O94" s="45"/>
      <c r="P94" s="48"/>
      <c r="Q94" s="49"/>
      <c r="R94" s="50"/>
      <c r="S94" s="51"/>
      <c r="T94" s="48"/>
      <c r="U94" s="49"/>
      <c r="V94" s="50"/>
      <c r="W94" s="51"/>
      <c r="X94" s="48"/>
      <c r="Y94" s="49"/>
      <c r="Z94" s="50"/>
      <c r="AA94" s="51"/>
      <c r="AB94" s="48"/>
      <c r="AC94" s="49"/>
      <c r="AD94" s="50"/>
      <c r="AE94" s="51"/>
      <c r="AF94" s="48"/>
      <c r="AG94" s="49"/>
      <c r="AH94" s="50"/>
      <c r="AI94" s="51"/>
      <c r="AJ94" s="48"/>
      <c r="AK94" s="49"/>
      <c r="AL94" s="50">
        <v>754</v>
      </c>
      <c r="AM94" s="51">
        <v>230</v>
      </c>
      <c r="AN94" s="48"/>
      <c r="AO94" s="49"/>
      <c r="AP94" s="50"/>
      <c r="AQ94" s="51"/>
    </row>
    <row r="95" spans="1:43" x14ac:dyDescent="0.2">
      <c r="A95" s="39">
        <v>1402</v>
      </c>
      <c r="B95" s="40" t="s">
        <v>123</v>
      </c>
      <c r="C95" s="41">
        <v>1259</v>
      </c>
      <c r="D95" s="42">
        <v>874</v>
      </c>
      <c r="E95" s="43">
        <f t="shared" si="1"/>
        <v>0.6942017474185862</v>
      </c>
      <c r="F95" s="44"/>
      <c r="G95" s="45"/>
      <c r="H95" s="44"/>
      <c r="I95" s="46"/>
      <c r="J95" s="47"/>
      <c r="K95" s="45"/>
      <c r="L95" s="44"/>
      <c r="M95" s="46"/>
      <c r="N95" s="47"/>
      <c r="O95" s="45"/>
      <c r="P95" s="48"/>
      <c r="Q95" s="49"/>
      <c r="R95" s="50"/>
      <c r="S95" s="51"/>
      <c r="T95" s="48"/>
      <c r="U95" s="49"/>
      <c r="V95" s="50"/>
      <c r="W95" s="51"/>
      <c r="X95" s="48"/>
      <c r="Y95" s="49"/>
      <c r="Z95" s="50"/>
      <c r="AA95" s="51"/>
      <c r="AB95" s="48"/>
      <c r="AC95" s="49"/>
      <c r="AD95" s="50"/>
      <c r="AE95" s="51"/>
      <c r="AF95" s="48"/>
      <c r="AG95" s="49"/>
      <c r="AH95" s="50"/>
      <c r="AI95" s="51"/>
      <c r="AJ95" s="48"/>
      <c r="AK95" s="49"/>
      <c r="AL95" s="50">
        <v>629</v>
      </c>
      <c r="AM95" s="51">
        <v>227</v>
      </c>
      <c r="AN95" s="48"/>
      <c r="AO95" s="49"/>
      <c r="AP95" s="50"/>
      <c r="AQ95" s="51"/>
    </row>
    <row r="96" spans="1:43" x14ac:dyDescent="0.2">
      <c r="A96" s="39">
        <v>1403</v>
      </c>
      <c r="B96" s="40" t="s">
        <v>124</v>
      </c>
      <c r="C96" s="41">
        <v>501</v>
      </c>
      <c r="D96" s="42">
        <v>427</v>
      </c>
      <c r="E96" s="43">
        <f t="shared" si="1"/>
        <v>0.85229540918163671</v>
      </c>
      <c r="F96" s="44"/>
      <c r="G96" s="45"/>
      <c r="H96" s="44"/>
      <c r="I96" s="46"/>
      <c r="J96" s="47"/>
      <c r="K96" s="45"/>
      <c r="L96" s="44"/>
      <c r="M96" s="46"/>
      <c r="N96" s="47"/>
      <c r="O96" s="45"/>
      <c r="P96" s="48"/>
      <c r="Q96" s="49"/>
      <c r="R96" s="50"/>
      <c r="S96" s="51"/>
      <c r="T96" s="48"/>
      <c r="U96" s="49"/>
      <c r="V96" s="50"/>
      <c r="W96" s="51"/>
      <c r="X96" s="48"/>
      <c r="Y96" s="49"/>
      <c r="Z96" s="50"/>
      <c r="AA96" s="51"/>
      <c r="AB96" s="48"/>
      <c r="AC96" s="49"/>
      <c r="AD96" s="50"/>
      <c r="AE96" s="51"/>
      <c r="AF96" s="48"/>
      <c r="AG96" s="49"/>
      <c r="AH96" s="50"/>
      <c r="AI96" s="51"/>
      <c r="AJ96" s="48"/>
      <c r="AK96" s="49"/>
      <c r="AL96" s="50">
        <v>306</v>
      </c>
      <c r="AM96" s="51">
        <v>112</v>
      </c>
      <c r="AN96" s="48"/>
      <c r="AO96" s="49"/>
      <c r="AP96" s="50"/>
      <c r="AQ96" s="51"/>
    </row>
    <row r="97" spans="1:43" x14ac:dyDescent="0.2">
      <c r="A97" s="39">
        <v>1404</v>
      </c>
      <c r="B97" s="40" t="s">
        <v>125</v>
      </c>
      <c r="C97" s="41">
        <v>1461</v>
      </c>
      <c r="D97" s="42">
        <v>1142</v>
      </c>
      <c r="E97" s="43">
        <f t="shared" si="1"/>
        <v>0.78165639972621492</v>
      </c>
      <c r="F97" s="44"/>
      <c r="G97" s="45"/>
      <c r="H97" s="44"/>
      <c r="I97" s="46"/>
      <c r="J97" s="47"/>
      <c r="K97" s="45"/>
      <c r="L97" s="44"/>
      <c r="M97" s="46"/>
      <c r="N97" s="47"/>
      <c r="O97" s="45"/>
      <c r="P97" s="48"/>
      <c r="Q97" s="49"/>
      <c r="R97" s="50"/>
      <c r="S97" s="51"/>
      <c r="T97" s="48"/>
      <c r="U97" s="49"/>
      <c r="V97" s="50"/>
      <c r="W97" s="51"/>
      <c r="X97" s="48"/>
      <c r="Y97" s="49"/>
      <c r="Z97" s="50"/>
      <c r="AA97" s="51"/>
      <c r="AB97" s="48"/>
      <c r="AC97" s="49"/>
      <c r="AD97" s="50"/>
      <c r="AE97" s="51"/>
      <c r="AF97" s="48"/>
      <c r="AG97" s="49"/>
      <c r="AH97" s="50"/>
      <c r="AI97" s="51"/>
      <c r="AJ97" s="48"/>
      <c r="AK97" s="49"/>
      <c r="AL97" s="50">
        <v>832</v>
      </c>
      <c r="AM97" s="51">
        <v>262</v>
      </c>
      <c r="AN97" s="48"/>
      <c r="AO97" s="49"/>
      <c r="AP97" s="50"/>
      <c r="AQ97" s="51"/>
    </row>
    <row r="98" spans="1:43" x14ac:dyDescent="0.2">
      <c r="A98" s="39">
        <v>1405</v>
      </c>
      <c r="B98" s="40" t="s">
        <v>126</v>
      </c>
      <c r="C98" s="41">
        <v>1327</v>
      </c>
      <c r="D98" s="42">
        <v>952</v>
      </c>
      <c r="E98" s="43">
        <f t="shared" si="1"/>
        <v>0.7174076865109269</v>
      </c>
      <c r="F98" s="44"/>
      <c r="G98" s="45"/>
      <c r="H98" s="44"/>
      <c r="I98" s="46"/>
      <c r="J98" s="47"/>
      <c r="K98" s="45"/>
      <c r="L98" s="44"/>
      <c r="M98" s="46"/>
      <c r="N98" s="47"/>
      <c r="O98" s="45"/>
      <c r="P98" s="48"/>
      <c r="Q98" s="49"/>
      <c r="R98" s="50"/>
      <c r="S98" s="51"/>
      <c r="T98" s="48"/>
      <c r="U98" s="49"/>
      <c r="V98" s="50"/>
      <c r="W98" s="51"/>
      <c r="X98" s="48"/>
      <c r="Y98" s="49"/>
      <c r="Z98" s="50"/>
      <c r="AA98" s="51"/>
      <c r="AB98" s="48"/>
      <c r="AC98" s="49"/>
      <c r="AD98" s="50"/>
      <c r="AE98" s="51"/>
      <c r="AF98" s="48"/>
      <c r="AG98" s="49"/>
      <c r="AH98" s="50"/>
      <c r="AI98" s="51"/>
      <c r="AJ98" s="48"/>
      <c r="AK98" s="49"/>
      <c r="AL98" s="50">
        <v>719</v>
      </c>
      <c r="AM98" s="51">
        <v>210</v>
      </c>
      <c r="AN98" s="48"/>
      <c r="AO98" s="49"/>
      <c r="AP98" s="50"/>
      <c r="AQ98" s="51"/>
    </row>
    <row r="99" spans="1:43" x14ac:dyDescent="0.2">
      <c r="A99" s="39">
        <v>1406</v>
      </c>
      <c r="B99" s="40" t="s">
        <v>127</v>
      </c>
      <c r="C99" s="41">
        <v>975</v>
      </c>
      <c r="D99" s="42">
        <v>805</v>
      </c>
      <c r="E99" s="43">
        <f t="shared" si="1"/>
        <v>0.82564102564102559</v>
      </c>
      <c r="F99" s="44"/>
      <c r="G99" s="45"/>
      <c r="H99" s="44"/>
      <c r="I99" s="46"/>
      <c r="J99" s="47"/>
      <c r="K99" s="45"/>
      <c r="L99" s="44"/>
      <c r="M99" s="46"/>
      <c r="N99" s="47"/>
      <c r="O99" s="45"/>
      <c r="P99" s="48"/>
      <c r="Q99" s="49"/>
      <c r="R99" s="50"/>
      <c r="S99" s="51"/>
      <c r="T99" s="48"/>
      <c r="U99" s="49"/>
      <c r="V99" s="50"/>
      <c r="W99" s="51"/>
      <c r="X99" s="48"/>
      <c r="Y99" s="49"/>
      <c r="Z99" s="50"/>
      <c r="AA99" s="51"/>
      <c r="AB99" s="48"/>
      <c r="AC99" s="49"/>
      <c r="AD99" s="50"/>
      <c r="AE99" s="51"/>
      <c r="AF99" s="48"/>
      <c r="AG99" s="49"/>
      <c r="AH99" s="50"/>
      <c r="AI99" s="51"/>
      <c r="AJ99" s="48"/>
      <c r="AK99" s="49"/>
      <c r="AL99" s="50">
        <v>608</v>
      </c>
      <c r="AM99" s="51">
        <v>176</v>
      </c>
      <c r="AN99" s="48"/>
      <c r="AO99" s="49"/>
      <c r="AP99" s="50"/>
      <c r="AQ99" s="51"/>
    </row>
    <row r="100" spans="1:43" x14ac:dyDescent="0.2">
      <c r="A100" s="39">
        <v>1407</v>
      </c>
      <c r="B100" s="40" t="s">
        <v>128</v>
      </c>
      <c r="C100" s="41">
        <v>1051</v>
      </c>
      <c r="D100" s="42">
        <v>890</v>
      </c>
      <c r="E100" s="43">
        <f t="shared" si="1"/>
        <v>0.84681255946717415</v>
      </c>
      <c r="F100" s="44"/>
      <c r="G100" s="45"/>
      <c r="H100" s="44"/>
      <c r="I100" s="46"/>
      <c r="J100" s="47"/>
      <c r="K100" s="45"/>
      <c r="L100" s="44"/>
      <c r="M100" s="46"/>
      <c r="N100" s="47"/>
      <c r="O100" s="45"/>
      <c r="P100" s="48"/>
      <c r="Q100" s="49"/>
      <c r="R100" s="50"/>
      <c r="S100" s="51"/>
      <c r="T100" s="48"/>
      <c r="U100" s="49"/>
      <c r="V100" s="50"/>
      <c r="W100" s="51"/>
      <c r="X100" s="48"/>
      <c r="Y100" s="49"/>
      <c r="Z100" s="50"/>
      <c r="AA100" s="51"/>
      <c r="AB100" s="48"/>
      <c r="AC100" s="49"/>
      <c r="AD100" s="50"/>
      <c r="AE100" s="51"/>
      <c r="AF100" s="48"/>
      <c r="AG100" s="49"/>
      <c r="AH100" s="50"/>
      <c r="AI100" s="51"/>
      <c r="AJ100" s="48"/>
      <c r="AK100" s="49"/>
      <c r="AL100" s="50">
        <v>657</v>
      </c>
      <c r="AM100" s="51">
        <v>204</v>
      </c>
      <c r="AN100" s="48"/>
      <c r="AO100" s="49"/>
      <c r="AP100" s="50"/>
      <c r="AQ100" s="51"/>
    </row>
    <row r="101" spans="1:43" x14ac:dyDescent="0.2">
      <c r="A101" s="39">
        <v>1408</v>
      </c>
      <c r="B101" s="40" t="s">
        <v>129</v>
      </c>
      <c r="C101" s="41">
        <v>1297</v>
      </c>
      <c r="D101" s="42">
        <v>961</v>
      </c>
      <c r="E101" s="43">
        <f t="shared" si="1"/>
        <v>0.74094063222821893</v>
      </c>
      <c r="F101" s="44"/>
      <c r="G101" s="45"/>
      <c r="H101" s="44"/>
      <c r="I101" s="46"/>
      <c r="J101" s="47"/>
      <c r="K101" s="45"/>
      <c r="L101" s="44"/>
      <c r="M101" s="46"/>
      <c r="N101" s="47"/>
      <c r="O101" s="45"/>
      <c r="P101" s="48"/>
      <c r="Q101" s="49"/>
      <c r="R101" s="50"/>
      <c r="S101" s="51"/>
      <c r="T101" s="48"/>
      <c r="U101" s="49"/>
      <c r="V101" s="50"/>
      <c r="W101" s="51"/>
      <c r="X101" s="48"/>
      <c r="Y101" s="49"/>
      <c r="Z101" s="50"/>
      <c r="AA101" s="51"/>
      <c r="AB101" s="48"/>
      <c r="AC101" s="49"/>
      <c r="AD101" s="50"/>
      <c r="AE101" s="51"/>
      <c r="AF101" s="48"/>
      <c r="AG101" s="49"/>
      <c r="AH101" s="50"/>
      <c r="AI101" s="51"/>
      <c r="AJ101" s="48"/>
      <c r="AK101" s="49"/>
      <c r="AL101" s="50">
        <v>702</v>
      </c>
      <c r="AM101" s="51">
        <v>215</v>
      </c>
      <c r="AN101" s="48"/>
      <c r="AO101" s="49"/>
      <c r="AP101" s="50"/>
      <c r="AQ101" s="51"/>
    </row>
    <row r="102" spans="1:43" x14ac:dyDescent="0.2">
      <c r="A102" s="39">
        <v>1409</v>
      </c>
      <c r="B102" s="40" t="s">
        <v>130</v>
      </c>
      <c r="C102" s="41">
        <v>1435</v>
      </c>
      <c r="D102" s="42">
        <v>985</v>
      </c>
      <c r="E102" s="43">
        <f t="shared" si="1"/>
        <v>0.68641114982578399</v>
      </c>
      <c r="F102" s="44"/>
      <c r="G102" s="45"/>
      <c r="H102" s="44"/>
      <c r="I102" s="46"/>
      <c r="J102" s="47"/>
      <c r="K102" s="45"/>
      <c r="L102" s="44"/>
      <c r="M102" s="46"/>
      <c r="N102" s="47"/>
      <c r="O102" s="45"/>
      <c r="P102" s="48"/>
      <c r="Q102" s="49"/>
      <c r="R102" s="50"/>
      <c r="S102" s="51"/>
      <c r="T102" s="48"/>
      <c r="U102" s="49"/>
      <c r="V102" s="50"/>
      <c r="W102" s="51"/>
      <c r="X102" s="48"/>
      <c r="Y102" s="49"/>
      <c r="Z102" s="50"/>
      <c r="AA102" s="51"/>
      <c r="AB102" s="48"/>
      <c r="AC102" s="49"/>
      <c r="AD102" s="50"/>
      <c r="AE102" s="51"/>
      <c r="AF102" s="48"/>
      <c r="AG102" s="49"/>
      <c r="AH102" s="50"/>
      <c r="AI102" s="51"/>
      <c r="AJ102" s="48"/>
      <c r="AK102" s="49"/>
      <c r="AL102" s="50">
        <v>709</v>
      </c>
      <c r="AM102" s="51">
        <v>242</v>
      </c>
      <c r="AN102" s="48"/>
      <c r="AO102" s="49"/>
      <c r="AP102" s="50"/>
      <c r="AQ102" s="51"/>
    </row>
    <row r="103" spans="1:43" x14ac:dyDescent="0.2">
      <c r="A103" s="39">
        <v>1501</v>
      </c>
      <c r="B103" s="40" t="s">
        <v>131</v>
      </c>
      <c r="C103" s="41">
        <v>1673</v>
      </c>
      <c r="D103" s="42">
        <v>1152</v>
      </c>
      <c r="E103" s="43">
        <f t="shared" si="1"/>
        <v>0.68858338314405265</v>
      </c>
      <c r="F103" s="44"/>
      <c r="G103" s="45"/>
      <c r="H103" s="44"/>
      <c r="I103" s="46"/>
      <c r="J103" s="47"/>
      <c r="K103" s="45"/>
      <c r="L103" s="44">
        <v>414</v>
      </c>
      <c r="M103" s="46">
        <v>668</v>
      </c>
      <c r="N103" s="47"/>
      <c r="O103" s="45"/>
      <c r="P103" s="48"/>
      <c r="Q103" s="49"/>
      <c r="R103" s="50"/>
      <c r="S103" s="51"/>
      <c r="T103" s="48"/>
      <c r="U103" s="49"/>
      <c r="V103" s="50"/>
      <c r="W103" s="51"/>
      <c r="X103" s="48"/>
      <c r="Y103" s="49"/>
      <c r="Z103" s="50"/>
      <c r="AA103" s="51"/>
      <c r="AB103" s="48"/>
      <c r="AC103" s="49"/>
      <c r="AD103" s="50"/>
      <c r="AE103" s="51"/>
      <c r="AF103" s="48"/>
      <c r="AG103" s="49"/>
      <c r="AH103" s="50"/>
      <c r="AI103" s="51"/>
      <c r="AJ103" s="48"/>
      <c r="AK103" s="49"/>
      <c r="AL103" s="50">
        <v>946</v>
      </c>
      <c r="AM103" s="51">
        <v>179</v>
      </c>
      <c r="AN103" s="48"/>
      <c r="AO103" s="49"/>
      <c r="AP103" s="50"/>
      <c r="AQ103" s="51"/>
    </row>
    <row r="104" spans="1:43" x14ac:dyDescent="0.2">
      <c r="A104" s="39">
        <v>1502</v>
      </c>
      <c r="B104" s="40" t="s">
        <v>132</v>
      </c>
      <c r="C104" s="41">
        <v>1516</v>
      </c>
      <c r="D104" s="42">
        <v>1053</v>
      </c>
      <c r="E104" s="43">
        <f t="shared" si="1"/>
        <v>0.6945910290237467</v>
      </c>
      <c r="F104" s="44"/>
      <c r="G104" s="45"/>
      <c r="H104" s="44"/>
      <c r="I104" s="46"/>
      <c r="J104" s="47"/>
      <c r="K104" s="45"/>
      <c r="L104" s="44"/>
      <c r="M104" s="46"/>
      <c r="N104" s="47"/>
      <c r="O104" s="45"/>
      <c r="P104" s="48"/>
      <c r="Q104" s="49"/>
      <c r="R104" s="50"/>
      <c r="S104" s="51"/>
      <c r="T104" s="48"/>
      <c r="U104" s="49"/>
      <c r="V104" s="50"/>
      <c r="W104" s="51"/>
      <c r="X104" s="48"/>
      <c r="Y104" s="49"/>
      <c r="Z104" s="50"/>
      <c r="AA104" s="51"/>
      <c r="AB104" s="48"/>
      <c r="AC104" s="49"/>
      <c r="AD104" s="50"/>
      <c r="AE104" s="51"/>
      <c r="AF104" s="48"/>
      <c r="AG104" s="49"/>
      <c r="AH104" s="50"/>
      <c r="AI104" s="51"/>
      <c r="AJ104" s="48"/>
      <c r="AK104" s="49"/>
      <c r="AL104" s="50">
        <v>847</v>
      </c>
      <c r="AM104" s="51">
        <v>172</v>
      </c>
      <c r="AN104" s="48"/>
      <c r="AO104" s="49"/>
      <c r="AP104" s="50"/>
      <c r="AQ104" s="51"/>
    </row>
    <row r="105" spans="1:43" x14ac:dyDescent="0.2">
      <c r="A105" s="39">
        <v>1503</v>
      </c>
      <c r="B105" s="40" t="s">
        <v>133</v>
      </c>
      <c r="C105" s="41">
        <v>980</v>
      </c>
      <c r="D105" s="42">
        <v>466</v>
      </c>
      <c r="E105" s="43">
        <f t="shared" si="1"/>
        <v>0.47551020408163264</v>
      </c>
      <c r="F105" s="44"/>
      <c r="G105" s="45"/>
      <c r="H105" s="44"/>
      <c r="I105" s="46"/>
      <c r="J105" s="47"/>
      <c r="K105" s="45"/>
      <c r="L105" s="44"/>
      <c r="M105" s="46"/>
      <c r="N105" s="47"/>
      <c r="O105" s="45"/>
      <c r="P105" s="48"/>
      <c r="Q105" s="49"/>
      <c r="R105" s="50"/>
      <c r="S105" s="51"/>
      <c r="T105" s="48"/>
      <c r="U105" s="49"/>
      <c r="V105" s="50"/>
      <c r="W105" s="51"/>
      <c r="X105" s="48"/>
      <c r="Y105" s="49"/>
      <c r="Z105" s="50"/>
      <c r="AA105" s="51"/>
      <c r="AB105" s="48"/>
      <c r="AC105" s="49"/>
      <c r="AD105" s="50"/>
      <c r="AE105" s="51"/>
      <c r="AF105" s="48"/>
      <c r="AG105" s="49"/>
      <c r="AH105" s="50"/>
      <c r="AI105" s="51"/>
      <c r="AJ105" s="48"/>
      <c r="AK105" s="49"/>
      <c r="AL105" s="50">
        <v>331</v>
      </c>
      <c r="AM105" s="51">
        <v>111</v>
      </c>
      <c r="AN105" s="48"/>
      <c r="AO105" s="49"/>
      <c r="AP105" s="50"/>
      <c r="AQ105" s="51"/>
    </row>
    <row r="106" spans="1:43" x14ac:dyDescent="0.2">
      <c r="A106" s="39">
        <v>1504</v>
      </c>
      <c r="B106" s="40" t="s">
        <v>134</v>
      </c>
      <c r="C106" s="41">
        <v>847</v>
      </c>
      <c r="D106" s="42">
        <v>562</v>
      </c>
      <c r="E106" s="43">
        <f t="shared" si="1"/>
        <v>0.66351829988193622</v>
      </c>
      <c r="F106" s="44"/>
      <c r="G106" s="45"/>
      <c r="H106" s="44"/>
      <c r="I106" s="46"/>
      <c r="J106" s="47"/>
      <c r="K106" s="45"/>
      <c r="L106" s="44"/>
      <c r="M106" s="46"/>
      <c r="N106" s="47"/>
      <c r="O106" s="45"/>
      <c r="P106" s="48"/>
      <c r="Q106" s="49"/>
      <c r="R106" s="50"/>
      <c r="S106" s="51"/>
      <c r="T106" s="48"/>
      <c r="U106" s="49"/>
      <c r="V106" s="50"/>
      <c r="W106" s="51"/>
      <c r="X106" s="48"/>
      <c r="Y106" s="49"/>
      <c r="Z106" s="50"/>
      <c r="AA106" s="51"/>
      <c r="AB106" s="48"/>
      <c r="AC106" s="49"/>
      <c r="AD106" s="50"/>
      <c r="AE106" s="51"/>
      <c r="AF106" s="48"/>
      <c r="AG106" s="49"/>
      <c r="AH106" s="50"/>
      <c r="AI106" s="51"/>
      <c r="AJ106" s="48"/>
      <c r="AK106" s="49"/>
      <c r="AL106" s="50">
        <v>402</v>
      </c>
      <c r="AM106" s="51">
        <v>131</v>
      </c>
      <c r="AN106" s="48"/>
      <c r="AO106" s="49"/>
      <c r="AP106" s="50"/>
      <c r="AQ106" s="51"/>
    </row>
    <row r="107" spans="1:43" x14ac:dyDescent="0.2">
      <c r="A107" s="39">
        <v>1505</v>
      </c>
      <c r="B107" s="40" t="s">
        <v>135</v>
      </c>
      <c r="C107" s="41">
        <v>1410</v>
      </c>
      <c r="D107" s="42">
        <v>980</v>
      </c>
      <c r="E107" s="43">
        <f t="shared" si="1"/>
        <v>0.69503546099290781</v>
      </c>
      <c r="F107" s="44"/>
      <c r="G107" s="45"/>
      <c r="H107" s="44"/>
      <c r="I107" s="46"/>
      <c r="J107" s="47"/>
      <c r="K107" s="45"/>
      <c r="L107" s="44"/>
      <c r="M107" s="46"/>
      <c r="N107" s="47"/>
      <c r="O107" s="45"/>
      <c r="P107" s="48"/>
      <c r="Q107" s="49"/>
      <c r="R107" s="50"/>
      <c r="S107" s="51"/>
      <c r="T107" s="48"/>
      <c r="U107" s="49"/>
      <c r="V107" s="50"/>
      <c r="W107" s="51"/>
      <c r="X107" s="48"/>
      <c r="Y107" s="49"/>
      <c r="Z107" s="50"/>
      <c r="AA107" s="51"/>
      <c r="AB107" s="48"/>
      <c r="AC107" s="49"/>
      <c r="AD107" s="50"/>
      <c r="AE107" s="51"/>
      <c r="AF107" s="48"/>
      <c r="AG107" s="49"/>
      <c r="AH107" s="50"/>
      <c r="AI107" s="51"/>
      <c r="AJ107" s="48"/>
      <c r="AK107" s="49"/>
      <c r="AL107" s="50">
        <v>808</v>
      </c>
      <c r="AM107" s="51">
        <v>133</v>
      </c>
      <c r="AN107" s="48"/>
      <c r="AO107" s="49"/>
      <c r="AP107" s="50"/>
      <c r="AQ107" s="51"/>
    </row>
    <row r="108" spans="1:43" x14ac:dyDescent="0.2">
      <c r="A108" s="39">
        <v>1506</v>
      </c>
      <c r="B108" s="40" t="s">
        <v>136</v>
      </c>
      <c r="C108" s="41">
        <v>652</v>
      </c>
      <c r="D108" s="42">
        <v>461</v>
      </c>
      <c r="E108" s="43">
        <f t="shared" si="1"/>
        <v>0.70705521472392641</v>
      </c>
      <c r="F108" s="44"/>
      <c r="G108" s="45"/>
      <c r="H108" s="44"/>
      <c r="I108" s="46"/>
      <c r="J108" s="47"/>
      <c r="K108" s="45"/>
      <c r="L108" s="44"/>
      <c r="M108" s="46"/>
      <c r="N108" s="47"/>
      <c r="O108" s="45"/>
      <c r="P108" s="48"/>
      <c r="Q108" s="49"/>
      <c r="R108" s="50"/>
      <c r="S108" s="51"/>
      <c r="T108" s="48"/>
      <c r="U108" s="49"/>
      <c r="V108" s="50"/>
      <c r="W108" s="51"/>
      <c r="X108" s="48"/>
      <c r="Y108" s="49"/>
      <c r="Z108" s="50"/>
      <c r="AA108" s="51"/>
      <c r="AB108" s="48"/>
      <c r="AC108" s="49"/>
      <c r="AD108" s="50"/>
      <c r="AE108" s="51"/>
      <c r="AF108" s="48"/>
      <c r="AG108" s="49"/>
      <c r="AH108" s="50"/>
      <c r="AI108" s="51"/>
      <c r="AJ108" s="48"/>
      <c r="AK108" s="49"/>
      <c r="AL108" s="50">
        <v>354</v>
      </c>
      <c r="AM108" s="51">
        <v>79</v>
      </c>
      <c r="AN108" s="48"/>
      <c r="AO108" s="49"/>
      <c r="AP108" s="50"/>
      <c r="AQ108" s="51"/>
    </row>
    <row r="109" spans="1:43" x14ac:dyDescent="0.2">
      <c r="A109" s="39">
        <v>1507</v>
      </c>
      <c r="B109" s="40" t="s">
        <v>137</v>
      </c>
      <c r="C109" s="41">
        <v>722</v>
      </c>
      <c r="D109" s="42">
        <v>494</v>
      </c>
      <c r="E109" s="43">
        <f t="shared" si="1"/>
        <v>0.68421052631578949</v>
      </c>
      <c r="F109" s="44"/>
      <c r="G109" s="45"/>
      <c r="H109" s="44"/>
      <c r="I109" s="46"/>
      <c r="J109" s="47"/>
      <c r="K109" s="45"/>
      <c r="L109" s="44"/>
      <c r="M109" s="46"/>
      <c r="N109" s="47"/>
      <c r="O109" s="45"/>
      <c r="P109" s="48"/>
      <c r="Q109" s="49"/>
      <c r="R109" s="50"/>
      <c r="S109" s="51"/>
      <c r="T109" s="48"/>
      <c r="U109" s="49"/>
      <c r="V109" s="50"/>
      <c r="W109" s="51"/>
      <c r="X109" s="48"/>
      <c r="Y109" s="49"/>
      <c r="Z109" s="50"/>
      <c r="AA109" s="51"/>
      <c r="AB109" s="48"/>
      <c r="AC109" s="49"/>
      <c r="AD109" s="50"/>
      <c r="AE109" s="51"/>
      <c r="AF109" s="48"/>
      <c r="AG109" s="49"/>
      <c r="AH109" s="50"/>
      <c r="AI109" s="51"/>
      <c r="AJ109" s="48"/>
      <c r="AK109" s="49"/>
      <c r="AL109" s="50">
        <v>372</v>
      </c>
      <c r="AM109" s="51">
        <v>100</v>
      </c>
      <c r="AN109" s="48"/>
      <c r="AO109" s="49"/>
      <c r="AP109" s="50"/>
      <c r="AQ109" s="51"/>
    </row>
    <row r="110" spans="1:43" x14ac:dyDescent="0.2">
      <c r="A110" s="39">
        <v>1508</v>
      </c>
      <c r="B110" s="40" t="s">
        <v>138</v>
      </c>
      <c r="C110" s="41">
        <v>1179</v>
      </c>
      <c r="D110" s="42">
        <v>966</v>
      </c>
      <c r="E110" s="43">
        <f t="shared" si="1"/>
        <v>0.8193384223918575</v>
      </c>
      <c r="F110" s="44"/>
      <c r="G110" s="45"/>
      <c r="H110" s="44"/>
      <c r="I110" s="46"/>
      <c r="J110" s="47"/>
      <c r="K110" s="45"/>
      <c r="L110" s="44"/>
      <c r="M110" s="46"/>
      <c r="N110" s="47"/>
      <c r="O110" s="45"/>
      <c r="P110" s="48"/>
      <c r="Q110" s="49"/>
      <c r="R110" s="50"/>
      <c r="S110" s="51"/>
      <c r="T110" s="48"/>
      <c r="U110" s="49"/>
      <c r="V110" s="50"/>
      <c r="W110" s="51"/>
      <c r="X110" s="48"/>
      <c r="Y110" s="49"/>
      <c r="Z110" s="50"/>
      <c r="AA110" s="51"/>
      <c r="AB110" s="48"/>
      <c r="AC110" s="49"/>
      <c r="AD110" s="50"/>
      <c r="AE110" s="51"/>
      <c r="AF110" s="48"/>
      <c r="AG110" s="49"/>
      <c r="AH110" s="50"/>
      <c r="AI110" s="51"/>
      <c r="AJ110" s="48"/>
      <c r="AK110" s="49"/>
      <c r="AL110" s="50">
        <v>716</v>
      </c>
      <c r="AM110" s="51">
        <v>225</v>
      </c>
      <c r="AN110" s="48"/>
      <c r="AO110" s="49"/>
      <c r="AP110" s="50"/>
      <c r="AQ110" s="51"/>
    </row>
    <row r="111" spans="1:43" x14ac:dyDescent="0.2">
      <c r="A111" s="39">
        <v>1509</v>
      </c>
      <c r="B111" s="40" t="s">
        <v>139</v>
      </c>
      <c r="C111" s="41">
        <v>995</v>
      </c>
      <c r="D111" s="42">
        <v>691</v>
      </c>
      <c r="E111" s="43">
        <f t="shared" si="1"/>
        <v>0.69447236180904526</v>
      </c>
      <c r="F111" s="44"/>
      <c r="G111" s="45"/>
      <c r="H111" s="44"/>
      <c r="I111" s="46"/>
      <c r="J111" s="47"/>
      <c r="K111" s="45"/>
      <c r="L111" s="44"/>
      <c r="M111" s="46"/>
      <c r="N111" s="47"/>
      <c r="O111" s="45"/>
      <c r="P111" s="48"/>
      <c r="Q111" s="49"/>
      <c r="R111" s="50"/>
      <c r="S111" s="51"/>
      <c r="T111" s="48"/>
      <c r="U111" s="49"/>
      <c r="V111" s="50"/>
      <c r="W111" s="51"/>
      <c r="X111" s="48"/>
      <c r="Y111" s="49"/>
      <c r="Z111" s="50"/>
      <c r="AA111" s="51"/>
      <c r="AB111" s="48"/>
      <c r="AC111" s="49"/>
      <c r="AD111" s="50"/>
      <c r="AE111" s="51"/>
      <c r="AF111" s="48"/>
      <c r="AG111" s="49"/>
      <c r="AH111" s="50"/>
      <c r="AI111" s="51"/>
      <c r="AJ111" s="48"/>
      <c r="AK111" s="49"/>
      <c r="AL111" s="50">
        <v>555</v>
      </c>
      <c r="AM111" s="51">
        <v>108</v>
      </c>
      <c r="AN111" s="48"/>
      <c r="AO111" s="49"/>
      <c r="AP111" s="50"/>
      <c r="AQ111" s="51"/>
    </row>
    <row r="112" spans="1:43" x14ac:dyDescent="0.2">
      <c r="A112" s="39">
        <v>1510</v>
      </c>
      <c r="B112" s="40" t="s">
        <v>140</v>
      </c>
      <c r="C112" s="41">
        <v>867</v>
      </c>
      <c r="D112" s="42">
        <v>464</v>
      </c>
      <c r="E112" s="43">
        <f t="shared" si="1"/>
        <v>0.53517877739331021</v>
      </c>
      <c r="F112" s="44"/>
      <c r="G112" s="45"/>
      <c r="H112" s="44"/>
      <c r="I112" s="46"/>
      <c r="J112" s="47"/>
      <c r="K112" s="45"/>
      <c r="L112" s="44"/>
      <c r="M112" s="46"/>
      <c r="N112" s="47"/>
      <c r="O112" s="45"/>
      <c r="P112" s="48"/>
      <c r="Q112" s="49"/>
      <c r="R112" s="50"/>
      <c r="S112" s="51"/>
      <c r="T112" s="48"/>
      <c r="U112" s="49"/>
      <c r="V112" s="50"/>
      <c r="W112" s="51"/>
      <c r="X112" s="48"/>
      <c r="Y112" s="49"/>
      <c r="Z112" s="50"/>
      <c r="AA112" s="51"/>
      <c r="AB112" s="48"/>
      <c r="AC112" s="49"/>
      <c r="AD112" s="50"/>
      <c r="AE112" s="51"/>
      <c r="AF112" s="48"/>
      <c r="AG112" s="49"/>
      <c r="AH112" s="50"/>
      <c r="AI112" s="51"/>
      <c r="AJ112" s="48"/>
      <c r="AK112" s="49"/>
      <c r="AL112" s="50">
        <v>316</v>
      </c>
      <c r="AM112" s="51">
        <v>115</v>
      </c>
      <c r="AN112" s="48"/>
      <c r="AO112" s="49"/>
      <c r="AP112" s="50"/>
      <c r="AQ112" s="51"/>
    </row>
    <row r="113" spans="1:43" x14ac:dyDescent="0.2">
      <c r="A113" s="39">
        <v>1601</v>
      </c>
      <c r="B113" s="40" t="s">
        <v>141</v>
      </c>
      <c r="C113" s="41">
        <v>1311</v>
      </c>
      <c r="D113" s="42">
        <v>508</v>
      </c>
      <c r="E113" s="43">
        <f t="shared" si="1"/>
        <v>0.38749046529366893</v>
      </c>
      <c r="F113" s="44"/>
      <c r="G113" s="45"/>
      <c r="H113" s="44"/>
      <c r="I113" s="46"/>
      <c r="J113" s="47"/>
      <c r="K113" s="45"/>
      <c r="L113" s="44"/>
      <c r="M113" s="46"/>
      <c r="N113" s="47"/>
      <c r="O113" s="45"/>
      <c r="P113" s="48"/>
      <c r="Q113" s="49"/>
      <c r="R113" s="50"/>
      <c r="S113" s="51"/>
      <c r="T113" s="48"/>
      <c r="U113" s="49"/>
      <c r="V113" s="50"/>
      <c r="W113" s="51"/>
      <c r="X113" s="48"/>
      <c r="Y113" s="49"/>
      <c r="Z113" s="50"/>
      <c r="AA113" s="51"/>
      <c r="AB113" s="48"/>
      <c r="AC113" s="49"/>
      <c r="AD113" s="50"/>
      <c r="AE113" s="51"/>
      <c r="AF113" s="48"/>
      <c r="AG113" s="49"/>
      <c r="AH113" s="50"/>
      <c r="AI113" s="51"/>
      <c r="AJ113" s="48"/>
      <c r="AK113" s="49"/>
      <c r="AL113" s="50">
        <v>336</v>
      </c>
      <c r="AM113" s="51">
        <v>137</v>
      </c>
      <c r="AN113" s="48"/>
      <c r="AO113" s="49"/>
      <c r="AP113" s="50"/>
      <c r="AQ113" s="51"/>
    </row>
    <row r="114" spans="1:43" x14ac:dyDescent="0.2">
      <c r="A114" s="39">
        <v>1701</v>
      </c>
      <c r="B114" s="40" t="s">
        <v>142</v>
      </c>
      <c r="C114" s="41">
        <v>1592</v>
      </c>
      <c r="D114" s="42">
        <v>819</v>
      </c>
      <c r="E114" s="43">
        <f t="shared" si="1"/>
        <v>0.51444723618090449</v>
      </c>
      <c r="F114" s="44"/>
      <c r="G114" s="45"/>
      <c r="H114" s="44"/>
      <c r="I114" s="46"/>
      <c r="J114" s="47"/>
      <c r="K114" s="45"/>
      <c r="L114" s="44"/>
      <c r="M114" s="46"/>
      <c r="N114" s="47"/>
      <c r="O114" s="45"/>
      <c r="P114" s="48"/>
      <c r="Q114" s="49"/>
      <c r="R114" s="50"/>
      <c r="S114" s="51"/>
      <c r="T114" s="48"/>
      <c r="U114" s="49"/>
      <c r="V114" s="50"/>
      <c r="W114" s="51"/>
      <c r="X114" s="48"/>
      <c r="Y114" s="49"/>
      <c r="Z114" s="50"/>
      <c r="AA114" s="51"/>
      <c r="AB114" s="48"/>
      <c r="AC114" s="49"/>
      <c r="AD114" s="50"/>
      <c r="AE114" s="51"/>
      <c r="AF114" s="48"/>
      <c r="AG114" s="49"/>
      <c r="AH114" s="50"/>
      <c r="AI114" s="51"/>
      <c r="AJ114" s="48"/>
      <c r="AK114" s="49"/>
      <c r="AL114" s="50">
        <v>604</v>
      </c>
      <c r="AM114" s="51">
        <v>166</v>
      </c>
      <c r="AN114" s="48"/>
      <c r="AO114" s="49"/>
      <c r="AP114" s="50"/>
      <c r="AQ114" s="51"/>
    </row>
    <row r="115" spans="1:43" x14ac:dyDescent="0.2">
      <c r="A115" s="39">
        <v>1702</v>
      </c>
      <c r="B115" s="40" t="s">
        <v>143</v>
      </c>
      <c r="C115" s="41">
        <v>1536</v>
      </c>
      <c r="D115" s="42">
        <v>833</v>
      </c>
      <c r="E115" s="43">
        <f t="shared" si="1"/>
        <v>0.54231770833333337</v>
      </c>
      <c r="F115" s="44"/>
      <c r="G115" s="45"/>
      <c r="H115" s="44"/>
      <c r="I115" s="46"/>
      <c r="J115" s="47"/>
      <c r="K115" s="45"/>
      <c r="L115" s="44"/>
      <c r="M115" s="46"/>
      <c r="N115" s="47"/>
      <c r="O115" s="45"/>
      <c r="P115" s="48"/>
      <c r="Q115" s="49"/>
      <c r="R115" s="50"/>
      <c r="S115" s="51"/>
      <c r="T115" s="48"/>
      <c r="U115" s="49"/>
      <c r="V115" s="50"/>
      <c r="W115" s="51"/>
      <c r="X115" s="48"/>
      <c r="Y115" s="49"/>
      <c r="Z115" s="50"/>
      <c r="AA115" s="51"/>
      <c r="AB115" s="48"/>
      <c r="AC115" s="49"/>
      <c r="AD115" s="50"/>
      <c r="AE115" s="51"/>
      <c r="AF115" s="48"/>
      <c r="AG115" s="49"/>
      <c r="AH115" s="50"/>
      <c r="AI115" s="51"/>
      <c r="AJ115" s="48"/>
      <c r="AK115" s="49"/>
      <c r="AL115" s="50">
        <v>631</v>
      </c>
      <c r="AM115" s="51">
        <v>164</v>
      </c>
      <c r="AN115" s="48"/>
      <c r="AO115" s="49"/>
      <c r="AP115" s="50"/>
      <c r="AQ115" s="51"/>
    </row>
    <row r="116" spans="1:43" x14ac:dyDescent="0.2">
      <c r="A116" s="39">
        <v>1703</v>
      </c>
      <c r="B116" s="40" t="s">
        <v>144</v>
      </c>
      <c r="C116" s="41">
        <v>1210</v>
      </c>
      <c r="D116" s="42">
        <v>651</v>
      </c>
      <c r="E116" s="43">
        <f t="shared" si="1"/>
        <v>0.5380165289256198</v>
      </c>
      <c r="F116" s="44"/>
      <c r="G116" s="45"/>
      <c r="H116" s="44"/>
      <c r="I116" s="46"/>
      <c r="J116" s="47"/>
      <c r="K116" s="45"/>
      <c r="L116" s="44"/>
      <c r="M116" s="46"/>
      <c r="N116" s="47"/>
      <c r="O116" s="45"/>
      <c r="P116" s="48"/>
      <c r="Q116" s="49"/>
      <c r="R116" s="50"/>
      <c r="S116" s="51"/>
      <c r="T116" s="48"/>
      <c r="U116" s="49"/>
      <c r="V116" s="50"/>
      <c r="W116" s="51"/>
      <c r="X116" s="48"/>
      <c r="Y116" s="49"/>
      <c r="Z116" s="50"/>
      <c r="AA116" s="51"/>
      <c r="AB116" s="48"/>
      <c r="AC116" s="49"/>
      <c r="AD116" s="50"/>
      <c r="AE116" s="51"/>
      <c r="AF116" s="48"/>
      <c r="AG116" s="49"/>
      <c r="AH116" s="50"/>
      <c r="AI116" s="51"/>
      <c r="AJ116" s="48"/>
      <c r="AK116" s="49"/>
      <c r="AL116" s="50">
        <v>493</v>
      </c>
      <c r="AM116" s="51">
        <v>130</v>
      </c>
      <c r="AN116" s="48"/>
      <c r="AO116" s="49"/>
      <c r="AP116" s="50"/>
      <c r="AQ116" s="51"/>
    </row>
    <row r="117" spans="1:43" x14ac:dyDescent="0.2">
      <c r="A117" s="39">
        <v>1801</v>
      </c>
      <c r="B117" s="40" t="s">
        <v>145</v>
      </c>
      <c r="C117" s="41">
        <v>1039</v>
      </c>
      <c r="D117" s="42">
        <v>483</v>
      </c>
      <c r="E117" s="43">
        <f t="shared" si="1"/>
        <v>0.46487006737247355</v>
      </c>
      <c r="F117" s="44"/>
      <c r="G117" s="45"/>
      <c r="H117" s="44"/>
      <c r="I117" s="46"/>
      <c r="J117" s="47"/>
      <c r="K117" s="45"/>
      <c r="L117" s="44"/>
      <c r="M117" s="46"/>
      <c r="N117" s="47"/>
      <c r="O117" s="45"/>
      <c r="P117" s="48"/>
      <c r="Q117" s="49"/>
      <c r="R117" s="50"/>
      <c r="S117" s="51"/>
      <c r="T117" s="48"/>
      <c r="U117" s="49"/>
      <c r="V117" s="50"/>
      <c r="W117" s="51"/>
      <c r="X117" s="48"/>
      <c r="Y117" s="49"/>
      <c r="Z117" s="50"/>
      <c r="AA117" s="51"/>
      <c r="AB117" s="48"/>
      <c r="AC117" s="49"/>
      <c r="AD117" s="50"/>
      <c r="AE117" s="51"/>
      <c r="AF117" s="48"/>
      <c r="AG117" s="49"/>
      <c r="AH117" s="50"/>
      <c r="AI117" s="51"/>
      <c r="AJ117" s="48"/>
      <c r="AK117" s="49"/>
      <c r="AL117" s="50">
        <v>338</v>
      </c>
      <c r="AM117" s="51">
        <v>111</v>
      </c>
      <c r="AN117" s="48"/>
      <c r="AO117" s="49"/>
      <c r="AP117" s="50"/>
      <c r="AQ117" s="51"/>
    </row>
    <row r="118" spans="1:43" x14ac:dyDescent="0.2">
      <c r="A118" s="39">
        <v>1802</v>
      </c>
      <c r="B118" s="40" t="s">
        <v>146</v>
      </c>
      <c r="C118" s="41">
        <v>822</v>
      </c>
      <c r="D118" s="42">
        <v>271</v>
      </c>
      <c r="E118" s="43">
        <f t="shared" si="1"/>
        <v>0.32968369829683697</v>
      </c>
      <c r="F118" s="44"/>
      <c r="G118" s="45"/>
      <c r="H118" s="44"/>
      <c r="I118" s="46"/>
      <c r="J118" s="47"/>
      <c r="K118" s="45"/>
      <c r="L118" s="44"/>
      <c r="M118" s="46"/>
      <c r="N118" s="47"/>
      <c r="O118" s="45"/>
      <c r="P118" s="48"/>
      <c r="Q118" s="49"/>
      <c r="R118" s="50"/>
      <c r="S118" s="51"/>
      <c r="T118" s="48"/>
      <c r="U118" s="49"/>
      <c r="V118" s="50"/>
      <c r="W118" s="51"/>
      <c r="X118" s="48"/>
      <c r="Y118" s="49"/>
      <c r="Z118" s="50"/>
      <c r="AA118" s="51"/>
      <c r="AB118" s="48"/>
      <c r="AC118" s="49"/>
      <c r="AD118" s="50"/>
      <c r="AE118" s="51"/>
      <c r="AF118" s="48"/>
      <c r="AG118" s="49"/>
      <c r="AH118" s="50"/>
      <c r="AI118" s="51"/>
      <c r="AJ118" s="48"/>
      <c r="AK118" s="49"/>
      <c r="AL118" s="50">
        <v>192</v>
      </c>
      <c r="AM118" s="51">
        <v>55</v>
      </c>
      <c r="AN118" s="48"/>
      <c r="AO118" s="49"/>
      <c r="AP118" s="50"/>
      <c r="AQ118" s="51"/>
    </row>
    <row r="119" spans="1:43" x14ac:dyDescent="0.2">
      <c r="A119" s="39">
        <v>1901</v>
      </c>
      <c r="B119" s="40" t="s">
        <v>147</v>
      </c>
      <c r="C119" s="41">
        <v>1032</v>
      </c>
      <c r="D119" s="42">
        <v>669</v>
      </c>
      <c r="E119" s="43">
        <f t="shared" si="1"/>
        <v>0.64825581395348841</v>
      </c>
      <c r="F119" s="44"/>
      <c r="G119" s="45"/>
      <c r="H119" s="44"/>
      <c r="I119" s="46"/>
      <c r="J119" s="47"/>
      <c r="K119" s="45"/>
      <c r="L119" s="44"/>
      <c r="M119" s="46"/>
      <c r="N119" s="47"/>
      <c r="O119" s="45"/>
      <c r="P119" s="48"/>
      <c r="Q119" s="49"/>
      <c r="R119" s="50"/>
      <c r="S119" s="51"/>
      <c r="T119" s="48"/>
      <c r="U119" s="49"/>
      <c r="V119" s="50"/>
      <c r="W119" s="51"/>
      <c r="X119" s="48"/>
      <c r="Y119" s="49"/>
      <c r="Z119" s="50"/>
      <c r="AA119" s="51"/>
      <c r="AB119" s="48"/>
      <c r="AC119" s="49"/>
      <c r="AD119" s="50"/>
      <c r="AE119" s="51"/>
      <c r="AF119" s="48"/>
      <c r="AG119" s="49"/>
      <c r="AH119" s="50"/>
      <c r="AI119" s="51"/>
      <c r="AJ119" s="48"/>
      <c r="AK119" s="49"/>
      <c r="AL119" s="50">
        <v>272</v>
      </c>
      <c r="AM119" s="51">
        <v>360</v>
      </c>
      <c r="AN119" s="48"/>
      <c r="AO119" s="49"/>
      <c r="AP119" s="50"/>
      <c r="AQ119" s="51"/>
    </row>
    <row r="120" spans="1:43" x14ac:dyDescent="0.2">
      <c r="A120" s="39">
        <v>1902</v>
      </c>
      <c r="B120" s="40" t="s">
        <v>148</v>
      </c>
      <c r="C120" s="41">
        <v>1256</v>
      </c>
      <c r="D120" s="42">
        <v>940</v>
      </c>
      <c r="E120" s="43">
        <f t="shared" si="1"/>
        <v>0.74840764331210186</v>
      </c>
      <c r="F120" s="44"/>
      <c r="G120" s="45"/>
      <c r="H120" s="44"/>
      <c r="I120" s="46"/>
      <c r="J120" s="47"/>
      <c r="K120" s="45"/>
      <c r="L120" s="44"/>
      <c r="M120" s="46"/>
      <c r="N120" s="47"/>
      <c r="O120" s="45"/>
      <c r="P120" s="48"/>
      <c r="Q120" s="49"/>
      <c r="R120" s="50"/>
      <c r="S120" s="51"/>
      <c r="T120" s="48"/>
      <c r="U120" s="49"/>
      <c r="V120" s="50"/>
      <c r="W120" s="51"/>
      <c r="X120" s="48"/>
      <c r="Y120" s="49"/>
      <c r="Z120" s="50"/>
      <c r="AA120" s="51"/>
      <c r="AB120" s="48"/>
      <c r="AC120" s="49"/>
      <c r="AD120" s="50"/>
      <c r="AE120" s="51"/>
      <c r="AF120" s="48"/>
      <c r="AG120" s="49"/>
      <c r="AH120" s="50"/>
      <c r="AI120" s="51"/>
      <c r="AJ120" s="48"/>
      <c r="AK120" s="49"/>
      <c r="AL120" s="50">
        <v>381</v>
      </c>
      <c r="AM120" s="51">
        <v>514</v>
      </c>
      <c r="AN120" s="48"/>
      <c r="AO120" s="49"/>
      <c r="AP120" s="50"/>
      <c r="AQ120" s="51"/>
    </row>
    <row r="121" spans="1:43" x14ac:dyDescent="0.2">
      <c r="A121" s="39">
        <v>1903</v>
      </c>
      <c r="B121" s="40" t="s">
        <v>149</v>
      </c>
      <c r="C121" s="41">
        <v>1289</v>
      </c>
      <c r="D121" s="42">
        <v>732</v>
      </c>
      <c r="E121" s="43">
        <f t="shared" si="1"/>
        <v>0.56788207913110944</v>
      </c>
      <c r="F121" s="44"/>
      <c r="G121" s="45"/>
      <c r="H121" s="44"/>
      <c r="I121" s="46"/>
      <c r="J121" s="47"/>
      <c r="K121" s="45"/>
      <c r="L121" s="44"/>
      <c r="M121" s="46"/>
      <c r="N121" s="47"/>
      <c r="O121" s="45"/>
      <c r="P121" s="48"/>
      <c r="Q121" s="49"/>
      <c r="R121" s="50"/>
      <c r="S121" s="51"/>
      <c r="T121" s="48"/>
      <c r="U121" s="49"/>
      <c r="V121" s="50"/>
      <c r="W121" s="51"/>
      <c r="X121" s="48"/>
      <c r="Y121" s="49"/>
      <c r="Z121" s="50"/>
      <c r="AA121" s="51"/>
      <c r="AB121" s="48"/>
      <c r="AC121" s="49"/>
      <c r="AD121" s="50"/>
      <c r="AE121" s="51"/>
      <c r="AF121" s="48"/>
      <c r="AG121" s="49"/>
      <c r="AH121" s="50"/>
      <c r="AI121" s="51"/>
      <c r="AJ121" s="48"/>
      <c r="AK121" s="49"/>
      <c r="AL121" s="50">
        <v>340</v>
      </c>
      <c r="AM121" s="51">
        <v>325</v>
      </c>
      <c r="AN121" s="48"/>
      <c r="AO121" s="49"/>
      <c r="AP121" s="50"/>
      <c r="AQ121" s="51"/>
    </row>
    <row r="122" spans="1:43" x14ac:dyDescent="0.2">
      <c r="A122" s="39">
        <v>1904</v>
      </c>
      <c r="B122" s="40" t="s">
        <v>150</v>
      </c>
      <c r="C122" s="41">
        <v>429</v>
      </c>
      <c r="D122" s="42">
        <v>141</v>
      </c>
      <c r="E122" s="43">
        <f t="shared" si="1"/>
        <v>0.32867132867132864</v>
      </c>
      <c r="F122" s="44"/>
      <c r="G122" s="45"/>
      <c r="H122" s="44"/>
      <c r="I122" s="46"/>
      <c r="J122" s="47"/>
      <c r="K122" s="45"/>
      <c r="L122" s="44"/>
      <c r="M122" s="46"/>
      <c r="N122" s="47"/>
      <c r="O122" s="45"/>
      <c r="P122" s="48"/>
      <c r="Q122" s="49"/>
      <c r="R122" s="50"/>
      <c r="S122" s="51"/>
      <c r="T122" s="48"/>
      <c r="U122" s="49"/>
      <c r="V122" s="50"/>
      <c r="W122" s="51"/>
      <c r="X122" s="48"/>
      <c r="Y122" s="49"/>
      <c r="Z122" s="50"/>
      <c r="AA122" s="51"/>
      <c r="AB122" s="48"/>
      <c r="AC122" s="49"/>
      <c r="AD122" s="50"/>
      <c r="AE122" s="51"/>
      <c r="AF122" s="48"/>
      <c r="AG122" s="49"/>
      <c r="AH122" s="50"/>
      <c r="AI122" s="51"/>
      <c r="AJ122" s="48"/>
      <c r="AK122" s="49"/>
      <c r="AL122" s="50">
        <v>71</v>
      </c>
      <c r="AM122" s="51">
        <v>53</v>
      </c>
      <c r="AN122" s="48"/>
      <c r="AO122" s="49"/>
      <c r="AP122" s="50"/>
      <c r="AQ122" s="51"/>
    </row>
    <row r="123" spans="1:43" x14ac:dyDescent="0.2">
      <c r="A123" s="39">
        <v>2001</v>
      </c>
      <c r="B123" s="40" t="s">
        <v>151</v>
      </c>
      <c r="C123" s="41">
        <v>1266</v>
      </c>
      <c r="D123" s="42">
        <v>561</v>
      </c>
      <c r="E123" s="43">
        <f t="shared" si="1"/>
        <v>0.44312796208530808</v>
      </c>
      <c r="F123" s="44"/>
      <c r="G123" s="45"/>
      <c r="H123" s="44"/>
      <c r="I123" s="46"/>
      <c r="J123" s="47"/>
      <c r="K123" s="45"/>
      <c r="L123" s="44"/>
      <c r="M123" s="46"/>
      <c r="N123" s="47"/>
      <c r="O123" s="45"/>
      <c r="P123" s="48"/>
      <c r="Q123" s="49"/>
      <c r="R123" s="50"/>
      <c r="S123" s="51"/>
      <c r="T123" s="48"/>
      <c r="U123" s="49"/>
      <c r="V123" s="50"/>
      <c r="W123" s="51"/>
      <c r="X123" s="48"/>
      <c r="Y123" s="49"/>
      <c r="Z123" s="50"/>
      <c r="AA123" s="51"/>
      <c r="AB123" s="48"/>
      <c r="AC123" s="49"/>
      <c r="AD123" s="50"/>
      <c r="AE123" s="51"/>
      <c r="AF123" s="48"/>
      <c r="AG123" s="49"/>
      <c r="AH123" s="50"/>
      <c r="AI123" s="51"/>
      <c r="AJ123" s="48"/>
      <c r="AK123" s="49"/>
      <c r="AL123" s="50">
        <v>340</v>
      </c>
      <c r="AM123" s="51">
        <v>177</v>
      </c>
      <c r="AN123" s="48"/>
      <c r="AO123" s="49"/>
      <c r="AP123" s="50"/>
      <c r="AQ123" s="51"/>
    </row>
    <row r="124" spans="1:43" x14ac:dyDescent="0.2">
      <c r="A124" s="39">
        <v>2002</v>
      </c>
      <c r="B124" s="40" t="s">
        <v>152</v>
      </c>
      <c r="C124" s="41">
        <v>1081</v>
      </c>
      <c r="D124" s="42">
        <v>526</v>
      </c>
      <c r="E124" s="43">
        <f t="shared" si="1"/>
        <v>0.48658649398704901</v>
      </c>
      <c r="F124" s="44"/>
      <c r="G124" s="45"/>
      <c r="H124" s="44"/>
      <c r="I124" s="46"/>
      <c r="J124" s="47"/>
      <c r="K124" s="45"/>
      <c r="L124" s="44"/>
      <c r="M124" s="46"/>
      <c r="N124" s="47">
        <v>205</v>
      </c>
      <c r="O124" s="45">
        <v>286</v>
      </c>
      <c r="P124" s="48"/>
      <c r="Q124" s="49"/>
      <c r="R124" s="50"/>
      <c r="S124" s="51"/>
      <c r="T124" s="48"/>
      <c r="U124" s="49"/>
      <c r="V124" s="50"/>
      <c r="W124" s="51"/>
      <c r="X124" s="48"/>
      <c r="Y124" s="49"/>
      <c r="Z124" s="50"/>
      <c r="AA124" s="51"/>
      <c r="AB124" s="48"/>
      <c r="AC124" s="49"/>
      <c r="AD124" s="50"/>
      <c r="AE124" s="51"/>
      <c r="AF124" s="48"/>
      <c r="AG124" s="49"/>
      <c r="AH124" s="50"/>
      <c r="AI124" s="51"/>
      <c r="AJ124" s="48"/>
      <c r="AK124" s="49"/>
      <c r="AL124" s="50">
        <v>309</v>
      </c>
      <c r="AM124" s="51">
        <v>186</v>
      </c>
      <c r="AN124" s="48"/>
      <c r="AO124" s="49"/>
      <c r="AP124" s="50"/>
      <c r="AQ124" s="51"/>
    </row>
    <row r="125" spans="1:43" x14ac:dyDescent="0.2">
      <c r="A125" s="39">
        <v>2003</v>
      </c>
      <c r="B125" s="40" t="s">
        <v>153</v>
      </c>
      <c r="C125" s="41">
        <v>1565</v>
      </c>
      <c r="D125" s="42">
        <v>901</v>
      </c>
      <c r="E125" s="43">
        <f t="shared" si="1"/>
        <v>0.57571884984025556</v>
      </c>
      <c r="F125" s="44"/>
      <c r="G125" s="45"/>
      <c r="H125" s="44"/>
      <c r="I125" s="46"/>
      <c r="J125" s="47"/>
      <c r="K125" s="45"/>
      <c r="L125" s="44"/>
      <c r="M125" s="46"/>
      <c r="N125" s="47"/>
      <c r="O125" s="45"/>
      <c r="P125" s="48"/>
      <c r="Q125" s="49"/>
      <c r="R125" s="50"/>
      <c r="S125" s="51"/>
      <c r="T125" s="48"/>
      <c r="U125" s="49"/>
      <c r="V125" s="50"/>
      <c r="W125" s="51"/>
      <c r="X125" s="48"/>
      <c r="Y125" s="49"/>
      <c r="Z125" s="50"/>
      <c r="AA125" s="51"/>
      <c r="AB125" s="48"/>
      <c r="AC125" s="49"/>
      <c r="AD125" s="50"/>
      <c r="AE125" s="51"/>
      <c r="AF125" s="48"/>
      <c r="AG125" s="49"/>
      <c r="AH125" s="50"/>
      <c r="AI125" s="51"/>
      <c r="AJ125" s="48"/>
      <c r="AK125" s="49"/>
      <c r="AL125" s="50">
        <v>525</v>
      </c>
      <c r="AM125" s="51">
        <v>318</v>
      </c>
      <c r="AN125" s="48"/>
      <c r="AO125" s="49"/>
      <c r="AP125" s="50"/>
      <c r="AQ125" s="51"/>
    </row>
    <row r="126" spans="1:43" x14ac:dyDescent="0.2">
      <c r="A126" s="39">
        <v>2004</v>
      </c>
      <c r="B126" s="40" t="s">
        <v>154</v>
      </c>
      <c r="C126" s="41">
        <v>1452</v>
      </c>
      <c r="D126" s="42">
        <v>780</v>
      </c>
      <c r="E126" s="43">
        <f t="shared" si="1"/>
        <v>0.53719008264462809</v>
      </c>
      <c r="F126" s="44"/>
      <c r="G126" s="45"/>
      <c r="H126" s="44"/>
      <c r="I126" s="46"/>
      <c r="J126" s="47"/>
      <c r="K126" s="45"/>
      <c r="L126" s="44"/>
      <c r="M126" s="46"/>
      <c r="N126" s="47"/>
      <c r="O126" s="45"/>
      <c r="P126" s="48"/>
      <c r="Q126" s="49"/>
      <c r="R126" s="50"/>
      <c r="S126" s="51"/>
      <c r="T126" s="48"/>
      <c r="U126" s="49"/>
      <c r="V126" s="50"/>
      <c r="W126" s="51"/>
      <c r="X126" s="48"/>
      <c r="Y126" s="49"/>
      <c r="Z126" s="50"/>
      <c r="AA126" s="51"/>
      <c r="AB126" s="48"/>
      <c r="AC126" s="49"/>
      <c r="AD126" s="50"/>
      <c r="AE126" s="51"/>
      <c r="AF126" s="48"/>
      <c r="AG126" s="49"/>
      <c r="AH126" s="50"/>
      <c r="AI126" s="51"/>
      <c r="AJ126" s="48"/>
      <c r="AK126" s="49"/>
      <c r="AL126" s="50">
        <v>485</v>
      </c>
      <c r="AM126" s="51">
        <v>239</v>
      </c>
      <c r="AN126" s="48"/>
      <c r="AO126" s="49"/>
      <c r="AP126" s="50"/>
      <c r="AQ126" s="51"/>
    </row>
    <row r="127" spans="1:43" x14ac:dyDescent="0.2">
      <c r="A127" s="39">
        <v>2005</v>
      </c>
      <c r="B127" s="40" t="s">
        <v>155</v>
      </c>
      <c r="C127" s="41">
        <v>1148</v>
      </c>
      <c r="D127" s="42">
        <v>384</v>
      </c>
      <c r="E127" s="43">
        <f t="shared" si="1"/>
        <v>0.33449477351916379</v>
      </c>
      <c r="F127" s="44"/>
      <c r="G127" s="45"/>
      <c r="H127" s="44"/>
      <c r="I127" s="46"/>
      <c r="J127" s="47"/>
      <c r="K127" s="45"/>
      <c r="L127" s="44"/>
      <c r="M127" s="46"/>
      <c r="N127" s="47"/>
      <c r="O127" s="45"/>
      <c r="P127" s="48"/>
      <c r="Q127" s="49"/>
      <c r="R127" s="50"/>
      <c r="S127" s="51"/>
      <c r="T127" s="48"/>
      <c r="U127" s="49"/>
      <c r="V127" s="50"/>
      <c r="W127" s="51"/>
      <c r="X127" s="48"/>
      <c r="Y127" s="49"/>
      <c r="Z127" s="50"/>
      <c r="AA127" s="51"/>
      <c r="AB127" s="48"/>
      <c r="AC127" s="49"/>
      <c r="AD127" s="50"/>
      <c r="AE127" s="51"/>
      <c r="AF127" s="48"/>
      <c r="AG127" s="49"/>
      <c r="AH127" s="50"/>
      <c r="AI127" s="51"/>
      <c r="AJ127" s="48"/>
      <c r="AK127" s="49"/>
      <c r="AL127" s="50">
        <v>220</v>
      </c>
      <c r="AM127" s="51">
        <v>131</v>
      </c>
      <c r="AN127" s="48"/>
      <c r="AO127" s="49"/>
      <c r="AP127" s="50"/>
      <c r="AQ127" s="51"/>
    </row>
    <row r="128" spans="1:43" x14ac:dyDescent="0.2">
      <c r="A128" s="39">
        <v>2101</v>
      </c>
      <c r="B128" s="40" t="s">
        <v>156</v>
      </c>
      <c r="C128" s="41">
        <v>578</v>
      </c>
      <c r="D128" s="42">
        <v>288</v>
      </c>
      <c r="E128" s="43">
        <f t="shared" si="1"/>
        <v>0.4982698961937716</v>
      </c>
      <c r="F128" s="44"/>
      <c r="G128" s="45"/>
      <c r="H128" s="44"/>
      <c r="I128" s="46"/>
      <c r="J128" s="47"/>
      <c r="K128" s="45"/>
      <c r="L128" s="44"/>
      <c r="M128" s="46"/>
      <c r="N128" s="47"/>
      <c r="O128" s="45"/>
      <c r="P128" s="48"/>
      <c r="Q128" s="49"/>
      <c r="R128" s="50"/>
      <c r="S128" s="51"/>
      <c r="T128" s="48"/>
      <c r="U128" s="49"/>
      <c r="V128" s="50"/>
      <c r="W128" s="51"/>
      <c r="X128" s="48"/>
      <c r="Y128" s="49"/>
      <c r="Z128" s="50"/>
      <c r="AA128" s="51"/>
      <c r="AB128" s="48"/>
      <c r="AC128" s="49"/>
      <c r="AD128" s="50"/>
      <c r="AE128" s="51"/>
      <c r="AF128" s="48"/>
      <c r="AG128" s="49"/>
      <c r="AH128" s="50"/>
      <c r="AI128" s="51"/>
      <c r="AJ128" s="48"/>
      <c r="AK128" s="49"/>
      <c r="AL128" s="50">
        <v>190</v>
      </c>
      <c r="AM128" s="51">
        <v>77</v>
      </c>
      <c r="AN128" s="48"/>
      <c r="AO128" s="49"/>
      <c r="AP128" s="50"/>
      <c r="AQ128" s="51"/>
    </row>
    <row r="129" spans="1:43" x14ac:dyDescent="0.2">
      <c r="A129" s="39">
        <v>2102</v>
      </c>
      <c r="B129" s="40" t="s">
        <v>157</v>
      </c>
      <c r="C129" s="41">
        <v>883</v>
      </c>
      <c r="D129" s="42">
        <v>336</v>
      </c>
      <c r="E129" s="43">
        <f t="shared" si="1"/>
        <v>0.38052095130237823</v>
      </c>
      <c r="F129" s="44"/>
      <c r="G129" s="45"/>
      <c r="H129" s="44"/>
      <c r="I129" s="46"/>
      <c r="J129" s="47"/>
      <c r="K129" s="45"/>
      <c r="L129" s="44"/>
      <c r="M129" s="46"/>
      <c r="N129" s="47"/>
      <c r="O129" s="45"/>
      <c r="P129" s="48"/>
      <c r="Q129" s="49"/>
      <c r="R129" s="50"/>
      <c r="S129" s="51"/>
      <c r="T129" s="48"/>
      <c r="U129" s="49"/>
      <c r="V129" s="50"/>
      <c r="W129" s="51"/>
      <c r="X129" s="48"/>
      <c r="Y129" s="49"/>
      <c r="Z129" s="50"/>
      <c r="AA129" s="51"/>
      <c r="AB129" s="48"/>
      <c r="AC129" s="49"/>
      <c r="AD129" s="50"/>
      <c r="AE129" s="51"/>
      <c r="AF129" s="48"/>
      <c r="AG129" s="49"/>
      <c r="AH129" s="50"/>
      <c r="AI129" s="51"/>
      <c r="AJ129" s="48"/>
      <c r="AK129" s="49"/>
      <c r="AL129" s="50">
        <v>205</v>
      </c>
      <c r="AM129" s="51">
        <v>98</v>
      </c>
      <c r="AN129" s="48"/>
      <c r="AO129" s="49"/>
      <c r="AP129" s="50"/>
      <c r="AQ129" s="51"/>
    </row>
    <row r="130" spans="1:43" x14ac:dyDescent="0.2">
      <c r="A130" s="39">
        <v>2103</v>
      </c>
      <c r="B130" s="40" t="s">
        <v>158</v>
      </c>
      <c r="C130" s="41">
        <v>1108</v>
      </c>
      <c r="D130" s="42">
        <v>482</v>
      </c>
      <c r="E130" s="43">
        <f t="shared" si="1"/>
        <v>0.43501805054151627</v>
      </c>
      <c r="F130" s="44"/>
      <c r="G130" s="45"/>
      <c r="H130" s="44"/>
      <c r="I130" s="46"/>
      <c r="J130" s="47"/>
      <c r="K130" s="45"/>
      <c r="L130" s="44"/>
      <c r="M130" s="46"/>
      <c r="N130" s="47"/>
      <c r="O130" s="45"/>
      <c r="P130" s="48"/>
      <c r="Q130" s="49"/>
      <c r="R130" s="50"/>
      <c r="S130" s="51"/>
      <c r="T130" s="48"/>
      <c r="U130" s="49"/>
      <c r="V130" s="50"/>
      <c r="W130" s="51"/>
      <c r="X130" s="48"/>
      <c r="Y130" s="49"/>
      <c r="Z130" s="50"/>
      <c r="AA130" s="51"/>
      <c r="AB130" s="48"/>
      <c r="AC130" s="49"/>
      <c r="AD130" s="50"/>
      <c r="AE130" s="51"/>
      <c r="AF130" s="48"/>
      <c r="AG130" s="49"/>
      <c r="AH130" s="50"/>
      <c r="AI130" s="51"/>
      <c r="AJ130" s="48"/>
      <c r="AK130" s="49"/>
      <c r="AL130" s="50">
        <v>314</v>
      </c>
      <c r="AM130" s="51">
        <v>151</v>
      </c>
      <c r="AN130" s="48"/>
      <c r="AO130" s="49"/>
      <c r="AP130" s="50"/>
      <c r="AQ130" s="51"/>
    </row>
    <row r="131" spans="1:43" x14ac:dyDescent="0.2">
      <c r="A131" s="39">
        <v>2104</v>
      </c>
      <c r="B131" s="40" t="s">
        <v>159</v>
      </c>
      <c r="C131" s="41">
        <v>962</v>
      </c>
      <c r="D131" s="42">
        <v>405</v>
      </c>
      <c r="E131" s="43">
        <f t="shared" si="1"/>
        <v>0.42099792099792099</v>
      </c>
      <c r="F131" s="44"/>
      <c r="G131" s="45"/>
      <c r="H131" s="44"/>
      <c r="I131" s="46"/>
      <c r="J131" s="47"/>
      <c r="K131" s="45"/>
      <c r="L131" s="44"/>
      <c r="M131" s="46"/>
      <c r="N131" s="47"/>
      <c r="O131" s="45"/>
      <c r="P131" s="48"/>
      <c r="Q131" s="49"/>
      <c r="R131" s="50"/>
      <c r="S131" s="51"/>
      <c r="T131" s="48"/>
      <c r="U131" s="49"/>
      <c r="V131" s="50"/>
      <c r="W131" s="51"/>
      <c r="X131" s="48"/>
      <c r="Y131" s="49"/>
      <c r="Z131" s="50"/>
      <c r="AA131" s="51"/>
      <c r="AB131" s="48"/>
      <c r="AC131" s="49"/>
      <c r="AD131" s="50"/>
      <c r="AE131" s="51"/>
      <c r="AF131" s="48"/>
      <c r="AG131" s="49"/>
      <c r="AH131" s="50"/>
      <c r="AI131" s="51"/>
      <c r="AJ131" s="48"/>
      <c r="AK131" s="49"/>
      <c r="AL131" s="50">
        <v>258</v>
      </c>
      <c r="AM131" s="51">
        <v>128</v>
      </c>
      <c r="AN131" s="48"/>
      <c r="AO131" s="49"/>
      <c r="AP131" s="50"/>
      <c r="AQ131" s="51"/>
    </row>
    <row r="132" spans="1:43" x14ac:dyDescent="0.2">
      <c r="A132" s="39">
        <v>2105</v>
      </c>
      <c r="B132" s="40" t="s">
        <v>160</v>
      </c>
      <c r="C132" s="41">
        <v>809</v>
      </c>
      <c r="D132" s="42">
        <v>334</v>
      </c>
      <c r="E132" s="43">
        <f t="shared" si="1"/>
        <v>0.41285537700865266</v>
      </c>
      <c r="F132" s="44"/>
      <c r="G132" s="45"/>
      <c r="H132" s="44"/>
      <c r="I132" s="46"/>
      <c r="J132" s="47"/>
      <c r="K132" s="45"/>
      <c r="L132" s="44"/>
      <c r="M132" s="46"/>
      <c r="N132" s="47"/>
      <c r="O132" s="45"/>
      <c r="P132" s="48"/>
      <c r="Q132" s="49"/>
      <c r="R132" s="50"/>
      <c r="S132" s="51"/>
      <c r="T132" s="48"/>
      <c r="U132" s="49"/>
      <c r="V132" s="50"/>
      <c r="W132" s="51"/>
      <c r="X132" s="48"/>
      <c r="Y132" s="49"/>
      <c r="Z132" s="50"/>
      <c r="AA132" s="51"/>
      <c r="AB132" s="48"/>
      <c r="AC132" s="49"/>
      <c r="AD132" s="50"/>
      <c r="AE132" s="51"/>
      <c r="AF132" s="48"/>
      <c r="AG132" s="49"/>
      <c r="AH132" s="50"/>
      <c r="AI132" s="51"/>
      <c r="AJ132" s="48"/>
      <c r="AK132" s="49"/>
      <c r="AL132" s="50">
        <v>229</v>
      </c>
      <c r="AM132" s="51">
        <v>80</v>
      </c>
      <c r="AN132" s="48"/>
      <c r="AO132" s="49"/>
      <c r="AP132" s="50"/>
      <c r="AQ132" s="51"/>
    </row>
    <row r="133" spans="1:43" x14ac:dyDescent="0.2">
      <c r="A133" s="39">
        <v>2201</v>
      </c>
      <c r="B133" s="40" t="s">
        <v>161</v>
      </c>
      <c r="C133" s="41">
        <v>1435</v>
      </c>
      <c r="D133" s="42">
        <v>948</v>
      </c>
      <c r="E133" s="43">
        <f t="shared" si="1"/>
        <v>0.6606271777003484</v>
      </c>
      <c r="F133" s="44"/>
      <c r="G133" s="45"/>
      <c r="H133" s="44"/>
      <c r="I133" s="46"/>
      <c r="J133" s="47"/>
      <c r="K133" s="45"/>
      <c r="L133" s="44"/>
      <c r="M133" s="46"/>
      <c r="N133" s="47"/>
      <c r="O133" s="45"/>
      <c r="P133" s="48"/>
      <c r="Q133" s="49"/>
      <c r="R133" s="50"/>
      <c r="S133" s="51"/>
      <c r="T133" s="48"/>
      <c r="U133" s="49"/>
      <c r="V133" s="50"/>
      <c r="W133" s="51"/>
      <c r="X133" s="48"/>
      <c r="Y133" s="49"/>
      <c r="Z133" s="50"/>
      <c r="AA133" s="51"/>
      <c r="AB133" s="48"/>
      <c r="AC133" s="49"/>
      <c r="AD133" s="50"/>
      <c r="AE133" s="51"/>
      <c r="AF133" s="48"/>
      <c r="AG133" s="49"/>
      <c r="AH133" s="50"/>
      <c r="AI133" s="51"/>
      <c r="AJ133" s="48"/>
      <c r="AK133" s="49"/>
      <c r="AL133" s="50">
        <v>705</v>
      </c>
      <c r="AM133" s="51">
        <v>207</v>
      </c>
      <c r="AN133" s="48"/>
      <c r="AO133" s="49"/>
      <c r="AP133" s="50"/>
      <c r="AQ133" s="51"/>
    </row>
    <row r="134" spans="1:43" x14ac:dyDescent="0.2">
      <c r="A134" s="39">
        <v>2202</v>
      </c>
      <c r="B134" s="40" t="s">
        <v>162</v>
      </c>
      <c r="C134" s="41">
        <v>1204</v>
      </c>
      <c r="D134" s="42">
        <v>570</v>
      </c>
      <c r="E134" s="43">
        <f t="shared" si="1"/>
        <v>0.473421926910299</v>
      </c>
      <c r="F134" s="44"/>
      <c r="G134" s="45"/>
      <c r="H134" s="44"/>
      <c r="I134" s="46"/>
      <c r="J134" s="47"/>
      <c r="K134" s="45"/>
      <c r="L134" s="44"/>
      <c r="M134" s="46"/>
      <c r="N134" s="47"/>
      <c r="O134" s="45"/>
      <c r="P134" s="48"/>
      <c r="Q134" s="49"/>
      <c r="R134" s="50"/>
      <c r="S134" s="51"/>
      <c r="T134" s="48"/>
      <c r="U134" s="49"/>
      <c r="V134" s="50"/>
      <c r="W134" s="51"/>
      <c r="X134" s="48"/>
      <c r="Y134" s="49"/>
      <c r="Z134" s="50"/>
      <c r="AA134" s="51"/>
      <c r="AB134" s="48"/>
      <c r="AC134" s="49"/>
      <c r="AD134" s="50"/>
      <c r="AE134" s="51"/>
      <c r="AF134" s="48"/>
      <c r="AG134" s="49"/>
      <c r="AH134" s="50"/>
      <c r="AI134" s="51"/>
      <c r="AJ134" s="48"/>
      <c r="AK134" s="49"/>
      <c r="AL134" s="50">
        <v>392</v>
      </c>
      <c r="AM134" s="51">
        <v>147</v>
      </c>
      <c r="AN134" s="48"/>
      <c r="AO134" s="49"/>
      <c r="AP134" s="50"/>
      <c r="AQ134" s="51"/>
    </row>
    <row r="135" spans="1:43" x14ac:dyDescent="0.2">
      <c r="A135" s="39">
        <v>2203</v>
      </c>
      <c r="B135" s="40" t="s">
        <v>163</v>
      </c>
      <c r="C135" s="41">
        <v>1407</v>
      </c>
      <c r="D135" s="42">
        <v>483</v>
      </c>
      <c r="E135" s="43">
        <f t="shared" si="1"/>
        <v>0.34328358208955223</v>
      </c>
      <c r="F135" s="44"/>
      <c r="G135" s="45"/>
      <c r="H135" s="44"/>
      <c r="I135" s="46"/>
      <c r="J135" s="47"/>
      <c r="K135" s="45"/>
      <c r="L135" s="44"/>
      <c r="M135" s="46"/>
      <c r="N135" s="47"/>
      <c r="O135" s="45"/>
      <c r="P135" s="48"/>
      <c r="Q135" s="49"/>
      <c r="R135" s="50"/>
      <c r="S135" s="51"/>
      <c r="T135" s="48"/>
      <c r="U135" s="49"/>
      <c r="V135" s="50"/>
      <c r="W135" s="51"/>
      <c r="X135" s="48"/>
      <c r="Y135" s="49"/>
      <c r="Z135" s="50"/>
      <c r="AA135" s="51"/>
      <c r="AB135" s="48"/>
      <c r="AC135" s="49"/>
      <c r="AD135" s="50"/>
      <c r="AE135" s="51"/>
      <c r="AF135" s="48"/>
      <c r="AG135" s="49"/>
      <c r="AH135" s="50"/>
      <c r="AI135" s="51"/>
      <c r="AJ135" s="48"/>
      <c r="AK135" s="49"/>
      <c r="AL135" s="50">
        <v>345</v>
      </c>
      <c r="AM135" s="51">
        <v>114</v>
      </c>
      <c r="AN135" s="48"/>
      <c r="AO135" s="49"/>
      <c r="AP135" s="50"/>
      <c r="AQ135" s="51"/>
    </row>
    <row r="136" spans="1:43" x14ac:dyDescent="0.2">
      <c r="A136" s="39">
        <v>2301</v>
      </c>
      <c r="B136" s="40" t="s">
        <v>164</v>
      </c>
      <c r="C136" s="41">
        <v>1547</v>
      </c>
      <c r="D136" s="42">
        <v>1054</v>
      </c>
      <c r="E136" s="43">
        <f t="shared" si="1"/>
        <v>0.68131868131868134</v>
      </c>
      <c r="F136" s="44"/>
      <c r="G136" s="45"/>
      <c r="H136" s="44"/>
      <c r="I136" s="46"/>
      <c r="J136" s="47"/>
      <c r="K136" s="45"/>
      <c r="L136" s="44"/>
      <c r="M136" s="46"/>
      <c r="N136" s="47"/>
      <c r="O136" s="45"/>
      <c r="P136" s="48"/>
      <c r="Q136" s="49"/>
      <c r="R136" s="50"/>
      <c r="S136" s="51"/>
      <c r="T136" s="48"/>
      <c r="U136" s="49"/>
      <c r="V136" s="50"/>
      <c r="W136" s="51"/>
      <c r="X136" s="48"/>
      <c r="Y136" s="49"/>
      <c r="Z136" s="50"/>
      <c r="AA136" s="51"/>
      <c r="AB136" s="48"/>
      <c r="AC136" s="49"/>
      <c r="AD136" s="50"/>
      <c r="AE136" s="51"/>
      <c r="AF136" s="48"/>
      <c r="AG136" s="49"/>
      <c r="AH136" s="50"/>
      <c r="AI136" s="51"/>
      <c r="AJ136" s="48"/>
      <c r="AK136" s="49"/>
      <c r="AL136" s="50">
        <v>774</v>
      </c>
      <c r="AM136" s="51">
        <v>248</v>
      </c>
      <c r="AN136" s="48"/>
      <c r="AO136" s="49"/>
      <c r="AP136" s="50"/>
      <c r="AQ136" s="51"/>
    </row>
    <row r="137" spans="1:43" x14ac:dyDescent="0.2">
      <c r="A137" s="39">
        <v>2302</v>
      </c>
      <c r="B137" s="40" t="s">
        <v>165</v>
      </c>
      <c r="C137" s="41">
        <v>1658</v>
      </c>
      <c r="D137" s="42">
        <v>724</v>
      </c>
      <c r="E137" s="43">
        <f t="shared" si="1"/>
        <v>0.43667068757539201</v>
      </c>
      <c r="F137" s="44"/>
      <c r="G137" s="45"/>
      <c r="H137" s="44"/>
      <c r="I137" s="46"/>
      <c r="J137" s="47"/>
      <c r="K137" s="45"/>
      <c r="L137" s="44"/>
      <c r="M137" s="46"/>
      <c r="N137" s="47"/>
      <c r="O137" s="45"/>
      <c r="P137" s="48"/>
      <c r="Q137" s="49"/>
      <c r="R137" s="50"/>
      <c r="S137" s="51"/>
      <c r="T137" s="48"/>
      <c r="U137" s="49"/>
      <c r="V137" s="50"/>
      <c r="W137" s="51"/>
      <c r="X137" s="48"/>
      <c r="Y137" s="49"/>
      <c r="Z137" s="50"/>
      <c r="AA137" s="51"/>
      <c r="AB137" s="48"/>
      <c r="AC137" s="49"/>
      <c r="AD137" s="50"/>
      <c r="AE137" s="51"/>
      <c r="AF137" s="48"/>
      <c r="AG137" s="49"/>
      <c r="AH137" s="50"/>
      <c r="AI137" s="51"/>
      <c r="AJ137" s="48"/>
      <c r="AK137" s="49"/>
      <c r="AL137" s="50">
        <v>500</v>
      </c>
      <c r="AM137" s="51">
        <v>189</v>
      </c>
      <c r="AN137" s="48"/>
      <c r="AO137" s="49"/>
      <c r="AP137" s="50"/>
      <c r="AQ137" s="51"/>
    </row>
    <row r="138" spans="1:43" x14ac:dyDescent="0.2">
      <c r="A138" s="39">
        <v>2303</v>
      </c>
      <c r="B138" s="40" t="s">
        <v>166</v>
      </c>
      <c r="C138" s="41">
        <v>522</v>
      </c>
      <c r="D138" s="42">
        <v>410</v>
      </c>
      <c r="E138" s="43">
        <f t="shared" si="1"/>
        <v>0.78544061302681989</v>
      </c>
      <c r="F138" s="44"/>
      <c r="G138" s="45"/>
      <c r="H138" s="44"/>
      <c r="I138" s="46"/>
      <c r="J138" s="47"/>
      <c r="K138" s="45"/>
      <c r="L138" s="44"/>
      <c r="M138" s="46"/>
      <c r="N138" s="47"/>
      <c r="O138" s="45"/>
      <c r="P138" s="48"/>
      <c r="Q138" s="49"/>
      <c r="R138" s="50"/>
      <c r="S138" s="51"/>
      <c r="T138" s="48"/>
      <c r="U138" s="49"/>
      <c r="V138" s="50"/>
      <c r="W138" s="51"/>
      <c r="X138" s="48"/>
      <c r="Y138" s="49"/>
      <c r="Z138" s="50"/>
      <c r="AA138" s="51"/>
      <c r="AB138" s="48"/>
      <c r="AC138" s="49"/>
      <c r="AD138" s="50"/>
      <c r="AE138" s="51"/>
      <c r="AF138" s="48"/>
      <c r="AG138" s="49"/>
      <c r="AH138" s="50"/>
      <c r="AI138" s="51"/>
      <c r="AJ138" s="48"/>
      <c r="AK138" s="49"/>
      <c r="AL138" s="50">
        <v>329</v>
      </c>
      <c r="AM138" s="51">
        <v>66</v>
      </c>
      <c r="AN138" s="48"/>
      <c r="AO138" s="49"/>
      <c r="AP138" s="50"/>
      <c r="AQ138" s="51"/>
    </row>
    <row r="139" spans="1:43" x14ac:dyDescent="0.2">
      <c r="A139" s="39">
        <v>2304</v>
      </c>
      <c r="B139" s="40" t="s">
        <v>167</v>
      </c>
      <c r="C139" s="41">
        <v>1577</v>
      </c>
      <c r="D139" s="42">
        <v>1214</v>
      </c>
      <c r="E139" s="43">
        <f t="shared" si="1"/>
        <v>0.76981610653138877</v>
      </c>
      <c r="F139" s="44"/>
      <c r="G139" s="45"/>
      <c r="H139" s="44"/>
      <c r="I139" s="46"/>
      <c r="J139" s="47"/>
      <c r="K139" s="45"/>
      <c r="L139" s="44"/>
      <c r="M139" s="46"/>
      <c r="N139" s="47"/>
      <c r="O139" s="45"/>
      <c r="P139" s="48"/>
      <c r="Q139" s="49"/>
      <c r="R139" s="50"/>
      <c r="S139" s="51"/>
      <c r="T139" s="48"/>
      <c r="U139" s="49"/>
      <c r="V139" s="50"/>
      <c r="W139" s="51"/>
      <c r="X139" s="48"/>
      <c r="Y139" s="49"/>
      <c r="Z139" s="50"/>
      <c r="AA139" s="51"/>
      <c r="AB139" s="48"/>
      <c r="AC139" s="49"/>
      <c r="AD139" s="50"/>
      <c r="AE139" s="51"/>
      <c r="AF139" s="48"/>
      <c r="AG139" s="49"/>
      <c r="AH139" s="50"/>
      <c r="AI139" s="51"/>
      <c r="AJ139" s="48"/>
      <c r="AK139" s="49"/>
      <c r="AL139" s="50">
        <v>997</v>
      </c>
      <c r="AM139" s="51">
        <v>184</v>
      </c>
      <c r="AN139" s="48"/>
      <c r="AO139" s="49"/>
      <c r="AP139" s="50"/>
      <c r="AQ139" s="51"/>
    </row>
    <row r="140" spans="1:43" x14ac:dyDescent="0.2">
      <c r="A140" s="39">
        <v>2305</v>
      </c>
      <c r="B140" s="40" t="s">
        <v>168</v>
      </c>
      <c r="C140" s="41">
        <v>1084</v>
      </c>
      <c r="D140" s="42">
        <v>697</v>
      </c>
      <c r="E140" s="43">
        <f t="shared" si="1"/>
        <v>0.6429889298892989</v>
      </c>
      <c r="F140" s="44"/>
      <c r="G140" s="45"/>
      <c r="H140" s="44"/>
      <c r="I140" s="46"/>
      <c r="J140" s="47"/>
      <c r="K140" s="45"/>
      <c r="L140" s="44"/>
      <c r="M140" s="46"/>
      <c r="N140" s="47"/>
      <c r="O140" s="45"/>
      <c r="P140" s="48"/>
      <c r="Q140" s="49"/>
      <c r="R140" s="50"/>
      <c r="S140" s="51"/>
      <c r="T140" s="48"/>
      <c r="U140" s="49"/>
      <c r="V140" s="50"/>
      <c r="W140" s="51"/>
      <c r="X140" s="48"/>
      <c r="Y140" s="49"/>
      <c r="Z140" s="50"/>
      <c r="AA140" s="51"/>
      <c r="AB140" s="48"/>
      <c r="AC140" s="49"/>
      <c r="AD140" s="50"/>
      <c r="AE140" s="51"/>
      <c r="AF140" s="48"/>
      <c r="AG140" s="49"/>
      <c r="AH140" s="50"/>
      <c r="AI140" s="51"/>
      <c r="AJ140" s="48"/>
      <c r="AK140" s="49"/>
      <c r="AL140" s="50">
        <v>483</v>
      </c>
      <c r="AM140" s="51">
        <v>190</v>
      </c>
      <c r="AN140" s="48"/>
      <c r="AO140" s="49"/>
      <c r="AP140" s="50"/>
      <c r="AQ140" s="51"/>
    </row>
    <row r="141" spans="1:43" x14ac:dyDescent="0.2">
      <c r="A141" s="39">
        <v>2306</v>
      </c>
      <c r="B141" s="40" t="s">
        <v>169</v>
      </c>
      <c r="C141" s="41">
        <v>1315</v>
      </c>
      <c r="D141" s="42">
        <v>924</v>
      </c>
      <c r="E141" s="43">
        <f t="shared" si="1"/>
        <v>0.70266159695817487</v>
      </c>
      <c r="F141" s="44"/>
      <c r="G141" s="45"/>
      <c r="H141" s="44"/>
      <c r="I141" s="46"/>
      <c r="J141" s="47"/>
      <c r="K141" s="45"/>
      <c r="L141" s="44"/>
      <c r="M141" s="46"/>
      <c r="N141" s="47"/>
      <c r="O141" s="45"/>
      <c r="P141" s="48"/>
      <c r="Q141" s="49"/>
      <c r="R141" s="50"/>
      <c r="S141" s="51"/>
      <c r="T141" s="48"/>
      <c r="U141" s="49"/>
      <c r="V141" s="50"/>
      <c r="W141" s="51"/>
      <c r="X141" s="48"/>
      <c r="Y141" s="49"/>
      <c r="Z141" s="50"/>
      <c r="AA141" s="51"/>
      <c r="AB141" s="48"/>
      <c r="AC141" s="49"/>
      <c r="AD141" s="50"/>
      <c r="AE141" s="51"/>
      <c r="AF141" s="48"/>
      <c r="AG141" s="49"/>
      <c r="AH141" s="50"/>
      <c r="AI141" s="51"/>
      <c r="AJ141" s="48"/>
      <c r="AK141" s="49"/>
      <c r="AL141" s="50">
        <v>670</v>
      </c>
      <c r="AM141" s="51">
        <v>229</v>
      </c>
      <c r="AN141" s="48"/>
      <c r="AO141" s="49"/>
      <c r="AP141" s="50"/>
      <c r="AQ141" s="51"/>
    </row>
    <row r="142" spans="1:43" x14ac:dyDescent="0.2">
      <c r="A142" s="39">
        <v>2307</v>
      </c>
      <c r="B142" s="40" t="s">
        <v>170</v>
      </c>
      <c r="C142" s="41">
        <v>593</v>
      </c>
      <c r="D142" s="42">
        <v>408</v>
      </c>
      <c r="E142" s="43">
        <f t="shared" si="1"/>
        <v>0.68802698145025298</v>
      </c>
      <c r="F142" s="44"/>
      <c r="G142" s="45"/>
      <c r="H142" s="44"/>
      <c r="I142" s="46"/>
      <c r="J142" s="47"/>
      <c r="K142" s="45"/>
      <c r="L142" s="44"/>
      <c r="M142" s="46"/>
      <c r="N142" s="47"/>
      <c r="O142" s="45"/>
      <c r="P142" s="48"/>
      <c r="Q142" s="49"/>
      <c r="R142" s="50"/>
      <c r="S142" s="51"/>
      <c r="T142" s="48"/>
      <c r="U142" s="49"/>
      <c r="V142" s="50"/>
      <c r="W142" s="51"/>
      <c r="X142" s="48"/>
      <c r="Y142" s="49"/>
      <c r="Z142" s="50"/>
      <c r="AA142" s="51"/>
      <c r="AB142" s="48"/>
      <c r="AC142" s="49"/>
      <c r="AD142" s="50"/>
      <c r="AE142" s="51"/>
      <c r="AF142" s="48"/>
      <c r="AG142" s="49"/>
      <c r="AH142" s="50"/>
      <c r="AI142" s="51"/>
      <c r="AJ142" s="48"/>
      <c r="AK142" s="49"/>
      <c r="AL142" s="50">
        <v>290</v>
      </c>
      <c r="AM142" s="51">
        <v>104</v>
      </c>
      <c r="AN142" s="48"/>
      <c r="AO142" s="49"/>
      <c r="AP142" s="50"/>
      <c r="AQ142" s="51"/>
    </row>
    <row r="143" spans="1:43" x14ac:dyDescent="0.2">
      <c r="A143" s="39">
        <v>2308</v>
      </c>
      <c r="B143" s="40" t="s">
        <v>171</v>
      </c>
      <c r="C143" s="41">
        <v>989</v>
      </c>
      <c r="D143" s="42">
        <v>824</v>
      </c>
      <c r="E143" s="43">
        <f t="shared" si="1"/>
        <v>0.833164812942366</v>
      </c>
      <c r="F143" s="44"/>
      <c r="G143" s="45"/>
      <c r="H143" s="44"/>
      <c r="I143" s="46"/>
      <c r="J143" s="47"/>
      <c r="K143" s="45"/>
      <c r="L143" s="44"/>
      <c r="M143" s="46"/>
      <c r="N143" s="47"/>
      <c r="O143" s="45"/>
      <c r="P143" s="48"/>
      <c r="Q143" s="49"/>
      <c r="R143" s="50"/>
      <c r="S143" s="51"/>
      <c r="T143" s="48"/>
      <c r="U143" s="49"/>
      <c r="V143" s="50"/>
      <c r="W143" s="51"/>
      <c r="X143" s="48"/>
      <c r="Y143" s="49"/>
      <c r="Z143" s="50"/>
      <c r="AA143" s="51"/>
      <c r="AB143" s="48"/>
      <c r="AC143" s="49"/>
      <c r="AD143" s="50"/>
      <c r="AE143" s="51"/>
      <c r="AF143" s="48"/>
      <c r="AG143" s="49"/>
      <c r="AH143" s="50"/>
      <c r="AI143" s="51"/>
      <c r="AJ143" s="48"/>
      <c r="AK143" s="49"/>
      <c r="AL143" s="50">
        <v>570</v>
      </c>
      <c r="AM143" s="51">
        <v>232</v>
      </c>
      <c r="AN143" s="48"/>
      <c r="AO143" s="49"/>
      <c r="AP143" s="50"/>
      <c r="AQ143" s="51"/>
    </row>
    <row r="144" spans="1:43" x14ac:dyDescent="0.2">
      <c r="A144" s="39">
        <v>2309</v>
      </c>
      <c r="B144" s="40" t="s">
        <v>172</v>
      </c>
      <c r="C144" s="41">
        <v>977</v>
      </c>
      <c r="D144" s="42">
        <v>742</v>
      </c>
      <c r="E144" s="43">
        <f t="shared" ref="E144:E212" si="2">SUM(D144/C144)</f>
        <v>0.75946775844421699</v>
      </c>
      <c r="F144" s="44"/>
      <c r="G144" s="45"/>
      <c r="H144" s="44"/>
      <c r="I144" s="46"/>
      <c r="J144" s="47"/>
      <c r="K144" s="45"/>
      <c r="L144" s="44"/>
      <c r="M144" s="46"/>
      <c r="N144" s="47"/>
      <c r="O144" s="45"/>
      <c r="P144" s="48"/>
      <c r="Q144" s="49"/>
      <c r="R144" s="50"/>
      <c r="S144" s="51"/>
      <c r="T144" s="48"/>
      <c r="U144" s="49"/>
      <c r="V144" s="50"/>
      <c r="W144" s="51"/>
      <c r="X144" s="48"/>
      <c r="Y144" s="49"/>
      <c r="Z144" s="50"/>
      <c r="AA144" s="51"/>
      <c r="AB144" s="48"/>
      <c r="AC144" s="49"/>
      <c r="AD144" s="50"/>
      <c r="AE144" s="51"/>
      <c r="AF144" s="48"/>
      <c r="AG144" s="49"/>
      <c r="AH144" s="50"/>
      <c r="AI144" s="51"/>
      <c r="AJ144" s="48"/>
      <c r="AK144" s="49"/>
      <c r="AL144" s="50">
        <v>522</v>
      </c>
      <c r="AM144" s="51">
        <v>200</v>
      </c>
      <c r="AN144" s="48"/>
      <c r="AO144" s="49"/>
      <c r="AP144" s="50"/>
      <c r="AQ144" s="51"/>
    </row>
    <row r="145" spans="1:43" x14ac:dyDescent="0.2">
      <c r="A145" s="39">
        <v>2310</v>
      </c>
      <c r="B145" s="40" t="s">
        <v>173</v>
      </c>
      <c r="C145" s="41">
        <v>1153</v>
      </c>
      <c r="D145" s="42">
        <v>769</v>
      </c>
      <c r="E145" s="43">
        <f t="shared" si="2"/>
        <v>0.66695576756287944</v>
      </c>
      <c r="F145" s="44"/>
      <c r="G145" s="45"/>
      <c r="H145" s="44"/>
      <c r="I145" s="46"/>
      <c r="J145" s="47"/>
      <c r="K145" s="45"/>
      <c r="L145" s="44"/>
      <c r="M145" s="46"/>
      <c r="N145" s="47"/>
      <c r="O145" s="45"/>
      <c r="P145" s="48"/>
      <c r="Q145" s="49"/>
      <c r="R145" s="50"/>
      <c r="S145" s="51"/>
      <c r="T145" s="48"/>
      <c r="U145" s="49"/>
      <c r="V145" s="50"/>
      <c r="W145" s="51"/>
      <c r="X145" s="48"/>
      <c r="Y145" s="49"/>
      <c r="Z145" s="50"/>
      <c r="AA145" s="51"/>
      <c r="AB145" s="48"/>
      <c r="AC145" s="49"/>
      <c r="AD145" s="50"/>
      <c r="AE145" s="51"/>
      <c r="AF145" s="48"/>
      <c r="AG145" s="49"/>
      <c r="AH145" s="50"/>
      <c r="AI145" s="51"/>
      <c r="AJ145" s="48"/>
      <c r="AK145" s="49"/>
      <c r="AL145" s="50">
        <v>471</v>
      </c>
      <c r="AM145" s="51">
        <v>275</v>
      </c>
      <c r="AN145" s="48"/>
      <c r="AO145" s="49"/>
      <c r="AP145" s="50"/>
      <c r="AQ145" s="51"/>
    </row>
    <row r="146" spans="1:43" x14ac:dyDescent="0.2">
      <c r="A146" s="39">
        <v>2311</v>
      </c>
      <c r="B146" s="40" t="s">
        <v>174</v>
      </c>
      <c r="C146" s="41">
        <v>1241</v>
      </c>
      <c r="D146" s="42">
        <v>932</v>
      </c>
      <c r="E146" s="43">
        <f t="shared" si="2"/>
        <v>0.75100725221595488</v>
      </c>
      <c r="F146" s="44"/>
      <c r="G146" s="45"/>
      <c r="H146" s="44"/>
      <c r="I146" s="46"/>
      <c r="J146" s="47"/>
      <c r="K146" s="45"/>
      <c r="L146" s="44"/>
      <c r="M146" s="46"/>
      <c r="N146" s="47"/>
      <c r="O146" s="45"/>
      <c r="P146" s="48"/>
      <c r="Q146" s="49"/>
      <c r="R146" s="50"/>
      <c r="S146" s="51"/>
      <c r="T146" s="48"/>
      <c r="U146" s="49"/>
      <c r="V146" s="50"/>
      <c r="W146" s="51"/>
      <c r="X146" s="48"/>
      <c r="Y146" s="49"/>
      <c r="Z146" s="50"/>
      <c r="AA146" s="51"/>
      <c r="AB146" s="48"/>
      <c r="AC146" s="49"/>
      <c r="AD146" s="50"/>
      <c r="AE146" s="51"/>
      <c r="AF146" s="48"/>
      <c r="AG146" s="49"/>
      <c r="AH146" s="50"/>
      <c r="AI146" s="51"/>
      <c r="AJ146" s="48"/>
      <c r="AK146" s="49"/>
      <c r="AL146" s="50">
        <v>681</v>
      </c>
      <c r="AM146" s="51">
        <v>208</v>
      </c>
      <c r="AN146" s="48"/>
      <c r="AO146" s="49"/>
      <c r="AP146" s="50"/>
      <c r="AQ146" s="51"/>
    </row>
    <row r="147" spans="1:43" x14ac:dyDescent="0.2">
      <c r="A147" s="39">
        <v>2312</v>
      </c>
      <c r="B147" s="40" t="s">
        <v>175</v>
      </c>
      <c r="C147" s="41">
        <v>632</v>
      </c>
      <c r="D147" s="42">
        <v>390</v>
      </c>
      <c r="E147" s="43">
        <f t="shared" si="2"/>
        <v>0.61708860759493667</v>
      </c>
      <c r="F147" s="44"/>
      <c r="G147" s="45"/>
      <c r="H147" s="44"/>
      <c r="I147" s="46"/>
      <c r="J147" s="47"/>
      <c r="K147" s="45"/>
      <c r="L147" s="44"/>
      <c r="M147" s="46"/>
      <c r="N147" s="47"/>
      <c r="O147" s="45"/>
      <c r="P147" s="48"/>
      <c r="Q147" s="49"/>
      <c r="R147" s="50"/>
      <c r="S147" s="51"/>
      <c r="T147" s="48"/>
      <c r="U147" s="49"/>
      <c r="V147" s="50"/>
      <c r="W147" s="51"/>
      <c r="X147" s="48"/>
      <c r="Y147" s="49"/>
      <c r="Z147" s="50"/>
      <c r="AA147" s="51"/>
      <c r="AB147" s="48"/>
      <c r="AC147" s="49"/>
      <c r="AD147" s="50"/>
      <c r="AE147" s="51"/>
      <c r="AF147" s="48"/>
      <c r="AG147" s="49"/>
      <c r="AH147" s="50"/>
      <c r="AI147" s="51"/>
      <c r="AJ147" s="48"/>
      <c r="AK147" s="49"/>
      <c r="AL147" s="50">
        <v>243</v>
      </c>
      <c r="AM147" s="51">
        <v>130</v>
      </c>
      <c r="AN147" s="48"/>
      <c r="AO147" s="49"/>
      <c r="AP147" s="50"/>
      <c r="AQ147" s="51"/>
    </row>
    <row r="148" spans="1:43" x14ac:dyDescent="0.2">
      <c r="A148" s="39">
        <v>2313</v>
      </c>
      <c r="B148" s="40" t="s">
        <v>176</v>
      </c>
      <c r="C148" s="41">
        <v>1070</v>
      </c>
      <c r="D148" s="42">
        <v>719</v>
      </c>
      <c r="E148" s="43">
        <f t="shared" si="2"/>
        <v>0.67196261682242986</v>
      </c>
      <c r="F148" s="44"/>
      <c r="G148" s="45"/>
      <c r="H148" s="44"/>
      <c r="I148" s="46"/>
      <c r="J148" s="47"/>
      <c r="K148" s="45"/>
      <c r="L148" s="44"/>
      <c r="M148" s="46"/>
      <c r="N148" s="47"/>
      <c r="O148" s="45"/>
      <c r="P148" s="48"/>
      <c r="Q148" s="49"/>
      <c r="R148" s="50"/>
      <c r="S148" s="51"/>
      <c r="T148" s="48"/>
      <c r="U148" s="49"/>
      <c r="V148" s="50"/>
      <c r="W148" s="51"/>
      <c r="X148" s="48"/>
      <c r="Y148" s="49"/>
      <c r="Z148" s="50"/>
      <c r="AA148" s="51"/>
      <c r="AB148" s="48"/>
      <c r="AC148" s="49"/>
      <c r="AD148" s="50"/>
      <c r="AE148" s="51"/>
      <c r="AF148" s="48"/>
      <c r="AG148" s="49"/>
      <c r="AH148" s="50"/>
      <c r="AI148" s="51"/>
      <c r="AJ148" s="48"/>
      <c r="AK148" s="49"/>
      <c r="AL148" s="50">
        <v>561</v>
      </c>
      <c r="AM148" s="51">
        <v>126</v>
      </c>
      <c r="AN148" s="48"/>
      <c r="AO148" s="49"/>
      <c r="AP148" s="50"/>
      <c r="AQ148" s="51"/>
    </row>
    <row r="149" spans="1:43" x14ac:dyDescent="0.2">
      <c r="A149" s="39">
        <v>2314</v>
      </c>
      <c r="B149" s="40" t="s">
        <v>177</v>
      </c>
      <c r="C149" s="41">
        <v>1260</v>
      </c>
      <c r="D149" s="42">
        <v>917</v>
      </c>
      <c r="E149" s="43">
        <f t="shared" si="2"/>
        <v>0.72777777777777775</v>
      </c>
      <c r="F149" s="44"/>
      <c r="G149" s="45"/>
      <c r="H149" s="44"/>
      <c r="I149" s="46"/>
      <c r="J149" s="47"/>
      <c r="K149" s="45"/>
      <c r="L149" s="44"/>
      <c r="M149" s="46"/>
      <c r="N149" s="47"/>
      <c r="O149" s="45"/>
      <c r="P149" s="48"/>
      <c r="Q149" s="49"/>
      <c r="R149" s="50"/>
      <c r="S149" s="51"/>
      <c r="T149" s="48"/>
      <c r="U149" s="49"/>
      <c r="V149" s="50"/>
      <c r="W149" s="51"/>
      <c r="X149" s="48"/>
      <c r="Y149" s="49"/>
      <c r="Z149" s="50"/>
      <c r="AA149" s="51"/>
      <c r="AB149" s="48"/>
      <c r="AC149" s="49"/>
      <c r="AD149" s="50"/>
      <c r="AE149" s="51"/>
      <c r="AF149" s="48"/>
      <c r="AG149" s="49"/>
      <c r="AH149" s="50"/>
      <c r="AI149" s="51"/>
      <c r="AJ149" s="48"/>
      <c r="AK149" s="49"/>
      <c r="AL149" s="50">
        <v>639</v>
      </c>
      <c r="AM149" s="51">
        <v>236</v>
      </c>
      <c r="AN149" s="48"/>
      <c r="AO149" s="49"/>
      <c r="AP149" s="50"/>
      <c r="AQ149" s="51"/>
    </row>
    <row r="150" spans="1:43" x14ac:dyDescent="0.2">
      <c r="A150" s="39">
        <v>2315</v>
      </c>
      <c r="B150" s="40" t="s">
        <v>178</v>
      </c>
      <c r="C150" s="41">
        <v>1084</v>
      </c>
      <c r="D150" s="42">
        <v>854</v>
      </c>
      <c r="E150" s="43">
        <f t="shared" si="2"/>
        <v>0.78782287822878228</v>
      </c>
      <c r="F150" s="44"/>
      <c r="G150" s="45"/>
      <c r="H150" s="44"/>
      <c r="I150" s="46"/>
      <c r="J150" s="47"/>
      <c r="K150" s="45"/>
      <c r="L150" s="44"/>
      <c r="M150" s="46"/>
      <c r="N150" s="47"/>
      <c r="O150" s="45"/>
      <c r="P150" s="48"/>
      <c r="Q150" s="49"/>
      <c r="R150" s="50"/>
      <c r="S150" s="51"/>
      <c r="T150" s="48"/>
      <c r="U150" s="49"/>
      <c r="V150" s="50"/>
      <c r="W150" s="51"/>
      <c r="X150" s="48"/>
      <c r="Y150" s="49"/>
      <c r="Z150" s="50"/>
      <c r="AA150" s="51"/>
      <c r="AB150" s="48"/>
      <c r="AC150" s="49"/>
      <c r="AD150" s="50"/>
      <c r="AE150" s="51"/>
      <c r="AF150" s="48"/>
      <c r="AG150" s="49"/>
      <c r="AH150" s="50"/>
      <c r="AI150" s="51"/>
      <c r="AJ150" s="48"/>
      <c r="AK150" s="49"/>
      <c r="AL150" s="50">
        <v>601</v>
      </c>
      <c r="AM150" s="51">
        <v>226</v>
      </c>
      <c r="AN150" s="48"/>
      <c r="AO150" s="49"/>
      <c r="AP150" s="50"/>
      <c r="AQ150" s="51"/>
    </row>
    <row r="151" spans="1:43" x14ac:dyDescent="0.2">
      <c r="A151" s="39">
        <v>2316</v>
      </c>
      <c r="B151" s="40" t="s">
        <v>179</v>
      </c>
      <c r="C151" s="41">
        <v>1511</v>
      </c>
      <c r="D151" s="42">
        <v>1005</v>
      </c>
      <c r="E151" s="43">
        <f t="shared" si="2"/>
        <v>0.6651224354731966</v>
      </c>
      <c r="F151" s="44"/>
      <c r="G151" s="45"/>
      <c r="H151" s="44"/>
      <c r="I151" s="46"/>
      <c r="J151" s="47"/>
      <c r="K151" s="45"/>
      <c r="L151" s="44"/>
      <c r="M151" s="46"/>
      <c r="N151" s="47"/>
      <c r="O151" s="45"/>
      <c r="P151" s="48"/>
      <c r="Q151" s="49"/>
      <c r="R151" s="50"/>
      <c r="S151" s="51"/>
      <c r="T151" s="48"/>
      <c r="U151" s="49"/>
      <c r="V151" s="50"/>
      <c r="W151" s="51"/>
      <c r="X151" s="48"/>
      <c r="Y151" s="49"/>
      <c r="Z151" s="50"/>
      <c r="AA151" s="51"/>
      <c r="AB151" s="48"/>
      <c r="AC151" s="49"/>
      <c r="AD151" s="50"/>
      <c r="AE151" s="51"/>
      <c r="AF151" s="48"/>
      <c r="AG151" s="49"/>
      <c r="AH151" s="50"/>
      <c r="AI151" s="51"/>
      <c r="AJ151" s="48"/>
      <c r="AK151" s="49"/>
      <c r="AL151" s="50">
        <v>676</v>
      </c>
      <c r="AM151" s="51">
        <v>269</v>
      </c>
      <c r="AN151" s="48"/>
      <c r="AO151" s="49"/>
      <c r="AP151" s="50"/>
      <c r="AQ151" s="51"/>
    </row>
    <row r="152" spans="1:43" x14ac:dyDescent="0.2">
      <c r="A152" s="39">
        <v>2317</v>
      </c>
      <c r="B152" s="40" t="s">
        <v>180</v>
      </c>
      <c r="C152" s="41">
        <v>872</v>
      </c>
      <c r="D152" s="42">
        <v>523</v>
      </c>
      <c r="E152" s="43">
        <f t="shared" si="2"/>
        <v>0.59977064220183485</v>
      </c>
      <c r="F152" s="44"/>
      <c r="G152" s="45"/>
      <c r="H152" s="44"/>
      <c r="I152" s="46"/>
      <c r="J152" s="47"/>
      <c r="K152" s="45"/>
      <c r="L152" s="44"/>
      <c r="M152" s="46"/>
      <c r="N152" s="47"/>
      <c r="O152" s="45"/>
      <c r="P152" s="48"/>
      <c r="Q152" s="49"/>
      <c r="R152" s="50"/>
      <c r="S152" s="51"/>
      <c r="T152" s="48"/>
      <c r="U152" s="49"/>
      <c r="V152" s="50"/>
      <c r="W152" s="51"/>
      <c r="X152" s="48"/>
      <c r="Y152" s="49"/>
      <c r="Z152" s="50"/>
      <c r="AA152" s="51"/>
      <c r="AB152" s="48"/>
      <c r="AC152" s="49"/>
      <c r="AD152" s="50"/>
      <c r="AE152" s="51"/>
      <c r="AF152" s="48"/>
      <c r="AG152" s="49"/>
      <c r="AH152" s="50"/>
      <c r="AI152" s="51"/>
      <c r="AJ152" s="48"/>
      <c r="AK152" s="49"/>
      <c r="AL152" s="50">
        <v>386</v>
      </c>
      <c r="AM152" s="51">
        <v>106</v>
      </c>
      <c r="AN152" s="48"/>
      <c r="AO152" s="49"/>
      <c r="AP152" s="50"/>
      <c r="AQ152" s="51"/>
    </row>
    <row r="153" spans="1:43" x14ac:dyDescent="0.2">
      <c r="A153" s="39">
        <v>2318</v>
      </c>
      <c r="B153" s="40" t="s">
        <v>181</v>
      </c>
      <c r="C153" s="41">
        <v>665</v>
      </c>
      <c r="D153" s="42">
        <v>457</v>
      </c>
      <c r="E153" s="43">
        <f t="shared" si="2"/>
        <v>0.68721804511278195</v>
      </c>
      <c r="F153" s="44"/>
      <c r="G153" s="45"/>
      <c r="H153" s="44"/>
      <c r="I153" s="46"/>
      <c r="J153" s="47"/>
      <c r="K153" s="45"/>
      <c r="L153" s="44"/>
      <c r="M153" s="46"/>
      <c r="N153" s="47"/>
      <c r="O153" s="45"/>
      <c r="P153" s="48"/>
      <c r="Q153" s="49"/>
      <c r="R153" s="50"/>
      <c r="S153" s="51"/>
      <c r="T153" s="48"/>
      <c r="U153" s="49"/>
      <c r="V153" s="50"/>
      <c r="W153" s="51"/>
      <c r="X153" s="48"/>
      <c r="Y153" s="49"/>
      <c r="Z153" s="50"/>
      <c r="AA153" s="51"/>
      <c r="AB153" s="48"/>
      <c r="AC153" s="49"/>
      <c r="AD153" s="50"/>
      <c r="AE153" s="51"/>
      <c r="AF153" s="48"/>
      <c r="AG153" s="49"/>
      <c r="AH153" s="50"/>
      <c r="AI153" s="51"/>
      <c r="AJ153" s="48"/>
      <c r="AK153" s="49"/>
      <c r="AL153" s="50">
        <v>323</v>
      </c>
      <c r="AM153" s="51">
        <v>113</v>
      </c>
      <c r="AN153" s="48"/>
      <c r="AO153" s="49"/>
      <c r="AP153" s="50"/>
      <c r="AQ153" s="51"/>
    </row>
    <row r="154" spans="1:43" x14ac:dyDescent="0.2">
      <c r="A154" s="39">
        <v>2401</v>
      </c>
      <c r="B154" s="40" t="s">
        <v>182</v>
      </c>
      <c r="C154" s="41">
        <v>1397</v>
      </c>
      <c r="D154" s="42">
        <v>953</v>
      </c>
      <c r="E154" s="43">
        <f t="shared" si="2"/>
        <v>0.68217609162491055</v>
      </c>
      <c r="F154" s="44"/>
      <c r="G154" s="45"/>
      <c r="H154" s="44"/>
      <c r="I154" s="46"/>
      <c r="J154" s="47"/>
      <c r="K154" s="45"/>
      <c r="L154" s="44"/>
      <c r="M154" s="46"/>
      <c r="N154" s="47"/>
      <c r="O154" s="45"/>
      <c r="P154" s="48"/>
      <c r="Q154" s="49"/>
      <c r="R154" s="50"/>
      <c r="S154" s="51"/>
      <c r="T154" s="48"/>
      <c r="U154" s="49"/>
      <c r="V154" s="50"/>
      <c r="W154" s="51"/>
      <c r="X154" s="48"/>
      <c r="Y154" s="49"/>
      <c r="Z154" s="50"/>
      <c r="AA154" s="51"/>
      <c r="AB154" s="48"/>
      <c r="AC154" s="49"/>
      <c r="AD154" s="50"/>
      <c r="AE154" s="51"/>
      <c r="AF154" s="48"/>
      <c r="AG154" s="49"/>
      <c r="AH154" s="50"/>
      <c r="AI154" s="51"/>
      <c r="AJ154" s="48"/>
      <c r="AK154" s="49"/>
      <c r="AL154" s="50">
        <v>645</v>
      </c>
      <c r="AM154" s="51">
        <v>264</v>
      </c>
      <c r="AN154" s="48"/>
      <c r="AO154" s="49"/>
      <c r="AP154" s="50"/>
      <c r="AQ154" s="51"/>
    </row>
    <row r="155" spans="1:43" x14ac:dyDescent="0.2">
      <c r="A155" s="39">
        <v>2402</v>
      </c>
      <c r="B155" s="40" t="s">
        <v>183</v>
      </c>
      <c r="C155" s="41">
        <v>1430</v>
      </c>
      <c r="D155" s="42">
        <v>938</v>
      </c>
      <c r="E155" s="43">
        <f t="shared" si="2"/>
        <v>0.65594405594405591</v>
      </c>
      <c r="F155" s="44"/>
      <c r="G155" s="45"/>
      <c r="H155" s="44"/>
      <c r="I155" s="46"/>
      <c r="J155" s="47"/>
      <c r="K155" s="45"/>
      <c r="L155" s="44"/>
      <c r="M155" s="46"/>
      <c r="N155" s="47"/>
      <c r="O155" s="45"/>
      <c r="P155" s="48"/>
      <c r="Q155" s="49"/>
      <c r="R155" s="50"/>
      <c r="S155" s="51"/>
      <c r="T155" s="48"/>
      <c r="U155" s="49"/>
      <c r="V155" s="50"/>
      <c r="W155" s="51"/>
      <c r="X155" s="48"/>
      <c r="Y155" s="49"/>
      <c r="Z155" s="50"/>
      <c r="AA155" s="51"/>
      <c r="AB155" s="48"/>
      <c r="AC155" s="49"/>
      <c r="AD155" s="50"/>
      <c r="AE155" s="51"/>
      <c r="AF155" s="48"/>
      <c r="AG155" s="49"/>
      <c r="AH155" s="50"/>
      <c r="AI155" s="51"/>
      <c r="AJ155" s="48"/>
      <c r="AK155" s="49"/>
      <c r="AL155" s="50">
        <v>646</v>
      </c>
      <c r="AM155" s="51">
        <v>252</v>
      </c>
      <c r="AN155" s="48"/>
      <c r="AO155" s="49"/>
      <c r="AP155" s="50"/>
      <c r="AQ155" s="51"/>
    </row>
    <row r="156" spans="1:43" x14ac:dyDescent="0.2">
      <c r="A156" s="39">
        <v>2403</v>
      </c>
      <c r="B156" s="40" t="s">
        <v>184</v>
      </c>
      <c r="C156" s="41">
        <v>1535</v>
      </c>
      <c r="D156" s="42">
        <v>909</v>
      </c>
      <c r="E156" s="43">
        <f t="shared" si="2"/>
        <v>0.59218241042345277</v>
      </c>
      <c r="F156" s="44"/>
      <c r="G156" s="45"/>
      <c r="H156" s="44"/>
      <c r="I156" s="46"/>
      <c r="J156" s="47"/>
      <c r="K156" s="45"/>
      <c r="L156" s="44"/>
      <c r="M156" s="46"/>
      <c r="N156" s="47"/>
      <c r="O156" s="45"/>
      <c r="P156" s="48"/>
      <c r="Q156" s="49"/>
      <c r="R156" s="50"/>
      <c r="S156" s="51"/>
      <c r="T156" s="48"/>
      <c r="U156" s="49"/>
      <c r="V156" s="50"/>
      <c r="W156" s="51"/>
      <c r="X156" s="48"/>
      <c r="Y156" s="49"/>
      <c r="Z156" s="50"/>
      <c r="AA156" s="51"/>
      <c r="AB156" s="48"/>
      <c r="AC156" s="49"/>
      <c r="AD156" s="50"/>
      <c r="AE156" s="51"/>
      <c r="AF156" s="48"/>
      <c r="AG156" s="49"/>
      <c r="AH156" s="50"/>
      <c r="AI156" s="51"/>
      <c r="AJ156" s="48"/>
      <c r="AK156" s="49"/>
      <c r="AL156" s="50">
        <v>644</v>
      </c>
      <c r="AM156" s="51">
        <v>212</v>
      </c>
      <c r="AN156" s="48"/>
      <c r="AO156" s="49"/>
      <c r="AP156" s="50"/>
      <c r="AQ156" s="51"/>
    </row>
    <row r="157" spans="1:43" x14ac:dyDescent="0.2">
      <c r="A157" s="39">
        <v>2404</v>
      </c>
      <c r="B157" s="40" t="s">
        <v>185</v>
      </c>
      <c r="C157" s="41">
        <v>1317</v>
      </c>
      <c r="D157" s="42">
        <v>823</v>
      </c>
      <c r="E157" s="43">
        <f t="shared" si="2"/>
        <v>0.62490508731966588</v>
      </c>
      <c r="F157" s="44"/>
      <c r="G157" s="45"/>
      <c r="H157" s="44"/>
      <c r="I157" s="46"/>
      <c r="J157" s="47"/>
      <c r="K157" s="45"/>
      <c r="L157" s="44"/>
      <c r="M157" s="46"/>
      <c r="N157" s="47"/>
      <c r="O157" s="45"/>
      <c r="P157" s="48"/>
      <c r="Q157" s="49"/>
      <c r="R157" s="50"/>
      <c r="S157" s="51"/>
      <c r="T157" s="48"/>
      <c r="U157" s="49"/>
      <c r="V157" s="50"/>
      <c r="W157" s="51"/>
      <c r="X157" s="48"/>
      <c r="Y157" s="49"/>
      <c r="Z157" s="50"/>
      <c r="AA157" s="51"/>
      <c r="AB157" s="48"/>
      <c r="AC157" s="49"/>
      <c r="AD157" s="50"/>
      <c r="AE157" s="51"/>
      <c r="AF157" s="48"/>
      <c r="AG157" s="49"/>
      <c r="AH157" s="50"/>
      <c r="AI157" s="51"/>
      <c r="AJ157" s="48"/>
      <c r="AK157" s="49"/>
      <c r="AL157" s="50">
        <v>431</v>
      </c>
      <c r="AM157" s="51">
        <v>347</v>
      </c>
      <c r="AN157" s="48"/>
      <c r="AO157" s="49"/>
      <c r="AP157" s="50"/>
      <c r="AQ157" s="51"/>
    </row>
    <row r="158" spans="1:43" x14ac:dyDescent="0.2">
      <c r="A158" s="39">
        <v>2405</v>
      </c>
      <c r="B158" s="40" t="s">
        <v>186</v>
      </c>
      <c r="C158" s="41">
        <v>969</v>
      </c>
      <c r="D158" s="42">
        <v>295</v>
      </c>
      <c r="E158" s="43">
        <f t="shared" si="2"/>
        <v>0.304437564499484</v>
      </c>
      <c r="F158" s="44"/>
      <c r="G158" s="45"/>
      <c r="H158" s="44"/>
      <c r="I158" s="46"/>
      <c r="J158" s="47"/>
      <c r="K158" s="45"/>
      <c r="L158" s="44"/>
      <c r="M158" s="46"/>
      <c r="N158" s="47"/>
      <c r="O158" s="45"/>
      <c r="P158" s="48"/>
      <c r="Q158" s="49"/>
      <c r="R158" s="50"/>
      <c r="S158" s="51"/>
      <c r="T158" s="48"/>
      <c r="U158" s="49"/>
      <c r="V158" s="50"/>
      <c r="W158" s="51"/>
      <c r="X158" s="48"/>
      <c r="Y158" s="49"/>
      <c r="Z158" s="50"/>
      <c r="AA158" s="51"/>
      <c r="AB158" s="48"/>
      <c r="AC158" s="49"/>
      <c r="AD158" s="50"/>
      <c r="AE158" s="51"/>
      <c r="AF158" s="48"/>
      <c r="AG158" s="49"/>
      <c r="AH158" s="50"/>
      <c r="AI158" s="51"/>
      <c r="AJ158" s="48"/>
      <c r="AK158" s="49"/>
      <c r="AL158" s="50">
        <v>215</v>
      </c>
      <c r="AM158" s="51">
        <v>67</v>
      </c>
      <c r="AN158" s="48"/>
      <c r="AO158" s="49"/>
      <c r="AP158" s="50"/>
      <c r="AQ158" s="51"/>
    </row>
    <row r="159" spans="1:43" x14ac:dyDescent="0.2">
      <c r="A159" s="39">
        <v>2406</v>
      </c>
      <c r="B159" s="40" t="s">
        <v>187</v>
      </c>
      <c r="C159" s="41">
        <v>937</v>
      </c>
      <c r="D159" s="42">
        <v>604</v>
      </c>
      <c r="E159" s="43">
        <f t="shared" si="2"/>
        <v>0.64461045891141944</v>
      </c>
      <c r="F159" s="44"/>
      <c r="G159" s="45"/>
      <c r="H159" s="44"/>
      <c r="I159" s="46"/>
      <c r="J159" s="47"/>
      <c r="K159" s="45"/>
      <c r="L159" s="44"/>
      <c r="M159" s="46"/>
      <c r="N159" s="47"/>
      <c r="O159" s="45"/>
      <c r="P159" s="48"/>
      <c r="Q159" s="49"/>
      <c r="R159" s="50"/>
      <c r="S159" s="51"/>
      <c r="T159" s="48"/>
      <c r="U159" s="49"/>
      <c r="V159" s="50"/>
      <c r="W159" s="51"/>
      <c r="X159" s="48"/>
      <c r="Y159" s="49"/>
      <c r="Z159" s="50"/>
      <c r="AA159" s="51"/>
      <c r="AB159" s="48"/>
      <c r="AC159" s="49"/>
      <c r="AD159" s="50"/>
      <c r="AE159" s="51"/>
      <c r="AF159" s="48"/>
      <c r="AG159" s="49"/>
      <c r="AH159" s="50"/>
      <c r="AI159" s="51"/>
      <c r="AJ159" s="48"/>
      <c r="AK159" s="49"/>
      <c r="AL159" s="50">
        <v>413</v>
      </c>
      <c r="AM159" s="51">
        <v>148</v>
      </c>
      <c r="AN159" s="48"/>
      <c r="AO159" s="49"/>
      <c r="AP159" s="50"/>
      <c r="AQ159" s="51"/>
    </row>
    <row r="160" spans="1:43" x14ac:dyDescent="0.2">
      <c r="A160" s="39">
        <v>2407</v>
      </c>
      <c r="B160" s="40" t="s">
        <v>188</v>
      </c>
      <c r="C160" s="41">
        <v>1527</v>
      </c>
      <c r="D160" s="42">
        <v>1038</v>
      </c>
      <c r="E160" s="43">
        <f t="shared" si="2"/>
        <v>0.67976424361493126</v>
      </c>
      <c r="F160" s="44"/>
      <c r="G160" s="45"/>
      <c r="H160" s="44"/>
      <c r="I160" s="46"/>
      <c r="J160" s="47"/>
      <c r="K160" s="45"/>
      <c r="L160" s="44"/>
      <c r="M160" s="46"/>
      <c r="N160" s="47"/>
      <c r="O160" s="45"/>
      <c r="P160" s="48"/>
      <c r="Q160" s="49"/>
      <c r="R160" s="50"/>
      <c r="S160" s="51"/>
      <c r="T160" s="48"/>
      <c r="U160" s="49"/>
      <c r="V160" s="50"/>
      <c r="W160" s="51"/>
      <c r="X160" s="48"/>
      <c r="Y160" s="49"/>
      <c r="Z160" s="50"/>
      <c r="AA160" s="51"/>
      <c r="AB160" s="48"/>
      <c r="AC160" s="49"/>
      <c r="AD160" s="50"/>
      <c r="AE160" s="51"/>
      <c r="AF160" s="48"/>
      <c r="AG160" s="49"/>
      <c r="AH160" s="50"/>
      <c r="AI160" s="51"/>
      <c r="AJ160" s="48"/>
      <c r="AK160" s="49"/>
      <c r="AL160" s="50">
        <v>596</v>
      </c>
      <c r="AM160" s="51">
        <v>403</v>
      </c>
      <c r="AN160" s="48"/>
      <c r="AO160" s="49"/>
      <c r="AP160" s="50"/>
      <c r="AQ160" s="51"/>
    </row>
    <row r="161" spans="1:43" x14ac:dyDescent="0.2">
      <c r="A161" s="39">
        <v>2408</v>
      </c>
      <c r="B161" s="40" t="s">
        <v>189</v>
      </c>
      <c r="C161" s="41">
        <v>584</v>
      </c>
      <c r="D161" s="42">
        <v>168</v>
      </c>
      <c r="E161" s="43">
        <f t="shared" si="2"/>
        <v>0.28767123287671231</v>
      </c>
      <c r="F161" s="44"/>
      <c r="G161" s="45"/>
      <c r="H161" s="44"/>
      <c r="I161" s="46"/>
      <c r="J161" s="47"/>
      <c r="K161" s="45"/>
      <c r="L161" s="44"/>
      <c r="M161" s="46"/>
      <c r="N161" s="47"/>
      <c r="O161" s="45"/>
      <c r="P161" s="48"/>
      <c r="Q161" s="49"/>
      <c r="R161" s="50"/>
      <c r="S161" s="51"/>
      <c r="T161" s="48"/>
      <c r="U161" s="49"/>
      <c r="V161" s="50"/>
      <c r="W161" s="51"/>
      <c r="X161" s="48"/>
      <c r="Y161" s="49"/>
      <c r="Z161" s="50"/>
      <c r="AA161" s="51"/>
      <c r="AB161" s="48"/>
      <c r="AC161" s="49"/>
      <c r="AD161" s="50"/>
      <c r="AE161" s="51"/>
      <c r="AF161" s="48"/>
      <c r="AG161" s="49"/>
      <c r="AH161" s="50"/>
      <c r="AI161" s="51"/>
      <c r="AJ161" s="48"/>
      <c r="AK161" s="49"/>
      <c r="AL161" s="50">
        <v>117</v>
      </c>
      <c r="AM161" s="51">
        <v>43</v>
      </c>
      <c r="AN161" s="48"/>
      <c r="AO161" s="49"/>
      <c r="AP161" s="50"/>
      <c r="AQ161" s="51"/>
    </row>
    <row r="162" spans="1:43" x14ac:dyDescent="0.2">
      <c r="A162" s="39">
        <v>2409</v>
      </c>
      <c r="B162" s="40" t="s">
        <v>190</v>
      </c>
      <c r="C162" s="41">
        <v>686</v>
      </c>
      <c r="D162" s="42">
        <v>258</v>
      </c>
      <c r="E162" s="43">
        <f t="shared" si="2"/>
        <v>0.37609329446064138</v>
      </c>
      <c r="F162" s="44"/>
      <c r="G162" s="45"/>
      <c r="H162" s="44"/>
      <c r="I162" s="46"/>
      <c r="J162" s="47"/>
      <c r="K162" s="45"/>
      <c r="L162" s="44"/>
      <c r="M162" s="46"/>
      <c r="N162" s="47"/>
      <c r="O162" s="45"/>
      <c r="P162" s="48"/>
      <c r="Q162" s="49"/>
      <c r="R162" s="50"/>
      <c r="S162" s="51"/>
      <c r="T162" s="48"/>
      <c r="U162" s="49"/>
      <c r="V162" s="50"/>
      <c r="W162" s="51"/>
      <c r="X162" s="48"/>
      <c r="Y162" s="49"/>
      <c r="Z162" s="50"/>
      <c r="AA162" s="51"/>
      <c r="AB162" s="48"/>
      <c r="AC162" s="49"/>
      <c r="AD162" s="50"/>
      <c r="AE162" s="51"/>
      <c r="AF162" s="48"/>
      <c r="AG162" s="49"/>
      <c r="AH162" s="50"/>
      <c r="AI162" s="51"/>
      <c r="AJ162" s="48"/>
      <c r="AK162" s="49"/>
      <c r="AL162" s="50">
        <v>169</v>
      </c>
      <c r="AM162" s="51">
        <v>67</v>
      </c>
      <c r="AN162" s="48"/>
      <c r="AO162" s="49"/>
      <c r="AP162" s="50"/>
      <c r="AQ162" s="51"/>
    </row>
    <row r="163" spans="1:43" x14ac:dyDescent="0.2">
      <c r="A163" s="39">
        <v>2501</v>
      </c>
      <c r="B163" s="40" t="s">
        <v>191</v>
      </c>
      <c r="C163" s="41">
        <v>1128</v>
      </c>
      <c r="D163" s="42">
        <v>653</v>
      </c>
      <c r="E163" s="43">
        <f t="shared" si="2"/>
        <v>0.57890070921985815</v>
      </c>
      <c r="F163" s="44"/>
      <c r="G163" s="45"/>
      <c r="H163" s="44"/>
      <c r="I163" s="46"/>
      <c r="J163" s="47"/>
      <c r="K163" s="45"/>
      <c r="L163" s="44"/>
      <c r="M163" s="46"/>
      <c r="N163" s="47"/>
      <c r="O163" s="45"/>
      <c r="P163" s="48"/>
      <c r="Q163" s="49"/>
      <c r="R163" s="50"/>
      <c r="S163" s="51"/>
      <c r="T163" s="48"/>
      <c r="U163" s="49"/>
      <c r="V163" s="50"/>
      <c r="W163" s="51"/>
      <c r="X163" s="48"/>
      <c r="Y163" s="49"/>
      <c r="Z163" s="50"/>
      <c r="AA163" s="51"/>
      <c r="AB163" s="48"/>
      <c r="AC163" s="49"/>
      <c r="AD163" s="50"/>
      <c r="AE163" s="51"/>
      <c r="AF163" s="48"/>
      <c r="AG163" s="49"/>
      <c r="AH163" s="50"/>
      <c r="AI163" s="51"/>
      <c r="AJ163" s="48"/>
      <c r="AK163" s="49"/>
      <c r="AL163" s="50">
        <v>465</v>
      </c>
      <c r="AM163" s="51">
        <v>147</v>
      </c>
      <c r="AN163" s="48"/>
      <c r="AO163" s="49"/>
      <c r="AP163" s="50"/>
      <c r="AQ163" s="51"/>
    </row>
    <row r="164" spans="1:43" x14ac:dyDescent="0.2">
      <c r="A164" s="39">
        <v>2502</v>
      </c>
      <c r="B164" s="40" t="s">
        <v>192</v>
      </c>
      <c r="C164" s="41">
        <v>1255</v>
      </c>
      <c r="D164" s="42">
        <v>510</v>
      </c>
      <c r="E164" s="43">
        <f t="shared" si="2"/>
        <v>0.4063745019920319</v>
      </c>
      <c r="F164" s="44"/>
      <c r="G164" s="45"/>
      <c r="H164" s="44"/>
      <c r="I164" s="46"/>
      <c r="J164" s="47"/>
      <c r="K164" s="45"/>
      <c r="L164" s="44"/>
      <c r="M164" s="46"/>
      <c r="N164" s="47"/>
      <c r="O164" s="45"/>
      <c r="P164" s="48"/>
      <c r="Q164" s="49"/>
      <c r="R164" s="50"/>
      <c r="S164" s="51"/>
      <c r="T164" s="48"/>
      <c r="U164" s="49"/>
      <c r="V164" s="50"/>
      <c r="W164" s="51"/>
      <c r="X164" s="48"/>
      <c r="Y164" s="49"/>
      <c r="Z164" s="50"/>
      <c r="AA164" s="51"/>
      <c r="AB164" s="48"/>
      <c r="AC164" s="49"/>
      <c r="AD164" s="50"/>
      <c r="AE164" s="51"/>
      <c r="AF164" s="48"/>
      <c r="AG164" s="49"/>
      <c r="AH164" s="50"/>
      <c r="AI164" s="51"/>
      <c r="AJ164" s="48"/>
      <c r="AK164" s="49"/>
      <c r="AL164" s="50">
        <v>308</v>
      </c>
      <c r="AM164" s="51">
        <v>184</v>
      </c>
      <c r="AN164" s="48"/>
      <c r="AO164" s="49"/>
      <c r="AP164" s="50"/>
      <c r="AQ164" s="51"/>
    </row>
    <row r="165" spans="1:43" x14ac:dyDescent="0.2">
      <c r="A165" s="39">
        <v>2503</v>
      </c>
      <c r="B165" s="40" t="s">
        <v>193</v>
      </c>
      <c r="C165" s="41">
        <v>1137</v>
      </c>
      <c r="D165" s="42">
        <v>888</v>
      </c>
      <c r="E165" s="43">
        <f t="shared" si="2"/>
        <v>0.78100263852242746</v>
      </c>
      <c r="F165" s="44"/>
      <c r="G165" s="45"/>
      <c r="H165" s="44"/>
      <c r="I165" s="46"/>
      <c r="J165" s="47"/>
      <c r="K165" s="45"/>
      <c r="L165" s="44"/>
      <c r="M165" s="46"/>
      <c r="N165" s="47"/>
      <c r="O165" s="45"/>
      <c r="P165" s="48"/>
      <c r="Q165" s="49"/>
      <c r="R165" s="50"/>
      <c r="S165" s="51"/>
      <c r="T165" s="48"/>
      <c r="U165" s="49"/>
      <c r="V165" s="50"/>
      <c r="W165" s="51"/>
      <c r="X165" s="48"/>
      <c r="Y165" s="49"/>
      <c r="Z165" s="50"/>
      <c r="AA165" s="51"/>
      <c r="AB165" s="48"/>
      <c r="AC165" s="49"/>
      <c r="AD165" s="50"/>
      <c r="AE165" s="51"/>
      <c r="AF165" s="48"/>
      <c r="AG165" s="49"/>
      <c r="AH165" s="50"/>
      <c r="AI165" s="51"/>
      <c r="AJ165" s="48"/>
      <c r="AK165" s="49"/>
      <c r="AL165" s="50">
        <v>504</v>
      </c>
      <c r="AM165" s="51">
        <v>338</v>
      </c>
      <c r="AN165" s="48"/>
      <c r="AO165" s="49"/>
      <c r="AP165" s="50"/>
      <c r="AQ165" s="51"/>
    </row>
    <row r="166" spans="1:43" x14ac:dyDescent="0.2">
      <c r="A166" s="39">
        <v>2504</v>
      </c>
      <c r="B166" s="40" t="s">
        <v>194</v>
      </c>
      <c r="C166" s="41">
        <v>1637</v>
      </c>
      <c r="D166" s="42">
        <v>951</v>
      </c>
      <c r="E166" s="43">
        <f t="shared" si="2"/>
        <v>0.58094074526573003</v>
      </c>
      <c r="F166" s="44"/>
      <c r="G166" s="45"/>
      <c r="H166" s="44"/>
      <c r="I166" s="46"/>
      <c r="J166" s="47"/>
      <c r="K166" s="45"/>
      <c r="L166" s="44"/>
      <c r="M166" s="46"/>
      <c r="N166" s="47"/>
      <c r="O166" s="45"/>
      <c r="P166" s="48"/>
      <c r="Q166" s="49"/>
      <c r="R166" s="50"/>
      <c r="S166" s="51"/>
      <c r="T166" s="48"/>
      <c r="U166" s="49"/>
      <c r="V166" s="50"/>
      <c r="W166" s="51"/>
      <c r="X166" s="48"/>
      <c r="Y166" s="49"/>
      <c r="Z166" s="50"/>
      <c r="AA166" s="51"/>
      <c r="AB166" s="48"/>
      <c r="AC166" s="49"/>
      <c r="AD166" s="50"/>
      <c r="AE166" s="51"/>
      <c r="AF166" s="48"/>
      <c r="AG166" s="49"/>
      <c r="AH166" s="50"/>
      <c r="AI166" s="51"/>
      <c r="AJ166" s="48"/>
      <c r="AK166" s="49"/>
      <c r="AL166" s="50">
        <v>487</v>
      </c>
      <c r="AM166" s="51">
        <v>400</v>
      </c>
      <c r="AN166" s="48"/>
      <c r="AO166" s="49"/>
      <c r="AP166" s="50"/>
      <c r="AQ166" s="51"/>
    </row>
    <row r="167" spans="1:43" x14ac:dyDescent="0.2">
      <c r="A167" s="39">
        <v>2505</v>
      </c>
      <c r="B167" s="40" t="s">
        <v>195</v>
      </c>
      <c r="C167" s="41">
        <v>1245</v>
      </c>
      <c r="D167" s="42">
        <v>892</v>
      </c>
      <c r="E167" s="43">
        <f t="shared" si="2"/>
        <v>0.71646586345381524</v>
      </c>
      <c r="F167" s="44"/>
      <c r="G167" s="45"/>
      <c r="H167" s="44"/>
      <c r="I167" s="46"/>
      <c r="J167" s="47"/>
      <c r="K167" s="45"/>
      <c r="L167" s="44"/>
      <c r="M167" s="46"/>
      <c r="N167" s="47"/>
      <c r="O167" s="45"/>
      <c r="P167" s="48"/>
      <c r="Q167" s="49"/>
      <c r="R167" s="50"/>
      <c r="S167" s="51"/>
      <c r="T167" s="48"/>
      <c r="U167" s="49"/>
      <c r="V167" s="50"/>
      <c r="W167" s="51"/>
      <c r="X167" s="48"/>
      <c r="Y167" s="49"/>
      <c r="Z167" s="50"/>
      <c r="AA167" s="51"/>
      <c r="AB167" s="48"/>
      <c r="AC167" s="49"/>
      <c r="AD167" s="50"/>
      <c r="AE167" s="51"/>
      <c r="AF167" s="48"/>
      <c r="AG167" s="49"/>
      <c r="AH167" s="50"/>
      <c r="AI167" s="51"/>
      <c r="AJ167" s="48"/>
      <c r="AK167" s="49"/>
      <c r="AL167" s="50">
        <v>480</v>
      </c>
      <c r="AM167" s="51">
        <v>373</v>
      </c>
      <c r="AN167" s="48"/>
      <c r="AO167" s="49"/>
      <c r="AP167" s="50"/>
      <c r="AQ167" s="51"/>
    </row>
    <row r="168" spans="1:43" x14ac:dyDescent="0.2">
      <c r="A168" s="39">
        <v>2506</v>
      </c>
      <c r="B168" s="40" t="s">
        <v>196</v>
      </c>
      <c r="C168" s="41">
        <v>1302</v>
      </c>
      <c r="D168" s="42">
        <v>753</v>
      </c>
      <c r="E168" s="43">
        <f t="shared" si="2"/>
        <v>0.57834101382488479</v>
      </c>
      <c r="F168" s="44"/>
      <c r="G168" s="45"/>
      <c r="H168" s="44"/>
      <c r="I168" s="46"/>
      <c r="J168" s="47"/>
      <c r="K168" s="45"/>
      <c r="L168" s="44"/>
      <c r="M168" s="46"/>
      <c r="N168" s="47"/>
      <c r="O168" s="45"/>
      <c r="P168" s="48"/>
      <c r="Q168" s="49"/>
      <c r="R168" s="50"/>
      <c r="S168" s="51"/>
      <c r="T168" s="48"/>
      <c r="U168" s="49"/>
      <c r="V168" s="50"/>
      <c r="W168" s="51"/>
      <c r="X168" s="48"/>
      <c r="Y168" s="49"/>
      <c r="Z168" s="50"/>
      <c r="AA168" s="51"/>
      <c r="AB168" s="48"/>
      <c r="AC168" s="49"/>
      <c r="AD168" s="50"/>
      <c r="AE168" s="51"/>
      <c r="AF168" s="48"/>
      <c r="AG168" s="49"/>
      <c r="AH168" s="50"/>
      <c r="AI168" s="51"/>
      <c r="AJ168" s="48"/>
      <c r="AK168" s="49"/>
      <c r="AL168" s="50">
        <v>438</v>
      </c>
      <c r="AM168" s="51">
        <v>279</v>
      </c>
      <c r="AN168" s="48"/>
      <c r="AO168" s="49"/>
      <c r="AP168" s="50"/>
      <c r="AQ168" s="51"/>
    </row>
    <row r="169" spans="1:43" x14ac:dyDescent="0.2">
      <c r="A169" s="39">
        <v>2507</v>
      </c>
      <c r="B169" s="40" t="s">
        <v>197</v>
      </c>
      <c r="C169" s="41">
        <v>628</v>
      </c>
      <c r="D169" s="42">
        <v>403</v>
      </c>
      <c r="E169" s="43">
        <f t="shared" si="2"/>
        <v>0.64171974522292996</v>
      </c>
      <c r="F169" s="44"/>
      <c r="G169" s="45"/>
      <c r="H169" s="44"/>
      <c r="I169" s="46"/>
      <c r="J169" s="47"/>
      <c r="K169" s="45"/>
      <c r="L169" s="44"/>
      <c r="M169" s="46"/>
      <c r="N169" s="47"/>
      <c r="O169" s="45"/>
      <c r="P169" s="48"/>
      <c r="Q169" s="49"/>
      <c r="R169" s="50"/>
      <c r="S169" s="51"/>
      <c r="T169" s="48"/>
      <c r="U169" s="49"/>
      <c r="V169" s="50"/>
      <c r="W169" s="51"/>
      <c r="X169" s="48"/>
      <c r="Y169" s="49"/>
      <c r="Z169" s="50"/>
      <c r="AA169" s="51"/>
      <c r="AB169" s="48"/>
      <c r="AC169" s="49"/>
      <c r="AD169" s="50"/>
      <c r="AE169" s="51"/>
      <c r="AF169" s="48"/>
      <c r="AG169" s="49"/>
      <c r="AH169" s="50"/>
      <c r="AI169" s="51"/>
      <c r="AJ169" s="48"/>
      <c r="AK169" s="49"/>
      <c r="AL169" s="50">
        <v>226</v>
      </c>
      <c r="AM169" s="51">
        <v>148</v>
      </c>
      <c r="AN169" s="48"/>
      <c r="AO169" s="49"/>
      <c r="AP169" s="50"/>
      <c r="AQ169" s="51"/>
    </row>
    <row r="170" spans="1:43" x14ac:dyDescent="0.2">
      <c r="A170" s="39">
        <v>2508</v>
      </c>
      <c r="B170" s="40" t="s">
        <v>198</v>
      </c>
      <c r="C170" s="41">
        <v>1427</v>
      </c>
      <c r="D170" s="42">
        <v>941</v>
      </c>
      <c r="E170" s="43">
        <f t="shared" si="2"/>
        <v>0.65942536790469519</v>
      </c>
      <c r="F170" s="44"/>
      <c r="G170" s="45"/>
      <c r="H170" s="44"/>
      <c r="I170" s="46"/>
      <c r="J170" s="47"/>
      <c r="K170" s="45"/>
      <c r="L170" s="44"/>
      <c r="M170" s="46"/>
      <c r="N170" s="47"/>
      <c r="O170" s="45"/>
      <c r="P170" s="48"/>
      <c r="Q170" s="49"/>
      <c r="R170" s="50"/>
      <c r="S170" s="51"/>
      <c r="T170" s="48"/>
      <c r="U170" s="49"/>
      <c r="V170" s="50"/>
      <c r="W170" s="51"/>
      <c r="X170" s="48"/>
      <c r="Y170" s="49"/>
      <c r="Z170" s="50"/>
      <c r="AA170" s="51"/>
      <c r="AB170" s="48"/>
      <c r="AC170" s="49"/>
      <c r="AD170" s="50"/>
      <c r="AE170" s="51"/>
      <c r="AF170" s="48"/>
      <c r="AG170" s="49"/>
      <c r="AH170" s="50"/>
      <c r="AI170" s="51"/>
      <c r="AJ170" s="48"/>
      <c r="AK170" s="49"/>
      <c r="AL170" s="50">
        <v>574</v>
      </c>
      <c r="AM170" s="51">
        <v>329</v>
      </c>
      <c r="AN170" s="48"/>
      <c r="AO170" s="49"/>
      <c r="AP170" s="50"/>
      <c r="AQ170" s="51"/>
    </row>
    <row r="171" spans="1:43" x14ac:dyDescent="0.2">
      <c r="A171" s="39">
        <v>2509</v>
      </c>
      <c r="B171" s="40" t="s">
        <v>199</v>
      </c>
      <c r="C171" s="41">
        <v>1230</v>
      </c>
      <c r="D171" s="42">
        <v>760</v>
      </c>
      <c r="E171" s="43">
        <f t="shared" si="2"/>
        <v>0.61788617886178865</v>
      </c>
      <c r="F171" s="44"/>
      <c r="G171" s="45"/>
      <c r="H171" s="44"/>
      <c r="I171" s="46"/>
      <c r="J171" s="47"/>
      <c r="K171" s="45"/>
      <c r="L171" s="44"/>
      <c r="M171" s="46"/>
      <c r="N171" s="47"/>
      <c r="O171" s="45"/>
      <c r="P171" s="48"/>
      <c r="Q171" s="49"/>
      <c r="R171" s="50"/>
      <c r="S171" s="51"/>
      <c r="T171" s="48"/>
      <c r="U171" s="49"/>
      <c r="V171" s="50"/>
      <c r="W171" s="51"/>
      <c r="X171" s="48"/>
      <c r="Y171" s="49"/>
      <c r="Z171" s="50"/>
      <c r="AA171" s="51"/>
      <c r="AB171" s="48"/>
      <c r="AC171" s="49"/>
      <c r="AD171" s="50"/>
      <c r="AE171" s="51"/>
      <c r="AF171" s="48"/>
      <c r="AG171" s="49"/>
      <c r="AH171" s="50"/>
      <c r="AI171" s="51"/>
      <c r="AJ171" s="48"/>
      <c r="AK171" s="49"/>
      <c r="AL171" s="50">
        <v>383</v>
      </c>
      <c r="AM171" s="51">
        <v>329</v>
      </c>
      <c r="AN171" s="48"/>
      <c r="AO171" s="49"/>
      <c r="AP171" s="50"/>
      <c r="AQ171" s="51"/>
    </row>
    <row r="172" spans="1:43" x14ac:dyDescent="0.2">
      <c r="A172" s="39">
        <v>2510</v>
      </c>
      <c r="B172" s="40" t="s">
        <v>200</v>
      </c>
      <c r="C172" s="41">
        <v>1232</v>
      </c>
      <c r="D172" s="42">
        <v>755</v>
      </c>
      <c r="E172" s="43">
        <f t="shared" si="2"/>
        <v>0.61282467532467533</v>
      </c>
      <c r="F172" s="44"/>
      <c r="G172" s="45"/>
      <c r="H172" s="44"/>
      <c r="I172" s="46"/>
      <c r="J172" s="47"/>
      <c r="K172" s="45"/>
      <c r="L172" s="44"/>
      <c r="M172" s="46"/>
      <c r="N172" s="47"/>
      <c r="O172" s="45"/>
      <c r="P172" s="48"/>
      <c r="Q172" s="49"/>
      <c r="R172" s="50"/>
      <c r="S172" s="51"/>
      <c r="T172" s="48"/>
      <c r="U172" s="49"/>
      <c r="V172" s="50"/>
      <c r="W172" s="51"/>
      <c r="X172" s="48"/>
      <c r="Y172" s="49"/>
      <c r="Z172" s="50"/>
      <c r="AA172" s="51"/>
      <c r="AB172" s="48"/>
      <c r="AC172" s="49"/>
      <c r="AD172" s="50"/>
      <c r="AE172" s="51"/>
      <c r="AF172" s="48"/>
      <c r="AG172" s="49"/>
      <c r="AH172" s="50"/>
      <c r="AI172" s="51"/>
      <c r="AJ172" s="48"/>
      <c r="AK172" s="49"/>
      <c r="AL172" s="50">
        <v>479</v>
      </c>
      <c r="AM172" s="51">
        <v>217</v>
      </c>
      <c r="AN172" s="48"/>
      <c r="AO172" s="49"/>
      <c r="AP172" s="50"/>
      <c r="AQ172" s="51"/>
    </row>
    <row r="173" spans="1:43" x14ac:dyDescent="0.2">
      <c r="A173" s="39">
        <v>2511</v>
      </c>
      <c r="B173" s="40" t="s">
        <v>201</v>
      </c>
      <c r="C173" s="41">
        <v>984</v>
      </c>
      <c r="D173" s="42">
        <v>439</v>
      </c>
      <c r="E173" s="43">
        <f t="shared" si="2"/>
        <v>0.44613821138211385</v>
      </c>
      <c r="F173" s="44"/>
      <c r="G173" s="45"/>
      <c r="H173" s="44"/>
      <c r="I173" s="46"/>
      <c r="J173" s="47"/>
      <c r="K173" s="45"/>
      <c r="L173" s="44"/>
      <c r="M173" s="46"/>
      <c r="N173" s="47"/>
      <c r="O173" s="45"/>
      <c r="P173" s="48"/>
      <c r="Q173" s="49"/>
      <c r="R173" s="50"/>
      <c r="S173" s="51"/>
      <c r="T173" s="48"/>
      <c r="U173" s="49"/>
      <c r="V173" s="50"/>
      <c r="W173" s="51"/>
      <c r="X173" s="48"/>
      <c r="Y173" s="49"/>
      <c r="Z173" s="50"/>
      <c r="AA173" s="51"/>
      <c r="AB173" s="48"/>
      <c r="AC173" s="49"/>
      <c r="AD173" s="50"/>
      <c r="AE173" s="51"/>
      <c r="AF173" s="48"/>
      <c r="AG173" s="49"/>
      <c r="AH173" s="50"/>
      <c r="AI173" s="51"/>
      <c r="AJ173" s="48"/>
      <c r="AK173" s="49"/>
      <c r="AL173" s="50">
        <v>246</v>
      </c>
      <c r="AM173" s="51">
        <v>159</v>
      </c>
      <c r="AN173" s="48"/>
      <c r="AO173" s="49"/>
      <c r="AP173" s="50"/>
      <c r="AQ173" s="51"/>
    </row>
    <row r="174" spans="1:43" x14ac:dyDescent="0.2">
      <c r="A174" s="39">
        <v>2512</v>
      </c>
      <c r="B174" s="40" t="s">
        <v>202</v>
      </c>
      <c r="C174" s="41">
        <v>884</v>
      </c>
      <c r="D174" s="42">
        <v>482</v>
      </c>
      <c r="E174" s="43">
        <f t="shared" si="2"/>
        <v>0.54524886877828049</v>
      </c>
      <c r="F174" s="44"/>
      <c r="G174" s="45"/>
      <c r="H174" s="44"/>
      <c r="I174" s="46"/>
      <c r="J174" s="47"/>
      <c r="K174" s="45"/>
      <c r="L174" s="44"/>
      <c r="M174" s="46"/>
      <c r="N174" s="47"/>
      <c r="O174" s="45"/>
      <c r="P174" s="48"/>
      <c r="Q174" s="49"/>
      <c r="R174" s="50"/>
      <c r="S174" s="51"/>
      <c r="T174" s="48"/>
      <c r="U174" s="49"/>
      <c r="V174" s="50"/>
      <c r="W174" s="51"/>
      <c r="X174" s="48"/>
      <c r="Y174" s="49"/>
      <c r="Z174" s="50"/>
      <c r="AA174" s="51"/>
      <c r="AB174" s="48"/>
      <c r="AC174" s="49"/>
      <c r="AD174" s="50"/>
      <c r="AE174" s="51"/>
      <c r="AF174" s="48"/>
      <c r="AG174" s="49"/>
      <c r="AH174" s="50"/>
      <c r="AI174" s="51"/>
      <c r="AJ174" s="48"/>
      <c r="AK174" s="49"/>
      <c r="AL174" s="50">
        <v>313</v>
      </c>
      <c r="AM174" s="51">
        <v>123</v>
      </c>
      <c r="AN174" s="48"/>
      <c r="AO174" s="49"/>
      <c r="AP174" s="50"/>
      <c r="AQ174" s="51"/>
    </row>
    <row r="175" spans="1:43" x14ac:dyDescent="0.2">
      <c r="A175" s="39">
        <v>2601</v>
      </c>
      <c r="B175" s="40" t="s">
        <v>203</v>
      </c>
      <c r="C175" s="41">
        <v>1256</v>
      </c>
      <c r="D175" s="42">
        <v>937</v>
      </c>
      <c r="E175" s="43">
        <f t="shared" si="2"/>
        <v>0.74601910828025475</v>
      </c>
      <c r="F175" s="44"/>
      <c r="G175" s="45"/>
      <c r="H175" s="44"/>
      <c r="I175" s="46"/>
      <c r="J175" s="47"/>
      <c r="K175" s="45"/>
      <c r="L175" s="44"/>
      <c r="M175" s="46"/>
      <c r="N175" s="47"/>
      <c r="O175" s="45"/>
      <c r="P175" s="48"/>
      <c r="Q175" s="49"/>
      <c r="R175" s="50"/>
      <c r="S175" s="51"/>
      <c r="T175" s="48"/>
      <c r="U175" s="49"/>
      <c r="V175" s="50"/>
      <c r="W175" s="51"/>
      <c r="X175" s="48"/>
      <c r="Y175" s="49"/>
      <c r="Z175" s="50"/>
      <c r="AA175" s="51"/>
      <c r="AB175" s="48"/>
      <c r="AC175" s="49"/>
      <c r="AD175" s="50"/>
      <c r="AE175" s="51"/>
      <c r="AF175" s="48"/>
      <c r="AG175" s="49"/>
      <c r="AH175" s="50"/>
      <c r="AI175" s="51"/>
      <c r="AJ175" s="48"/>
      <c r="AK175" s="49"/>
      <c r="AL175" s="50">
        <v>577</v>
      </c>
      <c r="AM175" s="51">
        <v>322</v>
      </c>
      <c r="AN175" s="48"/>
      <c r="AO175" s="49"/>
      <c r="AP175" s="50"/>
      <c r="AQ175" s="51"/>
    </row>
    <row r="176" spans="1:43" x14ac:dyDescent="0.2">
      <c r="A176" s="39">
        <v>2602</v>
      </c>
      <c r="B176" s="40" t="s">
        <v>204</v>
      </c>
      <c r="C176" s="41">
        <v>1095</v>
      </c>
      <c r="D176" s="42">
        <v>689</v>
      </c>
      <c r="E176" s="43">
        <f t="shared" si="2"/>
        <v>0.62922374429223749</v>
      </c>
      <c r="F176" s="44"/>
      <c r="G176" s="45"/>
      <c r="H176" s="44"/>
      <c r="I176" s="46"/>
      <c r="J176" s="47"/>
      <c r="K176" s="45"/>
      <c r="L176" s="44"/>
      <c r="M176" s="46"/>
      <c r="N176" s="47"/>
      <c r="O176" s="45"/>
      <c r="P176" s="48"/>
      <c r="Q176" s="49"/>
      <c r="R176" s="50"/>
      <c r="S176" s="51"/>
      <c r="T176" s="48"/>
      <c r="U176" s="49"/>
      <c r="V176" s="50"/>
      <c r="W176" s="51"/>
      <c r="X176" s="48"/>
      <c r="Y176" s="49"/>
      <c r="Z176" s="50"/>
      <c r="AA176" s="51"/>
      <c r="AB176" s="48"/>
      <c r="AC176" s="49"/>
      <c r="AD176" s="50"/>
      <c r="AE176" s="51"/>
      <c r="AF176" s="48"/>
      <c r="AG176" s="49"/>
      <c r="AH176" s="50"/>
      <c r="AI176" s="51"/>
      <c r="AJ176" s="48"/>
      <c r="AK176" s="49"/>
      <c r="AL176" s="50">
        <v>475</v>
      </c>
      <c r="AM176" s="51">
        <v>187</v>
      </c>
      <c r="AN176" s="48"/>
      <c r="AO176" s="49"/>
      <c r="AP176" s="50"/>
      <c r="AQ176" s="51"/>
    </row>
    <row r="177" spans="1:43" x14ac:dyDescent="0.2">
      <c r="A177" s="39">
        <v>2603</v>
      </c>
      <c r="B177" s="40" t="s">
        <v>205</v>
      </c>
      <c r="C177" s="41">
        <v>677</v>
      </c>
      <c r="D177" s="42">
        <v>430</v>
      </c>
      <c r="E177" s="43">
        <f t="shared" si="2"/>
        <v>0.63515509601181686</v>
      </c>
      <c r="F177" s="44"/>
      <c r="G177" s="45"/>
      <c r="H177" s="44"/>
      <c r="I177" s="46"/>
      <c r="J177" s="47"/>
      <c r="K177" s="45"/>
      <c r="L177" s="44"/>
      <c r="M177" s="46"/>
      <c r="N177" s="47"/>
      <c r="O177" s="45"/>
      <c r="P177" s="48"/>
      <c r="Q177" s="49"/>
      <c r="R177" s="50"/>
      <c r="S177" s="51"/>
      <c r="T177" s="48"/>
      <c r="U177" s="49"/>
      <c r="V177" s="50"/>
      <c r="W177" s="51"/>
      <c r="X177" s="48"/>
      <c r="Y177" s="49"/>
      <c r="Z177" s="50"/>
      <c r="AA177" s="51"/>
      <c r="AB177" s="48"/>
      <c r="AC177" s="49"/>
      <c r="AD177" s="50"/>
      <c r="AE177" s="51"/>
      <c r="AF177" s="48"/>
      <c r="AG177" s="49"/>
      <c r="AH177" s="50"/>
      <c r="AI177" s="51"/>
      <c r="AJ177" s="48"/>
      <c r="AK177" s="49"/>
      <c r="AL177" s="50">
        <v>277</v>
      </c>
      <c r="AM177" s="51">
        <v>138</v>
      </c>
      <c r="AN177" s="48"/>
      <c r="AO177" s="49"/>
      <c r="AP177" s="50"/>
      <c r="AQ177" s="51"/>
    </row>
    <row r="178" spans="1:43" x14ac:dyDescent="0.2">
      <c r="A178" s="39">
        <v>2604</v>
      </c>
      <c r="B178" s="40" t="s">
        <v>206</v>
      </c>
      <c r="C178" s="41">
        <v>1078</v>
      </c>
      <c r="D178" s="42">
        <v>549</v>
      </c>
      <c r="E178" s="43">
        <f t="shared" si="2"/>
        <v>0.50927643784786647</v>
      </c>
      <c r="F178" s="44"/>
      <c r="G178" s="45"/>
      <c r="H178" s="44"/>
      <c r="I178" s="46"/>
      <c r="J178" s="47"/>
      <c r="K178" s="45"/>
      <c r="L178" s="44"/>
      <c r="M178" s="46"/>
      <c r="N178" s="47"/>
      <c r="O178" s="45"/>
      <c r="P178" s="48"/>
      <c r="Q178" s="49"/>
      <c r="R178" s="50"/>
      <c r="S178" s="51"/>
      <c r="T178" s="48"/>
      <c r="U178" s="49"/>
      <c r="V178" s="50"/>
      <c r="W178" s="51"/>
      <c r="X178" s="48"/>
      <c r="Y178" s="49"/>
      <c r="Z178" s="50"/>
      <c r="AA178" s="51"/>
      <c r="AB178" s="48"/>
      <c r="AC178" s="49"/>
      <c r="AD178" s="50"/>
      <c r="AE178" s="51"/>
      <c r="AF178" s="48"/>
      <c r="AG178" s="49"/>
      <c r="AH178" s="50"/>
      <c r="AI178" s="51"/>
      <c r="AJ178" s="48"/>
      <c r="AK178" s="49"/>
      <c r="AL178" s="50">
        <v>383</v>
      </c>
      <c r="AM178" s="51">
        <v>125</v>
      </c>
      <c r="AN178" s="48"/>
      <c r="AO178" s="49"/>
      <c r="AP178" s="50"/>
      <c r="AQ178" s="51"/>
    </row>
    <row r="179" spans="1:43" x14ac:dyDescent="0.2">
      <c r="A179" s="39">
        <v>2605</v>
      </c>
      <c r="B179" s="40" t="s">
        <v>207</v>
      </c>
      <c r="C179" s="41">
        <v>1255</v>
      </c>
      <c r="D179" s="42">
        <v>594</v>
      </c>
      <c r="E179" s="43">
        <f t="shared" si="2"/>
        <v>0.47330677290836654</v>
      </c>
      <c r="F179" s="44"/>
      <c r="G179" s="45"/>
      <c r="H179" s="44"/>
      <c r="I179" s="46"/>
      <c r="J179" s="47"/>
      <c r="K179" s="45"/>
      <c r="L179" s="44"/>
      <c r="M179" s="46"/>
      <c r="N179" s="47"/>
      <c r="O179" s="45"/>
      <c r="P179" s="48"/>
      <c r="Q179" s="49"/>
      <c r="R179" s="50"/>
      <c r="S179" s="51"/>
      <c r="T179" s="48"/>
      <c r="U179" s="49"/>
      <c r="V179" s="50"/>
      <c r="W179" s="51"/>
      <c r="X179" s="48"/>
      <c r="Y179" s="49"/>
      <c r="Z179" s="50"/>
      <c r="AA179" s="51"/>
      <c r="AB179" s="48"/>
      <c r="AC179" s="49"/>
      <c r="AD179" s="50"/>
      <c r="AE179" s="51"/>
      <c r="AF179" s="48"/>
      <c r="AG179" s="49"/>
      <c r="AH179" s="50"/>
      <c r="AI179" s="51"/>
      <c r="AJ179" s="48"/>
      <c r="AK179" s="49"/>
      <c r="AL179" s="50">
        <v>394</v>
      </c>
      <c r="AM179" s="51">
        <v>162</v>
      </c>
      <c r="AN179" s="48"/>
      <c r="AO179" s="49"/>
      <c r="AP179" s="50"/>
      <c r="AQ179" s="51"/>
    </row>
    <row r="180" spans="1:43" x14ac:dyDescent="0.2">
      <c r="A180" s="39">
        <v>2606</v>
      </c>
      <c r="B180" s="40" t="s">
        <v>208</v>
      </c>
      <c r="C180" s="41">
        <v>847</v>
      </c>
      <c r="D180" s="42">
        <v>492</v>
      </c>
      <c r="E180" s="43">
        <f t="shared" si="2"/>
        <v>0.58087367178276272</v>
      </c>
      <c r="F180" s="44"/>
      <c r="G180" s="45"/>
      <c r="H180" s="44"/>
      <c r="I180" s="46"/>
      <c r="J180" s="47"/>
      <c r="K180" s="45"/>
      <c r="L180" s="44"/>
      <c r="M180" s="46"/>
      <c r="N180" s="47"/>
      <c r="O180" s="45"/>
      <c r="P180" s="48"/>
      <c r="Q180" s="49"/>
      <c r="R180" s="50"/>
      <c r="S180" s="51"/>
      <c r="T180" s="48"/>
      <c r="U180" s="49"/>
      <c r="V180" s="50"/>
      <c r="W180" s="51"/>
      <c r="X180" s="48"/>
      <c r="Y180" s="49"/>
      <c r="Z180" s="50"/>
      <c r="AA180" s="51"/>
      <c r="AB180" s="48"/>
      <c r="AC180" s="49"/>
      <c r="AD180" s="50"/>
      <c r="AE180" s="51"/>
      <c r="AF180" s="48"/>
      <c r="AG180" s="49"/>
      <c r="AH180" s="50"/>
      <c r="AI180" s="51"/>
      <c r="AJ180" s="48"/>
      <c r="AK180" s="49"/>
      <c r="AL180" s="50">
        <v>360</v>
      </c>
      <c r="AM180" s="51">
        <v>108</v>
      </c>
      <c r="AN180" s="48"/>
      <c r="AO180" s="49"/>
      <c r="AP180" s="50"/>
      <c r="AQ180" s="51"/>
    </row>
    <row r="181" spans="1:43" x14ac:dyDescent="0.2">
      <c r="A181" s="39">
        <v>2607</v>
      </c>
      <c r="B181" s="40" t="s">
        <v>209</v>
      </c>
      <c r="C181" s="41">
        <v>1036</v>
      </c>
      <c r="D181" s="42">
        <v>650</v>
      </c>
      <c r="E181" s="43">
        <f t="shared" si="2"/>
        <v>0.62741312741312738</v>
      </c>
      <c r="F181" s="44"/>
      <c r="G181" s="45"/>
      <c r="H181" s="44"/>
      <c r="I181" s="46"/>
      <c r="J181" s="47"/>
      <c r="K181" s="45"/>
      <c r="L181" s="44"/>
      <c r="M181" s="46"/>
      <c r="N181" s="47"/>
      <c r="O181" s="45"/>
      <c r="P181" s="48"/>
      <c r="Q181" s="49"/>
      <c r="R181" s="50"/>
      <c r="S181" s="51"/>
      <c r="T181" s="48"/>
      <c r="U181" s="49"/>
      <c r="V181" s="50"/>
      <c r="W181" s="51"/>
      <c r="X181" s="48"/>
      <c r="Y181" s="49"/>
      <c r="Z181" s="50"/>
      <c r="AA181" s="51"/>
      <c r="AB181" s="48"/>
      <c r="AC181" s="49"/>
      <c r="AD181" s="50"/>
      <c r="AE181" s="51"/>
      <c r="AF181" s="48"/>
      <c r="AG181" s="49"/>
      <c r="AH181" s="50"/>
      <c r="AI181" s="51"/>
      <c r="AJ181" s="48"/>
      <c r="AK181" s="49"/>
      <c r="AL181" s="50">
        <v>360</v>
      </c>
      <c r="AM181" s="51">
        <v>260</v>
      </c>
      <c r="AN181" s="48"/>
      <c r="AO181" s="49"/>
      <c r="AP181" s="50"/>
      <c r="AQ181" s="51"/>
    </row>
    <row r="182" spans="1:43" x14ac:dyDescent="0.2">
      <c r="A182" s="39">
        <v>2608</v>
      </c>
      <c r="B182" s="40" t="s">
        <v>210</v>
      </c>
      <c r="C182" s="41">
        <v>960</v>
      </c>
      <c r="D182" s="42">
        <v>292</v>
      </c>
      <c r="E182" s="43">
        <f t="shared" si="2"/>
        <v>0.30416666666666664</v>
      </c>
      <c r="F182" s="44"/>
      <c r="G182" s="45"/>
      <c r="H182" s="44"/>
      <c r="I182" s="46"/>
      <c r="J182" s="47"/>
      <c r="K182" s="45"/>
      <c r="L182" s="44"/>
      <c r="M182" s="46"/>
      <c r="N182" s="47"/>
      <c r="O182" s="45"/>
      <c r="P182" s="48"/>
      <c r="Q182" s="49"/>
      <c r="R182" s="50"/>
      <c r="S182" s="51"/>
      <c r="T182" s="48"/>
      <c r="U182" s="49"/>
      <c r="V182" s="50"/>
      <c r="W182" s="51"/>
      <c r="X182" s="48"/>
      <c r="Y182" s="49"/>
      <c r="Z182" s="50"/>
      <c r="AA182" s="51"/>
      <c r="AB182" s="48"/>
      <c r="AC182" s="49"/>
      <c r="AD182" s="50"/>
      <c r="AE182" s="51"/>
      <c r="AF182" s="48"/>
      <c r="AG182" s="49"/>
      <c r="AH182" s="50"/>
      <c r="AI182" s="51"/>
      <c r="AJ182" s="48"/>
      <c r="AK182" s="49"/>
      <c r="AL182" s="50">
        <v>207</v>
      </c>
      <c r="AM182" s="51">
        <v>66</v>
      </c>
      <c r="AN182" s="48"/>
      <c r="AO182" s="49"/>
      <c r="AP182" s="50"/>
      <c r="AQ182" s="51"/>
    </row>
    <row r="183" spans="1:43" x14ac:dyDescent="0.2">
      <c r="A183" s="39">
        <v>2609</v>
      </c>
      <c r="B183" s="40" t="s">
        <v>211</v>
      </c>
      <c r="C183" s="41">
        <v>1097</v>
      </c>
      <c r="D183" s="42">
        <v>765</v>
      </c>
      <c r="E183" s="43">
        <f t="shared" si="2"/>
        <v>0.6973564266180492</v>
      </c>
      <c r="F183" s="44"/>
      <c r="G183" s="45"/>
      <c r="H183" s="44"/>
      <c r="I183" s="46"/>
      <c r="J183" s="47"/>
      <c r="K183" s="45"/>
      <c r="L183" s="44"/>
      <c r="M183" s="46"/>
      <c r="N183" s="47"/>
      <c r="O183" s="45"/>
      <c r="P183" s="48"/>
      <c r="Q183" s="49"/>
      <c r="R183" s="50"/>
      <c r="S183" s="51"/>
      <c r="T183" s="48"/>
      <c r="U183" s="49"/>
      <c r="V183" s="50"/>
      <c r="W183" s="51"/>
      <c r="X183" s="48"/>
      <c r="Y183" s="49"/>
      <c r="Z183" s="50"/>
      <c r="AA183" s="51"/>
      <c r="AB183" s="48"/>
      <c r="AC183" s="49"/>
      <c r="AD183" s="50"/>
      <c r="AE183" s="51"/>
      <c r="AF183" s="48"/>
      <c r="AG183" s="49"/>
      <c r="AH183" s="50"/>
      <c r="AI183" s="51"/>
      <c r="AJ183" s="48"/>
      <c r="AK183" s="49"/>
      <c r="AL183" s="50">
        <v>483</v>
      </c>
      <c r="AM183" s="51">
        <v>262</v>
      </c>
      <c r="AN183" s="48"/>
      <c r="AO183" s="49"/>
      <c r="AP183" s="50"/>
      <c r="AQ183" s="51"/>
    </row>
    <row r="184" spans="1:43" x14ac:dyDescent="0.2">
      <c r="A184" s="39">
        <v>2610</v>
      </c>
      <c r="B184" s="40" t="s">
        <v>212</v>
      </c>
      <c r="C184" s="41">
        <v>1305</v>
      </c>
      <c r="D184" s="42">
        <v>812</v>
      </c>
      <c r="E184" s="43">
        <f t="shared" si="2"/>
        <v>0.62222222222222223</v>
      </c>
      <c r="F184" s="44"/>
      <c r="G184" s="45"/>
      <c r="H184" s="44"/>
      <c r="I184" s="46"/>
      <c r="J184" s="47"/>
      <c r="K184" s="45"/>
      <c r="L184" s="44"/>
      <c r="M184" s="46"/>
      <c r="N184" s="47"/>
      <c r="O184" s="45"/>
      <c r="P184" s="48"/>
      <c r="Q184" s="49"/>
      <c r="R184" s="50"/>
      <c r="S184" s="51"/>
      <c r="T184" s="48"/>
      <c r="U184" s="49"/>
      <c r="V184" s="50"/>
      <c r="W184" s="51"/>
      <c r="X184" s="48"/>
      <c r="Y184" s="49"/>
      <c r="Z184" s="50"/>
      <c r="AA184" s="51"/>
      <c r="AB184" s="48"/>
      <c r="AC184" s="49"/>
      <c r="AD184" s="50"/>
      <c r="AE184" s="51"/>
      <c r="AF184" s="48"/>
      <c r="AG184" s="49"/>
      <c r="AH184" s="50"/>
      <c r="AI184" s="51"/>
      <c r="AJ184" s="48"/>
      <c r="AK184" s="49"/>
      <c r="AL184" s="50">
        <v>582</v>
      </c>
      <c r="AM184" s="51">
        <v>193</v>
      </c>
      <c r="AN184" s="48"/>
      <c r="AO184" s="49"/>
      <c r="AP184" s="50"/>
      <c r="AQ184" s="51"/>
    </row>
    <row r="185" spans="1:43" x14ac:dyDescent="0.2">
      <c r="A185" s="39">
        <v>2611</v>
      </c>
      <c r="B185" s="40" t="s">
        <v>213</v>
      </c>
      <c r="C185" s="41">
        <v>1304</v>
      </c>
      <c r="D185" s="42">
        <v>917</v>
      </c>
      <c r="E185" s="43">
        <f t="shared" si="2"/>
        <v>0.70322085889570551</v>
      </c>
      <c r="F185" s="44"/>
      <c r="G185" s="45"/>
      <c r="H185" s="44"/>
      <c r="I185" s="46"/>
      <c r="J185" s="47"/>
      <c r="K185" s="45"/>
      <c r="L185" s="44"/>
      <c r="M185" s="46"/>
      <c r="N185" s="47"/>
      <c r="O185" s="45"/>
      <c r="P185" s="48"/>
      <c r="Q185" s="49"/>
      <c r="R185" s="50"/>
      <c r="S185" s="51"/>
      <c r="T185" s="48"/>
      <c r="U185" s="49"/>
      <c r="V185" s="50"/>
      <c r="W185" s="51"/>
      <c r="X185" s="48"/>
      <c r="Y185" s="49"/>
      <c r="Z185" s="50"/>
      <c r="AA185" s="51"/>
      <c r="AB185" s="48"/>
      <c r="AC185" s="49"/>
      <c r="AD185" s="50"/>
      <c r="AE185" s="51"/>
      <c r="AF185" s="48"/>
      <c r="AG185" s="49"/>
      <c r="AH185" s="50"/>
      <c r="AI185" s="51"/>
      <c r="AJ185" s="48"/>
      <c r="AK185" s="49"/>
      <c r="AL185" s="50">
        <v>536</v>
      </c>
      <c r="AM185" s="51">
        <v>331</v>
      </c>
      <c r="AN185" s="48"/>
      <c r="AO185" s="49"/>
      <c r="AP185" s="50"/>
      <c r="AQ185" s="51"/>
    </row>
    <row r="186" spans="1:43" x14ac:dyDescent="0.2">
      <c r="A186" s="39">
        <v>2612</v>
      </c>
      <c r="B186" s="40" t="s">
        <v>214</v>
      </c>
      <c r="C186" s="41">
        <v>844</v>
      </c>
      <c r="D186" s="42">
        <v>527</v>
      </c>
      <c r="E186" s="43">
        <f t="shared" si="2"/>
        <v>0.62440758293838861</v>
      </c>
      <c r="F186" s="44"/>
      <c r="G186" s="45"/>
      <c r="H186" s="44"/>
      <c r="I186" s="46"/>
      <c r="J186" s="47"/>
      <c r="K186" s="45"/>
      <c r="L186" s="44"/>
      <c r="M186" s="46"/>
      <c r="N186" s="47"/>
      <c r="O186" s="45"/>
      <c r="P186" s="48"/>
      <c r="Q186" s="49"/>
      <c r="R186" s="50"/>
      <c r="S186" s="51"/>
      <c r="T186" s="48"/>
      <c r="U186" s="49"/>
      <c r="V186" s="50"/>
      <c r="W186" s="51"/>
      <c r="X186" s="48"/>
      <c r="Y186" s="49"/>
      <c r="Z186" s="50"/>
      <c r="AA186" s="51"/>
      <c r="AB186" s="48"/>
      <c r="AC186" s="49"/>
      <c r="AD186" s="50"/>
      <c r="AE186" s="51"/>
      <c r="AF186" s="48"/>
      <c r="AG186" s="49"/>
      <c r="AH186" s="50"/>
      <c r="AI186" s="51"/>
      <c r="AJ186" s="48"/>
      <c r="AK186" s="49"/>
      <c r="AL186" s="50">
        <v>332</v>
      </c>
      <c r="AM186" s="51">
        <v>168</v>
      </c>
      <c r="AN186" s="48"/>
      <c r="AO186" s="49"/>
      <c r="AP186" s="50"/>
      <c r="AQ186" s="51"/>
    </row>
    <row r="187" spans="1:43" x14ac:dyDescent="0.2">
      <c r="A187" s="39">
        <v>2613</v>
      </c>
      <c r="B187" s="40" t="s">
        <v>215</v>
      </c>
      <c r="C187" s="41">
        <v>703</v>
      </c>
      <c r="D187" s="42">
        <v>358</v>
      </c>
      <c r="E187" s="43">
        <f t="shared" si="2"/>
        <v>0.50924608819345663</v>
      </c>
      <c r="F187" s="44"/>
      <c r="G187" s="45"/>
      <c r="H187" s="44"/>
      <c r="I187" s="46"/>
      <c r="J187" s="47"/>
      <c r="K187" s="45"/>
      <c r="L187" s="44"/>
      <c r="M187" s="46"/>
      <c r="N187" s="47"/>
      <c r="O187" s="45"/>
      <c r="P187" s="48"/>
      <c r="Q187" s="49"/>
      <c r="R187" s="50"/>
      <c r="S187" s="51"/>
      <c r="T187" s="48"/>
      <c r="U187" s="49"/>
      <c r="V187" s="50"/>
      <c r="W187" s="51"/>
      <c r="X187" s="48"/>
      <c r="Y187" s="49"/>
      <c r="Z187" s="50"/>
      <c r="AA187" s="51"/>
      <c r="AB187" s="48"/>
      <c r="AC187" s="49"/>
      <c r="AD187" s="50"/>
      <c r="AE187" s="51"/>
      <c r="AF187" s="48"/>
      <c r="AG187" s="49"/>
      <c r="AH187" s="50"/>
      <c r="AI187" s="51"/>
      <c r="AJ187" s="48"/>
      <c r="AK187" s="49"/>
      <c r="AL187" s="50">
        <v>229</v>
      </c>
      <c r="AM187" s="51">
        <v>100</v>
      </c>
      <c r="AN187" s="48"/>
      <c r="AO187" s="49"/>
      <c r="AP187" s="50"/>
      <c r="AQ187" s="51"/>
    </row>
    <row r="188" spans="1:43" x14ac:dyDescent="0.2">
      <c r="A188" s="39">
        <v>2614</v>
      </c>
      <c r="B188" s="40" t="s">
        <v>216</v>
      </c>
      <c r="C188" s="41">
        <v>1261</v>
      </c>
      <c r="D188" s="42">
        <v>678</v>
      </c>
      <c r="E188" s="43">
        <f t="shared" si="2"/>
        <v>0.53766851704996033</v>
      </c>
      <c r="F188" s="44"/>
      <c r="G188" s="45"/>
      <c r="H188" s="44"/>
      <c r="I188" s="46"/>
      <c r="J188" s="47"/>
      <c r="K188" s="45"/>
      <c r="L188" s="44"/>
      <c r="M188" s="46"/>
      <c r="N188" s="47"/>
      <c r="O188" s="45"/>
      <c r="P188" s="48"/>
      <c r="Q188" s="49"/>
      <c r="R188" s="50"/>
      <c r="S188" s="51"/>
      <c r="T188" s="48"/>
      <c r="U188" s="49"/>
      <c r="V188" s="50"/>
      <c r="W188" s="51"/>
      <c r="X188" s="48"/>
      <c r="Y188" s="49"/>
      <c r="Z188" s="50"/>
      <c r="AA188" s="51"/>
      <c r="AB188" s="48"/>
      <c r="AC188" s="49"/>
      <c r="AD188" s="50"/>
      <c r="AE188" s="51"/>
      <c r="AF188" s="48"/>
      <c r="AG188" s="49"/>
      <c r="AH188" s="50"/>
      <c r="AI188" s="51"/>
      <c r="AJ188" s="48"/>
      <c r="AK188" s="49"/>
      <c r="AL188" s="50">
        <v>458</v>
      </c>
      <c r="AM188" s="51">
        <v>195</v>
      </c>
      <c r="AN188" s="48"/>
      <c r="AO188" s="49"/>
      <c r="AP188" s="50"/>
      <c r="AQ188" s="51"/>
    </row>
    <row r="189" spans="1:43" x14ac:dyDescent="0.2">
      <c r="A189" s="39">
        <v>2615</v>
      </c>
      <c r="B189" s="40" t="s">
        <v>217</v>
      </c>
      <c r="C189" s="41">
        <v>1166</v>
      </c>
      <c r="D189" s="42">
        <v>842</v>
      </c>
      <c r="E189" s="43">
        <f t="shared" si="2"/>
        <v>0.72212692967409953</v>
      </c>
      <c r="F189" s="44"/>
      <c r="G189" s="45"/>
      <c r="H189" s="44"/>
      <c r="I189" s="46"/>
      <c r="J189" s="47"/>
      <c r="K189" s="45"/>
      <c r="L189" s="44"/>
      <c r="M189" s="46"/>
      <c r="N189" s="47"/>
      <c r="O189" s="45"/>
      <c r="P189" s="48"/>
      <c r="Q189" s="49"/>
      <c r="R189" s="50"/>
      <c r="S189" s="51"/>
      <c r="T189" s="48"/>
      <c r="U189" s="49"/>
      <c r="V189" s="50"/>
      <c r="W189" s="51"/>
      <c r="X189" s="48"/>
      <c r="Y189" s="49"/>
      <c r="Z189" s="50"/>
      <c r="AA189" s="51"/>
      <c r="AB189" s="48"/>
      <c r="AC189" s="49"/>
      <c r="AD189" s="50"/>
      <c r="AE189" s="51"/>
      <c r="AF189" s="48"/>
      <c r="AG189" s="49"/>
      <c r="AH189" s="50"/>
      <c r="AI189" s="51"/>
      <c r="AJ189" s="48"/>
      <c r="AK189" s="49"/>
      <c r="AL189" s="50">
        <v>539</v>
      </c>
      <c r="AM189" s="51">
        <v>279</v>
      </c>
      <c r="AN189" s="48"/>
      <c r="AO189" s="49"/>
      <c r="AP189" s="50"/>
      <c r="AQ189" s="51"/>
    </row>
    <row r="190" spans="1:43" x14ac:dyDescent="0.2">
      <c r="A190" s="39">
        <v>2616</v>
      </c>
      <c r="B190" s="40" t="s">
        <v>218</v>
      </c>
      <c r="C190" s="41">
        <v>1295</v>
      </c>
      <c r="D190" s="42">
        <v>832</v>
      </c>
      <c r="E190" s="43">
        <f t="shared" si="2"/>
        <v>0.64247104247104247</v>
      </c>
      <c r="F190" s="44"/>
      <c r="G190" s="45"/>
      <c r="H190" s="44"/>
      <c r="I190" s="46"/>
      <c r="J190" s="47"/>
      <c r="K190" s="45"/>
      <c r="L190" s="44"/>
      <c r="M190" s="46"/>
      <c r="N190" s="47"/>
      <c r="O190" s="45"/>
      <c r="P190" s="48"/>
      <c r="Q190" s="49"/>
      <c r="R190" s="50"/>
      <c r="S190" s="51"/>
      <c r="T190" s="48"/>
      <c r="U190" s="49"/>
      <c r="V190" s="50"/>
      <c r="W190" s="51"/>
      <c r="X190" s="48"/>
      <c r="Y190" s="49"/>
      <c r="Z190" s="50"/>
      <c r="AA190" s="51"/>
      <c r="AB190" s="48"/>
      <c r="AC190" s="49"/>
      <c r="AD190" s="50"/>
      <c r="AE190" s="51"/>
      <c r="AF190" s="48"/>
      <c r="AG190" s="49"/>
      <c r="AH190" s="50"/>
      <c r="AI190" s="51"/>
      <c r="AJ190" s="48"/>
      <c r="AK190" s="49"/>
      <c r="AL190" s="50">
        <v>556</v>
      </c>
      <c r="AM190" s="51">
        <v>224</v>
      </c>
      <c r="AN190" s="48"/>
      <c r="AO190" s="49"/>
      <c r="AP190" s="50"/>
      <c r="AQ190" s="51"/>
    </row>
    <row r="191" spans="1:43" x14ac:dyDescent="0.2">
      <c r="A191" s="39">
        <v>2617</v>
      </c>
      <c r="B191" s="40" t="s">
        <v>219</v>
      </c>
      <c r="C191" s="41">
        <v>1296</v>
      </c>
      <c r="D191" s="42">
        <v>507</v>
      </c>
      <c r="E191" s="43">
        <f t="shared" si="2"/>
        <v>0.39120370370370372</v>
      </c>
      <c r="F191" s="44"/>
      <c r="G191" s="45"/>
      <c r="H191" s="44"/>
      <c r="I191" s="46"/>
      <c r="J191" s="47"/>
      <c r="K191" s="45"/>
      <c r="L191" s="44"/>
      <c r="M191" s="46"/>
      <c r="N191" s="47"/>
      <c r="O191" s="45"/>
      <c r="P191" s="48"/>
      <c r="Q191" s="49"/>
      <c r="R191" s="50"/>
      <c r="S191" s="51"/>
      <c r="T191" s="48"/>
      <c r="U191" s="49"/>
      <c r="V191" s="50"/>
      <c r="W191" s="51"/>
      <c r="X191" s="48"/>
      <c r="Y191" s="49"/>
      <c r="Z191" s="50"/>
      <c r="AA191" s="51"/>
      <c r="AB191" s="48"/>
      <c r="AC191" s="49"/>
      <c r="AD191" s="50"/>
      <c r="AE191" s="51"/>
      <c r="AF191" s="48"/>
      <c r="AG191" s="49"/>
      <c r="AH191" s="50"/>
      <c r="AI191" s="51"/>
      <c r="AJ191" s="48"/>
      <c r="AK191" s="49"/>
      <c r="AL191" s="50">
        <v>340</v>
      </c>
      <c r="AM191" s="51">
        <v>143</v>
      </c>
      <c r="AN191" s="48"/>
      <c r="AO191" s="49"/>
      <c r="AP191" s="50"/>
      <c r="AQ191" s="51"/>
    </row>
    <row r="192" spans="1:43" x14ac:dyDescent="0.2">
      <c r="A192" s="39">
        <v>2618</v>
      </c>
      <c r="B192" s="40" t="s">
        <v>220</v>
      </c>
      <c r="C192" s="41">
        <v>794</v>
      </c>
      <c r="D192" s="42">
        <v>379</v>
      </c>
      <c r="E192" s="43">
        <f t="shared" si="2"/>
        <v>0.47732997481108314</v>
      </c>
      <c r="F192" s="44"/>
      <c r="G192" s="45"/>
      <c r="H192" s="44"/>
      <c r="I192" s="46"/>
      <c r="J192" s="47"/>
      <c r="K192" s="45"/>
      <c r="L192" s="44"/>
      <c r="M192" s="46"/>
      <c r="N192" s="47"/>
      <c r="O192" s="45"/>
      <c r="P192" s="48"/>
      <c r="Q192" s="49"/>
      <c r="R192" s="50"/>
      <c r="S192" s="51"/>
      <c r="T192" s="48"/>
      <c r="U192" s="49"/>
      <c r="V192" s="50"/>
      <c r="W192" s="51"/>
      <c r="X192" s="48"/>
      <c r="Y192" s="49"/>
      <c r="Z192" s="50"/>
      <c r="AA192" s="51"/>
      <c r="AB192" s="48"/>
      <c r="AC192" s="49"/>
      <c r="AD192" s="50"/>
      <c r="AE192" s="51"/>
      <c r="AF192" s="48"/>
      <c r="AG192" s="49"/>
      <c r="AH192" s="50"/>
      <c r="AI192" s="51"/>
      <c r="AJ192" s="48"/>
      <c r="AK192" s="49"/>
      <c r="AL192" s="50">
        <v>265</v>
      </c>
      <c r="AM192" s="51">
        <v>102</v>
      </c>
      <c r="AN192" s="48"/>
      <c r="AO192" s="49"/>
      <c r="AP192" s="50"/>
      <c r="AQ192" s="51"/>
    </row>
    <row r="193" spans="1:43" x14ac:dyDescent="0.2">
      <c r="A193" s="39">
        <v>2619</v>
      </c>
      <c r="B193" s="40" t="s">
        <v>221</v>
      </c>
      <c r="C193" s="41">
        <v>1004</v>
      </c>
      <c r="D193" s="42">
        <v>642</v>
      </c>
      <c r="E193" s="43">
        <f t="shared" si="2"/>
        <v>0.6394422310756972</v>
      </c>
      <c r="F193" s="44"/>
      <c r="G193" s="45"/>
      <c r="H193" s="44"/>
      <c r="I193" s="46"/>
      <c r="J193" s="47"/>
      <c r="K193" s="45"/>
      <c r="L193" s="44"/>
      <c r="M193" s="46"/>
      <c r="N193" s="47"/>
      <c r="O193" s="45"/>
      <c r="P193" s="48"/>
      <c r="Q193" s="49"/>
      <c r="R193" s="50"/>
      <c r="S193" s="51"/>
      <c r="T193" s="48"/>
      <c r="U193" s="49"/>
      <c r="V193" s="50"/>
      <c r="W193" s="51"/>
      <c r="X193" s="48"/>
      <c r="Y193" s="49"/>
      <c r="Z193" s="50"/>
      <c r="AA193" s="51"/>
      <c r="AB193" s="48"/>
      <c r="AC193" s="49"/>
      <c r="AD193" s="50"/>
      <c r="AE193" s="51"/>
      <c r="AF193" s="48"/>
      <c r="AG193" s="49"/>
      <c r="AH193" s="50"/>
      <c r="AI193" s="51"/>
      <c r="AJ193" s="48"/>
      <c r="AK193" s="49"/>
      <c r="AL193" s="50">
        <v>373</v>
      </c>
      <c r="AM193" s="51">
        <v>243</v>
      </c>
      <c r="AN193" s="48"/>
      <c r="AO193" s="49"/>
      <c r="AP193" s="50"/>
      <c r="AQ193" s="51"/>
    </row>
    <row r="194" spans="1:43" x14ac:dyDescent="0.2">
      <c r="A194" s="39">
        <v>2811</v>
      </c>
      <c r="B194" s="40" t="s">
        <v>222</v>
      </c>
      <c r="C194" s="41">
        <v>701</v>
      </c>
      <c r="D194" s="42">
        <v>594</v>
      </c>
      <c r="E194" s="43">
        <f t="shared" si="2"/>
        <v>0.84736091298145511</v>
      </c>
      <c r="F194" s="44"/>
      <c r="G194" s="45"/>
      <c r="H194" s="44"/>
      <c r="I194" s="46"/>
      <c r="J194" s="47"/>
      <c r="K194" s="45"/>
      <c r="L194" s="44"/>
      <c r="M194" s="46"/>
      <c r="N194" s="47"/>
      <c r="O194" s="45"/>
      <c r="P194" s="48"/>
      <c r="Q194" s="49"/>
      <c r="R194" s="50"/>
      <c r="S194" s="51"/>
      <c r="T194" s="48"/>
      <c r="U194" s="49"/>
      <c r="V194" s="50"/>
      <c r="W194" s="51"/>
      <c r="X194" s="48"/>
      <c r="Y194" s="49"/>
      <c r="Z194" s="50"/>
      <c r="AA194" s="51"/>
      <c r="AB194" s="48"/>
      <c r="AC194" s="49"/>
      <c r="AD194" s="50"/>
      <c r="AE194" s="51"/>
      <c r="AF194" s="48"/>
      <c r="AG194" s="49"/>
      <c r="AH194" s="50"/>
      <c r="AI194" s="51"/>
      <c r="AJ194" s="48"/>
      <c r="AK194" s="49"/>
      <c r="AL194" s="50"/>
      <c r="AM194" s="51"/>
      <c r="AN194" s="48"/>
      <c r="AO194" s="49"/>
      <c r="AP194" s="50"/>
      <c r="AQ194" s="51"/>
    </row>
    <row r="195" spans="1:43" x14ac:dyDescent="0.2">
      <c r="A195" s="39">
        <v>2812</v>
      </c>
      <c r="B195" s="40" t="s">
        <v>223</v>
      </c>
      <c r="C195" s="41">
        <v>991</v>
      </c>
      <c r="D195" s="42">
        <v>729</v>
      </c>
      <c r="E195" s="43">
        <f t="shared" si="2"/>
        <v>0.7356205852674067</v>
      </c>
      <c r="F195" s="44"/>
      <c r="G195" s="45"/>
      <c r="H195" s="44"/>
      <c r="I195" s="46"/>
      <c r="J195" s="47"/>
      <c r="K195" s="45"/>
      <c r="L195" s="44"/>
      <c r="M195" s="46"/>
      <c r="N195" s="47"/>
      <c r="O195" s="45"/>
      <c r="P195" s="48"/>
      <c r="Q195" s="49"/>
      <c r="R195" s="50"/>
      <c r="S195" s="51"/>
      <c r="T195" s="48"/>
      <c r="U195" s="49"/>
      <c r="V195" s="50"/>
      <c r="W195" s="51"/>
      <c r="X195" s="48"/>
      <c r="Y195" s="49"/>
      <c r="Z195" s="50"/>
      <c r="AA195" s="51"/>
      <c r="AB195" s="48"/>
      <c r="AC195" s="49"/>
      <c r="AD195" s="50"/>
      <c r="AE195" s="51"/>
      <c r="AF195" s="48"/>
      <c r="AG195" s="49"/>
      <c r="AH195" s="50"/>
      <c r="AI195" s="51"/>
      <c r="AJ195" s="48"/>
      <c r="AK195" s="49"/>
      <c r="AL195" s="50"/>
      <c r="AM195" s="51"/>
      <c r="AN195" s="48"/>
      <c r="AO195" s="49"/>
      <c r="AP195" s="50"/>
      <c r="AQ195" s="51"/>
    </row>
    <row r="196" spans="1:43" x14ac:dyDescent="0.2">
      <c r="A196" s="39">
        <v>2821</v>
      </c>
      <c r="B196" s="40" t="s">
        <v>224</v>
      </c>
      <c r="C196" s="41">
        <v>1068</v>
      </c>
      <c r="D196" s="42">
        <v>884</v>
      </c>
      <c r="E196" s="43">
        <f t="shared" si="2"/>
        <v>0.82771535580524347</v>
      </c>
      <c r="F196" s="44"/>
      <c r="G196" s="45"/>
      <c r="H196" s="44"/>
      <c r="I196" s="46"/>
      <c r="J196" s="47"/>
      <c r="K196" s="45"/>
      <c r="L196" s="44"/>
      <c r="M196" s="46"/>
      <c r="N196" s="47"/>
      <c r="O196" s="45"/>
      <c r="P196" s="48"/>
      <c r="Q196" s="49"/>
      <c r="R196" s="50"/>
      <c r="S196" s="51"/>
      <c r="T196" s="48"/>
      <c r="U196" s="49"/>
      <c r="V196" s="50"/>
      <c r="W196" s="51"/>
      <c r="X196" s="48"/>
      <c r="Y196" s="49"/>
      <c r="Z196" s="50"/>
      <c r="AA196" s="51"/>
      <c r="AB196" s="48"/>
      <c r="AC196" s="49"/>
      <c r="AD196" s="50"/>
      <c r="AE196" s="51"/>
      <c r="AF196" s="48"/>
      <c r="AG196" s="49"/>
      <c r="AH196" s="50"/>
      <c r="AI196" s="51"/>
      <c r="AJ196" s="48"/>
      <c r="AK196" s="49"/>
      <c r="AL196" s="50"/>
      <c r="AM196" s="51"/>
      <c r="AN196" s="48"/>
      <c r="AO196" s="49"/>
      <c r="AP196" s="50"/>
      <c r="AQ196" s="51"/>
    </row>
    <row r="197" spans="1:43" x14ac:dyDescent="0.2">
      <c r="A197" s="39">
        <v>2822</v>
      </c>
      <c r="B197" s="40" t="s">
        <v>225</v>
      </c>
      <c r="C197" s="41">
        <v>667</v>
      </c>
      <c r="D197" s="42">
        <v>562</v>
      </c>
      <c r="E197" s="43">
        <f t="shared" si="2"/>
        <v>0.84257871064467771</v>
      </c>
      <c r="F197" s="44"/>
      <c r="G197" s="45"/>
      <c r="H197" s="44"/>
      <c r="I197" s="46"/>
      <c r="J197" s="47"/>
      <c r="K197" s="45"/>
      <c r="L197" s="44"/>
      <c r="M197" s="46"/>
      <c r="N197" s="47"/>
      <c r="O197" s="45"/>
      <c r="P197" s="48"/>
      <c r="Q197" s="49"/>
      <c r="R197" s="50"/>
      <c r="S197" s="51"/>
      <c r="T197" s="48"/>
      <c r="U197" s="49"/>
      <c r="V197" s="50"/>
      <c r="W197" s="51"/>
      <c r="X197" s="48"/>
      <c r="Y197" s="49"/>
      <c r="Z197" s="50"/>
      <c r="AA197" s="51"/>
      <c r="AB197" s="48"/>
      <c r="AC197" s="49"/>
      <c r="AD197" s="50"/>
      <c r="AE197" s="51"/>
      <c r="AF197" s="48"/>
      <c r="AG197" s="49"/>
      <c r="AH197" s="50"/>
      <c r="AI197" s="51"/>
      <c r="AJ197" s="48"/>
      <c r="AK197" s="49"/>
      <c r="AL197" s="50"/>
      <c r="AM197" s="51"/>
      <c r="AN197" s="48"/>
      <c r="AO197" s="49"/>
      <c r="AP197" s="50"/>
      <c r="AQ197" s="51"/>
    </row>
    <row r="198" spans="1:43" x14ac:dyDescent="0.2">
      <c r="A198" s="39">
        <v>2823</v>
      </c>
      <c r="B198" s="40" t="s">
        <v>226</v>
      </c>
      <c r="C198" s="41">
        <v>608</v>
      </c>
      <c r="D198" s="42">
        <v>471</v>
      </c>
      <c r="E198" s="43">
        <f t="shared" si="2"/>
        <v>0.77467105263157898</v>
      </c>
      <c r="F198" s="44"/>
      <c r="G198" s="45"/>
      <c r="H198" s="44"/>
      <c r="I198" s="46"/>
      <c r="J198" s="47"/>
      <c r="K198" s="45"/>
      <c r="L198" s="44"/>
      <c r="M198" s="46"/>
      <c r="N198" s="47"/>
      <c r="O198" s="45"/>
      <c r="P198" s="48"/>
      <c r="Q198" s="49"/>
      <c r="R198" s="50"/>
      <c r="S198" s="51"/>
      <c r="T198" s="48"/>
      <c r="U198" s="49"/>
      <c r="V198" s="50"/>
      <c r="W198" s="51"/>
      <c r="X198" s="48"/>
      <c r="Y198" s="49"/>
      <c r="Z198" s="50"/>
      <c r="AA198" s="51"/>
      <c r="AB198" s="48"/>
      <c r="AC198" s="49"/>
      <c r="AD198" s="50"/>
      <c r="AE198" s="51"/>
      <c r="AF198" s="48"/>
      <c r="AG198" s="49"/>
      <c r="AH198" s="50"/>
      <c r="AI198" s="51"/>
      <c r="AJ198" s="48"/>
      <c r="AK198" s="49"/>
      <c r="AL198" s="50"/>
      <c r="AM198" s="51"/>
      <c r="AN198" s="48"/>
      <c r="AO198" s="49"/>
      <c r="AP198" s="50"/>
      <c r="AQ198" s="51"/>
    </row>
    <row r="199" spans="1:43" x14ac:dyDescent="0.2">
      <c r="A199" s="39">
        <v>2831</v>
      </c>
      <c r="B199" s="40" t="s">
        <v>227</v>
      </c>
      <c r="C199" s="41">
        <v>1071</v>
      </c>
      <c r="D199" s="42">
        <v>907</v>
      </c>
      <c r="E199" s="43">
        <f t="shared" si="2"/>
        <v>0.8468720821661998</v>
      </c>
      <c r="F199" s="44"/>
      <c r="G199" s="45"/>
      <c r="H199" s="44"/>
      <c r="I199" s="46"/>
      <c r="J199" s="47"/>
      <c r="K199" s="45"/>
      <c r="L199" s="44"/>
      <c r="M199" s="46"/>
      <c r="N199" s="47"/>
      <c r="O199" s="45"/>
      <c r="P199" s="48"/>
      <c r="Q199" s="49"/>
      <c r="R199" s="50"/>
      <c r="S199" s="51"/>
      <c r="T199" s="48"/>
      <c r="U199" s="49"/>
      <c r="V199" s="50"/>
      <c r="W199" s="51"/>
      <c r="X199" s="48"/>
      <c r="Y199" s="49"/>
      <c r="Z199" s="50"/>
      <c r="AA199" s="51"/>
      <c r="AB199" s="48"/>
      <c r="AC199" s="49"/>
      <c r="AD199" s="50"/>
      <c r="AE199" s="51"/>
      <c r="AF199" s="48"/>
      <c r="AG199" s="49"/>
      <c r="AH199" s="50"/>
      <c r="AI199" s="51"/>
      <c r="AJ199" s="48"/>
      <c r="AK199" s="49"/>
      <c r="AL199" s="50"/>
      <c r="AM199" s="51"/>
      <c r="AN199" s="48"/>
      <c r="AO199" s="49"/>
      <c r="AP199" s="50"/>
      <c r="AQ199" s="51"/>
    </row>
    <row r="200" spans="1:43" x14ac:dyDescent="0.2">
      <c r="A200" s="39">
        <v>2832</v>
      </c>
      <c r="B200" s="40" t="s">
        <v>228</v>
      </c>
      <c r="C200" s="41">
        <v>1388</v>
      </c>
      <c r="D200" s="42">
        <v>1222</v>
      </c>
      <c r="E200" s="43">
        <f t="shared" si="2"/>
        <v>0.8804034582132565</v>
      </c>
      <c r="F200" s="44"/>
      <c r="G200" s="45"/>
      <c r="H200" s="44"/>
      <c r="I200" s="46"/>
      <c r="J200" s="47"/>
      <c r="K200" s="45"/>
      <c r="L200" s="44"/>
      <c r="M200" s="46"/>
      <c r="N200" s="47"/>
      <c r="O200" s="45"/>
      <c r="P200" s="48"/>
      <c r="Q200" s="49"/>
      <c r="R200" s="50"/>
      <c r="S200" s="51"/>
      <c r="T200" s="48"/>
      <c r="U200" s="49"/>
      <c r="V200" s="50"/>
      <c r="W200" s="51"/>
      <c r="X200" s="48"/>
      <c r="Y200" s="49"/>
      <c r="Z200" s="50"/>
      <c r="AA200" s="51"/>
      <c r="AB200" s="48"/>
      <c r="AC200" s="49"/>
      <c r="AD200" s="50"/>
      <c r="AE200" s="51"/>
      <c r="AF200" s="48"/>
      <c r="AG200" s="49"/>
      <c r="AH200" s="50"/>
      <c r="AI200" s="51"/>
      <c r="AJ200" s="48"/>
      <c r="AK200" s="49"/>
      <c r="AL200" s="50"/>
      <c r="AM200" s="51"/>
      <c r="AN200" s="48"/>
      <c r="AO200" s="49"/>
      <c r="AP200" s="50"/>
      <c r="AQ200" s="51"/>
    </row>
    <row r="201" spans="1:43" x14ac:dyDescent="0.2">
      <c r="A201" s="39">
        <v>2841</v>
      </c>
      <c r="B201" s="40" t="s">
        <v>229</v>
      </c>
      <c r="C201" s="41">
        <v>541</v>
      </c>
      <c r="D201" s="42">
        <v>376</v>
      </c>
      <c r="E201" s="43">
        <f t="shared" si="2"/>
        <v>0.69500924214417747</v>
      </c>
      <c r="F201" s="44"/>
      <c r="G201" s="45"/>
      <c r="H201" s="44"/>
      <c r="I201" s="46"/>
      <c r="J201" s="47"/>
      <c r="K201" s="45"/>
      <c r="L201" s="44"/>
      <c r="M201" s="46"/>
      <c r="N201" s="47"/>
      <c r="O201" s="45"/>
      <c r="P201" s="48"/>
      <c r="Q201" s="49"/>
      <c r="R201" s="50"/>
      <c r="S201" s="51"/>
      <c r="T201" s="48"/>
      <c r="U201" s="49"/>
      <c r="V201" s="50"/>
      <c r="W201" s="51"/>
      <c r="X201" s="48"/>
      <c r="Y201" s="49"/>
      <c r="Z201" s="50"/>
      <c r="AA201" s="51"/>
      <c r="AB201" s="48"/>
      <c r="AC201" s="49"/>
      <c r="AD201" s="50"/>
      <c r="AE201" s="51"/>
      <c r="AF201" s="48"/>
      <c r="AG201" s="49"/>
      <c r="AH201" s="50"/>
      <c r="AI201" s="51"/>
      <c r="AJ201" s="48"/>
      <c r="AK201" s="49"/>
      <c r="AL201" s="50"/>
      <c r="AM201" s="51"/>
      <c r="AN201" s="48"/>
      <c r="AO201" s="49"/>
      <c r="AP201" s="50"/>
      <c r="AQ201" s="51"/>
    </row>
    <row r="202" spans="1:43" x14ac:dyDescent="0.2">
      <c r="A202" s="39">
        <v>2842</v>
      </c>
      <c r="B202" s="40" t="s">
        <v>230</v>
      </c>
      <c r="C202" s="41">
        <v>1113</v>
      </c>
      <c r="D202" s="42">
        <v>860</v>
      </c>
      <c r="E202" s="43">
        <f>SUM(D202/C202)</f>
        <v>0.77268643306379159</v>
      </c>
      <c r="F202" s="44"/>
      <c r="G202" s="45"/>
      <c r="H202" s="44"/>
      <c r="I202" s="46"/>
      <c r="J202" s="47"/>
      <c r="K202" s="45"/>
      <c r="L202" s="44"/>
      <c r="M202" s="46"/>
      <c r="N202" s="47"/>
      <c r="O202" s="45"/>
      <c r="P202" s="48"/>
      <c r="Q202" s="49"/>
      <c r="R202" s="50"/>
      <c r="S202" s="51"/>
      <c r="T202" s="48"/>
      <c r="U202" s="49"/>
      <c r="V202" s="50"/>
      <c r="W202" s="51"/>
      <c r="X202" s="48"/>
      <c r="Y202" s="49"/>
      <c r="Z202" s="50"/>
      <c r="AA202" s="51"/>
      <c r="AB202" s="48"/>
      <c r="AC202" s="49"/>
      <c r="AD202" s="50"/>
      <c r="AE202" s="51"/>
      <c r="AF202" s="48"/>
      <c r="AG202" s="49"/>
      <c r="AH202" s="50"/>
      <c r="AI202" s="51"/>
      <c r="AJ202" s="48"/>
      <c r="AK202" s="49"/>
      <c r="AL202" s="50"/>
      <c r="AM202" s="51"/>
      <c r="AN202" s="48"/>
      <c r="AO202" s="49"/>
      <c r="AP202" s="50"/>
      <c r="AQ202" s="51"/>
    </row>
    <row r="203" spans="1:43" x14ac:dyDescent="0.2">
      <c r="A203" s="39">
        <v>2851</v>
      </c>
      <c r="B203" s="40" t="s">
        <v>231</v>
      </c>
      <c r="C203" s="41">
        <v>1083</v>
      </c>
      <c r="D203" s="42">
        <v>924</v>
      </c>
      <c r="E203" s="43">
        <f t="shared" si="2"/>
        <v>0.85318559556786699</v>
      </c>
      <c r="F203" s="44"/>
      <c r="G203" s="45"/>
      <c r="H203" s="44"/>
      <c r="I203" s="46"/>
      <c r="J203" s="47"/>
      <c r="K203" s="45"/>
      <c r="L203" s="44"/>
      <c r="M203" s="46"/>
      <c r="N203" s="47"/>
      <c r="O203" s="45"/>
      <c r="P203" s="48"/>
      <c r="Q203" s="49"/>
      <c r="R203" s="50"/>
      <c r="S203" s="51"/>
      <c r="T203" s="48"/>
      <c r="U203" s="49"/>
      <c r="V203" s="50"/>
      <c r="W203" s="51"/>
      <c r="X203" s="48"/>
      <c r="Y203" s="49"/>
      <c r="Z203" s="50"/>
      <c r="AA203" s="51"/>
      <c r="AB203" s="48"/>
      <c r="AC203" s="49"/>
      <c r="AD203" s="50"/>
      <c r="AE203" s="51"/>
      <c r="AF203" s="48"/>
      <c r="AG203" s="49"/>
      <c r="AH203" s="50"/>
      <c r="AI203" s="51"/>
      <c r="AJ203" s="48"/>
      <c r="AK203" s="49"/>
      <c r="AL203" s="50"/>
      <c r="AM203" s="51"/>
      <c r="AN203" s="48"/>
      <c r="AO203" s="49"/>
      <c r="AP203" s="50"/>
      <c r="AQ203" s="51"/>
    </row>
    <row r="204" spans="1:43" x14ac:dyDescent="0.2">
      <c r="A204" s="39">
        <v>2852</v>
      </c>
      <c r="B204" s="40" t="s">
        <v>232</v>
      </c>
      <c r="C204" s="41">
        <v>736</v>
      </c>
      <c r="D204" s="42">
        <v>603</v>
      </c>
      <c r="E204" s="43">
        <f t="shared" si="2"/>
        <v>0.81929347826086951</v>
      </c>
      <c r="F204" s="44"/>
      <c r="G204" s="45"/>
      <c r="H204" s="44"/>
      <c r="I204" s="46"/>
      <c r="J204" s="47"/>
      <c r="K204" s="45"/>
      <c r="L204" s="44"/>
      <c r="M204" s="46"/>
      <c r="N204" s="47"/>
      <c r="O204" s="45"/>
      <c r="P204" s="48"/>
      <c r="Q204" s="49"/>
      <c r="R204" s="50"/>
      <c r="S204" s="51"/>
      <c r="T204" s="48"/>
      <c r="U204" s="49"/>
      <c r="V204" s="50"/>
      <c r="W204" s="51"/>
      <c r="X204" s="48"/>
      <c r="Y204" s="49"/>
      <c r="Z204" s="50"/>
      <c r="AA204" s="51"/>
      <c r="AB204" s="48"/>
      <c r="AC204" s="49"/>
      <c r="AD204" s="50"/>
      <c r="AE204" s="51"/>
      <c r="AF204" s="48"/>
      <c r="AG204" s="49"/>
      <c r="AH204" s="50"/>
      <c r="AI204" s="51"/>
      <c r="AJ204" s="48"/>
      <c r="AK204" s="49"/>
      <c r="AL204" s="50"/>
      <c r="AM204" s="51"/>
      <c r="AN204" s="48"/>
      <c r="AO204" s="49"/>
      <c r="AP204" s="50"/>
      <c r="AQ204" s="51"/>
    </row>
    <row r="205" spans="1:43" x14ac:dyDescent="0.2">
      <c r="A205" s="39">
        <v>2911</v>
      </c>
      <c r="B205" s="40" t="s">
        <v>233</v>
      </c>
      <c r="C205" s="41">
        <v>1493</v>
      </c>
      <c r="D205" s="42">
        <v>985</v>
      </c>
      <c r="E205" s="43">
        <f t="shared" si="2"/>
        <v>0.65974547890154056</v>
      </c>
      <c r="F205" s="44">
        <v>550</v>
      </c>
      <c r="G205" s="45">
        <v>383</v>
      </c>
      <c r="H205" s="44">
        <v>505</v>
      </c>
      <c r="I205" s="46">
        <v>424</v>
      </c>
      <c r="J205" s="47">
        <v>657</v>
      </c>
      <c r="K205" s="45">
        <v>271</v>
      </c>
      <c r="L205" s="44"/>
      <c r="M205" s="46"/>
      <c r="N205" s="47"/>
      <c r="O205" s="45"/>
      <c r="P205" s="48"/>
      <c r="Q205" s="49"/>
      <c r="R205" s="50"/>
      <c r="S205" s="51"/>
      <c r="T205" s="48"/>
      <c r="U205" s="49"/>
      <c r="V205" s="50"/>
      <c r="W205" s="51"/>
      <c r="X205" s="48"/>
      <c r="Y205" s="49"/>
      <c r="Z205" s="50"/>
      <c r="AA205" s="51"/>
      <c r="AB205" s="48"/>
      <c r="AC205" s="49"/>
      <c r="AD205" s="50"/>
      <c r="AE205" s="51"/>
      <c r="AF205" s="48"/>
      <c r="AG205" s="49"/>
      <c r="AH205" s="50"/>
      <c r="AI205" s="51"/>
      <c r="AJ205" s="48"/>
      <c r="AK205" s="49"/>
      <c r="AL205" s="50">
        <v>520</v>
      </c>
      <c r="AM205" s="51">
        <v>419</v>
      </c>
      <c r="AN205" s="48"/>
      <c r="AO205" s="49"/>
      <c r="AP205" s="50"/>
      <c r="AQ205" s="51"/>
    </row>
    <row r="206" spans="1:43" x14ac:dyDescent="0.2">
      <c r="A206" s="39">
        <v>2921</v>
      </c>
      <c r="B206" s="40" t="s">
        <v>234</v>
      </c>
      <c r="C206" s="41">
        <v>1490</v>
      </c>
      <c r="D206" s="42">
        <v>1019</v>
      </c>
      <c r="E206" s="43">
        <f t="shared" si="2"/>
        <v>0.68389261744966445</v>
      </c>
      <c r="F206" s="44">
        <v>550</v>
      </c>
      <c r="G206" s="45">
        <v>403</v>
      </c>
      <c r="H206" s="44">
        <v>509</v>
      </c>
      <c r="I206" s="46">
        <v>443</v>
      </c>
      <c r="J206" s="47">
        <v>664</v>
      </c>
      <c r="K206" s="45">
        <v>295</v>
      </c>
      <c r="L206" s="44"/>
      <c r="M206" s="46"/>
      <c r="N206" s="47"/>
      <c r="O206" s="45"/>
      <c r="P206" s="48"/>
      <c r="Q206" s="49"/>
      <c r="R206" s="50"/>
      <c r="S206" s="51"/>
      <c r="T206" s="48"/>
      <c r="U206" s="49"/>
      <c r="V206" s="50"/>
      <c r="W206" s="51"/>
      <c r="X206" s="48"/>
      <c r="Y206" s="49"/>
      <c r="Z206" s="50"/>
      <c r="AA206" s="51"/>
      <c r="AB206" s="48"/>
      <c r="AC206" s="49"/>
      <c r="AD206" s="50"/>
      <c r="AE206" s="51"/>
      <c r="AF206" s="48"/>
      <c r="AG206" s="49"/>
      <c r="AH206" s="50"/>
      <c r="AI206" s="51"/>
      <c r="AJ206" s="48"/>
      <c r="AK206" s="49"/>
      <c r="AL206" s="50">
        <v>512</v>
      </c>
      <c r="AM206" s="51">
        <v>456</v>
      </c>
      <c r="AN206" s="48"/>
      <c r="AO206" s="49"/>
      <c r="AP206" s="50"/>
      <c r="AQ206" s="51"/>
    </row>
    <row r="207" spans="1:43" x14ac:dyDescent="0.2">
      <c r="A207" s="39">
        <v>2931</v>
      </c>
      <c r="B207" s="40" t="s">
        <v>235</v>
      </c>
      <c r="C207" s="41">
        <v>1375</v>
      </c>
      <c r="D207" s="42">
        <v>861</v>
      </c>
      <c r="E207" s="43">
        <f t="shared" si="2"/>
        <v>0.62618181818181817</v>
      </c>
      <c r="F207" s="44">
        <v>468</v>
      </c>
      <c r="G207" s="45">
        <v>331</v>
      </c>
      <c r="H207" s="44">
        <v>439</v>
      </c>
      <c r="I207" s="46">
        <v>357</v>
      </c>
      <c r="J207" s="47">
        <v>574</v>
      </c>
      <c r="K207" s="45">
        <v>235</v>
      </c>
      <c r="L207" s="44"/>
      <c r="M207" s="46"/>
      <c r="N207" s="47"/>
      <c r="O207" s="45"/>
      <c r="P207" s="48"/>
      <c r="Q207" s="49"/>
      <c r="R207" s="50"/>
      <c r="S207" s="51"/>
      <c r="T207" s="48"/>
      <c r="U207" s="49"/>
      <c r="V207" s="50"/>
      <c r="W207" s="51"/>
      <c r="X207" s="48"/>
      <c r="Y207" s="49"/>
      <c r="Z207" s="50"/>
      <c r="AA207" s="51"/>
      <c r="AB207" s="48"/>
      <c r="AC207" s="49"/>
      <c r="AD207" s="50"/>
      <c r="AE207" s="51"/>
      <c r="AF207" s="48"/>
      <c r="AG207" s="49"/>
      <c r="AH207" s="50"/>
      <c r="AI207" s="51"/>
      <c r="AJ207" s="48"/>
      <c r="AK207" s="49"/>
      <c r="AL207" s="50">
        <v>476</v>
      </c>
      <c r="AM207" s="51">
        <v>343</v>
      </c>
      <c r="AN207" s="48"/>
      <c r="AO207" s="49"/>
      <c r="AP207" s="50"/>
      <c r="AQ207" s="51"/>
    </row>
    <row r="208" spans="1:43" x14ac:dyDescent="0.2">
      <c r="A208" s="39">
        <v>2941</v>
      </c>
      <c r="B208" s="40" t="s">
        <v>236</v>
      </c>
      <c r="C208" s="41">
        <v>1463</v>
      </c>
      <c r="D208" s="42">
        <v>1057</v>
      </c>
      <c r="E208" s="43">
        <f t="shared" si="2"/>
        <v>0.72248803827751196</v>
      </c>
      <c r="F208" s="44">
        <v>613</v>
      </c>
      <c r="G208" s="45">
        <v>383</v>
      </c>
      <c r="H208" s="44">
        <v>576</v>
      </c>
      <c r="I208" s="46">
        <v>408</v>
      </c>
      <c r="J208" s="47">
        <v>732</v>
      </c>
      <c r="K208" s="45">
        <v>267</v>
      </c>
      <c r="L208" s="44"/>
      <c r="M208" s="46"/>
      <c r="N208" s="47"/>
      <c r="O208" s="45"/>
      <c r="P208" s="48"/>
      <c r="Q208" s="49"/>
      <c r="R208" s="50"/>
      <c r="S208" s="51"/>
      <c r="T208" s="48"/>
      <c r="U208" s="49"/>
      <c r="V208" s="50"/>
      <c r="W208" s="51"/>
      <c r="X208" s="48"/>
      <c r="Y208" s="49"/>
      <c r="Z208" s="50"/>
      <c r="AA208" s="51"/>
      <c r="AB208" s="48"/>
      <c r="AC208" s="49"/>
      <c r="AD208" s="50"/>
      <c r="AE208" s="51"/>
      <c r="AF208" s="48"/>
      <c r="AG208" s="49"/>
      <c r="AH208" s="50"/>
      <c r="AI208" s="51"/>
      <c r="AJ208" s="48"/>
      <c r="AK208" s="49"/>
      <c r="AL208" s="50">
        <v>570</v>
      </c>
      <c r="AM208" s="51">
        <v>440</v>
      </c>
      <c r="AN208" s="48"/>
      <c r="AO208" s="49"/>
      <c r="AP208" s="50"/>
      <c r="AQ208" s="51"/>
    </row>
    <row r="209" spans="1:43" x14ac:dyDescent="0.2">
      <c r="A209" s="39">
        <v>3111</v>
      </c>
      <c r="B209" s="40" t="s">
        <v>237</v>
      </c>
      <c r="C209" s="41">
        <v>1008</v>
      </c>
      <c r="D209" s="42">
        <v>766</v>
      </c>
      <c r="E209" s="43">
        <f t="shared" si="2"/>
        <v>0.75992063492063489</v>
      </c>
      <c r="F209" s="44"/>
      <c r="G209" s="45"/>
      <c r="H209" s="44"/>
      <c r="I209" s="46"/>
      <c r="J209" s="47"/>
      <c r="K209" s="45"/>
      <c r="L209" s="44"/>
      <c r="M209" s="46"/>
      <c r="N209" s="47"/>
      <c r="O209" s="45"/>
      <c r="P209" s="44">
        <v>459</v>
      </c>
      <c r="Q209" s="46">
        <v>201</v>
      </c>
      <c r="R209" s="50"/>
      <c r="S209" s="51"/>
      <c r="T209" s="48"/>
      <c r="U209" s="49"/>
      <c r="V209" s="50"/>
      <c r="W209" s="51"/>
      <c r="X209" s="48"/>
      <c r="Y209" s="49"/>
      <c r="Z209" s="50"/>
      <c r="AA209" s="51"/>
      <c r="AB209" s="48"/>
      <c r="AC209" s="49"/>
      <c r="AD209" s="50"/>
      <c r="AE209" s="51"/>
      <c r="AF209" s="48"/>
      <c r="AG209" s="49"/>
      <c r="AH209" s="50"/>
      <c r="AI209" s="51"/>
      <c r="AJ209" s="48"/>
      <c r="AK209" s="49"/>
      <c r="AL209" s="50"/>
      <c r="AM209" s="51"/>
      <c r="AN209" s="48"/>
      <c r="AO209" s="49"/>
      <c r="AP209" s="50"/>
      <c r="AQ209" s="51"/>
    </row>
    <row r="210" spans="1:43" x14ac:dyDescent="0.2">
      <c r="A210" s="39">
        <v>3121</v>
      </c>
      <c r="B210" s="40" t="s">
        <v>238</v>
      </c>
      <c r="C210" s="41">
        <v>962</v>
      </c>
      <c r="D210" s="42">
        <v>777</v>
      </c>
      <c r="E210" s="43">
        <f t="shared" si="2"/>
        <v>0.80769230769230771</v>
      </c>
      <c r="F210" s="44"/>
      <c r="G210" s="45"/>
      <c r="H210" s="44"/>
      <c r="I210" s="46"/>
      <c r="J210" s="47"/>
      <c r="K210" s="45"/>
      <c r="L210" s="44"/>
      <c r="M210" s="46"/>
      <c r="N210" s="47"/>
      <c r="O210" s="45"/>
      <c r="P210" s="44">
        <v>491</v>
      </c>
      <c r="Q210" s="46">
        <v>186</v>
      </c>
      <c r="R210" s="50"/>
      <c r="S210" s="51"/>
      <c r="T210" s="48"/>
      <c r="U210" s="49"/>
      <c r="V210" s="50"/>
      <c r="W210" s="51"/>
      <c r="X210" s="48"/>
      <c r="Y210" s="49"/>
      <c r="Z210" s="50"/>
      <c r="AA210" s="51"/>
      <c r="AB210" s="48"/>
      <c r="AC210" s="49"/>
      <c r="AD210" s="50"/>
      <c r="AE210" s="51"/>
      <c r="AF210" s="48"/>
      <c r="AG210" s="49"/>
      <c r="AH210" s="50"/>
      <c r="AI210" s="51"/>
      <c r="AJ210" s="48"/>
      <c r="AK210" s="49"/>
      <c r="AL210" s="50"/>
      <c r="AM210" s="51"/>
      <c r="AN210" s="48"/>
      <c r="AO210" s="49"/>
      <c r="AP210" s="50"/>
      <c r="AQ210" s="51"/>
    </row>
    <row r="211" spans="1:43" x14ac:dyDescent="0.2">
      <c r="A211" s="39">
        <v>3131</v>
      </c>
      <c r="B211" s="40" t="s">
        <v>239</v>
      </c>
      <c r="C211" s="41">
        <v>958</v>
      </c>
      <c r="D211" s="42">
        <v>723</v>
      </c>
      <c r="E211" s="43">
        <f t="shared" si="2"/>
        <v>0.75469728601252606</v>
      </c>
      <c r="F211" s="44"/>
      <c r="G211" s="45"/>
      <c r="H211" s="44"/>
      <c r="I211" s="46"/>
      <c r="J211" s="47"/>
      <c r="K211" s="45"/>
      <c r="L211" s="44"/>
      <c r="M211" s="46"/>
      <c r="N211" s="47"/>
      <c r="O211" s="45"/>
      <c r="P211" s="44">
        <v>452</v>
      </c>
      <c r="Q211" s="46">
        <v>178</v>
      </c>
      <c r="R211" s="50"/>
      <c r="S211" s="51"/>
      <c r="T211" s="48"/>
      <c r="U211" s="49"/>
      <c r="V211" s="50"/>
      <c r="W211" s="51"/>
      <c r="X211" s="48"/>
      <c r="Y211" s="49"/>
      <c r="Z211" s="50"/>
      <c r="AA211" s="51"/>
      <c r="AB211" s="48"/>
      <c r="AC211" s="49"/>
      <c r="AD211" s="50"/>
      <c r="AE211" s="51"/>
      <c r="AF211" s="48"/>
      <c r="AG211" s="49"/>
      <c r="AH211" s="50"/>
      <c r="AI211" s="51"/>
      <c r="AJ211" s="48"/>
      <c r="AK211" s="49"/>
      <c r="AL211" s="50"/>
      <c r="AM211" s="51"/>
      <c r="AN211" s="48"/>
      <c r="AO211" s="49"/>
      <c r="AP211" s="50"/>
      <c r="AQ211" s="51"/>
    </row>
    <row r="212" spans="1:43" x14ac:dyDescent="0.2">
      <c r="A212" s="39">
        <v>3141</v>
      </c>
      <c r="B212" s="40" t="s">
        <v>240</v>
      </c>
      <c r="C212" s="41">
        <v>1134</v>
      </c>
      <c r="D212" s="42">
        <v>844</v>
      </c>
      <c r="E212" s="43">
        <f t="shared" si="2"/>
        <v>0.74426807760141089</v>
      </c>
      <c r="F212" s="44"/>
      <c r="G212" s="45"/>
      <c r="H212" s="44"/>
      <c r="I212" s="46"/>
      <c r="J212" s="47"/>
      <c r="K212" s="45"/>
      <c r="L212" s="44"/>
      <c r="M212" s="46"/>
      <c r="N212" s="47"/>
      <c r="O212" s="45"/>
      <c r="P212" s="44">
        <v>506</v>
      </c>
      <c r="Q212" s="46">
        <v>228</v>
      </c>
      <c r="R212" s="50"/>
      <c r="S212" s="51"/>
      <c r="T212" s="48"/>
      <c r="U212" s="49"/>
      <c r="V212" s="50"/>
      <c r="W212" s="51"/>
      <c r="X212" s="48"/>
      <c r="Y212" s="49"/>
      <c r="Z212" s="50"/>
      <c r="AA212" s="51"/>
      <c r="AB212" s="48"/>
      <c r="AC212" s="49"/>
      <c r="AD212" s="50"/>
      <c r="AE212" s="51"/>
      <c r="AF212" s="48"/>
      <c r="AG212" s="49"/>
      <c r="AH212" s="50"/>
      <c r="AI212" s="51"/>
      <c r="AJ212" s="48"/>
      <c r="AK212" s="49"/>
      <c r="AL212" s="50"/>
      <c r="AM212" s="51"/>
      <c r="AN212" s="48"/>
      <c r="AO212" s="49"/>
      <c r="AP212" s="50"/>
      <c r="AQ212" s="51"/>
    </row>
    <row r="213" spans="1:43" x14ac:dyDescent="0.2">
      <c r="A213" s="39">
        <v>3201</v>
      </c>
      <c r="B213" s="40" t="s">
        <v>241</v>
      </c>
      <c r="C213" s="41">
        <v>1015</v>
      </c>
      <c r="D213" s="42">
        <v>708</v>
      </c>
      <c r="E213" s="43">
        <f t="shared" ref="E213:E278" si="3">SUM(D213/C213)</f>
        <v>0.6975369458128079</v>
      </c>
      <c r="F213" s="44"/>
      <c r="G213" s="45"/>
      <c r="H213" s="44"/>
      <c r="I213" s="46"/>
      <c r="J213" s="47"/>
      <c r="K213" s="45"/>
      <c r="L213" s="44"/>
      <c r="M213" s="46"/>
      <c r="N213" s="47"/>
      <c r="O213" s="45"/>
      <c r="P213" s="48"/>
      <c r="Q213" s="49"/>
      <c r="R213" s="50"/>
      <c r="S213" s="51"/>
      <c r="T213" s="48"/>
      <c r="U213" s="49"/>
      <c r="V213" s="50"/>
      <c r="W213" s="51"/>
      <c r="X213" s="48"/>
      <c r="Y213" s="49"/>
      <c r="Z213" s="50"/>
      <c r="AA213" s="51"/>
      <c r="AB213" s="48"/>
      <c r="AC213" s="49"/>
      <c r="AD213" s="50"/>
      <c r="AE213" s="51"/>
      <c r="AF213" s="48"/>
      <c r="AG213" s="49"/>
      <c r="AH213" s="50"/>
      <c r="AI213" s="51"/>
      <c r="AJ213" s="48"/>
      <c r="AK213" s="49"/>
      <c r="AL213" s="50"/>
      <c r="AM213" s="51"/>
      <c r="AN213" s="48"/>
      <c r="AO213" s="49"/>
      <c r="AP213" s="50">
        <v>378</v>
      </c>
      <c r="AQ213" s="51">
        <v>298</v>
      </c>
    </row>
    <row r="214" spans="1:43" x14ac:dyDescent="0.2">
      <c r="A214" s="39">
        <v>3202</v>
      </c>
      <c r="B214" s="40" t="s">
        <v>242</v>
      </c>
      <c r="C214" s="41">
        <v>1024</v>
      </c>
      <c r="D214" s="42">
        <v>778</v>
      </c>
      <c r="E214" s="43">
        <f t="shared" si="3"/>
        <v>0.759765625</v>
      </c>
      <c r="F214" s="44"/>
      <c r="G214" s="45"/>
      <c r="H214" s="44"/>
      <c r="I214" s="46"/>
      <c r="J214" s="47"/>
      <c r="K214" s="45"/>
      <c r="L214" s="44"/>
      <c r="M214" s="46"/>
      <c r="N214" s="47"/>
      <c r="O214" s="45"/>
      <c r="P214" s="48"/>
      <c r="Q214" s="49"/>
      <c r="R214" s="50"/>
      <c r="S214" s="51"/>
      <c r="T214" s="48"/>
      <c r="U214" s="49"/>
      <c r="V214" s="50"/>
      <c r="W214" s="51"/>
      <c r="X214" s="48"/>
      <c r="Y214" s="49"/>
      <c r="Z214" s="50"/>
      <c r="AA214" s="51"/>
      <c r="AB214" s="48"/>
      <c r="AC214" s="49"/>
      <c r="AD214" s="50"/>
      <c r="AE214" s="51"/>
      <c r="AF214" s="48"/>
      <c r="AG214" s="49"/>
      <c r="AH214" s="50"/>
      <c r="AI214" s="51"/>
      <c r="AJ214" s="48"/>
      <c r="AK214" s="49"/>
      <c r="AL214" s="50"/>
      <c r="AM214" s="51"/>
      <c r="AN214" s="48"/>
      <c r="AO214" s="49"/>
      <c r="AP214" s="50">
        <v>319</v>
      </c>
      <c r="AQ214" s="51">
        <v>437</v>
      </c>
    </row>
    <row r="215" spans="1:43" x14ac:dyDescent="0.2">
      <c r="A215" s="39">
        <v>3203</v>
      </c>
      <c r="B215" s="40" t="s">
        <v>243</v>
      </c>
      <c r="C215" s="41">
        <v>1031</v>
      </c>
      <c r="D215" s="42">
        <v>720</v>
      </c>
      <c r="E215" s="43">
        <f t="shared" si="3"/>
        <v>0.69835111542192052</v>
      </c>
      <c r="F215" s="44"/>
      <c r="G215" s="45"/>
      <c r="H215" s="44"/>
      <c r="I215" s="46"/>
      <c r="J215" s="47"/>
      <c r="K215" s="45"/>
      <c r="L215" s="44"/>
      <c r="M215" s="46"/>
      <c r="N215" s="47"/>
      <c r="O215" s="45"/>
      <c r="P215" s="48"/>
      <c r="Q215" s="49"/>
      <c r="R215" s="50"/>
      <c r="S215" s="51"/>
      <c r="T215" s="48"/>
      <c r="U215" s="49"/>
      <c r="V215" s="50"/>
      <c r="W215" s="51"/>
      <c r="X215" s="48"/>
      <c r="Y215" s="49"/>
      <c r="Z215" s="50"/>
      <c r="AA215" s="51"/>
      <c r="AB215" s="48"/>
      <c r="AC215" s="49"/>
      <c r="AD215" s="50"/>
      <c r="AE215" s="51"/>
      <c r="AF215" s="48"/>
      <c r="AG215" s="49"/>
      <c r="AH215" s="50"/>
      <c r="AI215" s="51"/>
      <c r="AJ215" s="48"/>
      <c r="AK215" s="49"/>
      <c r="AL215" s="50"/>
      <c r="AM215" s="51"/>
      <c r="AN215" s="48"/>
      <c r="AO215" s="49"/>
      <c r="AP215" s="50">
        <v>369</v>
      </c>
      <c r="AQ215" s="51">
        <v>327</v>
      </c>
    </row>
    <row r="216" spans="1:43" x14ac:dyDescent="0.2">
      <c r="A216" s="39">
        <v>3204</v>
      </c>
      <c r="B216" s="40" t="s">
        <v>244</v>
      </c>
      <c r="C216" s="41">
        <v>1061</v>
      </c>
      <c r="D216" s="42">
        <v>712</v>
      </c>
      <c r="E216" s="43">
        <f t="shared" si="3"/>
        <v>0.67106503298774745</v>
      </c>
      <c r="F216" s="44"/>
      <c r="G216" s="45"/>
      <c r="H216" s="44"/>
      <c r="I216" s="46"/>
      <c r="J216" s="47"/>
      <c r="K216" s="45"/>
      <c r="L216" s="44"/>
      <c r="M216" s="46"/>
      <c r="N216" s="47"/>
      <c r="O216" s="45"/>
      <c r="P216" s="48"/>
      <c r="Q216" s="49"/>
      <c r="R216" s="50"/>
      <c r="S216" s="51"/>
      <c r="T216" s="48"/>
      <c r="U216" s="49"/>
      <c r="V216" s="50"/>
      <c r="W216" s="51"/>
      <c r="X216" s="48"/>
      <c r="Y216" s="49"/>
      <c r="Z216" s="50"/>
      <c r="AA216" s="51"/>
      <c r="AB216" s="48"/>
      <c r="AC216" s="49"/>
      <c r="AD216" s="50"/>
      <c r="AE216" s="51"/>
      <c r="AF216" s="48"/>
      <c r="AG216" s="49"/>
      <c r="AH216" s="50"/>
      <c r="AI216" s="51"/>
      <c r="AJ216" s="48"/>
      <c r="AK216" s="49"/>
      <c r="AL216" s="50"/>
      <c r="AM216" s="51"/>
      <c r="AN216" s="48"/>
      <c r="AO216" s="49"/>
      <c r="AP216" s="50">
        <v>351</v>
      </c>
      <c r="AQ216" s="51">
        <v>332</v>
      </c>
    </row>
    <row r="217" spans="1:43" x14ac:dyDescent="0.2">
      <c r="A217" s="39">
        <v>3205</v>
      </c>
      <c r="B217" s="40" t="s">
        <v>245</v>
      </c>
      <c r="C217" s="41">
        <v>998</v>
      </c>
      <c r="D217" s="42">
        <v>710</v>
      </c>
      <c r="E217" s="43">
        <f t="shared" si="3"/>
        <v>0.71142284569138281</v>
      </c>
      <c r="F217" s="44"/>
      <c r="G217" s="45"/>
      <c r="H217" s="44"/>
      <c r="I217" s="46"/>
      <c r="J217" s="47"/>
      <c r="K217" s="45"/>
      <c r="L217" s="44"/>
      <c r="M217" s="46"/>
      <c r="N217" s="47"/>
      <c r="O217" s="45"/>
      <c r="P217" s="48"/>
      <c r="Q217" s="49"/>
      <c r="R217" s="50"/>
      <c r="S217" s="51"/>
      <c r="T217" s="48"/>
      <c r="U217" s="49"/>
      <c r="V217" s="50"/>
      <c r="W217" s="51"/>
      <c r="X217" s="48"/>
      <c r="Y217" s="49"/>
      <c r="Z217" s="50"/>
      <c r="AA217" s="51"/>
      <c r="AB217" s="48"/>
      <c r="AC217" s="49"/>
      <c r="AD217" s="50"/>
      <c r="AE217" s="51"/>
      <c r="AF217" s="48"/>
      <c r="AG217" s="49"/>
      <c r="AH217" s="50"/>
      <c r="AI217" s="51"/>
      <c r="AJ217" s="48"/>
      <c r="AK217" s="49"/>
      <c r="AL217" s="50"/>
      <c r="AM217" s="51"/>
      <c r="AN217" s="48"/>
      <c r="AO217" s="49"/>
      <c r="AP217" s="50">
        <v>363</v>
      </c>
      <c r="AQ217" s="51">
        <v>316</v>
      </c>
    </row>
    <row r="218" spans="1:43" x14ac:dyDescent="0.2">
      <c r="A218" s="39">
        <v>3206</v>
      </c>
      <c r="B218" s="40" t="s">
        <v>246</v>
      </c>
      <c r="C218" s="41">
        <v>571</v>
      </c>
      <c r="D218" s="42">
        <v>450</v>
      </c>
      <c r="E218" s="43">
        <f t="shared" si="3"/>
        <v>0.78809106830122588</v>
      </c>
      <c r="F218" s="44"/>
      <c r="G218" s="45"/>
      <c r="H218" s="44"/>
      <c r="I218" s="46"/>
      <c r="J218" s="47"/>
      <c r="K218" s="45"/>
      <c r="L218" s="44"/>
      <c r="M218" s="46"/>
      <c r="N218" s="47"/>
      <c r="O218" s="45"/>
      <c r="P218" s="48"/>
      <c r="Q218" s="49"/>
      <c r="R218" s="50"/>
      <c r="S218" s="51"/>
      <c r="T218" s="48"/>
      <c r="U218" s="49"/>
      <c r="V218" s="50"/>
      <c r="W218" s="51"/>
      <c r="X218" s="48"/>
      <c r="Y218" s="49"/>
      <c r="Z218" s="50"/>
      <c r="AA218" s="51"/>
      <c r="AB218" s="48"/>
      <c r="AC218" s="49"/>
      <c r="AD218" s="50"/>
      <c r="AE218" s="51"/>
      <c r="AF218" s="48"/>
      <c r="AG218" s="49"/>
      <c r="AH218" s="50"/>
      <c r="AI218" s="51"/>
      <c r="AJ218" s="48"/>
      <c r="AK218" s="49"/>
      <c r="AL218" s="50"/>
      <c r="AM218" s="51"/>
      <c r="AN218" s="48"/>
      <c r="AO218" s="49"/>
      <c r="AP218" s="50"/>
      <c r="AQ218" s="51"/>
    </row>
    <row r="219" spans="1:43" x14ac:dyDescent="0.2">
      <c r="A219" s="39">
        <v>3207</v>
      </c>
      <c r="B219" s="40" t="s">
        <v>247</v>
      </c>
      <c r="C219" s="41">
        <v>936</v>
      </c>
      <c r="D219" s="42">
        <v>645</v>
      </c>
      <c r="E219" s="43">
        <f t="shared" si="3"/>
        <v>0.6891025641025641</v>
      </c>
      <c r="F219" s="44"/>
      <c r="G219" s="45"/>
      <c r="H219" s="44"/>
      <c r="I219" s="46"/>
      <c r="J219" s="47"/>
      <c r="K219" s="45"/>
      <c r="L219" s="44"/>
      <c r="M219" s="46"/>
      <c r="N219" s="47"/>
      <c r="O219" s="45"/>
      <c r="P219" s="48"/>
      <c r="Q219" s="49"/>
      <c r="R219" s="50"/>
      <c r="S219" s="51"/>
      <c r="T219" s="48"/>
      <c r="U219" s="49"/>
      <c r="V219" s="50"/>
      <c r="W219" s="51"/>
      <c r="X219" s="48"/>
      <c r="Y219" s="49"/>
      <c r="Z219" s="50"/>
      <c r="AA219" s="51"/>
      <c r="AB219" s="48"/>
      <c r="AC219" s="49"/>
      <c r="AD219" s="50"/>
      <c r="AE219" s="51"/>
      <c r="AF219" s="48"/>
      <c r="AG219" s="49"/>
      <c r="AH219" s="50"/>
      <c r="AI219" s="51"/>
      <c r="AJ219" s="48"/>
      <c r="AK219" s="49"/>
      <c r="AL219" s="50"/>
      <c r="AM219" s="51"/>
      <c r="AN219" s="48"/>
      <c r="AO219" s="49"/>
      <c r="AP219" s="50">
        <v>308</v>
      </c>
      <c r="AQ219" s="51">
        <v>306</v>
      </c>
    </row>
    <row r="220" spans="1:43" x14ac:dyDescent="0.2">
      <c r="A220" s="39">
        <v>3208</v>
      </c>
      <c r="B220" s="40" t="s">
        <v>248</v>
      </c>
      <c r="C220" s="41">
        <v>802</v>
      </c>
      <c r="D220" s="42">
        <v>578</v>
      </c>
      <c r="E220" s="43">
        <f t="shared" si="3"/>
        <v>0.72069825436408974</v>
      </c>
      <c r="F220" s="44"/>
      <c r="G220" s="45"/>
      <c r="H220" s="44"/>
      <c r="I220" s="46"/>
      <c r="J220" s="47"/>
      <c r="K220" s="45"/>
      <c r="L220" s="44"/>
      <c r="M220" s="46"/>
      <c r="N220" s="47"/>
      <c r="O220" s="45"/>
      <c r="P220" s="48"/>
      <c r="Q220" s="49"/>
      <c r="R220" s="50"/>
      <c r="S220" s="51"/>
      <c r="T220" s="48"/>
      <c r="U220" s="49"/>
      <c r="V220" s="50"/>
      <c r="W220" s="51"/>
      <c r="X220" s="48"/>
      <c r="Y220" s="49"/>
      <c r="Z220" s="50"/>
      <c r="AA220" s="51"/>
      <c r="AB220" s="48"/>
      <c r="AC220" s="49"/>
      <c r="AD220" s="50"/>
      <c r="AE220" s="51"/>
      <c r="AF220" s="48"/>
      <c r="AG220" s="49"/>
      <c r="AH220" s="50"/>
      <c r="AI220" s="51"/>
      <c r="AJ220" s="48"/>
      <c r="AK220" s="49"/>
      <c r="AL220" s="50"/>
      <c r="AM220" s="51"/>
      <c r="AN220" s="48"/>
      <c r="AO220" s="49"/>
      <c r="AP220" s="50">
        <v>293</v>
      </c>
      <c r="AQ220" s="51">
        <v>264</v>
      </c>
    </row>
    <row r="221" spans="1:43" x14ac:dyDescent="0.2">
      <c r="A221" s="39">
        <v>3209</v>
      </c>
      <c r="B221" s="40" t="s">
        <v>249</v>
      </c>
      <c r="C221" s="41">
        <v>994</v>
      </c>
      <c r="D221" s="42">
        <v>783</v>
      </c>
      <c r="E221" s="43">
        <f t="shared" si="3"/>
        <v>0.78772635814889336</v>
      </c>
      <c r="F221" s="44"/>
      <c r="G221" s="45"/>
      <c r="H221" s="44"/>
      <c r="I221" s="46"/>
      <c r="J221" s="47"/>
      <c r="K221" s="45"/>
      <c r="L221" s="44"/>
      <c r="M221" s="46"/>
      <c r="N221" s="47"/>
      <c r="O221" s="45"/>
      <c r="P221" s="48"/>
      <c r="Q221" s="49"/>
      <c r="R221" s="50"/>
      <c r="S221" s="51"/>
      <c r="T221" s="48"/>
      <c r="U221" s="49"/>
      <c r="V221" s="50"/>
      <c r="W221" s="51"/>
      <c r="X221" s="48"/>
      <c r="Y221" s="49"/>
      <c r="Z221" s="50"/>
      <c r="AA221" s="51"/>
      <c r="AB221" s="48"/>
      <c r="AC221" s="49"/>
      <c r="AD221" s="50"/>
      <c r="AE221" s="51"/>
      <c r="AF221" s="48"/>
      <c r="AG221" s="49"/>
      <c r="AH221" s="50"/>
      <c r="AI221" s="51"/>
      <c r="AJ221" s="48"/>
      <c r="AK221" s="49"/>
      <c r="AL221" s="50"/>
      <c r="AM221" s="51"/>
      <c r="AN221" s="48"/>
      <c r="AO221" s="49"/>
      <c r="AP221" s="50">
        <v>369</v>
      </c>
      <c r="AQ221" s="51">
        <v>400</v>
      </c>
    </row>
    <row r="222" spans="1:43" x14ac:dyDescent="0.2">
      <c r="A222" s="39">
        <v>3210</v>
      </c>
      <c r="B222" s="40" t="s">
        <v>250</v>
      </c>
      <c r="C222" s="41">
        <v>869</v>
      </c>
      <c r="D222" s="42">
        <v>693</v>
      </c>
      <c r="E222" s="43">
        <f t="shared" si="3"/>
        <v>0.79746835443037978</v>
      </c>
      <c r="F222" s="44"/>
      <c r="G222" s="45"/>
      <c r="H222" s="44"/>
      <c r="I222" s="46"/>
      <c r="J222" s="47"/>
      <c r="K222" s="45"/>
      <c r="L222" s="44"/>
      <c r="M222" s="46"/>
      <c r="N222" s="47"/>
      <c r="O222" s="45"/>
      <c r="P222" s="48"/>
      <c r="Q222" s="49"/>
      <c r="R222" s="50"/>
      <c r="S222" s="51"/>
      <c r="T222" s="48"/>
      <c r="U222" s="49"/>
      <c r="V222" s="50"/>
      <c r="W222" s="51"/>
      <c r="X222" s="48"/>
      <c r="Y222" s="49"/>
      <c r="Z222" s="50"/>
      <c r="AA222" s="51"/>
      <c r="AB222" s="48"/>
      <c r="AC222" s="49"/>
      <c r="AD222" s="50"/>
      <c r="AE222" s="51"/>
      <c r="AF222" s="48"/>
      <c r="AG222" s="49"/>
      <c r="AH222" s="50"/>
      <c r="AI222" s="51"/>
      <c r="AJ222" s="48"/>
      <c r="AK222" s="49"/>
      <c r="AL222" s="50"/>
      <c r="AM222" s="51"/>
      <c r="AN222" s="48"/>
      <c r="AO222" s="49"/>
      <c r="AP222" s="50">
        <v>347</v>
      </c>
      <c r="AQ222" s="51">
        <v>333</v>
      </c>
    </row>
    <row r="223" spans="1:43" x14ac:dyDescent="0.2">
      <c r="A223" s="39">
        <v>3211</v>
      </c>
      <c r="B223" s="40" t="s">
        <v>251</v>
      </c>
      <c r="C223" s="41">
        <v>1206</v>
      </c>
      <c r="D223" s="42">
        <v>687</v>
      </c>
      <c r="E223" s="43">
        <f t="shared" si="3"/>
        <v>0.56965174129353235</v>
      </c>
      <c r="F223" s="44"/>
      <c r="G223" s="45"/>
      <c r="H223" s="44"/>
      <c r="I223" s="46"/>
      <c r="J223" s="47"/>
      <c r="K223" s="45"/>
      <c r="L223" s="44"/>
      <c r="M223" s="46"/>
      <c r="N223" s="47"/>
      <c r="O223" s="45"/>
      <c r="P223" s="48"/>
      <c r="Q223" s="49"/>
      <c r="R223" s="50"/>
      <c r="S223" s="51"/>
      <c r="T223" s="48"/>
      <c r="U223" s="49"/>
      <c r="V223" s="50"/>
      <c r="W223" s="51"/>
      <c r="X223" s="48"/>
      <c r="Y223" s="49"/>
      <c r="Z223" s="50"/>
      <c r="AA223" s="51"/>
      <c r="AB223" s="48"/>
      <c r="AC223" s="49"/>
      <c r="AD223" s="50"/>
      <c r="AE223" s="51"/>
      <c r="AF223" s="48"/>
      <c r="AG223" s="49"/>
      <c r="AH223" s="50"/>
      <c r="AI223" s="51"/>
      <c r="AJ223" s="48"/>
      <c r="AK223" s="49"/>
      <c r="AL223" s="50"/>
      <c r="AM223" s="51"/>
      <c r="AN223" s="48"/>
      <c r="AO223" s="49"/>
      <c r="AP223" s="50">
        <v>353</v>
      </c>
      <c r="AQ223" s="51">
        <v>317</v>
      </c>
    </row>
    <row r="224" spans="1:43" x14ac:dyDescent="0.2">
      <c r="A224" s="39">
        <v>3212</v>
      </c>
      <c r="B224" s="40" t="s">
        <v>252</v>
      </c>
      <c r="C224" s="41">
        <v>1088</v>
      </c>
      <c r="D224" s="42">
        <v>782</v>
      </c>
      <c r="E224" s="43">
        <f t="shared" si="3"/>
        <v>0.71875</v>
      </c>
      <c r="F224" s="44"/>
      <c r="G224" s="45"/>
      <c r="H224" s="44"/>
      <c r="I224" s="46"/>
      <c r="J224" s="47"/>
      <c r="K224" s="45"/>
      <c r="L224" s="44"/>
      <c r="M224" s="46"/>
      <c r="N224" s="47"/>
      <c r="O224" s="45"/>
      <c r="P224" s="48"/>
      <c r="Q224" s="49"/>
      <c r="R224" s="50"/>
      <c r="S224" s="51"/>
      <c r="T224" s="48"/>
      <c r="U224" s="49"/>
      <c r="V224" s="50"/>
      <c r="W224" s="51"/>
      <c r="X224" s="48"/>
      <c r="Y224" s="49"/>
      <c r="Z224" s="50"/>
      <c r="AA224" s="51"/>
      <c r="AB224" s="48"/>
      <c r="AC224" s="49"/>
      <c r="AD224" s="50"/>
      <c r="AE224" s="51"/>
      <c r="AF224" s="48"/>
      <c r="AG224" s="49"/>
      <c r="AH224" s="50"/>
      <c r="AI224" s="51"/>
      <c r="AJ224" s="48"/>
      <c r="AK224" s="49"/>
      <c r="AL224" s="50"/>
      <c r="AM224" s="51"/>
      <c r="AN224" s="48"/>
      <c r="AO224" s="49"/>
      <c r="AP224" s="50">
        <v>387</v>
      </c>
      <c r="AQ224" s="51">
        <v>351</v>
      </c>
    </row>
    <row r="225" spans="1:43" x14ac:dyDescent="0.2">
      <c r="A225" s="39">
        <v>3213</v>
      </c>
      <c r="B225" s="40" t="s">
        <v>253</v>
      </c>
      <c r="C225" s="41">
        <v>1178</v>
      </c>
      <c r="D225" s="42">
        <v>788</v>
      </c>
      <c r="E225" s="43">
        <f t="shared" si="3"/>
        <v>0.66893039049235992</v>
      </c>
      <c r="F225" s="44"/>
      <c r="G225" s="45"/>
      <c r="H225" s="44"/>
      <c r="I225" s="46"/>
      <c r="J225" s="47"/>
      <c r="K225" s="45"/>
      <c r="L225" s="44"/>
      <c r="M225" s="46"/>
      <c r="N225" s="47"/>
      <c r="O225" s="45"/>
      <c r="P225" s="48"/>
      <c r="Q225" s="49"/>
      <c r="R225" s="50"/>
      <c r="S225" s="51"/>
      <c r="T225" s="48"/>
      <c r="U225" s="49"/>
      <c r="V225" s="50"/>
      <c r="W225" s="51"/>
      <c r="X225" s="48"/>
      <c r="Y225" s="49"/>
      <c r="Z225" s="50"/>
      <c r="AA225" s="51"/>
      <c r="AB225" s="48"/>
      <c r="AC225" s="49"/>
      <c r="AD225" s="50"/>
      <c r="AE225" s="51"/>
      <c r="AF225" s="48"/>
      <c r="AG225" s="49"/>
      <c r="AH225" s="50"/>
      <c r="AI225" s="51"/>
      <c r="AJ225" s="48"/>
      <c r="AK225" s="49"/>
      <c r="AL225" s="50"/>
      <c r="AM225" s="51"/>
      <c r="AN225" s="48"/>
      <c r="AO225" s="49"/>
      <c r="AP225" s="50">
        <v>401</v>
      </c>
      <c r="AQ225" s="51">
        <v>366</v>
      </c>
    </row>
    <row r="226" spans="1:43" x14ac:dyDescent="0.2">
      <c r="A226" s="39">
        <v>3401</v>
      </c>
      <c r="B226" s="40" t="s">
        <v>254</v>
      </c>
      <c r="C226" s="41">
        <v>1399</v>
      </c>
      <c r="D226" s="42">
        <v>928</v>
      </c>
      <c r="E226" s="43">
        <f t="shared" si="3"/>
        <v>0.66333095067905645</v>
      </c>
      <c r="F226" s="44"/>
      <c r="G226" s="45"/>
      <c r="H226" s="44"/>
      <c r="I226" s="46"/>
      <c r="J226" s="47"/>
      <c r="K226" s="45"/>
      <c r="L226" s="44"/>
      <c r="M226" s="46"/>
      <c r="N226" s="47"/>
      <c r="O226" s="45"/>
      <c r="P226" s="48"/>
      <c r="Q226" s="49"/>
      <c r="R226" s="47"/>
      <c r="S226" s="45"/>
      <c r="T226" s="44"/>
      <c r="U226" s="46"/>
      <c r="V226" s="50"/>
      <c r="W226" s="51"/>
      <c r="X226" s="48"/>
      <c r="Y226" s="49"/>
      <c r="Z226" s="50"/>
      <c r="AA226" s="51"/>
      <c r="AB226" s="48"/>
      <c r="AC226" s="49"/>
      <c r="AD226" s="50"/>
      <c r="AE226" s="51"/>
      <c r="AF226" s="48"/>
      <c r="AG226" s="49"/>
      <c r="AH226" s="50"/>
      <c r="AI226" s="51"/>
      <c r="AJ226" s="48"/>
      <c r="AK226" s="49"/>
      <c r="AL226" s="50"/>
      <c r="AM226" s="51"/>
      <c r="AN226" s="48"/>
      <c r="AO226" s="49"/>
      <c r="AP226" s="50"/>
      <c r="AQ226" s="51"/>
    </row>
    <row r="227" spans="1:43" x14ac:dyDescent="0.2">
      <c r="A227" s="39">
        <v>3402</v>
      </c>
      <c r="B227" s="40" t="s">
        <v>255</v>
      </c>
      <c r="C227" s="41">
        <v>1464</v>
      </c>
      <c r="D227" s="42">
        <v>986</v>
      </c>
      <c r="E227" s="43">
        <f t="shared" si="3"/>
        <v>0.67349726775956287</v>
      </c>
      <c r="F227" s="44"/>
      <c r="G227" s="45"/>
      <c r="H227" s="44"/>
      <c r="I227" s="46"/>
      <c r="J227" s="47"/>
      <c r="K227" s="45"/>
      <c r="L227" s="44"/>
      <c r="M227" s="46"/>
      <c r="N227" s="47"/>
      <c r="O227" s="45"/>
      <c r="P227" s="48"/>
      <c r="Q227" s="49"/>
      <c r="R227" s="47"/>
      <c r="S227" s="45"/>
      <c r="T227" s="44"/>
      <c r="U227" s="46"/>
      <c r="V227" s="50"/>
      <c r="W227" s="51"/>
      <c r="X227" s="48"/>
      <c r="Y227" s="49"/>
      <c r="Z227" s="50"/>
      <c r="AA227" s="51"/>
      <c r="AB227" s="48"/>
      <c r="AC227" s="49"/>
      <c r="AD227" s="50"/>
      <c r="AE227" s="51"/>
      <c r="AF227" s="48"/>
      <c r="AG227" s="49"/>
      <c r="AH227" s="50"/>
      <c r="AI227" s="51"/>
      <c r="AJ227" s="48"/>
      <c r="AK227" s="49"/>
      <c r="AL227" s="50"/>
      <c r="AM227" s="51"/>
      <c r="AN227" s="48"/>
      <c r="AO227" s="49"/>
      <c r="AP227" s="50"/>
      <c r="AQ227" s="51"/>
    </row>
    <row r="228" spans="1:43" x14ac:dyDescent="0.2">
      <c r="A228" s="39">
        <v>3403</v>
      </c>
      <c r="B228" s="40" t="s">
        <v>256</v>
      </c>
      <c r="C228" s="41">
        <v>1481</v>
      </c>
      <c r="D228" s="42">
        <v>1037</v>
      </c>
      <c r="E228" s="43">
        <f t="shared" si="3"/>
        <v>0.70020256583389606</v>
      </c>
      <c r="F228" s="44"/>
      <c r="G228" s="45"/>
      <c r="H228" s="44"/>
      <c r="I228" s="46"/>
      <c r="J228" s="47"/>
      <c r="K228" s="45"/>
      <c r="L228" s="44"/>
      <c r="M228" s="46"/>
      <c r="N228" s="47"/>
      <c r="O228" s="45"/>
      <c r="P228" s="48"/>
      <c r="Q228" s="49"/>
      <c r="R228" s="47"/>
      <c r="S228" s="45"/>
      <c r="T228" s="44"/>
      <c r="U228" s="46"/>
      <c r="V228" s="50"/>
      <c r="W228" s="51"/>
      <c r="X228" s="48"/>
      <c r="Y228" s="49"/>
      <c r="Z228" s="50"/>
      <c r="AA228" s="51"/>
      <c r="AB228" s="48"/>
      <c r="AC228" s="49"/>
      <c r="AD228" s="50"/>
      <c r="AE228" s="51"/>
      <c r="AF228" s="48"/>
      <c r="AG228" s="49"/>
      <c r="AH228" s="50"/>
      <c r="AI228" s="51"/>
      <c r="AJ228" s="48"/>
      <c r="AK228" s="49"/>
      <c r="AL228" s="50"/>
      <c r="AM228" s="51"/>
      <c r="AN228" s="48"/>
      <c r="AO228" s="49"/>
      <c r="AP228" s="50"/>
      <c r="AQ228" s="51"/>
    </row>
    <row r="229" spans="1:43" x14ac:dyDescent="0.2">
      <c r="A229" s="39">
        <v>3404</v>
      </c>
      <c r="B229" s="40" t="s">
        <v>257</v>
      </c>
      <c r="C229" s="41">
        <v>1356</v>
      </c>
      <c r="D229" s="42">
        <v>1082</v>
      </c>
      <c r="E229" s="43">
        <f t="shared" si="3"/>
        <v>0.79793510324483774</v>
      </c>
      <c r="F229" s="44"/>
      <c r="G229" s="45"/>
      <c r="H229" s="44"/>
      <c r="I229" s="46"/>
      <c r="J229" s="47"/>
      <c r="K229" s="45"/>
      <c r="L229" s="44"/>
      <c r="M229" s="46"/>
      <c r="N229" s="47"/>
      <c r="O229" s="45"/>
      <c r="P229" s="48"/>
      <c r="Q229" s="49"/>
      <c r="R229" s="47"/>
      <c r="S229" s="45"/>
      <c r="T229" s="44"/>
      <c r="U229" s="46"/>
      <c r="V229" s="50"/>
      <c r="W229" s="51"/>
      <c r="X229" s="48"/>
      <c r="Y229" s="49"/>
      <c r="Z229" s="50"/>
      <c r="AA229" s="51"/>
      <c r="AB229" s="48"/>
      <c r="AC229" s="49"/>
      <c r="AD229" s="50"/>
      <c r="AE229" s="51"/>
      <c r="AF229" s="48"/>
      <c r="AG229" s="49"/>
      <c r="AH229" s="50"/>
      <c r="AI229" s="51"/>
      <c r="AJ229" s="48"/>
      <c r="AK229" s="49"/>
      <c r="AL229" s="50"/>
      <c r="AM229" s="51"/>
      <c r="AN229" s="48"/>
      <c r="AO229" s="49"/>
      <c r="AP229" s="50"/>
      <c r="AQ229" s="51"/>
    </row>
    <row r="230" spans="1:43" x14ac:dyDescent="0.2">
      <c r="A230" s="39">
        <v>3405</v>
      </c>
      <c r="B230" s="40" t="s">
        <v>258</v>
      </c>
      <c r="C230" s="41">
        <v>1462</v>
      </c>
      <c r="D230" s="42">
        <v>1208</v>
      </c>
      <c r="E230" s="43">
        <f t="shared" si="3"/>
        <v>0.82626538987688103</v>
      </c>
      <c r="F230" s="44"/>
      <c r="G230" s="45"/>
      <c r="H230" s="44"/>
      <c r="I230" s="46"/>
      <c r="J230" s="47"/>
      <c r="K230" s="45"/>
      <c r="L230" s="44"/>
      <c r="M230" s="46"/>
      <c r="N230" s="47"/>
      <c r="O230" s="45"/>
      <c r="P230" s="48"/>
      <c r="Q230" s="49"/>
      <c r="R230" s="47"/>
      <c r="S230" s="45"/>
      <c r="T230" s="44"/>
      <c r="U230" s="46"/>
      <c r="V230" s="50"/>
      <c r="W230" s="51"/>
      <c r="X230" s="48"/>
      <c r="Y230" s="49"/>
      <c r="Z230" s="50"/>
      <c r="AA230" s="51"/>
      <c r="AB230" s="48"/>
      <c r="AC230" s="49"/>
      <c r="AD230" s="50"/>
      <c r="AE230" s="51"/>
      <c r="AF230" s="48"/>
      <c r="AG230" s="49"/>
      <c r="AH230" s="50"/>
      <c r="AI230" s="51"/>
      <c r="AJ230" s="48"/>
      <c r="AK230" s="49"/>
      <c r="AL230" s="50"/>
      <c r="AM230" s="51"/>
      <c r="AN230" s="48"/>
      <c r="AO230" s="49"/>
      <c r="AP230" s="50"/>
      <c r="AQ230" s="51"/>
    </row>
    <row r="231" spans="1:43" x14ac:dyDescent="0.2">
      <c r="A231" s="39">
        <v>3406</v>
      </c>
      <c r="B231" s="40" t="s">
        <v>259</v>
      </c>
      <c r="C231" s="41">
        <v>1426</v>
      </c>
      <c r="D231" s="42">
        <v>1274</v>
      </c>
      <c r="E231" s="43">
        <f t="shared" si="3"/>
        <v>0.89340813464235624</v>
      </c>
      <c r="F231" s="44"/>
      <c r="G231" s="45"/>
      <c r="H231" s="44"/>
      <c r="I231" s="46"/>
      <c r="J231" s="47"/>
      <c r="K231" s="45"/>
      <c r="L231" s="44"/>
      <c r="M231" s="46"/>
      <c r="N231" s="47"/>
      <c r="O231" s="45"/>
      <c r="P231" s="48"/>
      <c r="Q231" s="49"/>
      <c r="R231" s="47"/>
      <c r="S231" s="45"/>
      <c r="T231" s="44"/>
      <c r="U231" s="46"/>
      <c r="V231" s="50"/>
      <c r="W231" s="51"/>
      <c r="X231" s="48"/>
      <c r="Y231" s="49"/>
      <c r="Z231" s="50"/>
      <c r="AA231" s="51"/>
      <c r="AB231" s="48"/>
      <c r="AC231" s="49"/>
      <c r="AD231" s="50"/>
      <c r="AE231" s="51"/>
      <c r="AF231" s="48"/>
      <c r="AG231" s="49"/>
      <c r="AH231" s="50"/>
      <c r="AI231" s="51"/>
      <c r="AJ231" s="48"/>
      <c r="AK231" s="49"/>
      <c r="AL231" s="50"/>
      <c r="AM231" s="51"/>
      <c r="AN231" s="48"/>
      <c r="AO231" s="49"/>
      <c r="AP231" s="50"/>
      <c r="AQ231" s="51"/>
    </row>
    <row r="232" spans="1:43" x14ac:dyDescent="0.2">
      <c r="A232" s="39">
        <v>3501</v>
      </c>
      <c r="B232" s="40" t="s">
        <v>260</v>
      </c>
      <c r="C232" s="41">
        <v>711</v>
      </c>
      <c r="D232" s="42">
        <v>601</v>
      </c>
      <c r="E232" s="43">
        <f t="shared" si="3"/>
        <v>0.84528832630098449</v>
      </c>
      <c r="F232" s="44"/>
      <c r="G232" s="45"/>
      <c r="H232" s="44"/>
      <c r="I232" s="46"/>
      <c r="J232" s="47"/>
      <c r="K232" s="45"/>
      <c r="L232" s="44"/>
      <c r="M232" s="46"/>
      <c r="N232" s="47"/>
      <c r="O232" s="45"/>
      <c r="P232" s="48"/>
      <c r="Q232" s="49"/>
      <c r="R232" s="50"/>
      <c r="S232" s="51"/>
      <c r="T232" s="48"/>
      <c r="U232" s="49"/>
      <c r="V232" s="50"/>
      <c r="W232" s="51"/>
      <c r="X232" s="48"/>
      <c r="Y232" s="49"/>
      <c r="Z232" s="50"/>
      <c r="AA232" s="51"/>
      <c r="AB232" s="48"/>
      <c r="AC232" s="49"/>
      <c r="AD232" s="50"/>
      <c r="AE232" s="51"/>
      <c r="AF232" s="48"/>
      <c r="AG232" s="49"/>
      <c r="AH232" s="50"/>
      <c r="AI232" s="51"/>
      <c r="AJ232" s="48"/>
      <c r="AK232" s="49"/>
      <c r="AL232" s="50"/>
      <c r="AM232" s="51"/>
      <c r="AN232" s="48"/>
      <c r="AO232" s="49"/>
      <c r="AP232" s="50"/>
      <c r="AQ232" s="51"/>
    </row>
    <row r="233" spans="1:43" x14ac:dyDescent="0.2">
      <c r="A233" s="39">
        <v>3502</v>
      </c>
      <c r="B233" s="40" t="s">
        <v>261</v>
      </c>
      <c r="C233" s="41">
        <v>1200</v>
      </c>
      <c r="D233" s="42">
        <v>1016</v>
      </c>
      <c r="E233" s="43">
        <f t="shared" si="3"/>
        <v>0.84666666666666668</v>
      </c>
      <c r="F233" s="44"/>
      <c r="G233" s="45"/>
      <c r="H233" s="44"/>
      <c r="I233" s="46"/>
      <c r="J233" s="47"/>
      <c r="K233" s="45"/>
      <c r="L233" s="44"/>
      <c r="M233" s="46"/>
      <c r="N233" s="47"/>
      <c r="O233" s="45"/>
      <c r="P233" s="48"/>
      <c r="Q233" s="49"/>
      <c r="R233" s="50"/>
      <c r="S233" s="51"/>
      <c r="T233" s="48"/>
      <c r="U233" s="49"/>
      <c r="V233" s="50"/>
      <c r="W233" s="51"/>
      <c r="X233" s="48"/>
      <c r="Y233" s="49"/>
      <c r="Z233" s="50"/>
      <c r="AA233" s="51"/>
      <c r="AB233" s="48"/>
      <c r="AC233" s="49"/>
      <c r="AD233" s="50"/>
      <c r="AE233" s="51"/>
      <c r="AF233" s="48"/>
      <c r="AG233" s="49"/>
      <c r="AH233" s="50"/>
      <c r="AI233" s="51"/>
      <c r="AJ233" s="48"/>
      <c r="AK233" s="49"/>
      <c r="AL233" s="50"/>
      <c r="AM233" s="51"/>
      <c r="AN233" s="48"/>
      <c r="AO233" s="49"/>
      <c r="AP233" s="50"/>
      <c r="AQ233" s="51"/>
    </row>
    <row r="234" spans="1:43" x14ac:dyDescent="0.2">
      <c r="A234" s="39">
        <v>3503</v>
      </c>
      <c r="B234" s="40" t="s">
        <v>262</v>
      </c>
      <c r="C234" s="41">
        <v>903</v>
      </c>
      <c r="D234" s="42">
        <v>749</v>
      </c>
      <c r="E234" s="43">
        <f t="shared" si="3"/>
        <v>0.8294573643410853</v>
      </c>
      <c r="F234" s="44"/>
      <c r="G234" s="45"/>
      <c r="H234" s="44"/>
      <c r="I234" s="46"/>
      <c r="J234" s="47"/>
      <c r="K234" s="45"/>
      <c r="L234" s="44"/>
      <c r="M234" s="46"/>
      <c r="N234" s="47"/>
      <c r="O234" s="45"/>
      <c r="P234" s="48"/>
      <c r="Q234" s="49"/>
      <c r="R234" s="50"/>
      <c r="S234" s="51"/>
      <c r="T234" s="48"/>
      <c r="U234" s="49"/>
      <c r="V234" s="50"/>
      <c r="W234" s="51"/>
      <c r="X234" s="48"/>
      <c r="Y234" s="49"/>
      <c r="Z234" s="50"/>
      <c r="AA234" s="51"/>
      <c r="AB234" s="48"/>
      <c r="AC234" s="49"/>
      <c r="AD234" s="50"/>
      <c r="AE234" s="51"/>
      <c r="AF234" s="48"/>
      <c r="AG234" s="49"/>
      <c r="AH234" s="50"/>
      <c r="AI234" s="51"/>
      <c r="AJ234" s="48"/>
      <c r="AK234" s="49"/>
      <c r="AL234" s="50"/>
      <c r="AM234" s="51"/>
      <c r="AN234" s="48"/>
      <c r="AO234" s="49"/>
      <c r="AP234" s="50"/>
      <c r="AQ234" s="51"/>
    </row>
    <row r="235" spans="1:43" x14ac:dyDescent="0.2">
      <c r="A235" s="39">
        <v>3504</v>
      </c>
      <c r="B235" s="40" t="s">
        <v>263</v>
      </c>
      <c r="C235" s="41">
        <v>734</v>
      </c>
      <c r="D235" s="42">
        <v>620</v>
      </c>
      <c r="E235" s="43">
        <f t="shared" si="3"/>
        <v>0.84468664850136244</v>
      </c>
      <c r="F235" s="44"/>
      <c r="G235" s="45"/>
      <c r="H235" s="44"/>
      <c r="I235" s="46"/>
      <c r="J235" s="47"/>
      <c r="K235" s="45"/>
      <c r="L235" s="44"/>
      <c r="M235" s="46"/>
      <c r="N235" s="47"/>
      <c r="O235" s="45"/>
      <c r="P235" s="48"/>
      <c r="Q235" s="49"/>
      <c r="R235" s="50"/>
      <c r="S235" s="51"/>
      <c r="T235" s="48"/>
      <c r="U235" s="49"/>
      <c r="V235" s="50"/>
      <c r="W235" s="51"/>
      <c r="X235" s="48"/>
      <c r="Y235" s="49"/>
      <c r="Z235" s="50"/>
      <c r="AA235" s="51"/>
      <c r="AB235" s="48"/>
      <c r="AC235" s="49"/>
      <c r="AD235" s="50"/>
      <c r="AE235" s="51"/>
      <c r="AF235" s="48"/>
      <c r="AG235" s="49"/>
      <c r="AH235" s="50"/>
      <c r="AI235" s="51"/>
      <c r="AJ235" s="48"/>
      <c r="AK235" s="49"/>
      <c r="AL235" s="50"/>
      <c r="AM235" s="51"/>
      <c r="AN235" s="48"/>
      <c r="AO235" s="49"/>
      <c r="AP235" s="50"/>
      <c r="AQ235" s="51"/>
    </row>
    <row r="236" spans="1:43" x14ac:dyDescent="0.2">
      <c r="A236" s="39">
        <v>3505</v>
      </c>
      <c r="B236" s="40" t="s">
        <v>264</v>
      </c>
      <c r="C236" s="41">
        <v>1052</v>
      </c>
      <c r="D236" s="42">
        <v>865</v>
      </c>
      <c r="E236" s="43">
        <f t="shared" si="3"/>
        <v>0.82224334600760451</v>
      </c>
      <c r="F236" s="44"/>
      <c r="G236" s="45"/>
      <c r="H236" s="44"/>
      <c r="I236" s="46"/>
      <c r="J236" s="47"/>
      <c r="K236" s="45"/>
      <c r="L236" s="44"/>
      <c r="M236" s="46"/>
      <c r="N236" s="47"/>
      <c r="O236" s="45"/>
      <c r="P236" s="48"/>
      <c r="Q236" s="49"/>
      <c r="R236" s="50"/>
      <c r="S236" s="51"/>
      <c r="T236" s="48"/>
      <c r="U236" s="49"/>
      <c r="V236" s="50"/>
      <c r="W236" s="51"/>
      <c r="X236" s="48"/>
      <c r="Y236" s="49"/>
      <c r="Z236" s="50"/>
      <c r="AA236" s="51"/>
      <c r="AB236" s="48"/>
      <c r="AC236" s="49"/>
      <c r="AD236" s="50"/>
      <c r="AE236" s="51"/>
      <c r="AF236" s="48"/>
      <c r="AG236" s="49"/>
      <c r="AH236" s="50"/>
      <c r="AI236" s="51"/>
      <c r="AJ236" s="48"/>
      <c r="AK236" s="49"/>
      <c r="AL236" s="50"/>
      <c r="AM236" s="51"/>
      <c r="AN236" s="48"/>
      <c r="AO236" s="49"/>
      <c r="AP236" s="50"/>
      <c r="AQ236" s="51"/>
    </row>
    <row r="237" spans="1:43" x14ac:dyDescent="0.2">
      <c r="A237" s="39">
        <v>3506</v>
      </c>
      <c r="B237" s="40" t="s">
        <v>265</v>
      </c>
      <c r="C237" s="41">
        <v>735</v>
      </c>
      <c r="D237" s="42">
        <v>603</v>
      </c>
      <c r="E237" s="43">
        <f t="shared" si="3"/>
        <v>0.82040816326530608</v>
      </c>
      <c r="F237" s="44"/>
      <c r="G237" s="45"/>
      <c r="H237" s="44"/>
      <c r="I237" s="46"/>
      <c r="J237" s="47"/>
      <c r="K237" s="45"/>
      <c r="L237" s="44"/>
      <c r="M237" s="46"/>
      <c r="N237" s="47"/>
      <c r="O237" s="45"/>
      <c r="P237" s="48"/>
      <c r="Q237" s="49"/>
      <c r="R237" s="50"/>
      <c r="S237" s="51"/>
      <c r="T237" s="48"/>
      <c r="U237" s="49"/>
      <c r="V237" s="50"/>
      <c r="W237" s="51"/>
      <c r="X237" s="48"/>
      <c r="Y237" s="49"/>
      <c r="Z237" s="50"/>
      <c r="AA237" s="51"/>
      <c r="AB237" s="48"/>
      <c r="AC237" s="49"/>
      <c r="AD237" s="50"/>
      <c r="AE237" s="51"/>
      <c r="AF237" s="48"/>
      <c r="AG237" s="49"/>
      <c r="AH237" s="50"/>
      <c r="AI237" s="51"/>
      <c r="AJ237" s="48"/>
      <c r="AK237" s="49"/>
      <c r="AL237" s="50"/>
      <c r="AM237" s="51"/>
      <c r="AN237" s="48"/>
      <c r="AO237" s="49"/>
      <c r="AP237" s="50"/>
      <c r="AQ237" s="51"/>
    </row>
    <row r="238" spans="1:43" x14ac:dyDescent="0.2">
      <c r="A238" s="39">
        <v>3701</v>
      </c>
      <c r="B238" s="40" t="s">
        <v>266</v>
      </c>
      <c r="C238" s="41">
        <v>755</v>
      </c>
      <c r="D238" s="42">
        <v>664</v>
      </c>
      <c r="E238" s="43">
        <f t="shared" si="3"/>
        <v>0.87947019867549669</v>
      </c>
      <c r="F238" s="44"/>
      <c r="G238" s="45"/>
      <c r="H238" s="44"/>
      <c r="I238" s="46"/>
      <c r="J238" s="47"/>
      <c r="K238" s="45"/>
      <c r="L238" s="44"/>
      <c r="M238" s="46"/>
      <c r="N238" s="47"/>
      <c r="O238" s="45"/>
      <c r="P238" s="48"/>
      <c r="Q238" s="49"/>
      <c r="R238" s="50"/>
      <c r="S238" s="51"/>
      <c r="T238" s="48"/>
      <c r="U238" s="49"/>
      <c r="V238" s="50"/>
      <c r="W238" s="51"/>
      <c r="X238" s="48"/>
      <c r="Y238" s="49"/>
      <c r="Z238" s="50"/>
      <c r="AA238" s="51"/>
      <c r="AB238" s="48"/>
      <c r="AC238" s="49"/>
      <c r="AD238" s="50"/>
      <c r="AE238" s="51"/>
      <c r="AF238" s="48"/>
      <c r="AG238" s="49"/>
      <c r="AH238" s="50"/>
      <c r="AI238" s="51"/>
      <c r="AJ238" s="48"/>
      <c r="AK238" s="49"/>
      <c r="AL238" s="50"/>
      <c r="AM238" s="51"/>
      <c r="AN238" s="48"/>
      <c r="AO238" s="49"/>
      <c r="AP238" s="50"/>
      <c r="AQ238" s="51"/>
    </row>
    <row r="239" spans="1:43" x14ac:dyDescent="0.2">
      <c r="A239" s="39">
        <v>3702</v>
      </c>
      <c r="B239" s="40" t="s">
        <v>267</v>
      </c>
      <c r="C239" s="41">
        <v>1482</v>
      </c>
      <c r="D239" s="42">
        <v>1116</v>
      </c>
      <c r="E239" s="43">
        <f t="shared" si="3"/>
        <v>0.75303643724696356</v>
      </c>
      <c r="F239" s="44"/>
      <c r="G239" s="45"/>
      <c r="H239" s="44"/>
      <c r="I239" s="46"/>
      <c r="J239" s="47"/>
      <c r="K239" s="45"/>
      <c r="L239" s="44"/>
      <c r="M239" s="46"/>
      <c r="N239" s="47"/>
      <c r="O239" s="45"/>
      <c r="P239" s="48"/>
      <c r="Q239" s="49"/>
      <c r="R239" s="50"/>
      <c r="S239" s="51"/>
      <c r="T239" s="48"/>
      <c r="U239" s="49"/>
      <c r="V239" s="50"/>
      <c r="W239" s="51"/>
      <c r="X239" s="48"/>
      <c r="Y239" s="49"/>
      <c r="Z239" s="50"/>
      <c r="AA239" s="51"/>
      <c r="AB239" s="48"/>
      <c r="AC239" s="49"/>
      <c r="AD239" s="50"/>
      <c r="AE239" s="51"/>
      <c r="AF239" s="48"/>
      <c r="AG239" s="49"/>
      <c r="AH239" s="50"/>
      <c r="AI239" s="51"/>
      <c r="AJ239" s="48"/>
      <c r="AK239" s="49"/>
      <c r="AL239" s="50"/>
      <c r="AM239" s="51"/>
      <c r="AN239" s="48"/>
      <c r="AO239" s="49"/>
      <c r="AP239" s="50"/>
      <c r="AQ239" s="51"/>
    </row>
    <row r="240" spans="1:43" x14ac:dyDescent="0.2">
      <c r="A240" s="39">
        <v>3703</v>
      </c>
      <c r="B240" s="40" t="s">
        <v>268</v>
      </c>
      <c r="C240" s="41">
        <v>1102</v>
      </c>
      <c r="D240" s="42">
        <v>851</v>
      </c>
      <c r="E240" s="43">
        <f t="shared" si="3"/>
        <v>0.77223230490018147</v>
      </c>
      <c r="F240" s="44"/>
      <c r="G240" s="45"/>
      <c r="H240" s="44"/>
      <c r="I240" s="46"/>
      <c r="J240" s="47"/>
      <c r="K240" s="45"/>
      <c r="L240" s="44"/>
      <c r="M240" s="46"/>
      <c r="N240" s="47"/>
      <c r="O240" s="45"/>
      <c r="P240" s="48"/>
      <c r="Q240" s="49"/>
      <c r="R240" s="50"/>
      <c r="S240" s="51"/>
      <c r="T240" s="48"/>
      <c r="U240" s="49"/>
      <c r="V240" s="50"/>
      <c r="W240" s="51"/>
      <c r="X240" s="48"/>
      <c r="Y240" s="49"/>
      <c r="Z240" s="50"/>
      <c r="AA240" s="51"/>
      <c r="AB240" s="48"/>
      <c r="AC240" s="49"/>
      <c r="AD240" s="50"/>
      <c r="AE240" s="51"/>
      <c r="AF240" s="48"/>
      <c r="AG240" s="49"/>
      <c r="AH240" s="50"/>
      <c r="AI240" s="51"/>
      <c r="AJ240" s="48"/>
      <c r="AK240" s="49"/>
      <c r="AL240" s="50"/>
      <c r="AM240" s="51"/>
      <c r="AN240" s="48"/>
      <c r="AO240" s="49"/>
      <c r="AP240" s="50"/>
      <c r="AQ240" s="51"/>
    </row>
    <row r="241" spans="1:43" x14ac:dyDescent="0.2">
      <c r="A241" s="39">
        <v>3704</v>
      </c>
      <c r="B241" s="40" t="s">
        <v>269</v>
      </c>
      <c r="C241" s="41">
        <v>1016</v>
      </c>
      <c r="D241" s="42">
        <v>718</v>
      </c>
      <c r="E241" s="43">
        <f t="shared" si="3"/>
        <v>0.70669291338582674</v>
      </c>
      <c r="F241" s="44"/>
      <c r="G241" s="45"/>
      <c r="H241" s="44"/>
      <c r="I241" s="46"/>
      <c r="J241" s="47"/>
      <c r="K241" s="45"/>
      <c r="L241" s="44"/>
      <c r="M241" s="46"/>
      <c r="N241" s="47"/>
      <c r="O241" s="45"/>
      <c r="P241" s="48"/>
      <c r="Q241" s="49"/>
      <c r="R241" s="50"/>
      <c r="S241" s="51"/>
      <c r="T241" s="48"/>
      <c r="U241" s="49"/>
      <c r="V241" s="50"/>
      <c r="W241" s="51"/>
      <c r="X241" s="48"/>
      <c r="Y241" s="49"/>
      <c r="Z241" s="50"/>
      <c r="AA241" s="51"/>
      <c r="AB241" s="48"/>
      <c r="AC241" s="49"/>
      <c r="AD241" s="50"/>
      <c r="AE241" s="51"/>
      <c r="AF241" s="48"/>
      <c r="AG241" s="49"/>
      <c r="AH241" s="50"/>
      <c r="AI241" s="51"/>
      <c r="AJ241" s="48"/>
      <c r="AK241" s="49"/>
      <c r="AL241" s="50"/>
      <c r="AM241" s="51"/>
      <c r="AN241" s="48"/>
      <c r="AO241" s="49"/>
      <c r="AP241" s="50"/>
      <c r="AQ241" s="51"/>
    </row>
    <row r="242" spans="1:43" x14ac:dyDescent="0.2">
      <c r="A242" s="39">
        <v>3705</v>
      </c>
      <c r="B242" s="40" t="s">
        <v>270</v>
      </c>
      <c r="C242" s="41">
        <v>991</v>
      </c>
      <c r="D242" s="42">
        <v>817</v>
      </c>
      <c r="E242" s="43">
        <f t="shared" si="3"/>
        <v>0.82441977800201816</v>
      </c>
      <c r="F242" s="44"/>
      <c r="G242" s="45"/>
      <c r="H242" s="44"/>
      <c r="I242" s="46"/>
      <c r="J242" s="47"/>
      <c r="K242" s="45"/>
      <c r="L242" s="44"/>
      <c r="M242" s="46"/>
      <c r="N242" s="47"/>
      <c r="O242" s="45"/>
      <c r="P242" s="48"/>
      <c r="Q242" s="49"/>
      <c r="R242" s="50"/>
      <c r="S242" s="51"/>
      <c r="T242" s="48"/>
      <c r="U242" s="49"/>
      <c r="V242" s="50"/>
      <c r="W242" s="51"/>
      <c r="X242" s="48"/>
      <c r="Y242" s="49"/>
      <c r="Z242" s="50"/>
      <c r="AA242" s="51"/>
      <c r="AB242" s="48"/>
      <c r="AC242" s="49"/>
      <c r="AD242" s="50"/>
      <c r="AE242" s="51"/>
      <c r="AF242" s="48"/>
      <c r="AG242" s="49"/>
      <c r="AH242" s="50"/>
      <c r="AI242" s="51"/>
      <c r="AJ242" s="48"/>
      <c r="AK242" s="49"/>
      <c r="AL242" s="50"/>
      <c r="AM242" s="51"/>
      <c r="AN242" s="48"/>
      <c r="AO242" s="49"/>
      <c r="AP242" s="50"/>
      <c r="AQ242" s="51"/>
    </row>
    <row r="243" spans="1:43" x14ac:dyDescent="0.2">
      <c r="A243" s="39">
        <v>3706</v>
      </c>
      <c r="B243" s="40" t="s">
        <v>271</v>
      </c>
      <c r="C243" s="41">
        <v>781</v>
      </c>
      <c r="D243" s="42">
        <v>635</v>
      </c>
      <c r="E243" s="43">
        <f t="shared" si="3"/>
        <v>0.8130601792573624</v>
      </c>
      <c r="F243" s="44"/>
      <c r="G243" s="45"/>
      <c r="H243" s="44"/>
      <c r="I243" s="46"/>
      <c r="J243" s="47"/>
      <c r="K243" s="45"/>
      <c r="L243" s="44"/>
      <c r="M243" s="46"/>
      <c r="N243" s="47"/>
      <c r="O243" s="45"/>
      <c r="P243" s="48"/>
      <c r="Q243" s="49"/>
      <c r="R243" s="50"/>
      <c r="S243" s="51"/>
      <c r="T243" s="48"/>
      <c r="U243" s="49"/>
      <c r="V243" s="50"/>
      <c r="W243" s="51"/>
      <c r="X243" s="48"/>
      <c r="Y243" s="49"/>
      <c r="Z243" s="50"/>
      <c r="AA243" s="51"/>
      <c r="AB243" s="48"/>
      <c r="AC243" s="49"/>
      <c r="AD243" s="50"/>
      <c r="AE243" s="51"/>
      <c r="AF243" s="48"/>
      <c r="AG243" s="49"/>
      <c r="AH243" s="50"/>
      <c r="AI243" s="51"/>
      <c r="AJ243" s="48"/>
      <c r="AK243" s="49"/>
      <c r="AL243" s="50"/>
      <c r="AM243" s="51"/>
      <c r="AN243" s="48"/>
      <c r="AO243" s="49"/>
      <c r="AP243" s="50"/>
      <c r="AQ243" s="51"/>
    </row>
    <row r="244" spans="1:43" x14ac:dyDescent="0.2">
      <c r="A244" s="39">
        <v>3707</v>
      </c>
      <c r="B244" s="40" t="s">
        <v>272</v>
      </c>
      <c r="C244" s="41">
        <v>617</v>
      </c>
      <c r="D244" s="42">
        <v>535</v>
      </c>
      <c r="E244" s="43">
        <f t="shared" si="3"/>
        <v>0.86709886547811998</v>
      </c>
      <c r="F244" s="44"/>
      <c r="G244" s="45"/>
      <c r="H244" s="44"/>
      <c r="I244" s="46"/>
      <c r="J244" s="47"/>
      <c r="K244" s="45"/>
      <c r="L244" s="44"/>
      <c r="M244" s="46"/>
      <c r="N244" s="47"/>
      <c r="O244" s="45"/>
      <c r="P244" s="48"/>
      <c r="Q244" s="49"/>
      <c r="R244" s="50"/>
      <c r="S244" s="51"/>
      <c r="T244" s="48"/>
      <c r="U244" s="49"/>
      <c r="V244" s="50"/>
      <c r="W244" s="51"/>
      <c r="X244" s="48"/>
      <c r="Y244" s="49"/>
      <c r="Z244" s="50"/>
      <c r="AA244" s="51"/>
      <c r="AB244" s="48"/>
      <c r="AC244" s="49"/>
      <c r="AD244" s="50"/>
      <c r="AE244" s="51"/>
      <c r="AF244" s="48"/>
      <c r="AG244" s="49"/>
      <c r="AH244" s="50"/>
      <c r="AI244" s="51"/>
      <c r="AJ244" s="48"/>
      <c r="AK244" s="49"/>
      <c r="AL244" s="50"/>
      <c r="AM244" s="51"/>
      <c r="AN244" s="48"/>
      <c r="AO244" s="49"/>
      <c r="AP244" s="50"/>
      <c r="AQ244" s="51"/>
    </row>
    <row r="245" spans="1:43" x14ac:dyDescent="0.2">
      <c r="A245" s="39">
        <v>3801</v>
      </c>
      <c r="B245" s="40" t="s">
        <v>273</v>
      </c>
      <c r="C245" s="41">
        <v>1133</v>
      </c>
      <c r="D245" s="42">
        <v>981</v>
      </c>
      <c r="E245" s="43">
        <f t="shared" si="3"/>
        <v>0.8658428949691086</v>
      </c>
      <c r="F245" s="44"/>
      <c r="G245" s="45"/>
      <c r="H245" s="44"/>
      <c r="I245" s="46"/>
      <c r="J245" s="47"/>
      <c r="K245" s="45"/>
      <c r="L245" s="44"/>
      <c r="M245" s="46"/>
      <c r="N245" s="47"/>
      <c r="O245" s="45"/>
      <c r="P245" s="48"/>
      <c r="Q245" s="49"/>
      <c r="R245" s="50"/>
      <c r="S245" s="51"/>
      <c r="T245" s="48"/>
      <c r="U245" s="49"/>
      <c r="V245" s="50"/>
      <c r="W245" s="51"/>
      <c r="X245" s="48"/>
      <c r="Y245" s="49"/>
      <c r="Z245" s="50"/>
      <c r="AA245" s="51"/>
      <c r="AB245" s="48"/>
      <c r="AC245" s="49"/>
      <c r="AD245" s="50"/>
      <c r="AE245" s="51"/>
      <c r="AF245" s="48"/>
      <c r="AG245" s="49"/>
      <c r="AH245" s="50"/>
      <c r="AI245" s="51"/>
      <c r="AJ245" s="48"/>
      <c r="AK245" s="49"/>
      <c r="AL245" s="50"/>
      <c r="AM245" s="51"/>
      <c r="AN245" s="48"/>
      <c r="AO245" s="49"/>
      <c r="AP245" s="50"/>
      <c r="AQ245" s="51"/>
    </row>
    <row r="246" spans="1:43" x14ac:dyDescent="0.2">
      <c r="A246" s="39">
        <v>3802</v>
      </c>
      <c r="B246" s="40" t="s">
        <v>274</v>
      </c>
      <c r="C246" s="41">
        <v>771</v>
      </c>
      <c r="D246" s="42">
        <v>651</v>
      </c>
      <c r="E246" s="43">
        <f t="shared" si="3"/>
        <v>0.8443579766536965</v>
      </c>
      <c r="F246" s="44"/>
      <c r="G246" s="45"/>
      <c r="H246" s="44"/>
      <c r="I246" s="46"/>
      <c r="J246" s="47"/>
      <c r="K246" s="45"/>
      <c r="L246" s="44"/>
      <c r="M246" s="46"/>
      <c r="N246" s="47"/>
      <c r="O246" s="45"/>
      <c r="P246" s="48"/>
      <c r="Q246" s="49"/>
      <c r="R246" s="50"/>
      <c r="S246" s="51"/>
      <c r="T246" s="48"/>
      <c r="U246" s="49"/>
      <c r="V246" s="50"/>
      <c r="W246" s="51"/>
      <c r="X246" s="48"/>
      <c r="Y246" s="49"/>
      <c r="Z246" s="50"/>
      <c r="AA246" s="51"/>
      <c r="AB246" s="48"/>
      <c r="AC246" s="49"/>
      <c r="AD246" s="50"/>
      <c r="AE246" s="51"/>
      <c r="AF246" s="48"/>
      <c r="AG246" s="49"/>
      <c r="AH246" s="50"/>
      <c r="AI246" s="51"/>
      <c r="AJ246" s="48"/>
      <c r="AK246" s="49"/>
      <c r="AL246" s="50"/>
      <c r="AM246" s="51"/>
      <c r="AN246" s="48"/>
      <c r="AO246" s="49"/>
      <c r="AP246" s="50"/>
      <c r="AQ246" s="51"/>
    </row>
    <row r="247" spans="1:43" x14ac:dyDescent="0.2">
      <c r="A247" s="39">
        <v>3803</v>
      </c>
      <c r="B247" s="40" t="s">
        <v>275</v>
      </c>
      <c r="C247" s="41">
        <v>845</v>
      </c>
      <c r="D247" s="42">
        <v>727</v>
      </c>
      <c r="E247" s="43">
        <f t="shared" si="3"/>
        <v>0.86035502958579879</v>
      </c>
      <c r="F247" s="44"/>
      <c r="G247" s="45"/>
      <c r="H247" s="44"/>
      <c r="I247" s="46"/>
      <c r="J247" s="47"/>
      <c r="K247" s="45"/>
      <c r="L247" s="44"/>
      <c r="M247" s="46"/>
      <c r="N247" s="47"/>
      <c r="O247" s="45"/>
      <c r="P247" s="48"/>
      <c r="Q247" s="49"/>
      <c r="R247" s="50"/>
      <c r="S247" s="51"/>
      <c r="T247" s="48"/>
      <c r="U247" s="49"/>
      <c r="V247" s="50"/>
      <c r="W247" s="51"/>
      <c r="X247" s="48"/>
      <c r="Y247" s="49"/>
      <c r="Z247" s="50"/>
      <c r="AA247" s="51"/>
      <c r="AB247" s="48"/>
      <c r="AC247" s="49"/>
      <c r="AD247" s="50"/>
      <c r="AE247" s="51"/>
      <c r="AF247" s="48"/>
      <c r="AG247" s="49"/>
      <c r="AH247" s="50"/>
      <c r="AI247" s="51"/>
      <c r="AJ247" s="48"/>
      <c r="AK247" s="49"/>
      <c r="AL247" s="50">
        <v>1</v>
      </c>
      <c r="AM247" s="51">
        <v>1</v>
      </c>
      <c r="AN247" s="48"/>
      <c r="AO247" s="49"/>
      <c r="AP247" s="50"/>
      <c r="AQ247" s="51"/>
    </row>
    <row r="248" spans="1:43" x14ac:dyDescent="0.2">
      <c r="A248" s="39">
        <v>3804</v>
      </c>
      <c r="B248" s="40" t="s">
        <v>276</v>
      </c>
      <c r="C248" s="41">
        <v>1213</v>
      </c>
      <c r="D248" s="42">
        <v>1056</v>
      </c>
      <c r="E248" s="43">
        <f t="shared" si="3"/>
        <v>0.87056883759274528</v>
      </c>
      <c r="F248" s="44"/>
      <c r="G248" s="45"/>
      <c r="H248" s="44"/>
      <c r="I248" s="46"/>
      <c r="J248" s="47"/>
      <c r="K248" s="45"/>
      <c r="L248" s="44"/>
      <c r="M248" s="46"/>
      <c r="N248" s="47"/>
      <c r="O248" s="45"/>
      <c r="P248" s="48"/>
      <c r="Q248" s="49"/>
      <c r="R248" s="50"/>
      <c r="S248" s="51"/>
      <c r="T248" s="48"/>
      <c r="U248" s="49"/>
      <c r="V248" s="50"/>
      <c r="W248" s="51"/>
      <c r="X248" s="48"/>
      <c r="Y248" s="49"/>
      <c r="Z248" s="50"/>
      <c r="AA248" s="51"/>
      <c r="AB248" s="48"/>
      <c r="AC248" s="49"/>
      <c r="AD248" s="50"/>
      <c r="AE248" s="51"/>
      <c r="AF248" s="48"/>
      <c r="AG248" s="49"/>
      <c r="AH248" s="50"/>
      <c r="AI248" s="51"/>
      <c r="AJ248" s="48"/>
      <c r="AK248" s="49"/>
      <c r="AL248" s="50"/>
      <c r="AM248" s="51"/>
      <c r="AN248" s="48"/>
      <c r="AO248" s="49"/>
      <c r="AP248" s="50"/>
      <c r="AQ248" s="51"/>
    </row>
    <row r="249" spans="1:43" x14ac:dyDescent="0.2">
      <c r="A249" s="39">
        <v>3805</v>
      </c>
      <c r="B249" s="40" t="s">
        <v>277</v>
      </c>
      <c r="C249" s="41">
        <v>629</v>
      </c>
      <c r="D249" s="42">
        <v>507</v>
      </c>
      <c r="E249" s="43">
        <f t="shared" si="3"/>
        <v>0.80604133545310019</v>
      </c>
      <c r="F249" s="44"/>
      <c r="G249" s="45"/>
      <c r="H249" s="44"/>
      <c r="I249" s="46"/>
      <c r="J249" s="47"/>
      <c r="K249" s="45"/>
      <c r="L249" s="44"/>
      <c r="M249" s="46"/>
      <c r="N249" s="47"/>
      <c r="O249" s="45"/>
      <c r="P249" s="48"/>
      <c r="Q249" s="49"/>
      <c r="R249" s="50"/>
      <c r="S249" s="51"/>
      <c r="T249" s="48"/>
      <c r="U249" s="49"/>
      <c r="V249" s="50"/>
      <c r="W249" s="51"/>
      <c r="X249" s="48"/>
      <c r="Y249" s="49"/>
      <c r="Z249" s="50"/>
      <c r="AA249" s="51"/>
      <c r="AB249" s="48"/>
      <c r="AC249" s="49"/>
      <c r="AD249" s="50"/>
      <c r="AE249" s="51"/>
      <c r="AF249" s="48"/>
      <c r="AG249" s="49"/>
      <c r="AH249" s="50"/>
      <c r="AI249" s="51"/>
      <c r="AJ249" s="48"/>
      <c r="AK249" s="49"/>
      <c r="AL249" s="50"/>
      <c r="AM249" s="51"/>
      <c r="AN249" s="48"/>
      <c r="AO249" s="49"/>
      <c r="AP249" s="50"/>
      <c r="AQ249" s="51"/>
    </row>
    <row r="250" spans="1:43" x14ac:dyDescent="0.2">
      <c r="A250" s="39">
        <v>3806</v>
      </c>
      <c r="B250" s="40" t="s">
        <v>278</v>
      </c>
      <c r="C250" s="41">
        <v>1112</v>
      </c>
      <c r="D250" s="42">
        <v>940</v>
      </c>
      <c r="E250" s="43">
        <f t="shared" si="3"/>
        <v>0.84532374100719421</v>
      </c>
      <c r="F250" s="44"/>
      <c r="G250" s="45"/>
      <c r="H250" s="44"/>
      <c r="I250" s="46"/>
      <c r="J250" s="47"/>
      <c r="K250" s="45"/>
      <c r="L250" s="44"/>
      <c r="M250" s="46"/>
      <c r="N250" s="47"/>
      <c r="O250" s="45"/>
      <c r="P250" s="48"/>
      <c r="Q250" s="49"/>
      <c r="R250" s="50"/>
      <c r="S250" s="51"/>
      <c r="T250" s="48"/>
      <c r="U250" s="49"/>
      <c r="V250" s="50"/>
      <c r="W250" s="51"/>
      <c r="X250" s="48"/>
      <c r="Y250" s="49"/>
      <c r="Z250" s="50"/>
      <c r="AA250" s="51"/>
      <c r="AB250" s="48"/>
      <c r="AC250" s="49"/>
      <c r="AD250" s="50"/>
      <c r="AE250" s="51"/>
      <c r="AF250" s="48"/>
      <c r="AG250" s="49"/>
      <c r="AH250" s="50"/>
      <c r="AI250" s="51"/>
      <c r="AJ250" s="48"/>
      <c r="AK250" s="49"/>
      <c r="AL250" s="50"/>
      <c r="AM250" s="51"/>
      <c r="AN250" s="48"/>
      <c r="AO250" s="49"/>
      <c r="AP250" s="50"/>
      <c r="AQ250" s="51"/>
    </row>
    <row r="251" spans="1:43" x14ac:dyDescent="0.2">
      <c r="A251" s="39">
        <v>3807</v>
      </c>
      <c r="B251" s="40" t="s">
        <v>279</v>
      </c>
      <c r="C251" s="41">
        <v>665</v>
      </c>
      <c r="D251" s="42">
        <v>573</v>
      </c>
      <c r="E251" s="43">
        <f t="shared" si="3"/>
        <v>0.86165413533834589</v>
      </c>
      <c r="F251" s="44"/>
      <c r="G251" s="45"/>
      <c r="H251" s="44"/>
      <c r="I251" s="46"/>
      <c r="J251" s="47"/>
      <c r="K251" s="45"/>
      <c r="L251" s="44"/>
      <c r="M251" s="46"/>
      <c r="N251" s="47"/>
      <c r="O251" s="45"/>
      <c r="P251" s="48"/>
      <c r="Q251" s="49"/>
      <c r="R251" s="50"/>
      <c r="S251" s="51"/>
      <c r="T251" s="48"/>
      <c r="U251" s="49"/>
      <c r="V251" s="50"/>
      <c r="W251" s="51"/>
      <c r="X251" s="48"/>
      <c r="Y251" s="49"/>
      <c r="Z251" s="50"/>
      <c r="AA251" s="51"/>
      <c r="AB251" s="48"/>
      <c r="AC251" s="49"/>
      <c r="AD251" s="50"/>
      <c r="AE251" s="51"/>
      <c r="AF251" s="48"/>
      <c r="AG251" s="49"/>
      <c r="AH251" s="50"/>
      <c r="AI251" s="51"/>
      <c r="AJ251" s="48"/>
      <c r="AK251" s="49"/>
      <c r="AL251" s="50"/>
      <c r="AM251" s="51"/>
      <c r="AN251" s="48"/>
      <c r="AO251" s="49"/>
      <c r="AP251" s="50"/>
      <c r="AQ251" s="51"/>
    </row>
    <row r="252" spans="1:43" x14ac:dyDescent="0.2">
      <c r="A252" s="39">
        <v>3808</v>
      </c>
      <c r="B252" s="40" t="s">
        <v>280</v>
      </c>
      <c r="C252" s="41">
        <v>817</v>
      </c>
      <c r="D252" s="42">
        <v>712</v>
      </c>
      <c r="E252" s="43">
        <f t="shared" si="3"/>
        <v>0.87148102815177475</v>
      </c>
      <c r="F252" s="44"/>
      <c r="G252" s="45"/>
      <c r="H252" s="44"/>
      <c r="I252" s="46"/>
      <c r="J252" s="47"/>
      <c r="K252" s="45"/>
      <c r="L252" s="44"/>
      <c r="M252" s="46"/>
      <c r="N252" s="47"/>
      <c r="O252" s="45"/>
      <c r="P252" s="48"/>
      <c r="Q252" s="49"/>
      <c r="R252" s="50"/>
      <c r="S252" s="51"/>
      <c r="T252" s="48"/>
      <c r="U252" s="49"/>
      <c r="V252" s="50"/>
      <c r="W252" s="51"/>
      <c r="X252" s="48"/>
      <c r="Y252" s="49"/>
      <c r="Z252" s="50"/>
      <c r="AA252" s="51"/>
      <c r="AB252" s="48"/>
      <c r="AC252" s="49"/>
      <c r="AD252" s="50"/>
      <c r="AE252" s="51"/>
      <c r="AF252" s="48"/>
      <c r="AG252" s="49"/>
      <c r="AH252" s="50"/>
      <c r="AI252" s="51"/>
      <c r="AJ252" s="48"/>
      <c r="AK252" s="49"/>
      <c r="AL252" s="50">
        <v>6</v>
      </c>
      <c r="AM252" s="51">
        <v>10</v>
      </c>
      <c r="AN252" s="48"/>
      <c r="AO252" s="49"/>
      <c r="AP252" s="50"/>
      <c r="AQ252" s="51"/>
    </row>
    <row r="253" spans="1:43" x14ac:dyDescent="0.2">
      <c r="A253" s="39">
        <v>4001</v>
      </c>
      <c r="B253" s="40" t="s">
        <v>281</v>
      </c>
      <c r="C253" s="41">
        <v>1276</v>
      </c>
      <c r="D253" s="42">
        <v>1083</v>
      </c>
      <c r="E253" s="43">
        <f t="shared" si="3"/>
        <v>0.84874608150470221</v>
      </c>
      <c r="F253" s="44"/>
      <c r="G253" s="45"/>
      <c r="H253" s="44"/>
      <c r="I253" s="46"/>
      <c r="J253" s="47"/>
      <c r="K253" s="45"/>
      <c r="L253" s="44"/>
      <c r="M253" s="46"/>
      <c r="N253" s="47"/>
      <c r="O253" s="45"/>
      <c r="P253" s="48"/>
      <c r="Q253" s="49"/>
      <c r="R253" s="50"/>
      <c r="S253" s="51"/>
      <c r="T253" s="48"/>
      <c r="U253" s="49"/>
      <c r="V253" s="50"/>
      <c r="W253" s="51"/>
      <c r="X253" s="48"/>
      <c r="Y253" s="49"/>
      <c r="Z253" s="50"/>
      <c r="AA253" s="51"/>
      <c r="AB253" s="48"/>
      <c r="AC253" s="49"/>
      <c r="AD253" s="50"/>
      <c r="AE253" s="51"/>
      <c r="AF253" s="48"/>
      <c r="AG253" s="49"/>
      <c r="AH253" s="50"/>
      <c r="AI253" s="51"/>
      <c r="AJ253" s="48"/>
      <c r="AK253" s="49"/>
      <c r="AL253" s="50"/>
      <c r="AM253" s="51"/>
      <c r="AN253" s="48"/>
      <c r="AO253" s="49"/>
      <c r="AP253" s="50"/>
      <c r="AQ253" s="51"/>
    </row>
    <row r="254" spans="1:43" x14ac:dyDescent="0.2">
      <c r="A254" s="39">
        <v>4002</v>
      </c>
      <c r="B254" s="40" t="s">
        <v>282</v>
      </c>
      <c r="C254" s="41">
        <v>1173</v>
      </c>
      <c r="D254" s="42">
        <v>1047</v>
      </c>
      <c r="E254" s="43">
        <f t="shared" si="3"/>
        <v>0.89258312020460362</v>
      </c>
      <c r="F254" s="44"/>
      <c r="G254" s="45"/>
      <c r="H254" s="44"/>
      <c r="I254" s="46"/>
      <c r="J254" s="47"/>
      <c r="K254" s="45"/>
      <c r="L254" s="44"/>
      <c r="M254" s="46"/>
      <c r="N254" s="47"/>
      <c r="O254" s="45"/>
      <c r="P254" s="48"/>
      <c r="Q254" s="49"/>
      <c r="R254" s="50"/>
      <c r="S254" s="51"/>
      <c r="T254" s="48"/>
      <c r="U254" s="49"/>
      <c r="V254" s="50"/>
      <c r="W254" s="51"/>
      <c r="X254" s="48"/>
      <c r="Y254" s="49"/>
      <c r="Z254" s="50"/>
      <c r="AA254" s="51"/>
      <c r="AB254" s="48"/>
      <c r="AC254" s="49"/>
      <c r="AD254" s="50"/>
      <c r="AE254" s="51"/>
      <c r="AF254" s="48"/>
      <c r="AG254" s="49"/>
      <c r="AH254" s="50"/>
      <c r="AI254" s="51"/>
      <c r="AJ254" s="48"/>
      <c r="AK254" s="49"/>
      <c r="AL254" s="50"/>
      <c r="AM254" s="51"/>
      <c r="AN254" s="48"/>
      <c r="AO254" s="49"/>
      <c r="AP254" s="50"/>
      <c r="AQ254" s="51"/>
    </row>
    <row r="255" spans="1:43" x14ac:dyDescent="0.2">
      <c r="A255" s="39">
        <v>4003</v>
      </c>
      <c r="B255" s="40" t="s">
        <v>283</v>
      </c>
      <c r="C255" s="41">
        <v>1354</v>
      </c>
      <c r="D255" s="42">
        <v>1130</v>
      </c>
      <c r="E255" s="43">
        <f t="shared" si="3"/>
        <v>0.83456425406203838</v>
      </c>
      <c r="F255" s="44"/>
      <c r="G255" s="45"/>
      <c r="H255" s="44"/>
      <c r="I255" s="46"/>
      <c r="J255" s="47"/>
      <c r="K255" s="45"/>
      <c r="L255" s="44"/>
      <c r="M255" s="46"/>
      <c r="N255" s="47"/>
      <c r="O255" s="45"/>
      <c r="P255" s="48"/>
      <c r="Q255" s="49"/>
      <c r="R255" s="50"/>
      <c r="S255" s="51"/>
      <c r="T255" s="48"/>
      <c r="U255" s="49"/>
      <c r="V255" s="50"/>
      <c r="W255" s="51"/>
      <c r="X255" s="48"/>
      <c r="Y255" s="49"/>
      <c r="Z255" s="50"/>
      <c r="AA255" s="51"/>
      <c r="AB255" s="48"/>
      <c r="AC255" s="49"/>
      <c r="AD255" s="50"/>
      <c r="AE255" s="51"/>
      <c r="AF255" s="48"/>
      <c r="AG255" s="49"/>
      <c r="AH255" s="50"/>
      <c r="AI255" s="51"/>
      <c r="AJ255" s="48"/>
      <c r="AK255" s="49"/>
      <c r="AL255" s="50"/>
      <c r="AM255" s="51"/>
      <c r="AN255" s="48"/>
      <c r="AO255" s="49"/>
      <c r="AP255" s="50"/>
      <c r="AQ255" s="51"/>
    </row>
    <row r="256" spans="1:43" x14ac:dyDescent="0.2">
      <c r="A256" s="39">
        <v>4004</v>
      </c>
      <c r="B256" s="40" t="s">
        <v>284</v>
      </c>
      <c r="C256" s="41">
        <v>609</v>
      </c>
      <c r="D256" s="42">
        <v>510</v>
      </c>
      <c r="E256" s="43">
        <f t="shared" si="3"/>
        <v>0.83743842364532017</v>
      </c>
      <c r="F256" s="44"/>
      <c r="G256" s="45"/>
      <c r="H256" s="44"/>
      <c r="I256" s="46"/>
      <c r="J256" s="47"/>
      <c r="K256" s="45"/>
      <c r="L256" s="44"/>
      <c r="M256" s="46"/>
      <c r="N256" s="47"/>
      <c r="O256" s="45"/>
      <c r="P256" s="48"/>
      <c r="Q256" s="49"/>
      <c r="R256" s="50"/>
      <c r="S256" s="51"/>
      <c r="T256" s="48"/>
      <c r="U256" s="49"/>
      <c r="V256" s="50"/>
      <c r="W256" s="51"/>
      <c r="X256" s="48"/>
      <c r="Y256" s="49"/>
      <c r="Z256" s="50"/>
      <c r="AA256" s="51"/>
      <c r="AB256" s="48"/>
      <c r="AC256" s="49"/>
      <c r="AD256" s="50"/>
      <c r="AE256" s="51"/>
      <c r="AF256" s="48"/>
      <c r="AG256" s="49"/>
      <c r="AH256" s="50"/>
      <c r="AI256" s="51"/>
      <c r="AJ256" s="48"/>
      <c r="AK256" s="49"/>
      <c r="AL256" s="50"/>
      <c r="AM256" s="51"/>
      <c r="AN256" s="48"/>
      <c r="AO256" s="49"/>
      <c r="AP256" s="50"/>
      <c r="AQ256" s="51"/>
    </row>
    <row r="257" spans="1:43" x14ac:dyDescent="0.2">
      <c r="A257" s="39">
        <v>4005</v>
      </c>
      <c r="B257" s="40" t="s">
        <v>285</v>
      </c>
      <c r="C257" s="41">
        <v>703</v>
      </c>
      <c r="D257" s="42">
        <v>565</v>
      </c>
      <c r="E257" s="43">
        <f t="shared" si="3"/>
        <v>0.80369843527738261</v>
      </c>
      <c r="F257" s="44"/>
      <c r="G257" s="45"/>
      <c r="H257" s="44"/>
      <c r="I257" s="46"/>
      <c r="J257" s="47"/>
      <c r="K257" s="45"/>
      <c r="L257" s="44"/>
      <c r="M257" s="46"/>
      <c r="N257" s="47"/>
      <c r="O257" s="45"/>
      <c r="P257" s="48"/>
      <c r="Q257" s="49"/>
      <c r="R257" s="50"/>
      <c r="S257" s="51"/>
      <c r="T257" s="48"/>
      <c r="U257" s="49"/>
      <c r="V257" s="50"/>
      <c r="W257" s="51"/>
      <c r="X257" s="48"/>
      <c r="Y257" s="49"/>
      <c r="Z257" s="50"/>
      <c r="AA257" s="51"/>
      <c r="AB257" s="48"/>
      <c r="AC257" s="49"/>
      <c r="AD257" s="50"/>
      <c r="AE257" s="51"/>
      <c r="AF257" s="48"/>
      <c r="AG257" s="49"/>
      <c r="AH257" s="50"/>
      <c r="AI257" s="51"/>
      <c r="AJ257" s="48"/>
      <c r="AK257" s="49"/>
      <c r="AL257" s="50"/>
      <c r="AM257" s="51"/>
      <c r="AN257" s="48"/>
      <c r="AO257" s="49"/>
      <c r="AP257" s="50"/>
      <c r="AQ257" s="51"/>
    </row>
    <row r="258" spans="1:43" x14ac:dyDescent="0.2">
      <c r="A258" s="39">
        <v>4006</v>
      </c>
      <c r="B258" s="40" t="s">
        <v>286</v>
      </c>
      <c r="C258" s="41">
        <v>1062</v>
      </c>
      <c r="D258" s="42">
        <v>916</v>
      </c>
      <c r="E258" s="43">
        <f t="shared" si="3"/>
        <v>0.86252354048964219</v>
      </c>
      <c r="F258" s="44"/>
      <c r="G258" s="45"/>
      <c r="H258" s="44"/>
      <c r="I258" s="46"/>
      <c r="J258" s="47"/>
      <c r="K258" s="45"/>
      <c r="L258" s="44"/>
      <c r="M258" s="46"/>
      <c r="N258" s="47"/>
      <c r="O258" s="45"/>
      <c r="P258" s="48"/>
      <c r="Q258" s="49"/>
      <c r="R258" s="50"/>
      <c r="S258" s="51"/>
      <c r="T258" s="48"/>
      <c r="U258" s="49"/>
      <c r="V258" s="50"/>
      <c r="W258" s="51"/>
      <c r="X258" s="48"/>
      <c r="Y258" s="49"/>
      <c r="Z258" s="50"/>
      <c r="AA258" s="51"/>
      <c r="AB258" s="48"/>
      <c r="AC258" s="49"/>
      <c r="AD258" s="50"/>
      <c r="AE258" s="51"/>
      <c r="AF258" s="48"/>
      <c r="AG258" s="49"/>
      <c r="AH258" s="50"/>
      <c r="AI258" s="51"/>
      <c r="AJ258" s="48"/>
      <c r="AK258" s="49"/>
      <c r="AL258" s="50"/>
      <c r="AM258" s="51"/>
      <c r="AN258" s="48"/>
      <c r="AO258" s="49"/>
      <c r="AP258" s="50"/>
      <c r="AQ258" s="51"/>
    </row>
    <row r="259" spans="1:43" x14ac:dyDescent="0.2">
      <c r="A259" s="39">
        <v>4007</v>
      </c>
      <c r="B259" s="40" t="s">
        <v>287</v>
      </c>
      <c r="C259" s="41">
        <v>604</v>
      </c>
      <c r="D259" s="42">
        <v>530</v>
      </c>
      <c r="E259" s="43">
        <f t="shared" si="3"/>
        <v>0.87748344370860931</v>
      </c>
      <c r="F259" s="44"/>
      <c r="G259" s="45"/>
      <c r="H259" s="44"/>
      <c r="I259" s="46"/>
      <c r="J259" s="47"/>
      <c r="K259" s="45"/>
      <c r="L259" s="44"/>
      <c r="M259" s="46"/>
      <c r="N259" s="47"/>
      <c r="O259" s="45"/>
      <c r="P259" s="48"/>
      <c r="Q259" s="49"/>
      <c r="R259" s="50"/>
      <c r="S259" s="51"/>
      <c r="T259" s="48"/>
      <c r="U259" s="49"/>
      <c r="V259" s="50"/>
      <c r="W259" s="51"/>
      <c r="X259" s="48"/>
      <c r="Y259" s="49"/>
      <c r="Z259" s="50"/>
      <c r="AA259" s="51"/>
      <c r="AB259" s="48"/>
      <c r="AC259" s="49"/>
      <c r="AD259" s="50"/>
      <c r="AE259" s="51"/>
      <c r="AF259" s="48"/>
      <c r="AG259" s="49"/>
      <c r="AH259" s="50"/>
      <c r="AI259" s="51"/>
      <c r="AJ259" s="48"/>
      <c r="AK259" s="49"/>
      <c r="AL259" s="50"/>
      <c r="AM259" s="51"/>
      <c r="AN259" s="48"/>
      <c r="AO259" s="49"/>
      <c r="AP259" s="50"/>
      <c r="AQ259" s="51"/>
    </row>
    <row r="260" spans="1:43" x14ac:dyDescent="0.2">
      <c r="A260" s="39">
        <v>4008</v>
      </c>
      <c r="B260" s="40" t="s">
        <v>288</v>
      </c>
      <c r="C260" s="41">
        <v>1095</v>
      </c>
      <c r="D260" s="42">
        <v>905</v>
      </c>
      <c r="E260" s="43">
        <f t="shared" si="3"/>
        <v>0.82648401826484019</v>
      </c>
      <c r="F260" s="44"/>
      <c r="G260" s="45"/>
      <c r="H260" s="44"/>
      <c r="I260" s="46"/>
      <c r="J260" s="47"/>
      <c r="K260" s="45"/>
      <c r="L260" s="44"/>
      <c r="M260" s="46"/>
      <c r="N260" s="47"/>
      <c r="O260" s="45"/>
      <c r="P260" s="48"/>
      <c r="Q260" s="49"/>
      <c r="R260" s="50"/>
      <c r="S260" s="51"/>
      <c r="T260" s="48"/>
      <c r="U260" s="49"/>
      <c r="V260" s="50"/>
      <c r="W260" s="51"/>
      <c r="X260" s="48"/>
      <c r="Y260" s="49"/>
      <c r="Z260" s="50"/>
      <c r="AA260" s="51"/>
      <c r="AB260" s="48"/>
      <c r="AC260" s="49"/>
      <c r="AD260" s="50"/>
      <c r="AE260" s="51"/>
      <c r="AF260" s="48"/>
      <c r="AG260" s="49"/>
      <c r="AH260" s="50"/>
      <c r="AI260" s="51"/>
      <c r="AJ260" s="48"/>
      <c r="AK260" s="49"/>
      <c r="AL260" s="50"/>
      <c r="AM260" s="51"/>
      <c r="AN260" s="48"/>
      <c r="AO260" s="49"/>
      <c r="AP260" s="50"/>
      <c r="AQ260" s="51"/>
    </row>
    <row r="261" spans="1:43" x14ac:dyDescent="0.2">
      <c r="A261" s="39">
        <v>4009</v>
      </c>
      <c r="B261" s="40" t="s">
        <v>289</v>
      </c>
      <c r="C261" s="41">
        <v>1042</v>
      </c>
      <c r="D261" s="42">
        <v>877</v>
      </c>
      <c r="E261" s="43">
        <f t="shared" si="3"/>
        <v>0.84165067178502884</v>
      </c>
      <c r="F261" s="44"/>
      <c r="G261" s="45"/>
      <c r="H261" s="44"/>
      <c r="I261" s="46"/>
      <c r="J261" s="47"/>
      <c r="K261" s="45"/>
      <c r="L261" s="44"/>
      <c r="M261" s="46"/>
      <c r="N261" s="47"/>
      <c r="O261" s="45"/>
      <c r="P261" s="48"/>
      <c r="Q261" s="49"/>
      <c r="R261" s="50"/>
      <c r="S261" s="51"/>
      <c r="T261" s="48"/>
      <c r="U261" s="49"/>
      <c r="V261" s="50"/>
      <c r="W261" s="51"/>
      <c r="X261" s="48"/>
      <c r="Y261" s="49"/>
      <c r="Z261" s="50"/>
      <c r="AA261" s="51"/>
      <c r="AB261" s="48"/>
      <c r="AC261" s="49"/>
      <c r="AD261" s="50"/>
      <c r="AE261" s="51"/>
      <c r="AF261" s="48"/>
      <c r="AG261" s="49"/>
      <c r="AH261" s="50"/>
      <c r="AI261" s="51"/>
      <c r="AJ261" s="48"/>
      <c r="AK261" s="49"/>
      <c r="AL261" s="50"/>
      <c r="AM261" s="51"/>
      <c r="AN261" s="48"/>
      <c r="AO261" s="49"/>
      <c r="AP261" s="50"/>
      <c r="AQ261" s="51"/>
    </row>
    <row r="262" spans="1:43" x14ac:dyDescent="0.2">
      <c r="A262" s="39">
        <v>4111</v>
      </c>
      <c r="B262" s="40" t="s">
        <v>290</v>
      </c>
      <c r="C262" s="41">
        <v>1583</v>
      </c>
      <c r="D262" s="42">
        <v>967</v>
      </c>
      <c r="E262" s="43">
        <f t="shared" si="3"/>
        <v>0.61086544535691722</v>
      </c>
      <c r="F262" s="44"/>
      <c r="G262" s="45"/>
      <c r="H262" s="44"/>
      <c r="I262" s="46"/>
      <c r="J262" s="47"/>
      <c r="K262" s="45"/>
      <c r="L262" s="44"/>
      <c r="M262" s="46"/>
      <c r="N262" s="47"/>
      <c r="O262" s="45"/>
      <c r="P262" s="48"/>
      <c r="Q262" s="49"/>
      <c r="R262" s="50"/>
      <c r="S262" s="51"/>
      <c r="T262" s="48"/>
      <c r="U262" s="49"/>
      <c r="V262" s="50"/>
      <c r="W262" s="51"/>
      <c r="X262" s="48"/>
      <c r="Y262" s="49"/>
      <c r="Z262" s="50"/>
      <c r="AA262" s="51"/>
      <c r="AB262" s="48"/>
      <c r="AC262" s="49"/>
      <c r="AD262" s="50"/>
      <c r="AE262" s="51"/>
      <c r="AF262" s="48"/>
      <c r="AG262" s="49"/>
      <c r="AH262" s="50"/>
      <c r="AI262" s="51"/>
      <c r="AJ262" s="48"/>
      <c r="AK262" s="49"/>
      <c r="AL262" s="50"/>
      <c r="AM262" s="51"/>
      <c r="AN262" s="48"/>
      <c r="AO262" s="49"/>
      <c r="AP262" s="50"/>
      <c r="AQ262" s="51"/>
    </row>
    <row r="263" spans="1:43" x14ac:dyDescent="0.2">
      <c r="A263" s="39">
        <v>4121</v>
      </c>
      <c r="B263" s="40" t="s">
        <v>291</v>
      </c>
      <c r="C263" s="41">
        <v>1039</v>
      </c>
      <c r="D263" s="42">
        <v>748</v>
      </c>
      <c r="E263" s="43">
        <f t="shared" si="3"/>
        <v>0.71992300288739175</v>
      </c>
      <c r="F263" s="44"/>
      <c r="G263" s="45"/>
      <c r="H263" s="44"/>
      <c r="I263" s="46"/>
      <c r="J263" s="47"/>
      <c r="K263" s="45"/>
      <c r="L263" s="44"/>
      <c r="M263" s="46"/>
      <c r="N263" s="47"/>
      <c r="O263" s="45"/>
      <c r="P263" s="48"/>
      <c r="Q263" s="49"/>
      <c r="R263" s="50"/>
      <c r="S263" s="51"/>
      <c r="T263" s="48"/>
      <c r="U263" s="49"/>
      <c r="V263" s="50"/>
      <c r="W263" s="51"/>
      <c r="X263" s="48"/>
      <c r="Y263" s="49"/>
      <c r="Z263" s="50"/>
      <c r="AA263" s="51"/>
      <c r="AB263" s="48"/>
      <c r="AC263" s="49"/>
      <c r="AD263" s="50"/>
      <c r="AE263" s="51"/>
      <c r="AF263" s="48"/>
      <c r="AG263" s="49"/>
      <c r="AH263" s="50"/>
      <c r="AI263" s="51"/>
      <c r="AJ263" s="48"/>
      <c r="AK263" s="49"/>
      <c r="AL263" s="50"/>
      <c r="AM263" s="51"/>
      <c r="AN263" s="48"/>
      <c r="AO263" s="49"/>
      <c r="AP263" s="50"/>
      <c r="AQ263" s="51"/>
    </row>
    <row r="264" spans="1:43" x14ac:dyDescent="0.2">
      <c r="A264" s="39">
        <v>4131</v>
      </c>
      <c r="B264" s="40" t="s">
        <v>292</v>
      </c>
      <c r="C264" s="41">
        <v>1079</v>
      </c>
      <c r="D264" s="42">
        <v>734</v>
      </c>
      <c r="E264" s="43">
        <f t="shared" si="3"/>
        <v>0.68025949953660803</v>
      </c>
      <c r="F264" s="44"/>
      <c r="G264" s="45"/>
      <c r="H264" s="44"/>
      <c r="I264" s="46"/>
      <c r="J264" s="47"/>
      <c r="K264" s="45"/>
      <c r="L264" s="44"/>
      <c r="M264" s="46"/>
      <c r="N264" s="47"/>
      <c r="O264" s="45"/>
      <c r="P264" s="48"/>
      <c r="Q264" s="49"/>
      <c r="R264" s="50"/>
      <c r="S264" s="51"/>
      <c r="T264" s="48"/>
      <c r="U264" s="49"/>
      <c r="V264" s="50"/>
      <c r="W264" s="51"/>
      <c r="X264" s="48"/>
      <c r="Y264" s="49"/>
      <c r="Z264" s="50"/>
      <c r="AA264" s="51"/>
      <c r="AB264" s="48"/>
      <c r="AC264" s="49"/>
      <c r="AD264" s="50"/>
      <c r="AE264" s="51"/>
      <c r="AF264" s="48"/>
      <c r="AG264" s="49"/>
      <c r="AH264" s="50"/>
      <c r="AI264" s="51"/>
      <c r="AJ264" s="48"/>
      <c r="AK264" s="49"/>
      <c r="AL264" s="50"/>
      <c r="AM264" s="51"/>
      <c r="AN264" s="48"/>
      <c r="AO264" s="49"/>
      <c r="AP264" s="50"/>
      <c r="AQ264" s="51"/>
    </row>
    <row r="265" spans="1:43" x14ac:dyDescent="0.2">
      <c r="A265" s="39">
        <v>4141</v>
      </c>
      <c r="B265" s="40" t="s">
        <v>293</v>
      </c>
      <c r="C265" s="41">
        <v>946</v>
      </c>
      <c r="D265" s="42">
        <v>652</v>
      </c>
      <c r="E265" s="43">
        <f t="shared" si="3"/>
        <v>0.68921775898520088</v>
      </c>
      <c r="F265" s="44"/>
      <c r="G265" s="45"/>
      <c r="H265" s="44"/>
      <c r="I265" s="46"/>
      <c r="J265" s="47"/>
      <c r="K265" s="45"/>
      <c r="L265" s="44"/>
      <c r="M265" s="46"/>
      <c r="N265" s="47"/>
      <c r="O265" s="45"/>
      <c r="P265" s="48"/>
      <c r="Q265" s="49"/>
      <c r="R265" s="50"/>
      <c r="S265" s="51"/>
      <c r="T265" s="48"/>
      <c r="U265" s="49"/>
      <c r="V265" s="50"/>
      <c r="W265" s="51"/>
      <c r="X265" s="48"/>
      <c r="Y265" s="49"/>
      <c r="Z265" s="50"/>
      <c r="AA265" s="51"/>
      <c r="AB265" s="48"/>
      <c r="AC265" s="49"/>
      <c r="AD265" s="50"/>
      <c r="AE265" s="51"/>
      <c r="AF265" s="48"/>
      <c r="AG265" s="49"/>
      <c r="AH265" s="50"/>
      <c r="AI265" s="51"/>
      <c r="AJ265" s="48"/>
      <c r="AK265" s="49"/>
      <c r="AL265" s="50"/>
      <c r="AM265" s="51"/>
      <c r="AN265" s="48"/>
      <c r="AO265" s="49"/>
      <c r="AP265" s="50"/>
      <c r="AQ265" s="51"/>
    </row>
    <row r="266" spans="1:43" x14ac:dyDescent="0.2">
      <c r="A266" s="39">
        <v>4311</v>
      </c>
      <c r="B266" s="40" t="s">
        <v>294</v>
      </c>
      <c r="C266" s="41">
        <v>584</v>
      </c>
      <c r="D266" s="42">
        <v>404</v>
      </c>
      <c r="E266" s="43">
        <f t="shared" si="3"/>
        <v>0.69178082191780821</v>
      </c>
      <c r="F266" s="44"/>
      <c r="G266" s="45"/>
      <c r="H266" s="44"/>
      <c r="I266" s="46"/>
      <c r="J266" s="47"/>
      <c r="K266" s="45"/>
      <c r="L266" s="44"/>
      <c r="M266" s="46"/>
      <c r="N266" s="47"/>
      <c r="O266" s="45"/>
      <c r="P266" s="48"/>
      <c r="Q266" s="49"/>
      <c r="R266" s="50"/>
      <c r="S266" s="51"/>
      <c r="T266" s="48"/>
      <c r="U266" s="49"/>
      <c r="V266" s="47"/>
      <c r="W266" s="45"/>
      <c r="X266" s="48"/>
      <c r="Y266" s="49"/>
      <c r="Z266" s="50"/>
      <c r="AA266" s="51"/>
      <c r="AB266" s="48"/>
      <c r="AC266" s="49"/>
      <c r="AD266" s="50"/>
      <c r="AE266" s="51"/>
      <c r="AF266" s="48"/>
      <c r="AG266" s="49"/>
      <c r="AH266" s="50"/>
      <c r="AI266" s="51"/>
      <c r="AJ266" s="48"/>
      <c r="AK266" s="49"/>
      <c r="AL266" s="50"/>
      <c r="AM266" s="51"/>
      <c r="AN266" s="48"/>
      <c r="AO266" s="49"/>
      <c r="AP266" s="50"/>
      <c r="AQ266" s="51"/>
    </row>
    <row r="267" spans="1:43" x14ac:dyDescent="0.2">
      <c r="A267" s="39">
        <v>4312</v>
      </c>
      <c r="B267" s="40" t="s">
        <v>295</v>
      </c>
      <c r="C267" s="41">
        <v>1182</v>
      </c>
      <c r="D267" s="42">
        <v>816</v>
      </c>
      <c r="E267" s="43">
        <f t="shared" si="3"/>
        <v>0.69035532994923854</v>
      </c>
      <c r="F267" s="44"/>
      <c r="G267" s="45"/>
      <c r="H267" s="44"/>
      <c r="I267" s="46"/>
      <c r="J267" s="47"/>
      <c r="K267" s="45"/>
      <c r="L267" s="44"/>
      <c r="M267" s="46"/>
      <c r="N267" s="47"/>
      <c r="O267" s="45"/>
      <c r="P267" s="48"/>
      <c r="Q267" s="49"/>
      <c r="R267" s="50"/>
      <c r="S267" s="51"/>
      <c r="T267" s="48"/>
      <c r="U267" s="49"/>
      <c r="V267" s="47"/>
      <c r="W267" s="45"/>
      <c r="X267" s="48"/>
      <c r="Y267" s="49"/>
      <c r="Z267" s="50"/>
      <c r="AA267" s="51"/>
      <c r="AB267" s="48"/>
      <c r="AC267" s="49"/>
      <c r="AD267" s="50"/>
      <c r="AE267" s="51"/>
      <c r="AF267" s="48"/>
      <c r="AG267" s="49"/>
      <c r="AH267" s="50"/>
      <c r="AI267" s="51"/>
      <c r="AJ267" s="48"/>
      <c r="AK267" s="49"/>
      <c r="AL267" s="50"/>
      <c r="AM267" s="51"/>
      <c r="AN267" s="48"/>
      <c r="AO267" s="49"/>
      <c r="AP267" s="50"/>
      <c r="AQ267" s="51"/>
    </row>
    <row r="268" spans="1:43" x14ac:dyDescent="0.2">
      <c r="A268" s="39">
        <v>4321</v>
      </c>
      <c r="B268" s="40" t="s">
        <v>296</v>
      </c>
      <c r="C268" s="41">
        <v>1075</v>
      </c>
      <c r="D268" s="42">
        <v>655</v>
      </c>
      <c r="E268" s="43">
        <f t="shared" si="3"/>
        <v>0.6093023255813953</v>
      </c>
      <c r="F268" s="44"/>
      <c r="G268" s="45"/>
      <c r="H268" s="44"/>
      <c r="I268" s="46"/>
      <c r="J268" s="47"/>
      <c r="K268" s="45"/>
      <c r="L268" s="44"/>
      <c r="M268" s="46"/>
      <c r="N268" s="47"/>
      <c r="O268" s="45"/>
      <c r="P268" s="48"/>
      <c r="Q268" s="49"/>
      <c r="R268" s="50"/>
      <c r="S268" s="51"/>
      <c r="T268" s="48"/>
      <c r="U268" s="49"/>
      <c r="V268" s="47"/>
      <c r="W268" s="45"/>
      <c r="X268" s="48"/>
      <c r="Y268" s="49"/>
      <c r="Z268" s="50"/>
      <c r="AA268" s="51"/>
      <c r="AB268" s="48"/>
      <c r="AC268" s="49"/>
      <c r="AD268" s="50"/>
      <c r="AE268" s="51"/>
      <c r="AF268" s="48"/>
      <c r="AG268" s="49"/>
      <c r="AH268" s="50"/>
      <c r="AI268" s="51"/>
      <c r="AJ268" s="48"/>
      <c r="AK268" s="49"/>
      <c r="AL268" s="50"/>
      <c r="AM268" s="51"/>
      <c r="AN268" s="48"/>
      <c r="AO268" s="49"/>
      <c r="AP268" s="50"/>
      <c r="AQ268" s="51"/>
    </row>
    <row r="269" spans="1:43" x14ac:dyDescent="0.2">
      <c r="A269" s="39">
        <v>4331</v>
      </c>
      <c r="B269" s="40" t="s">
        <v>297</v>
      </c>
      <c r="C269" s="41">
        <v>1185</v>
      </c>
      <c r="D269" s="42">
        <v>775</v>
      </c>
      <c r="E269" s="43">
        <f t="shared" si="3"/>
        <v>0.65400843881856541</v>
      </c>
      <c r="F269" s="44"/>
      <c r="G269" s="45"/>
      <c r="H269" s="44"/>
      <c r="I269" s="46"/>
      <c r="J269" s="47"/>
      <c r="K269" s="45"/>
      <c r="L269" s="44"/>
      <c r="M269" s="46"/>
      <c r="N269" s="47"/>
      <c r="O269" s="45"/>
      <c r="P269" s="48"/>
      <c r="Q269" s="49"/>
      <c r="R269" s="50"/>
      <c r="S269" s="51"/>
      <c r="T269" s="48"/>
      <c r="U269" s="49"/>
      <c r="V269" s="47"/>
      <c r="W269" s="45"/>
      <c r="X269" s="48"/>
      <c r="Y269" s="49"/>
      <c r="Z269" s="50"/>
      <c r="AA269" s="51"/>
      <c r="AB269" s="48"/>
      <c r="AC269" s="49"/>
      <c r="AD269" s="50"/>
      <c r="AE269" s="51"/>
      <c r="AF269" s="48"/>
      <c r="AG269" s="49"/>
      <c r="AH269" s="50"/>
      <c r="AI269" s="51"/>
      <c r="AJ269" s="48"/>
      <c r="AK269" s="49"/>
      <c r="AL269" s="50"/>
      <c r="AM269" s="51"/>
      <c r="AN269" s="48"/>
      <c r="AO269" s="49"/>
      <c r="AP269" s="50"/>
      <c r="AQ269" s="51"/>
    </row>
    <row r="270" spans="1:43" x14ac:dyDescent="0.2">
      <c r="A270" s="39">
        <v>4341</v>
      </c>
      <c r="B270" s="40" t="s">
        <v>298</v>
      </c>
      <c r="C270" s="41">
        <v>1155</v>
      </c>
      <c r="D270" s="42">
        <v>827</v>
      </c>
      <c r="E270" s="43">
        <f t="shared" si="3"/>
        <v>0.716017316017316</v>
      </c>
      <c r="F270" s="44"/>
      <c r="G270" s="45"/>
      <c r="H270" s="44"/>
      <c r="I270" s="46"/>
      <c r="J270" s="47"/>
      <c r="K270" s="45"/>
      <c r="L270" s="44"/>
      <c r="M270" s="46"/>
      <c r="N270" s="47"/>
      <c r="O270" s="45"/>
      <c r="P270" s="48"/>
      <c r="Q270" s="49"/>
      <c r="R270" s="50"/>
      <c r="S270" s="51"/>
      <c r="T270" s="48"/>
      <c r="U270" s="49"/>
      <c r="V270" s="47"/>
      <c r="W270" s="45"/>
      <c r="X270" s="48"/>
      <c r="Y270" s="49"/>
      <c r="Z270" s="50"/>
      <c r="AA270" s="51"/>
      <c r="AB270" s="48"/>
      <c r="AC270" s="49"/>
      <c r="AD270" s="50"/>
      <c r="AE270" s="51"/>
      <c r="AF270" s="48"/>
      <c r="AG270" s="49"/>
      <c r="AH270" s="50"/>
      <c r="AI270" s="51"/>
      <c r="AJ270" s="48"/>
      <c r="AK270" s="49"/>
      <c r="AL270" s="50"/>
      <c r="AM270" s="51"/>
      <c r="AN270" s="48"/>
      <c r="AO270" s="49"/>
      <c r="AP270" s="50"/>
      <c r="AQ270" s="51"/>
    </row>
    <row r="271" spans="1:43" x14ac:dyDescent="0.2">
      <c r="A271" s="39">
        <v>4342</v>
      </c>
      <c r="B271" s="40" t="s">
        <v>299</v>
      </c>
      <c r="C271" s="41">
        <v>571</v>
      </c>
      <c r="D271" s="42">
        <v>414</v>
      </c>
      <c r="E271" s="43">
        <f t="shared" si="3"/>
        <v>0.72504378283712789</v>
      </c>
      <c r="F271" s="44"/>
      <c r="G271" s="45"/>
      <c r="H271" s="44"/>
      <c r="I271" s="46"/>
      <c r="J271" s="47"/>
      <c r="K271" s="45"/>
      <c r="L271" s="44"/>
      <c r="M271" s="46"/>
      <c r="N271" s="47"/>
      <c r="O271" s="45"/>
      <c r="P271" s="48"/>
      <c r="Q271" s="49"/>
      <c r="R271" s="50"/>
      <c r="S271" s="51"/>
      <c r="T271" s="48"/>
      <c r="U271" s="49"/>
      <c r="V271" s="47"/>
      <c r="W271" s="45"/>
      <c r="X271" s="48"/>
      <c r="Y271" s="49"/>
      <c r="Z271" s="50"/>
      <c r="AA271" s="51"/>
      <c r="AB271" s="48"/>
      <c r="AC271" s="49"/>
      <c r="AD271" s="50"/>
      <c r="AE271" s="51"/>
      <c r="AF271" s="48"/>
      <c r="AG271" s="49"/>
      <c r="AH271" s="50"/>
      <c r="AI271" s="51"/>
      <c r="AJ271" s="48"/>
      <c r="AK271" s="49"/>
      <c r="AL271" s="50"/>
      <c r="AM271" s="51"/>
      <c r="AN271" s="48"/>
      <c r="AO271" s="49"/>
      <c r="AP271" s="50"/>
      <c r="AQ271" s="51"/>
    </row>
    <row r="272" spans="1:43" x14ac:dyDescent="0.2">
      <c r="A272" s="39">
        <v>4343</v>
      </c>
      <c r="B272" s="40" t="s">
        <v>300</v>
      </c>
      <c r="C272" s="41">
        <v>811</v>
      </c>
      <c r="D272" s="42">
        <v>562</v>
      </c>
      <c r="E272" s="43">
        <f t="shared" si="3"/>
        <v>0.69297163995067812</v>
      </c>
      <c r="F272" s="44"/>
      <c r="G272" s="45"/>
      <c r="H272" s="44"/>
      <c r="I272" s="46"/>
      <c r="J272" s="47"/>
      <c r="K272" s="45"/>
      <c r="L272" s="44"/>
      <c r="M272" s="46"/>
      <c r="N272" s="47"/>
      <c r="O272" s="45"/>
      <c r="P272" s="48"/>
      <c r="Q272" s="49"/>
      <c r="R272" s="50"/>
      <c r="S272" s="51"/>
      <c r="T272" s="48"/>
      <c r="U272" s="49"/>
      <c r="V272" s="47"/>
      <c r="W272" s="45"/>
      <c r="X272" s="48"/>
      <c r="Y272" s="49"/>
      <c r="Z272" s="50"/>
      <c r="AA272" s="51"/>
      <c r="AB272" s="48"/>
      <c r="AC272" s="49"/>
      <c r="AD272" s="50"/>
      <c r="AE272" s="51"/>
      <c r="AF272" s="48"/>
      <c r="AG272" s="49"/>
      <c r="AH272" s="50"/>
      <c r="AI272" s="51"/>
      <c r="AJ272" s="48"/>
      <c r="AK272" s="49"/>
      <c r="AL272" s="50"/>
      <c r="AM272" s="51"/>
      <c r="AN272" s="48"/>
      <c r="AO272" s="49"/>
      <c r="AP272" s="50"/>
      <c r="AQ272" s="51"/>
    </row>
    <row r="273" spans="1:43" x14ac:dyDescent="0.2">
      <c r="A273" s="39">
        <v>4411</v>
      </c>
      <c r="B273" s="40" t="s">
        <v>301</v>
      </c>
      <c r="C273" s="41">
        <v>871</v>
      </c>
      <c r="D273" s="42">
        <v>513</v>
      </c>
      <c r="E273" s="43">
        <f t="shared" si="3"/>
        <v>0.58897818599311136</v>
      </c>
      <c r="F273" s="44"/>
      <c r="G273" s="45"/>
      <c r="H273" s="44"/>
      <c r="I273" s="46"/>
      <c r="J273" s="47"/>
      <c r="K273" s="45"/>
      <c r="L273" s="44"/>
      <c r="M273" s="46"/>
      <c r="N273" s="47"/>
      <c r="O273" s="45"/>
      <c r="P273" s="48"/>
      <c r="Q273" s="49"/>
      <c r="R273" s="50"/>
      <c r="S273" s="51"/>
      <c r="T273" s="48"/>
      <c r="U273" s="49"/>
      <c r="V273" s="50"/>
      <c r="W273" s="51"/>
      <c r="X273" s="48"/>
      <c r="Y273" s="49"/>
      <c r="Z273" s="50"/>
      <c r="AA273" s="51"/>
      <c r="AB273" s="48"/>
      <c r="AC273" s="49"/>
      <c r="AD273" s="50"/>
      <c r="AE273" s="51"/>
      <c r="AF273" s="48"/>
      <c r="AG273" s="49"/>
      <c r="AH273" s="50"/>
      <c r="AI273" s="51"/>
      <c r="AJ273" s="48"/>
      <c r="AK273" s="49"/>
      <c r="AL273" s="50"/>
      <c r="AM273" s="51"/>
      <c r="AN273" s="48">
        <v>326</v>
      </c>
      <c r="AO273" s="49">
        <v>153</v>
      </c>
      <c r="AP273" s="50"/>
      <c r="AQ273" s="51"/>
    </row>
    <row r="274" spans="1:43" x14ac:dyDescent="0.2">
      <c r="A274" s="39">
        <v>4412</v>
      </c>
      <c r="B274" s="40" t="s">
        <v>302</v>
      </c>
      <c r="C274" s="41">
        <v>1266</v>
      </c>
      <c r="D274" s="42">
        <v>715</v>
      </c>
      <c r="E274" s="43">
        <f t="shared" si="3"/>
        <v>0.56477093206951023</v>
      </c>
      <c r="F274" s="44"/>
      <c r="G274" s="45"/>
      <c r="H274" s="44"/>
      <c r="I274" s="46"/>
      <c r="J274" s="47"/>
      <c r="K274" s="45"/>
      <c r="L274" s="44"/>
      <c r="M274" s="46"/>
      <c r="N274" s="47"/>
      <c r="O274" s="45"/>
      <c r="P274" s="48"/>
      <c r="Q274" s="49"/>
      <c r="R274" s="50"/>
      <c r="S274" s="51"/>
      <c r="T274" s="48"/>
      <c r="U274" s="49"/>
      <c r="V274" s="50"/>
      <c r="W274" s="51"/>
      <c r="X274" s="48"/>
      <c r="Y274" s="49"/>
      <c r="Z274" s="50"/>
      <c r="AA274" s="51"/>
      <c r="AB274" s="48"/>
      <c r="AC274" s="49"/>
      <c r="AD274" s="50"/>
      <c r="AE274" s="51"/>
      <c r="AF274" s="48"/>
      <c r="AG274" s="49"/>
      <c r="AH274" s="50"/>
      <c r="AI274" s="51"/>
      <c r="AJ274" s="48"/>
      <c r="AK274" s="49"/>
      <c r="AL274" s="50"/>
      <c r="AM274" s="51"/>
      <c r="AN274" s="48">
        <v>436</v>
      </c>
      <c r="AO274" s="49">
        <v>249</v>
      </c>
      <c r="AP274" s="50"/>
      <c r="AQ274" s="51"/>
    </row>
    <row r="275" spans="1:43" x14ac:dyDescent="0.2">
      <c r="A275" s="39">
        <v>4413</v>
      </c>
      <c r="B275" s="40" t="s">
        <v>303</v>
      </c>
      <c r="C275" s="41">
        <v>1100</v>
      </c>
      <c r="D275" s="42">
        <v>689</v>
      </c>
      <c r="E275" s="43">
        <f>SUM(D275/C275)</f>
        <v>0.62636363636363634</v>
      </c>
      <c r="F275" s="44"/>
      <c r="G275" s="45"/>
      <c r="H275" s="44"/>
      <c r="I275" s="46"/>
      <c r="J275" s="47"/>
      <c r="K275" s="45"/>
      <c r="L275" s="44"/>
      <c r="M275" s="46"/>
      <c r="N275" s="47"/>
      <c r="O275" s="45"/>
      <c r="P275" s="48"/>
      <c r="Q275" s="49"/>
      <c r="R275" s="50"/>
      <c r="S275" s="51"/>
      <c r="T275" s="48"/>
      <c r="U275" s="49"/>
      <c r="V275" s="50"/>
      <c r="W275" s="51"/>
      <c r="X275" s="48"/>
      <c r="Y275" s="49"/>
      <c r="Z275" s="50"/>
      <c r="AA275" s="51"/>
      <c r="AB275" s="48"/>
      <c r="AC275" s="49"/>
      <c r="AD275" s="50"/>
      <c r="AE275" s="51"/>
      <c r="AF275" s="48"/>
      <c r="AG275" s="49"/>
      <c r="AH275" s="50"/>
      <c r="AI275" s="51"/>
      <c r="AJ275" s="48"/>
      <c r="AK275" s="49"/>
      <c r="AL275" s="50"/>
      <c r="AM275" s="51"/>
      <c r="AN275" s="48">
        <v>451</v>
      </c>
      <c r="AO275" s="49">
        <v>211</v>
      </c>
      <c r="AP275" s="50"/>
      <c r="AQ275" s="51"/>
    </row>
    <row r="276" spans="1:43" x14ac:dyDescent="0.2">
      <c r="A276" s="39">
        <v>4421</v>
      </c>
      <c r="B276" s="40" t="s">
        <v>304</v>
      </c>
      <c r="C276" s="41">
        <v>1060</v>
      </c>
      <c r="D276" s="42">
        <v>737</v>
      </c>
      <c r="E276" s="43">
        <f t="shared" si="3"/>
        <v>0.69528301886792454</v>
      </c>
      <c r="F276" s="44"/>
      <c r="G276" s="45"/>
      <c r="H276" s="44"/>
      <c r="I276" s="46"/>
      <c r="J276" s="47"/>
      <c r="K276" s="45"/>
      <c r="L276" s="44"/>
      <c r="M276" s="46"/>
      <c r="N276" s="47"/>
      <c r="O276" s="45"/>
      <c r="P276" s="48"/>
      <c r="Q276" s="49"/>
      <c r="R276" s="50"/>
      <c r="S276" s="51"/>
      <c r="T276" s="48"/>
      <c r="U276" s="49"/>
      <c r="V276" s="50"/>
      <c r="W276" s="51"/>
      <c r="X276" s="48"/>
      <c r="Y276" s="49"/>
      <c r="Z276" s="50"/>
      <c r="AA276" s="51"/>
      <c r="AB276" s="48"/>
      <c r="AC276" s="49"/>
      <c r="AD276" s="50"/>
      <c r="AE276" s="51"/>
      <c r="AF276" s="48"/>
      <c r="AG276" s="49"/>
      <c r="AH276" s="50"/>
      <c r="AI276" s="51"/>
      <c r="AJ276" s="48"/>
      <c r="AK276" s="49"/>
      <c r="AL276" s="50"/>
      <c r="AM276" s="51"/>
      <c r="AN276" s="48">
        <v>487</v>
      </c>
      <c r="AO276" s="49">
        <v>217</v>
      </c>
      <c r="AP276" s="50"/>
      <c r="AQ276" s="51"/>
    </row>
    <row r="277" spans="1:43" x14ac:dyDescent="0.2">
      <c r="A277" s="39">
        <v>4422</v>
      </c>
      <c r="B277" s="40" t="s">
        <v>305</v>
      </c>
      <c r="C277" s="41">
        <v>1275</v>
      </c>
      <c r="D277" s="42">
        <v>849</v>
      </c>
      <c r="E277" s="43">
        <f t="shared" si="3"/>
        <v>0.66588235294117648</v>
      </c>
      <c r="F277" s="44"/>
      <c r="G277" s="45"/>
      <c r="H277" s="44"/>
      <c r="I277" s="46"/>
      <c r="J277" s="47"/>
      <c r="K277" s="45"/>
      <c r="L277" s="44"/>
      <c r="M277" s="46"/>
      <c r="N277" s="47"/>
      <c r="O277" s="45"/>
      <c r="P277" s="48"/>
      <c r="Q277" s="49"/>
      <c r="R277" s="50"/>
      <c r="S277" s="51"/>
      <c r="T277" s="48"/>
      <c r="U277" s="49"/>
      <c r="V277" s="50"/>
      <c r="W277" s="51"/>
      <c r="X277" s="48"/>
      <c r="Y277" s="49"/>
      <c r="Z277" s="50"/>
      <c r="AA277" s="51"/>
      <c r="AB277" s="48"/>
      <c r="AC277" s="49"/>
      <c r="AD277" s="50"/>
      <c r="AE277" s="51"/>
      <c r="AF277" s="48"/>
      <c r="AG277" s="49"/>
      <c r="AH277" s="50"/>
      <c r="AI277" s="51"/>
      <c r="AJ277" s="48"/>
      <c r="AK277" s="49"/>
      <c r="AL277" s="50"/>
      <c r="AM277" s="51"/>
      <c r="AN277" s="48">
        <v>587</v>
      </c>
      <c r="AO277" s="49">
        <v>224</v>
      </c>
      <c r="AP277" s="50"/>
      <c r="AQ277" s="51"/>
    </row>
    <row r="278" spans="1:43" x14ac:dyDescent="0.2">
      <c r="A278" s="39">
        <v>4423</v>
      </c>
      <c r="B278" s="40" t="s">
        <v>306</v>
      </c>
      <c r="C278" s="41">
        <v>1060</v>
      </c>
      <c r="D278" s="42">
        <v>757</v>
      </c>
      <c r="E278" s="43">
        <f t="shared" si="3"/>
        <v>0.71415094339622642</v>
      </c>
      <c r="F278" s="44"/>
      <c r="G278" s="45"/>
      <c r="H278" s="44"/>
      <c r="I278" s="46"/>
      <c r="J278" s="47"/>
      <c r="K278" s="45"/>
      <c r="L278" s="44"/>
      <c r="M278" s="46"/>
      <c r="N278" s="47"/>
      <c r="O278" s="45"/>
      <c r="P278" s="48"/>
      <c r="Q278" s="49"/>
      <c r="R278" s="50"/>
      <c r="S278" s="51"/>
      <c r="T278" s="48"/>
      <c r="U278" s="49"/>
      <c r="V278" s="50"/>
      <c r="W278" s="51"/>
      <c r="X278" s="48"/>
      <c r="Y278" s="49"/>
      <c r="Z278" s="50"/>
      <c r="AA278" s="51"/>
      <c r="AB278" s="48"/>
      <c r="AC278" s="49"/>
      <c r="AD278" s="50"/>
      <c r="AE278" s="51"/>
      <c r="AF278" s="48"/>
      <c r="AG278" s="49"/>
      <c r="AH278" s="50"/>
      <c r="AI278" s="51"/>
      <c r="AJ278" s="48"/>
      <c r="AK278" s="49"/>
      <c r="AL278" s="50"/>
      <c r="AM278" s="51"/>
      <c r="AN278" s="48">
        <v>477</v>
      </c>
      <c r="AO278" s="49">
        <v>241</v>
      </c>
      <c r="AP278" s="50"/>
      <c r="AQ278" s="51"/>
    </row>
    <row r="279" spans="1:43" x14ac:dyDescent="0.2">
      <c r="A279" s="39">
        <v>4431</v>
      </c>
      <c r="B279" s="40" t="s">
        <v>307</v>
      </c>
      <c r="C279" s="41">
        <v>966</v>
      </c>
      <c r="D279" s="42">
        <v>653</v>
      </c>
      <c r="E279" s="43">
        <f t="shared" ref="E279:E342" si="4">SUM(D279/C279)</f>
        <v>0.67598343685300211</v>
      </c>
      <c r="F279" s="44"/>
      <c r="G279" s="45"/>
      <c r="H279" s="44"/>
      <c r="I279" s="46"/>
      <c r="J279" s="47"/>
      <c r="K279" s="45"/>
      <c r="L279" s="44"/>
      <c r="M279" s="46"/>
      <c r="N279" s="47"/>
      <c r="O279" s="45"/>
      <c r="P279" s="48"/>
      <c r="Q279" s="49"/>
      <c r="R279" s="50"/>
      <c r="S279" s="51"/>
      <c r="T279" s="48"/>
      <c r="U279" s="49"/>
      <c r="V279" s="50"/>
      <c r="W279" s="51"/>
      <c r="X279" s="48"/>
      <c r="Y279" s="49"/>
      <c r="Z279" s="50"/>
      <c r="AA279" s="51"/>
      <c r="AB279" s="48"/>
      <c r="AC279" s="49"/>
      <c r="AD279" s="50"/>
      <c r="AE279" s="51"/>
      <c r="AF279" s="48"/>
      <c r="AG279" s="49"/>
      <c r="AH279" s="50"/>
      <c r="AI279" s="51"/>
      <c r="AJ279" s="48"/>
      <c r="AK279" s="49"/>
      <c r="AL279" s="50"/>
      <c r="AM279" s="51"/>
      <c r="AN279" s="48">
        <v>414</v>
      </c>
      <c r="AO279" s="49">
        <v>208</v>
      </c>
      <c r="AP279" s="50"/>
      <c r="AQ279" s="51"/>
    </row>
    <row r="280" spans="1:43" x14ac:dyDescent="0.2">
      <c r="A280" s="39">
        <v>4432</v>
      </c>
      <c r="B280" s="40" t="s">
        <v>308</v>
      </c>
      <c r="C280" s="41">
        <v>880</v>
      </c>
      <c r="D280" s="42">
        <v>638</v>
      </c>
      <c r="E280" s="43">
        <f t="shared" si="4"/>
        <v>0.72499999999999998</v>
      </c>
      <c r="F280" s="44"/>
      <c r="G280" s="45"/>
      <c r="H280" s="44"/>
      <c r="I280" s="46"/>
      <c r="J280" s="47"/>
      <c r="K280" s="45"/>
      <c r="L280" s="44"/>
      <c r="M280" s="46"/>
      <c r="N280" s="47"/>
      <c r="O280" s="45"/>
      <c r="P280" s="48"/>
      <c r="Q280" s="49"/>
      <c r="R280" s="50"/>
      <c r="S280" s="51"/>
      <c r="T280" s="48"/>
      <c r="U280" s="49"/>
      <c r="V280" s="50"/>
      <c r="W280" s="51"/>
      <c r="X280" s="48"/>
      <c r="Y280" s="49"/>
      <c r="Z280" s="50"/>
      <c r="AA280" s="51"/>
      <c r="AB280" s="48"/>
      <c r="AC280" s="49"/>
      <c r="AD280" s="50"/>
      <c r="AE280" s="51"/>
      <c r="AF280" s="48"/>
      <c r="AG280" s="49"/>
      <c r="AH280" s="50"/>
      <c r="AI280" s="51"/>
      <c r="AJ280" s="48"/>
      <c r="AK280" s="49"/>
      <c r="AL280" s="50"/>
      <c r="AM280" s="51"/>
      <c r="AN280" s="48">
        <v>415</v>
      </c>
      <c r="AO280" s="49">
        <v>194</v>
      </c>
      <c r="AP280" s="50"/>
      <c r="AQ280" s="51"/>
    </row>
    <row r="281" spans="1:43" x14ac:dyDescent="0.2">
      <c r="A281" s="39">
        <v>4433</v>
      </c>
      <c r="B281" s="40" t="s">
        <v>309</v>
      </c>
      <c r="C281" s="41">
        <v>1527</v>
      </c>
      <c r="D281" s="42">
        <v>1061</v>
      </c>
      <c r="E281" s="43">
        <f t="shared" si="4"/>
        <v>0.69482645710543545</v>
      </c>
      <c r="F281" s="44"/>
      <c r="G281" s="45"/>
      <c r="H281" s="44"/>
      <c r="I281" s="46"/>
      <c r="J281" s="47"/>
      <c r="K281" s="45"/>
      <c r="L281" s="44"/>
      <c r="M281" s="46"/>
      <c r="N281" s="47"/>
      <c r="O281" s="45"/>
      <c r="P281" s="48"/>
      <c r="Q281" s="49"/>
      <c r="R281" s="50"/>
      <c r="S281" s="51"/>
      <c r="T281" s="48"/>
      <c r="U281" s="49"/>
      <c r="V281" s="50"/>
      <c r="W281" s="51"/>
      <c r="X281" s="48"/>
      <c r="Y281" s="49"/>
      <c r="Z281" s="50"/>
      <c r="AA281" s="51"/>
      <c r="AB281" s="48"/>
      <c r="AC281" s="49"/>
      <c r="AD281" s="50"/>
      <c r="AE281" s="51"/>
      <c r="AF281" s="48"/>
      <c r="AG281" s="49"/>
      <c r="AH281" s="50"/>
      <c r="AI281" s="51"/>
      <c r="AJ281" s="48"/>
      <c r="AK281" s="49"/>
      <c r="AL281" s="50"/>
      <c r="AM281" s="51"/>
      <c r="AN281" s="48">
        <v>645</v>
      </c>
      <c r="AO281" s="49">
        <v>374</v>
      </c>
      <c r="AP281" s="50"/>
      <c r="AQ281" s="51"/>
    </row>
    <row r="282" spans="1:43" x14ac:dyDescent="0.2">
      <c r="A282" s="39">
        <v>4441</v>
      </c>
      <c r="B282" s="40" t="s">
        <v>310</v>
      </c>
      <c r="C282" s="41">
        <v>991</v>
      </c>
      <c r="D282" s="42">
        <v>609</v>
      </c>
      <c r="E282" s="43">
        <f t="shared" si="4"/>
        <v>0.61453077699293646</v>
      </c>
      <c r="F282" s="44"/>
      <c r="G282" s="45"/>
      <c r="H282" s="44"/>
      <c r="I282" s="46"/>
      <c r="J282" s="47"/>
      <c r="K282" s="45"/>
      <c r="L282" s="44"/>
      <c r="M282" s="46"/>
      <c r="N282" s="47"/>
      <c r="O282" s="45"/>
      <c r="P282" s="48"/>
      <c r="Q282" s="49"/>
      <c r="R282" s="50"/>
      <c r="S282" s="51"/>
      <c r="T282" s="48"/>
      <c r="U282" s="49"/>
      <c r="V282" s="50"/>
      <c r="W282" s="51"/>
      <c r="X282" s="48"/>
      <c r="Y282" s="49"/>
      <c r="Z282" s="50"/>
      <c r="AA282" s="51"/>
      <c r="AB282" s="48"/>
      <c r="AC282" s="49"/>
      <c r="AD282" s="50"/>
      <c r="AE282" s="51"/>
      <c r="AF282" s="48"/>
      <c r="AG282" s="49"/>
      <c r="AH282" s="50"/>
      <c r="AI282" s="51"/>
      <c r="AJ282" s="48"/>
      <c r="AK282" s="49"/>
      <c r="AL282" s="50"/>
      <c r="AM282" s="51"/>
      <c r="AN282" s="48">
        <v>372</v>
      </c>
      <c r="AO282" s="49">
        <v>216</v>
      </c>
      <c r="AP282" s="50"/>
      <c r="AQ282" s="51"/>
    </row>
    <row r="283" spans="1:43" x14ac:dyDescent="0.2">
      <c r="A283" s="39">
        <v>4442</v>
      </c>
      <c r="B283" s="40" t="s">
        <v>311</v>
      </c>
      <c r="C283" s="41">
        <v>1182</v>
      </c>
      <c r="D283" s="42">
        <v>748</v>
      </c>
      <c r="E283" s="43">
        <f t="shared" si="4"/>
        <v>0.63282571912013541</v>
      </c>
      <c r="F283" s="44"/>
      <c r="G283" s="45"/>
      <c r="H283" s="44"/>
      <c r="I283" s="46"/>
      <c r="J283" s="47"/>
      <c r="K283" s="45"/>
      <c r="L283" s="44"/>
      <c r="M283" s="46"/>
      <c r="N283" s="47"/>
      <c r="O283" s="45"/>
      <c r="P283" s="48"/>
      <c r="Q283" s="49"/>
      <c r="R283" s="50"/>
      <c r="S283" s="51"/>
      <c r="T283" s="48"/>
      <c r="U283" s="49"/>
      <c r="V283" s="50"/>
      <c r="W283" s="51"/>
      <c r="X283" s="48"/>
      <c r="Y283" s="49"/>
      <c r="Z283" s="50"/>
      <c r="AA283" s="51"/>
      <c r="AB283" s="48"/>
      <c r="AC283" s="49"/>
      <c r="AD283" s="50"/>
      <c r="AE283" s="51"/>
      <c r="AF283" s="48"/>
      <c r="AG283" s="49"/>
      <c r="AH283" s="50"/>
      <c r="AI283" s="51"/>
      <c r="AJ283" s="48"/>
      <c r="AK283" s="49"/>
      <c r="AL283" s="50"/>
      <c r="AM283" s="51"/>
      <c r="AN283" s="48">
        <v>458</v>
      </c>
      <c r="AO283" s="49">
        <v>252</v>
      </c>
      <c r="AP283" s="50"/>
      <c r="AQ283" s="51"/>
    </row>
    <row r="284" spans="1:43" x14ac:dyDescent="0.2">
      <c r="A284" s="39">
        <v>4443</v>
      </c>
      <c r="B284" s="40" t="s">
        <v>312</v>
      </c>
      <c r="C284" s="41">
        <v>1101</v>
      </c>
      <c r="D284" s="42">
        <v>804</v>
      </c>
      <c r="E284" s="43">
        <f t="shared" si="4"/>
        <v>0.73024523160762944</v>
      </c>
      <c r="F284" s="44"/>
      <c r="G284" s="45"/>
      <c r="H284" s="44"/>
      <c r="I284" s="46"/>
      <c r="J284" s="47"/>
      <c r="K284" s="45"/>
      <c r="L284" s="44"/>
      <c r="M284" s="46"/>
      <c r="N284" s="47"/>
      <c r="O284" s="45"/>
      <c r="P284" s="48"/>
      <c r="Q284" s="49"/>
      <c r="R284" s="50"/>
      <c r="S284" s="51"/>
      <c r="T284" s="48"/>
      <c r="U284" s="49"/>
      <c r="V284" s="50"/>
      <c r="W284" s="51"/>
      <c r="X284" s="48"/>
      <c r="Y284" s="49"/>
      <c r="Z284" s="50"/>
      <c r="AA284" s="51"/>
      <c r="AB284" s="48"/>
      <c r="AC284" s="49"/>
      <c r="AD284" s="50"/>
      <c r="AE284" s="51"/>
      <c r="AF284" s="48"/>
      <c r="AG284" s="49"/>
      <c r="AH284" s="50"/>
      <c r="AI284" s="51"/>
      <c r="AJ284" s="48"/>
      <c r="AK284" s="49"/>
      <c r="AL284" s="50"/>
      <c r="AM284" s="51"/>
      <c r="AN284" s="48">
        <v>488</v>
      </c>
      <c r="AO284" s="49">
        <v>289</v>
      </c>
      <c r="AP284" s="50"/>
      <c r="AQ284" s="51"/>
    </row>
    <row r="285" spans="1:43" x14ac:dyDescent="0.2">
      <c r="A285" s="39">
        <v>4611</v>
      </c>
      <c r="B285" s="40" t="s">
        <v>313</v>
      </c>
      <c r="C285" s="41">
        <v>1333</v>
      </c>
      <c r="D285" s="42">
        <v>946</v>
      </c>
      <c r="E285" s="43">
        <f t="shared" si="4"/>
        <v>0.70967741935483875</v>
      </c>
      <c r="F285" s="44"/>
      <c r="G285" s="45"/>
      <c r="H285" s="44"/>
      <c r="I285" s="46"/>
      <c r="J285" s="47"/>
      <c r="K285" s="45"/>
      <c r="L285" s="44"/>
      <c r="M285" s="46"/>
      <c r="N285" s="47"/>
      <c r="O285" s="45"/>
      <c r="P285" s="48"/>
      <c r="Q285" s="49"/>
      <c r="R285" s="50"/>
      <c r="S285" s="51"/>
      <c r="T285" s="48"/>
      <c r="U285" s="49"/>
      <c r="V285" s="50"/>
      <c r="W285" s="51"/>
      <c r="X285" s="48"/>
      <c r="Y285" s="49"/>
      <c r="Z285" s="50"/>
      <c r="AA285" s="51"/>
      <c r="AB285" s="48"/>
      <c r="AC285" s="49"/>
      <c r="AD285" s="50"/>
      <c r="AE285" s="51"/>
      <c r="AF285" s="48"/>
      <c r="AG285" s="49"/>
      <c r="AH285" s="50"/>
      <c r="AI285" s="51"/>
      <c r="AJ285" s="48"/>
      <c r="AK285" s="49"/>
      <c r="AL285" s="50"/>
      <c r="AM285" s="51"/>
      <c r="AN285" s="48"/>
      <c r="AO285" s="49"/>
      <c r="AP285" s="50"/>
      <c r="AQ285" s="51"/>
    </row>
    <row r="286" spans="1:43" x14ac:dyDescent="0.2">
      <c r="A286" s="39">
        <v>4612</v>
      </c>
      <c r="B286" s="40" t="s">
        <v>314</v>
      </c>
      <c r="C286" s="41">
        <v>601</v>
      </c>
      <c r="D286" s="42">
        <v>345</v>
      </c>
      <c r="E286" s="43">
        <f t="shared" si="4"/>
        <v>0.57404326123128124</v>
      </c>
      <c r="F286" s="44"/>
      <c r="G286" s="45"/>
      <c r="H286" s="44"/>
      <c r="I286" s="46"/>
      <c r="J286" s="47"/>
      <c r="K286" s="45"/>
      <c r="L286" s="44"/>
      <c r="M286" s="46"/>
      <c r="N286" s="47"/>
      <c r="O286" s="45"/>
      <c r="P286" s="48"/>
      <c r="Q286" s="49"/>
      <c r="R286" s="50"/>
      <c r="S286" s="51"/>
      <c r="T286" s="48"/>
      <c r="U286" s="49"/>
      <c r="V286" s="50"/>
      <c r="W286" s="51"/>
      <c r="X286" s="48"/>
      <c r="Y286" s="49"/>
      <c r="Z286" s="50"/>
      <c r="AA286" s="51"/>
      <c r="AB286" s="48"/>
      <c r="AC286" s="49"/>
      <c r="AD286" s="50"/>
      <c r="AE286" s="51"/>
      <c r="AF286" s="48"/>
      <c r="AG286" s="49"/>
      <c r="AH286" s="50"/>
      <c r="AI286" s="51"/>
      <c r="AJ286" s="48"/>
      <c r="AK286" s="49"/>
      <c r="AL286" s="50"/>
      <c r="AM286" s="51"/>
      <c r="AN286" s="48"/>
      <c r="AO286" s="49"/>
      <c r="AP286" s="50"/>
      <c r="AQ286" s="51"/>
    </row>
    <row r="287" spans="1:43" x14ac:dyDescent="0.2">
      <c r="A287" s="39">
        <v>4621</v>
      </c>
      <c r="B287" s="40" t="s">
        <v>315</v>
      </c>
      <c r="C287" s="41">
        <v>988</v>
      </c>
      <c r="D287" s="42">
        <v>637</v>
      </c>
      <c r="E287" s="43">
        <f t="shared" si="4"/>
        <v>0.64473684210526316</v>
      </c>
      <c r="F287" s="44"/>
      <c r="G287" s="45"/>
      <c r="H287" s="44"/>
      <c r="I287" s="46"/>
      <c r="J287" s="47"/>
      <c r="K287" s="45"/>
      <c r="L287" s="44"/>
      <c r="M287" s="46"/>
      <c r="N287" s="47"/>
      <c r="O287" s="45"/>
      <c r="P287" s="48"/>
      <c r="Q287" s="49"/>
      <c r="R287" s="50"/>
      <c r="S287" s="51"/>
      <c r="T287" s="48"/>
      <c r="U287" s="49"/>
      <c r="V287" s="50"/>
      <c r="W287" s="51"/>
      <c r="X287" s="48"/>
      <c r="Y287" s="49"/>
      <c r="Z287" s="50"/>
      <c r="AA287" s="51"/>
      <c r="AB287" s="48"/>
      <c r="AC287" s="49"/>
      <c r="AD287" s="50"/>
      <c r="AE287" s="51"/>
      <c r="AF287" s="48"/>
      <c r="AG287" s="49"/>
      <c r="AH287" s="50"/>
      <c r="AI287" s="51"/>
      <c r="AJ287" s="48"/>
      <c r="AK287" s="49"/>
      <c r="AL287" s="50"/>
      <c r="AM287" s="51"/>
      <c r="AN287" s="48"/>
      <c r="AO287" s="49"/>
      <c r="AP287" s="50"/>
      <c r="AQ287" s="51"/>
    </row>
    <row r="288" spans="1:43" x14ac:dyDescent="0.2">
      <c r="A288" s="39">
        <v>4622</v>
      </c>
      <c r="B288" s="40" t="s">
        <v>316</v>
      </c>
      <c r="C288" s="41">
        <v>563</v>
      </c>
      <c r="D288" s="42">
        <v>400</v>
      </c>
      <c r="E288" s="43">
        <f t="shared" si="4"/>
        <v>0.71047957371225579</v>
      </c>
      <c r="F288" s="44"/>
      <c r="G288" s="45"/>
      <c r="H288" s="44"/>
      <c r="I288" s="46"/>
      <c r="J288" s="47"/>
      <c r="K288" s="45"/>
      <c r="L288" s="44"/>
      <c r="M288" s="46"/>
      <c r="N288" s="47"/>
      <c r="O288" s="45"/>
      <c r="P288" s="48"/>
      <c r="Q288" s="49"/>
      <c r="R288" s="50"/>
      <c r="S288" s="51"/>
      <c r="T288" s="48"/>
      <c r="U288" s="49"/>
      <c r="V288" s="50"/>
      <c r="W288" s="51"/>
      <c r="X288" s="48"/>
      <c r="Y288" s="49"/>
      <c r="Z288" s="50"/>
      <c r="AA288" s="51"/>
      <c r="AB288" s="48"/>
      <c r="AC288" s="49"/>
      <c r="AD288" s="50"/>
      <c r="AE288" s="51"/>
      <c r="AF288" s="48"/>
      <c r="AG288" s="49"/>
      <c r="AH288" s="50"/>
      <c r="AI288" s="51"/>
      <c r="AJ288" s="48"/>
      <c r="AK288" s="49"/>
      <c r="AL288" s="50"/>
      <c r="AM288" s="51"/>
      <c r="AN288" s="48"/>
      <c r="AO288" s="49"/>
      <c r="AP288" s="50"/>
      <c r="AQ288" s="51"/>
    </row>
    <row r="289" spans="1:43" x14ac:dyDescent="0.2">
      <c r="A289" s="39">
        <v>4631</v>
      </c>
      <c r="B289" s="40" t="s">
        <v>317</v>
      </c>
      <c r="C289" s="41">
        <v>1184</v>
      </c>
      <c r="D289" s="42">
        <v>813</v>
      </c>
      <c r="E289" s="43">
        <f t="shared" si="4"/>
        <v>0.68665540540540537</v>
      </c>
      <c r="F289" s="44"/>
      <c r="G289" s="45"/>
      <c r="H289" s="44"/>
      <c r="I289" s="46"/>
      <c r="J289" s="47"/>
      <c r="K289" s="45"/>
      <c r="L289" s="44"/>
      <c r="M289" s="46"/>
      <c r="N289" s="47"/>
      <c r="O289" s="45"/>
      <c r="P289" s="48"/>
      <c r="Q289" s="49"/>
      <c r="R289" s="50"/>
      <c r="S289" s="51"/>
      <c r="T289" s="48"/>
      <c r="U289" s="49"/>
      <c r="V289" s="50"/>
      <c r="W289" s="51"/>
      <c r="X289" s="48"/>
      <c r="Y289" s="49"/>
      <c r="Z289" s="50"/>
      <c r="AA289" s="51"/>
      <c r="AB289" s="48"/>
      <c r="AC289" s="49"/>
      <c r="AD289" s="50"/>
      <c r="AE289" s="51"/>
      <c r="AF289" s="48"/>
      <c r="AG289" s="49"/>
      <c r="AH289" s="50"/>
      <c r="AI289" s="51"/>
      <c r="AJ289" s="48"/>
      <c r="AK289" s="49"/>
      <c r="AL289" s="50"/>
      <c r="AM289" s="51"/>
      <c r="AN289" s="48"/>
      <c r="AO289" s="49"/>
      <c r="AP289" s="50"/>
      <c r="AQ289" s="51"/>
    </row>
    <row r="290" spans="1:43" x14ac:dyDescent="0.2">
      <c r="A290" s="39">
        <v>4632</v>
      </c>
      <c r="B290" s="40" t="s">
        <v>318</v>
      </c>
      <c r="C290" s="41">
        <v>787</v>
      </c>
      <c r="D290" s="42">
        <v>611</v>
      </c>
      <c r="E290" s="43">
        <f t="shared" si="4"/>
        <v>0.77636594663278269</v>
      </c>
      <c r="F290" s="44"/>
      <c r="G290" s="45"/>
      <c r="H290" s="44"/>
      <c r="I290" s="46"/>
      <c r="J290" s="47"/>
      <c r="K290" s="45"/>
      <c r="L290" s="44"/>
      <c r="M290" s="46"/>
      <c r="N290" s="47"/>
      <c r="O290" s="45"/>
      <c r="P290" s="48"/>
      <c r="Q290" s="49"/>
      <c r="R290" s="50"/>
      <c r="S290" s="51"/>
      <c r="T290" s="48"/>
      <c r="U290" s="49"/>
      <c r="V290" s="50"/>
      <c r="W290" s="51"/>
      <c r="X290" s="48"/>
      <c r="Y290" s="49"/>
      <c r="Z290" s="50"/>
      <c r="AA290" s="51"/>
      <c r="AB290" s="48"/>
      <c r="AC290" s="49"/>
      <c r="AD290" s="50"/>
      <c r="AE290" s="51"/>
      <c r="AF290" s="48"/>
      <c r="AG290" s="49"/>
      <c r="AH290" s="50"/>
      <c r="AI290" s="51"/>
      <c r="AJ290" s="48"/>
      <c r="AK290" s="49"/>
      <c r="AL290" s="50"/>
      <c r="AM290" s="51"/>
      <c r="AN290" s="48"/>
      <c r="AO290" s="49"/>
      <c r="AP290" s="50"/>
      <c r="AQ290" s="51"/>
    </row>
    <row r="291" spans="1:43" x14ac:dyDescent="0.2">
      <c r="A291" s="39">
        <v>4641</v>
      </c>
      <c r="B291" s="40" t="s">
        <v>319</v>
      </c>
      <c r="C291" s="41">
        <v>840</v>
      </c>
      <c r="D291" s="42">
        <v>667</v>
      </c>
      <c r="E291" s="43">
        <f t="shared" si="4"/>
        <v>0.794047619047619</v>
      </c>
      <c r="F291" s="44"/>
      <c r="G291" s="45"/>
      <c r="H291" s="44"/>
      <c r="I291" s="46"/>
      <c r="J291" s="47"/>
      <c r="K291" s="45"/>
      <c r="L291" s="44"/>
      <c r="M291" s="46"/>
      <c r="N291" s="47"/>
      <c r="O291" s="45"/>
      <c r="P291" s="48"/>
      <c r="Q291" s="49"/>
      <c r="R291" s="50"/>
      <c r="S291" s="51"/>
      <c r="T291" s="48"/>
      <c r="U291" s="49"/>
      <c r="V291" s="50"/>
      <c r="W291" s="51"/>
      <c r="X291" s="48"/>
      <c r="Y291" s="49"/>
      <c r="Z291" s="50"/>
      <c r="AA291" s="51"/>
      <c r="AB291" s="48"/>
      <c r="AC291" s="49"/>
      <c r="AD291" s="50"/>
      <c r="AE291" s="51"/>
      <c r="AF291" s="48"/>
      <c r="AG291" s="49"/>
      <c r="AH291" s="50"/>
      <c r="AI291" s="51"/>
      <c r="AJ291" s="48"/>
      <c r="AK291" s="49"/>
      <c r="AL291" s="50"/>
      <c r="AM291" s="51"/>
      <c r="AN291" s="48"/>
      <c r="AO291" s="49"/>
      <c r="AP291" s="50"/>
      <c r="AQ291" s="51"/>
    </row>
    <row r="292" spans="1:43" x14ac:dyDescent="0.2">
      <c r="A292" s="39">
        <v>4642</v>
      </c>
      <c r="B292" s="40" t="s">
        <v>320</v>
      </c>
      <c r="C292" s="41">
        <v>1113</v>
      </c>
      <c r="D292" s="42">
        <v>944</v>
      </c>
      <c r="E292" s="43">
        <f t="shared" si="4"/>
        <v>0.84815813117699912</v>
      </c>
      <c r="F292" s="44"/>
      <c r="G292" s="45"/>
      <c r="H292" s="44"/>
      <c r="I292" s="46"/>
      <c r="J292" s="47"/>
      <c r="K292" s="45"/>
      <c r="L292" s="44"/>
      <c r="M292" s="46"/>
      <c r="N292" s="47"/>
      <c r="O292" s="45"/>
      <c r="P292" s="48"/>
      <c r="Q292" s="49"/>
      <c r="R292" s="50"/>
      <c r="S292" s="51"/>
      <c r="T292" s="48"/>
      <c r="U292" s="49"/>
      <c r="V292" s="50"/>
      <c r="W292" s="51"/>
      <c r="X292" s="48"/>
      <c r="Y292" s="49"/>
      <c r="Z292" s="50"/>
      <c r="AA292" s="51"/>
      <c r="AB292" s="48"/>
      <c r="AC292" s="49"/>
      <c r="AD292" s="50"/>
      <c r="AE292" s="51"/>
      <c r="AF292" s="48"/>
      <c r="AG292" s="49"/>
      <c r="AH292" s="50"/>
      <c r="AI292" s="51"/>
      <c r="AJ292" s="48"/>
      <c r="AK292" s="49"/>
      <c r="AL292" s="50"/>
      <c r="AM292" s="51"/>
      <c r="AN292" s="48"/>
      <c r="AO292" s="49"/>
      <c r="AP292" s="50"/>
      <c r="AQ292" s="51"/>
    </row>
    <row r="293" spans="1:43" x14ac:dyDescent="0.2">
      <c r="A293" s="39">
        <v>4911</v>
      </c>
      <c r="B293" s="40" t="s">
        <v>321</v>
      </c>
      <c r="C293" s="41">
        <v>1043</v>
      </c>
      <c r="D293" s="42">
        <v>673</v>
      </c>
      <c r="E293" s="43">
        <f t="shared" si="4"/>
        <v>0.6452540747842761</v>
      </c>
      <c r="F293" s="44"/>
      <c r="G293" s="45"/>
      <c r="H293" s="44"/>
      <c r="I293" s="46"/>
      <c r="J293" s="47"/>
      <c r="K293" s="45"/>
      <c r="L293" s="44"/>
      <c r="M293" s="46"/>
      <c r="N293" s="47"/>
      <c r="O293" s="45"/>
      <c r="P293" s="48"/>
      <c r="Q293" s="49"/>
      <c r="R293" s="50"/>
      <c r="S293" s="51"/>
      <c r="T293" s="48"/>
      <c r="U293" s="49"/>
      <c r="V293" s="50"/>
      <c r="W293" s="51"/>
      <c r="X293" s="48"/>
      <c r="Y293" s="49"/>
      <c r="Z293" s="50"/>
      <c r="AA293" s="51"/>
      <c r="AB293" s="48"/>
      <c r="AC293" s="49"/>
      <c r="AD293" s="50"/>
      <c r="AE293" s="51"/>
      <c r="AF293" s="48"/>
      <c r="AG293" s="49"/>
      <c r="AH293" s="50"/>
      <c r="AI293" s="51"/>
      <c r="AJ293" s="48"/>
      <c r="AK293" s="49"/>
      <c r="AL293" s="50"/>
      <c r="AM293" s="51"/>
      <c r="AN293" s="48"/>
      <c r="AO293" s="49"/>
      <c r="AP293" s="50"/>
      <c r="AQ293" s="51"/>
    </row>
    <row r="294" spans="1:43" x14ac:dyDescent="0.2">
      <c r="A294" s="39">
        <v>4912</v>
      </c>
      <c r="B294" s="40" t="s">
        <v>322</v>
      </c>
      <c r="C294" s="41">
        <v>929</v>
      </c>
      <c r="D294" s="42">
        <v>624</v>
      </c>
      <c r="E294" s="43">
        <f t="shared" si="4"/>
        <v>0.67168998923573731</v>
      </c>
      <c r="F294" s="44"/>
      <c r="G294" s="45"/>
      <c r="H294" s="44"/>
      <c r="I294" s="46"/>
      <c r="J294" s="47"/>
      <c r="K294" s="45"/>
      <c r="L294" s="44"/>
      <c r="M294" s="46"/>
      <c r="N294" s="47"/>
      <c r="O294" s="45"/>
      <c r="P294" s="48"/>
      <c r="Q294" s="49"/>
      <c r="R294" s="50"/>
      <c r="S294" s="51"/>
      <c r="T294" s="48"/>
      <c r="U294" s="49"/>
      <c r="V294" s="50"/>
      <c r="W294" s="51"/>
      <c r="X294" s="48"/>
      <c r="Y294" s="49"/>
      <c r="Z294" s="50"/>
      <c r="AA294" s="51"/>
      <c r="AB294" s="48"/>
      <c r="AC294" s="49"/>
      <c r="AD294" s="50"/>
      <c r="AE294" s="51"/>
      <c r="AF294" s="48"/>
      <c r="AG294" s="49"/>
      <c r="AH294" s="50"/>
      <c r="AI294" s="51"/>
      <c r="AJ294" s="48"/>
      <c r="AK294" s="49"/>
      <c r="AL294" s="50"/>
      <c r="AM294" s="51"/>
      <c r="AN294" s="48"/>
      <c r="AO294" s="49"/>
      <c r="AP294" s="50"/>
      <c r="AQ294" s="51"/>
    </row>
    <row r="295" spans="1:43" x14ac:dyDescent="0.2">
      <c r="A295" s="39">
        <v>4921</v>
      </c>
      <c r="B295" s="40" t="s">
        <v>323</v>
      </c>
      <c r="C295" s="41">
        <v>1133</v>
      </c>
      <c r="D295" s="42">
        <v>892</v>
      </c>
      <c r="E295" s="43">
        <f t="shared" si="4"/>
        <v>0.78729037952338921</v>
      </c>
      <c r="F295" s="44"/>
      <c r="G295" s="45"/>
      <c r="H295" s="44"/>
      <c r="I295" s="46"/>
      <c r="J295" s="47"/>
      <c r="K295" s="45"/>
      <c r="L295" s="44"/>
      <c r="M295" s="46"/>
      <c r="N295" s="47"/>
      <c r="O295" s="45"/>
      <c r="P295" s="48"/>
      <c r="Q295" s="49"/>
      <c r="R295" s="50"/>
      <c r="S295" s="51"/>
      <c r="T295" s="48"/>
      <c r="U295" s="49"/>
      <c r="V295" s="50"/>
      <c r="W295" s="51"/>
      <c r="X295" s="48"/>
      <c r="Y295" s="49"/>
      <c r="Z295" s="50"/>
      <c r="AA295" s="51"/>
      <c r="AB295" s="48"/>
      <c r="AC295" s="49"/>
      <c r="AD295" s="50"/>
      <c r="AE295" s="51"/>
      <c r="AF295" s="48"/>
      <c r="AG295" s="49"/>
      <c r="AH295" s="50"/>
      <c r="AI295" s="51"/>
      <c r="AJ295" s="48"/>
      <c r="AK295" s="49"/>
      <c r="AL295" s="50"/>
      <c r="AM295" s="51"/>
      <c r="AN295" s="48"/>
      <c r="AO295" s="49"/>
      <c r="AP295" s="50"/>
      <c r="AQ295" s="51"/>
    </row>
    <row r="296" spans="1:43" x14ac:dyDescent="0.2">
      <c r="A296" s="39">
        <v>4931</v>
      </c>
      <c r="B296" s="40" t="s">
        <v>324</v>
      </c>
      <c r="C296" s="41">
        <v>1455</v>
      </c>
      <c r="D296" s="42">
        <v>1130</v>
      </c>
      <c r="E296" s="43">
        <f t="shared" si="4"/>
        <v>0.7766323024054983</v>
      </c>
      <c r="F296" s="44"/>
      <c r="G296" s="45"/>
      <c r="H296" s="44"/>
      <c r="I296" s="46"/>
      <c r="J296" s="47"/>
      <c r="K296" s="45"/>
      <c r="L296" s="44"/>
      <c r="M296" s="46"/>
      <c r="N296" s="47"/>
      <c r="O296" s="45"/>
      <c r="P296" s="48"/>
      <c r="Q296" s="49"/>
      <c r="R296" s="50"/>
      <c r="S296" s="51"/>
      <c r="T296" s="48"/>
      <c r="U296" s="49"/>
      <c r="V296" s="50"/>
      <c r="W296" s="51"/>
      <c r="X296" s="48"/>
      <c r="Y296" s="49"/>
      <c r="Z296" s="50"/>
      <c r="AA296" s="51"/>
      <c r="AB296" s="48"/>
      <c r="AC296" s="49"/>
      <c r="AD296" s="50"/>
      <c r="AE296" s="51"/>
      <c r="AF296" s="48"/>
      <c r="AG296" s="49"/>
      <c r="AH296" s="50"/>
      <c r="AI296" s="51"/>
      <c r="AJ296" s="48"/>
      <c r="AK296" s="49"/>
      <c r="AL296" s="50"/>
      <c r="AM296" s="51"/>
      <c r="AN296" s="48"/>
      <c r="AO296" s="49"/>
      <c r="AP296" s="50"/>
      <c r="AQ296" s="51"/>
    </row>
    <row r="297" spans="1:43" x14ac:dyDescent="0.2">
      <c r="A297" s="39">
        <v>4932</v>
      </c>
      <c r="B297" s="40" t="s">
        <v>325</v>
      </c>
      <c r="C297" s="41">
        <v>1246</v>
      </c>
      <c r="D297" s="42">
        <v>967</v>
      </c>
      <c r="E297" s="43">
        <f t="shared" si="4"/>
        <v>0.77608346709470299</v>
      </c>
      <c r="F297" s="44"/>
      <c r="G297" s="45"/>
      <c r="H297" s="44"/>
      <c r="I297" s="46"/>
      <c r="J297" s="47"/>
      <c r="K297" s="45"/>
      <c r="L297" s="44"/>
      <c r="M297" s="46"/>
      <c r="N297" s="47"/>
      <c r="O297" s="45"/>
      <c r="P297" s="48"/>
      <c r="Q297" s="49"/>
      <c r="R297" s="50"/>
      <c r="S297" s="51"/>
      <c r="T297" s="48"/>
      <c r="U297" s="49"/>
      <c r="V297" s="50"/>
      <c r="W297" s="51"/>
      <c r="X297" s="48"/>
      <c r="Y297" s="49"/>
      <c r="Z297" s="50"/>
      <c r="AA297" s="51"/>
      <c r="AB297" s="48"/>
      <c r="AC297" s="49"/>
      <c r="AD297" s="50"/>
      <c r="AE297" s="51"/>
      <c r="AF297" s="48"/>
      <c r="AG297" s="49"/>
      <c r="AH297" s="50"/>
      <c r="AI297" s="51"/>
      <c r="AJ297" s="48"/>
      <c r="AK297" s="49"/>
      <c r="AL297" s="50"/>
      <c r="AM297" s="51"/>
      <c r="AN297" s="48"/>
      <c r="AO297" s="49"/>
      <c r="AP297" s="50"/>
      <c r="AQ297" s="51"/>
    </row>
    <row r="298" spans="1:43" x14ac:dyDescent="0.2">
      <c r="A298" s="39">
        <v>4941</v>
      </c>
      <c r="B298" s="40" t="s">
        <v>326</v>
      </c>
      <c r="C298" s="41">
        <v>1027</v>
      </c>
      <c r="D298" s="42">
        <v>871</v>
      </c>
      <c r="E298" s="43">
        <f t="shared" si="4"/>
        <v>0.84810126582278478</v>
      </c>
      <c r="F298" s="44"/>
      <c r="G298" s="45"/>
      <c r="H298" s="44"/>
      <c r="I298" s="46"/>
      <c r="J298" s="47"/>
      <c r="K298" s="45"/>
      <c r="L298" s="44"/>
      <c r="M298" s="46"/>
      <c r="N298" s="47"/>
      <c r="O298" s="45"/>
      <c r="P298" s="48"/>
      <c r="Q298" s="49"/>
      <c r="R298" s="50"/>
      <c r="S298" s="51"/>
      <c r="T298" s="48"/>
      <c r="U298" s="49"/>
      <c r="V298" s="50"/>
      <c r="W298" s="51"/>
      <c r="X298" s="48"/>
      <c r="Y298" s="49"/>
      <c r="Z298" s="50"/>
      <c r="AA298" s="51"/>
      <c r="AB298" s="48"/>
      <c r="AC298" s="49"/>
      <c r="AD298" s="50"/>
      <c r="AE298" s="51"/>
      <c r="AF298" s="48"/>
      <c r="AG298" s="49"/>
      <c r="AH298" s="50"/>
      <c r="AI298" s="51"/>
      <c r="AJ298" s="48"/>
      <c r="AK298" s="49"/>
      <c r="AL298" s="50"/>
      <c r="AM298" s="51"/>
      <c r="AN298" s="48"/>
      <c r="AO298" s="49"/>
      <c r="AP298" s="50"/>
      <c r="AQ298" s="51"/>
    </row>
    <row r="299" spans="1:43" x14ac:dyDescent="0.2">
      <c r="A299" s="39">
        <v>4942</v>
      </c>
      <c r="B299" s="40" t="s">
        <v>327</v>
      </c>
      <c r="C299" s="41">
        <v>1069</v>
      </c>
      <c r="D299" s="42">
        <v>884</v>
      </c>
      <c r="E299" s="43">
        <f t="shared" si="4"/>
        <v>0.82694106641721232</v>
      </c>
      <c r="F299" s="44"/>
      <c r="G299" s="45"/>
      <c r="H299" s="44"/>
      <c r="I299" s="46"/>
      <c r="J299" s="47"/>
      <c r="K299" s="45"/>
      <c r="L299" s="44"/>
      <c r="M299" s="46"/>
      <c r="N299" s="47"/>
      <c r="O299" s="45"/>
      <c r="P299" s="48"/>
      <c r="Q299" s="49"/>
      <c r="R299" s="50"/>
      <c r="S299" s="51"/>
      <c r="T299" s="48"/>
      <c r="U299" s="49"/>
      <c r="V299" s="50"/>
      <c r="W299" s="51"/>
      <c r="X299" s="48"/>
      <c r="Y299" s="49"/>
      <c r="Z299" s="50"/>
      <c r="AA299" s="51"/>
      <c r="AB299" s="48"/>
      <c r="AC299" s="49"/>
      <c r="AD299" s="50"/>
      <c r="AE299" s="51"/>
      <c r="AF299" s="48"/>
      <c r="AG299" s="49"/>
      <c r="AH299" s="50"/>
      <c r="AI299" s="51"/>
      <c r="AJ299" s="48"/>
      <c r="AK299" s="49"/>
      <c r="AL299" s="50"/>
      <c r="AM299" s="51"/>
      <c r="AN299" s="48"/>
      <c r="AO299" s="49"/>
      <c r="AP299" s="50"/>
      <c r="AQ299" s="51"/>
    </row>
    <row r="300" spans="1:43" x14ac:dyDescent="0.2">
      <c r="A300" s="39">
        <v>5201</v>
      </c>
      <c r="B300" s="40" t="s">
        <v>328</v>
      </c>
      <c r="C300" s="41">
        <v>744</v>
      </c>
      <c r="D300" s="42">
        <v>594</v>
      </c>
      <c r="E300" s="43">
        <f t="shared" si="4"/>
        <v>0.79838709677419351</v>
      </c>
      <c r="F300" s="44"/>
      <c r="G300" s="45"/>
      <c r="H300" s="44"/>
      <c r="I300" s="46"/>
      <c r="J300" s="47"/>
      <c r="K300" s="45"/>
      <c r="L300" s="44"/>
      <c r="M300" s="46"/>
      <c r="N300" s="47"/>
      <c r="O300" s="45"/>
      <c r="P300" s="48"/>
      <c r="Q300" s="49"/>
      <c r="R300" s="50"/>
      <c r="S300" s="51"/>
      <c r="T300" s="48"/>
      <c r="U300" s="49"/>
      <c r="V300" s="50"/>
      <c r="W300" s="51"/>
      <c r="X300" s="48"/>
      <c r="Y300" s="49"/>
      <c r="Z300" s="50"/>
      <c r="AA300" s="51"/>
      <c r="AB300" s="48"/>
      <c r="AC300" s="49"/>
      <c r="AD300" s="50"/>
      <c r="AE300" s="51"/>
      <c r="AF300" s="48"/>
      <c r="AG300" s="49"/>
      <c r="AH300" s="50"/>
      <c r="AI300" s="51"/>
      <c r="AJ300" s="48"/>
      <c r="AK300" s="49"/>
      <c r="AL300" s="50"/>
      <c r="AM300" s="51"/>
      <c r="AN300" s="48"/>
      <c r="AO300" s="49"/>
      <c r="AP300" s="50"/>
      <c r="AQ300" s="51"/>
    </row>
    <row r="301" spans="1:43" x14ac:dyDescent="0.2">
      <c r="A301" s="39">
        <v>5202</v>
      </c>
      <c r="B301" s="40" t="s">
        <v>329</v>
      </c>
      <c r="C301" s="41">
        <v>970</v>
      </c>
      <c r="D301" s="42">
        <v>748</v>
      </c>
      <c r="E301" s="43">
        <f t="shared" si="4"/>
        <v>0.77113402061855674</v>
      </c>
      <c r="F301" s="44"/>
      <c r="G301" s="45"/>
      <c r="H301" s="44"/>
      <c r="I301" s="46"/>
      <c r="J301" s="47"/>
      <c r="K301" s="45"/>
      <c r="L301" s="44"/>
      <c r="M301" s="46"/>
      <c r="N301" s="47"/>
      <c r="O301" s="45"/>
      <c r="P301" s="48"/>
      <c r="Q301" s="49"/>
      <c r="R301" s="50"/>
      <c r="S301" s="51"/>
      <c r="T301" s="48"/>
      <c r="U301" s="49"/>
      <c r="V301" s="50"/>
      <c r="W301" s="51"/>
      <c r="X301" s="48"/>
      <c r="Y301" s="49"/>
      <c r="Z301" s="50"/>
      <c r="AA301" s="51"/>
      <c r="AB301" s="48"/>
      <c r="AC301" s="49"/>
      <c r="AD301" s="50"/>
      <c r="AE301" s="51"/>
      <c r="AF301" s="48"/>
      <c r="AG301" s="49"/>
      <c r="AH301" s="50"/>
      <c r="AI301" s="51"/>
      <c r="AJ301" s="48"/>
      <c r="AK301" s="49"/>
      <c r="AL301" s="50"/>
      <c r="AM301" s="51"/>
      <c r="AN301" s="48"/>
      <c r="AO301" s="49"/>
      <c r="AP301" s="50"/>
      <c r="AQ301" s="51"/>
    </row>
    <row r="302" spans="1:43" x14ac:dyDescent="0.2">
      <c r="A302" s="39">
        <v>5203</v>
      </c>
      <c r="B302" s="40" t="s">
        <v>330</v>
      </c>
      <c r="C302" s="41">
        <v>1047</v>
      </c>
      <c r="D302" s="42">
        <v>749</v>
      </c>
      <c r="E302" s="43">
        <f t="shared" si="4"/>
        <v>0.71537726838586435</v>
      </c>
      <c r="F302" s="44"/>
      <c r="G302" s="45"/>
      <c r="H302" s="44"/>
      <c r="I302" s="46"/>
      <c r="J302" s="47"/>
      <c r="K302" s="45"/>
      <c r="L302" s="44"/>
      <c r="M302" s="46"/>
      <c r="N302" s="47"/>
      <c r="O302" s="45"/>
      <c r="P302" s="48"/>
      <c r="Q302" s="49"/>
      <c r="R302" s="50"/>
      <c r="S302" s="51"/>
      <c r="T302" s="48"/>
      <c r="U302" s="49"/>
      <c r="V302" s="50"/>
      <c r="W302" s="51"/>
      <c r="X302" s="48"/>
      <c r="Y302" s="49"/>
      <c r="Z302" s="50"/>
      <c r="AA302" s="51"/>
      <c r="AB302" s="48"/>
      <c r="AC302" s="49"/>
      <c r="AD302" s="50"/>
      <c r="AE302" s="51"/>
      <c r="AF302" s="48"/>
      <c r="AG302" s="49"/>
      <c r="AH302" s="50"/>
      <c r="AI302" s="51"/>
      <c r="AJ302" s="48"/>
      <c r="AK302" s="49"/>
      <c r="AL302" s="50"/>
      <c r="AM302" s="51"/>
      <c r="AN302" s="48"/>
      <c r="AO302" s="49"/>
      <c r="AP302" s="50"/>
      <c r="AQ302" s="51"/>
    </row>
    <row r="303" spans="1:43" x14ac:dyDescent="0.2">
      <c r="A303" s="39">
        <v>5204</v>
      </c>
      <c r="B303" s="40" t="s">
        <v>331</v>
      </c>
      <c r="C303" s="41">
        <v>836</v>
      </c>
      <c r="D303" s="42">
        <v>632</v>
      </c>
      <c r="E303" s="43">
        <f t="shared" si="4"/>
        <v>0.75598086124401909</v>
      </c>
      <c r="F303" s="44"/>
      <c r="G303" s="45"/>
      <c r="H303" s="44"/>
      <c r="I303" s="46"/>
      <c r="J303" s="47"/>
      <c r="K303" s="45"/>
      <c r="L303" s="44"/>
      <c r="M303" s="46"/>
      <c r="N303" s="47"/>
      <c r="O303" s="45"/>
      <c r="P303" s="48"/>
      <c r="Q303" s="49"/>
      <c r="R303" s="50"/>
      <c r="S303" s="51"/>
      <c r="T303" s="48"/>
      <c r="U303" s="49"/>
      <c r="V303" s="50"/>
      <c r="W303" s="51"/>
      <c r="X303" s="48"/>
      <c r="Y303" s="49"/>
      <c r="Z303" s="50"/>
      <c r="AA303" s="51"/>
      <c r="AB303" s="48"/>
      <c r="AC303" s="49"/>
      <c r="AD303" s="50"/>
      <c r="AE303" s="51"/>
      <c r="AF303" s="48"/>
      <c r="AG303" s="49"/>
      <c r="AH303" s="50"/>
      <c r="AI303" s="51"/>
      <c r="AJ303" s="48"/>
      <c r="AK303" s="49"/>
      <c r="AL303" s="50"/>
      <c r="AM303" s="51"/>
      <c r="AN303" s="48"/>
      <c r="AO303" s="49"/>
      <c r="AP303" s="50"/>
      <c r="AQ303" s="51"/>
    </row>
    <row r="304" spans="1:43" x14ac:dyDescent="0.2">
      <c r="A304" s="39">
        <v>5205</v>
      </c>
      <c r="B304" s="40" t="s">
        <v>332</v>
      </c>
      <c r="C304" s="41">
        <v>942</v>
      </c>
      <c r="D304" s="42">
        <v>615</v>
      </c>
      <c r="E304" s="43">
        <f t="shared" si="4"/>
        <v>0.65286624203821653</v>
      </c>
      <c r="F304" s="44"/>
      <c r="G304" s="45"/>
      <c r="H304" s="44"/>
      <c r="I304" s="46"/>
      <c r="J304" s="47"/>
      <c r="K304" s="45"/>
      <c r="L304" s="44"/>
      <c r="M304" s="46"/>
      <c r="N304" s="47"/>
      <c r="O304" s="45"/>
      <c r="P304" s="48"/>
      <c r="Q304" s="49"/>
      <c r="R304" s="50"/>
      <c r="S304" s="51"/>
      <c r="T304" s="48"/>
      <c r="U304" s="49"/>
      <c r="V304" s="50"/>
      <c r="W304" s="51"/>
      <c r="X304" s="48"/>
      <c r="Y304" s="49"/>
      <c r="Z304" s="50"/>
      <c r="AA304" s="51"/>
      <c r="AB304" s="48"/>
      <c r="AC304" s="49"/>
      <c r="AD304" s="50"/>
      <c r="AE304" s="51"/>
      <c r="AF304" s="48"/>
      <c r="AG304" s="49"/>
      <c r="AH304" s="50"/>
      <c r="AI304" s="51"/>
      <c r="AJ304" s="48"/>
      <c r="AK304" s="49"/>
      <c r="AL304" s="50"/>
      <c r="AM304" s="51"/>
      <c r="AN304" s="48"/>
      <c r="AO304" s="49"/>
      <c r="AP304" s="50"/>
      <c r="AQ304" s="51"/>
    </row>
    <row r="305" spans="1:43" x14ac:dyDescent="0.2">
      <c r="A305" s="39">
        <v>5206</v>
      </c>
      <c r="B305" s="40" t="s">
        <v>333</v>
      </c>
      <c r="C305" s="41">
        <v>786</v>
      </c>
      <c r="D305" s="42">
        <v>598</v>
      </c>
      <c r="E305" s="43">
        <f t="shared" si="4"/>
        <v>0.76081424936386766</v>
      </c>
      <c r="F305" s="44"/>
      <c r="G305" s="45"/>
      <c r="H305" s="44"/>
      <c r="I305" s="46"/>
      <c r="J305" s="47"/>
      <c r="K305" s="45"/>
      <c r="L305" s="44"/>
      <c r="M305" s="46"/>
      <c r="N305" s="47"/>
      <c r="O305" s="45"/>
      <c r="P305" s="48"/>
      <c r="Q305" s="49"/>
      <c r="R305" s="50"/>
      <c r="S305" s="51"/>
      <c r="T305" s="48"/>
      <c r="U305" s="49"/>
      <c r="V305" s="50"/>
      <c r="W305" s="51"/>
      <c r="X305" s="48"/>
      <c r="Y305" s="49"/>
      <c r="Z305" s="50"/>
      <c r="AA305" s="51"/>
      <c r="AB305" s="48"/>
      <c r="AC305" s="49"/>
      <c r="AD305" s="50"/>
      <c r="AE305" s="51"/>
      <c r="AF305" s="48"/>
      <c r="AG305" s="49"/>
      <c r="AH305" s="50"/>
      <c r="AI305" s="51"/>
      <c r="AJ305" s="48"/>
      <c r="AK305" s="49"/>
      <c r="AL305" s="50"/>
      <c r="AM305" s="51"/>
      <c r="AN305" s="48"/>
      <c r="AO305" s="49"/>
      <c r="AP305" s="50"/>
      <c r="AQ305" s="51"/>
    </row>
    <row r="306" spans="1:43" x14ac:dyDescent="0.2">
      <c r="A306" s="39">
        <v>5207</v>
      </c>
      <c r="B306" s="40" t="s">
        <v>334</v>
      </c>
      <c r="C306" s="41">
        <v>693</v>
      </c>
      <c r="D306" s="42">
        <v>497</v>
      </c>
      <c r="E306" s="43">
        <f t="shared" si="4"/>
        <v>0.71717171717171713</v>
      </c>
      <c r="F306" s="44"/>
      <c r="G306" s="45"/>
      <c r="H306" s="44"/>
      <c r="I306" s="46"/>
      <c r="J306" s="47"/>
      <c r="K306" s="45"/>
      <c r="L306" s="44"/>
      <c r="M306" s="46"/>
      <c r="N306" s="47"/>
      <c r="O306" s="45"/>
      <c r="P306" s="48"/>
      <c r="Q306" s="49"/>
      <c r="R306" s="50"/>
      <c r="S306" s="51"/>
      <c r="T306" s="48"/>
      <c r="U306" s="49"/>
      <c r="V306" s="50"/>
      <c r="W306" s="51"/>
      <c r="X306" s="48"/>
      <c r="Y306" s="49"/>
      <c r="Z306" s="50"/>
      <c r="AA306" s="51"/>
      <c r="AB306" s="48"/>
      <c r="AC306" s="49"/>
      <c r="AD306" s="50"/>
      <c r="AE306" s="51"/>
      <c r="AF306" s="48"/>
      <c r="AG306" s="49"/>
      <c r="AH306" s="50"/>
      <c r="AI306" s="51"/>
      <c r="AJ306" s="48"/>
      <c r="AK306" s="49"/>
      <c r="AL306" s="50"/>
      <c r="AM306" s="51"/>
      <c r="AN306" s="48"/>
      <c r="AO306" s="49"/>
      <c r="AP306" s="50"/>
      <c r="AQ306" s="51"/>
    </row>
    <row r="307" spans="1:43" x14ac:dyDescent="0.2">
      <c r="A307" s="39">
        <v>5208</v>
      </c>
      <c r="B307" s="40" t="s">
        <v>335</v>
      </c>
      <c r="C307" s="41">
        <v>881</v>
      </c>
      <c r="D307" s="42">
        <v>726</v>
      </c>
      <c r="E307" s="43">
        <f t="shared" si="4"/>
        <v>0.82406356413166859</v>
      </c>
      <c r="F307" s="44"/>
      <c r="G307" s="45"/>
      <c r="H307" s="44"/>
      <c r="I307" s="46"/>
      <c r="J307" s="47"/>
      <c r="K307" s="45"/>
      <c r="L307" s="44"/>
      <c r="M307" s="46"/>
      <c r="N307" s="47"/>
      <c r="O307" s="45"/>
      <c r="P307" s="48"/>
      <c r="Q307" s="49"/>
      <c r="R307" s="50"/>
      <c r="S307" s="51"/>
      <c r="T307" s="48"/>
      <c r="U307" s="49"/>
      <c r="V307" s="50"/>
      <c r="W307" s="51"/>
      <c r="X307" s="48"/>
      <c r="Y307" s="49"/>
      <c r="Z307" s="50"/>
      <c r="AA307" s="51"/>
      <c r="AB307" s="48"/>
      <c r="AC307" s="49"/>
      <c r="AD307" s="50"/>
      <c r="AE307" s="51"/>
      <c r="AF307" s="48"/>
      <c r="AG307" s="49"/>
      <c r="AH307" s="50"/>
      <c r="AI307" s="51"/>
      <c r="AJ307" s="48"/>
      <c r="AK307" s="49"/>
      <c r="AL307" s="50"/>
      <c r="AM307" s="51"/>
      <c r="AN307" s="48"/>
      <c r="AO307" s="49"/>
      <c r="AP307" s="50"/>
      <c r="AQ307" s="51"/>
    </row>
    <row r="308" spans="1:43" x14ac:dyDescent="0.2">
      <c r="A308" s="39">
        <v>5301</v>
      </c>
      <c r="B308" s="40" t="s">
        <v>336</v>
      </c>
      <c r="C308" s="41">
        <v>1498</v>
      </c>
      <c r="D308" s="42">
        <v>1327</v>
      </c>
      <c r="E308" s="43">
        <f t="shared" si="4"/>
        <v>0.8858477970627503</v>
      </c>
      <c r="F308" s="44"/>
      <c r="G308" s="45"/>
      <c r="H308" s="44"/>
      <c r="I308" s="46"/>
      <c r="J308" s="47"/>
      <c r="K308" s="45"/>
      <c r="L308" s="44"/>
      <c r="M308" s="46"/>
      <c r="N308" s="47"/>
      <c r="O308" s="45"/>
      <c r="P308" s="48"/>
      <c r="Q308" s="49"/>
      <c r="R308" s="50"/>
      <c r="S308" s="51"/>
      <c r="T308" s="48"/>
      <c r="U308" s="49"/>
      <c r="V308" s="50"/>
      <c r="W308" s="51"/>
      <c r="X308" s="48"/>
      <c r="Y308" s="49"/>
      <c r="Z308" s="50"/>
      <c r="AA308" s="51"/>
      <c r="AB308" s="48"/>
      <c r="AC308" s="49"/>
      <c r="AD308" s="50"/>
      <c r="AE308" s="51"/>
      <c r="AF308" s="48"/>
      <c r="AG308" s="49"/>
      <c r="AH308" s="50"/>
      <c r="AI308" s="51"/>
      <c r="AJ308" s="48"/>
      <c r="AK308" s="49"/>
      <c r="AL308" s="50"/>
      <c r="AM308" s="51"/>
      <c r="AN308" s="48"/>
      <c r="AO308" s="49"/>
      <c r="AP308" s="50">
        <v>18</v>
      </c>
      <c r="AQ308" s="51">
        <v>51</v>
      </c>
    </row>
    <row r="309" spans="1:43" x14ac:dyDescent="0.2">
      <c r="A309" s="39">
        <v>5302</v>
      </c>
      <c r="B309" s="40" t="s">
        <v>337</v>
      </c>
      <c r="C309" s="41">
        <v>1410</v>
      </c>
      <c r="D309" s="42">
        <v>1215</v>
      </c>
      <c r="E309" s="43">
        <f t="shared" si="4"/>
        <v>0.86170212765957444</v>
      </c>
      <c r="F309" s="44"/>
      <c r="G309" s="45"/>
      <c r="H309" s="44"/>
      <c r="I309" s="46"/>
      <c r="J309" s="47"/>
      <c r="K309" s="45"/>
      <c r="L309" s="44"/>
      <c r="M309" s="46"/>
      <c r="N309" s="47"/>
      <c r="O309" s="45"/>
      <c r="P309" s="48"/>
      <c r="Q309" s="49"/>
      <c r="R309" s="50"/>
      <c r="S309" s="51"/>
      <c r="T309" s="48"/>
      <c r="U309" s="49"/>
      <c r="V309" s="50"/>
      <c r="W309" s="51"/>
      <c r="X309" s="48"/>
      <c r="Y309" s="49"/>
      <c r="Z309" s="50"/>
      <c r="AA309" s="51"/>
      <c r="AB309" s="48"/>
      <c r="AC309" s="49"/>
      <c r="AD309" s="50"/>
      <c r="AE309" s="51"/>
      <c r="AF309" s="48"/>
      <c r="AG309" s="49"/>
      <c r="AH309" s="50"/>
      <c r="AI309" s="51"/>
      <c r="AJ309" s="48"/>
      <c r="AK309" s="49"/>
      <c r="AL309" s="50"/>
      <c r="AM309" s="51"/>
      <c r="AN309" s="48"/>
      <c r="AO309" s="49"/>
      <c r="AP309" s="50"/>
      <c r="AQ309" s="51"/>
    </row>
    <row r="310" spans="1:43" x14ac:dyDescent="0.2">
      <c r="A310" s="39">
        <v>5303</v>
      </c>
      <c r="B310" s="40" t="s">
        <v>338</v>
      </c>
      <c r="C310" s="41">
        <v>1233</v>
      </c>
      <c r="D310" s="42">
        <v>1037</v>
      </c>
      <c r="E310" s="43">
        <f t="shared" si="4"/>
        <v>0.84103811841038123</v>
      </c>
      <c r="F310" s="44"/>
      <c r="G310" s="45"/>
      <c r="H310" s="44"/>
      <c r="I310" s="46"/>
      <c r="J310" s="47"/>
      <c r="K310" s="45"/>
      <c r="L310" s="44"/>
      <c r="M310" s="46"/>
      <c r="N310" s="47"/>
      <c r="O310" s="45"/>
      <c r="P310" s="48"/>
      <c r="Q310" s="49"/>
      <c r="R310" s="50"/>
      <c r="S310" s="51"/>
      <c r="T310" s="48"/>
      <c r="U310" s="49"/>
      <c r="V310" s="50"/>
      <c r="W310" s="51"/>
      <c r="X310" s="48"/>
      <c r="Y310" s="49"/>
      <c r="Z310" s="50"/>
      <c r="AA310" s="51"/>
      <c r="AB310" s="48"/>
      <c r="AC310" s="49"/>
      <c r="AD310" s="50"/>
      <c r="AE310" s="51"/>
      <c r="AF310" s="48"/>
      <c r="AG310" s="49"/>
      <c r="AH310" s="50"/>
      <c r="AI310" s="51"/>
      <c r="AJ310" s="48"/>
      <c r="AK310" s="49"/>
      <c r="AL310" s="50"/>
      <c r="AM310" s="51"/>
      <c r="AN310" s="48"/>
      <c r="AO310" s="49"/>
      <c r="AP310" s="50"/>
      <c r="AQ310" s="51"/>
    </row>
    <row r="311" spans="1:43" x14ac:dyDescent="0.2">
      <c r="A311" s="39">
        <v>5304</v>
      </c>
      <c r="B311" s="40" t="s">
        <v>339</v>
      </c>
      <c r="C311" s="41">
        <v>1427</v>
      </c>
      <c r="D311" s="42">
        <v>1148</v>
      </c>
      <c r="E311" s="43">
        <f t="shared" si="4"/>
        <v>0.80448493342676941</v>
      </c>
      <c r="F311" s="44"/>
      <c r="G311" s="45"/>
      <c r="H311" s="44"/>
      <c r="I311" s="46"/>
      <c r="J311" s="47"/>
      <c r="K311" s="45"/>
      <c r="L311" s="44"/>
      <c r="M311" s="46"/>
      <c r="N311" s="47"/>
      <c r="O311" s="45"/>
      <c r="P311" s="48"/>
      <c r="Q311" s="49"/>
      <c r="R311" s="50"/>
      <c r="S311" s="51"/>
      <c r="T311" s="48"/>
      <c r="U311" s="49"/>
      <c r="V311" s="50"/>
      <c r="W311" s="51"/>
      <c r="X311" s="44"/>
      <c r="Y311" s="46"/>
      <c r="Z311" s="50"/>
      <c r="AA311" s="51"/>
      <c r="AB311" s="48"/>
      <c r="AC311" s="49"/>
      <c r="AD311" s="50"/>
      <c r="AE311" s="51"/>
      <c r="AF311" s="48"/>
      <c r="AG311" s="49"/>
      <c r="AH311" s="50"/>
      <c r="AI311" s="51"/>
      <c r="AJ311" s="48"/>
      <c r="AK311" s="49"/>
      <c r="AL311" s="50"/>
      <c r="AM311" s="51"/>
      <c r="AN311" s="48"/>
      <c r="AO311" s="49"/>
      <c r="AP311" s="50"/>
      <c r="AQ311" s="51"/>
    </row>
    <row r="312" spans="1:43" x14ac:dyDescent="0.2">
      <c r="A312" s="39">
        <v>5305</v>
      </c>
      <c r="B312" s="40" t="s">
        <v>340</v>
      </c>
      <c r="C312" s="41">
        <v>1446</v>
      </c>
      <c r="D312" s="42">
        <v>1269</v>
      </c>
      <c r="E312" s="43">
        <f t="shared" si="4"/>
        <v>0.87759336099585061</v>
      </c>
      <c r="F312" s="44"/>
      <c r="G312" s="45"/>
      <c r="H312" s="44"/>
      <c r="I312" s="46"/>
      <c r="J312" s="47"/>
      <c r="K312" s="45"/>
      <c r="L312" s="44"/>
      <c r="M312" s="46"/>
      <c r="N312" s="47"/>
      <c r="O312" s="45"/>
      <c r="P312" s="48"/>
      <c r="Q312" s="49"/>
      <c r="R312" s="50"/>
      <c r="S312" s="51"/>
      <c r="T312" s="48"/>
      <c r="U312" s="49"/>
      <c r="V312" s="50"/>
      <c r="W312" s="51"/>
      <c r="X312" s="48"/>
      <c r="Y312" s="49"/>
      <c r="Z312" s="50"/>
      <c r="AA312" s="51"/>
      <c r="AB312" s="48"/>
      <c r="AC312" s="49"/>
      <c r="AD312" s="50"/>
      <c r="AE312" s="51"/>
      <c r="AF312" s="48"/>
      <c r="AG312" s="49"/>
      <c r="AH312" s="50"/>
      <c r="AI312" s="51"/>
      <c r="AJ312" s="48"/>
      <c r="AK312" s="49"/>
      <c r="AL312" s="50"/>
      <c r="AM312" s="51"/>
      <c r="AN312" s="48"/>
      <c r="AO312" s="49"/>
      <c r="AP312" s="50"/>
      <c r="AQ312" s="51"/>
    </row>
    <row r="313" spans="1:43" x14ac:dyDescent="0.2">
      <c r="A313" s="39">
        <v>5501</v>
      </c>
      <c r="B313" s="40" t="s">
        <v>341</v>
      </c>
      <c r="C313" s="41">
        <v>823</v>
      </c>
      <c r="D313" s="42">
        <v>702</v>
      </c>
      <c r="E313" s="43">
        <f t="shared" si="4"/>
        <v>0.85297691373025519</v>
      </c>
      <c r="F313" s="44"/>
      <c r="G313" s="45"/>
      <c r="H313" s="44"/>
      <c r="I313" s="46"/>
      <c r="J313" s="47"/>
      <c r="K313" s="45"/>
      <c r="L313" s="44"/>
      <c r="M313" s="46"/>
      <c r="N313" s="47"/>
      <c r="O313" s="45"/>
      <c r="P313" s="48"/>
      <c r="Q313" s="49"/>
      <c r="R313" s="50"/>
      <c r="S313" s="51"/>
      <c r="T313" s="48"/>
      <c r="U313" s="49"/>
      <c r="V313" s="50"/>
      <c r="W313" s="51"/>
      <c r="X313" s="48"/>
      <c r="Y313" s="49"/>
      <c r="Z313" s="50"/>
      <c r="AA313" s="51"/>
      <c r="AB313" s="48"/>
      <c r="AC313" s="49"/>
      <c r="AD313" s="50"/>
      <c r="AE313" s="51"/>
      <c r="AF313" s="48"/>
      <c r="AG313" s="49"/>
      <c r="AH313" s="50"/>
      <c r="AI313" s="51"/>
      <c r="AJ313" s="48"/>
      <c r="AK313" s="49"/>
      <c r="AL313" s="50">
        <v>414</v>
      </c>
      <c r="AM313" s="51">
        <v>257</v>
      </c>
      <c r="AN313" s="48"/>
      <c r="AO313" s="49"/>
      <c r="AP313" s="50"/>
      <c r="AQ313" s="51"/>
    </row>
    <row r="314" spans="1:43" x14ac:dyDescent="0.2">
      <c r="A314" s="39">
        <v>5502</v>
      </c>
      <c r="B314" s="40" t="s">
        <v>342</v>
      </c>
      <c r="C314" s="41">
        <v>798</v>
      </c>
      <c r="D314" s="42">
        <v>662</v>
      </c>
      <c r="E314" s="43">
        <f t="shared" si="4"/>
        <v>0.82957393483709274</v>
      </c>
      <c r="F314" s="44"/>
      <c r="G314" s="45"/>
      <c r="H314" s="44"/>
      <c r="I314" s="46"/>
      <c r="J314" s="47"/>
      <c r="K314" s="45"/>
      <c r="L314" s="44"/>
      <c r="M314" s="46"/>
      <c r="N314" s="47"/>
      <c r="O314" s="45"/>
      <c r="P314" s="48"/>
      <c r="Q314" s="49"/>
      <c r="R314" s="50"/>
      <c r="S314" s="51"/>
      <c r="T314" s="48"/>
      <c r="U314" s="49"/>
      <c r="V314" s="50"/>
      <c r="W314" s="51"/>
      <c r="X314" s="48"/>
      <c r="Y314" s="49"/>
      <c r="Z314" s="50"/>
      <c r="AA314" s="51"/>
      <c r="AB314" s="48"/>
      <c r="AC314" s="49"/>
      <c r="AD314" s="50"/>
      <c r="AE314" s="51"/>
      <c r="AF314" s="48"/>
      <c r="AG314" s="49"/>
      <c r="AH314" s="50"/>
      <c r="AI314" s="51"/>
      <c r="AJ314" s="48"/>
      <c r="AK314" s="49"/>
      <c r="AL314" s="50">
        <v>365</v>
      </c>
      <c r="AM314" s="51">
        <v>264</v>
      </c>
      <c r="AN314" s="48"/>
      <c r="AO314" s="49"/>
      <c r="AP314" s="50"/>
      <c r="AQ314" s="51"/>
    </row>
    <row r="315" spans="1:43" x14ac:dyDescent="0.2">
      <c r="A315" s="39">
        <v>5503</v>
      </c>
      <c r="B315" s="40" t="s">
        <v>343</v>
      </c>
      <c r="C315" s="41">
        <v>653</v>
      </c>
      <c r="D315" s="42">
        <v>581</v>
      </c>
      <c r="E315" s="43">
        <f t="shared" si="4"/>
        <v>0.88973966309341501</v>
      </c>
      <c r="F315" s="44"/>
      <c r="G315" s="45"/>
      <c r="H315" s="44"/>
      <c r="I315" s="46"/>
      <c r="J315" s="47"/>
      <c r="K315" s="45"/>
      <c r="L315" s="44"/>
      <c r="M315" s="46"/>
      <c r="N315" s="47"/>
      <c r="O315" s="45"/>
      <c r="P315" s="48"/>
      <c r="Q315" s="49"/>
      <c r="R315" s="50"/>
      <c r="S315" s="51"/>
      <c r="T315" s="48"/>
      <c r="U315" s="49"/>
      <c r="V315" s="50"/>
      <c r="W315" s="51"/>
      <c r="X315" s="48"/>
      <c r="Y315" s="49"/>
      <c r="Z315" s="50"/>
      <c r="AA315" s="51"/>
      <c r="AB315" s="48"/>
      <c r="AC315" s="49"/>
      <c r="AD315" s="50"/>
      <c r="AE315" s="51"/>
      <c r="AF315" s="48"/>
      <c r="AG315" s="49"/>
      <c r="AH315" s="50"/>
      <c r="AI315" s="51"/>
      <c r="AJ315" s="48"/>
      <c r="AK315" s="49"/>
      <c r="AL315" s="50">
        <v>314</v>
      </c>
      <c r="AM315" s="51">
        <v>244</v>
      </c>
      <c r="AN315" s="48"/>
      <c r="AO315" s="49"/>
      <c r="AP315" s="50"/>
      <c r="AQ315" s="51"/>
    </row>
    <row r="316" spans="1:43" x14ac:dyDescent="0.2">
      <c r="A316" s="39">
        <v>5504</v>
      </c>
      <c r="B316" s="40" t="s">
        <v>344</v>
      </c>
      <c r="C316" s="41">
        <v>881</v>
      </c>
      <c r="D316" s="42">
        <v>776</v>
      </c>
      <c r="E316" s="43">
        <f t="shared" si="4"/>
        <v>0.88081725312145287</v>
      </c>
      <c r="F316" s="44"/>
      <c r="G316" s="45"/>
      <c r="H316" s="44"/>
      <c r="I316" s="46"/>
      <c r="J316" s="47"/>
      <c r="K316" s="45"/>
      <c r="L316" s="44"/>
      <c r="M316" s="46"/>
      <c r="N316" s="47"/>
      <c r="O316" s="45"/>
      <c r="P316" s="48"/>
      <c r="Q316" s="49"/>
      <c r="R316" s="50"/>
      <c r="S316" s="51"/>
      <c r="T316" s="48"/>
      <c r="U316" s="49"/>
      <c r="V316" s="50"/>
      <c r="W316" s="51"/>
      <c r="X316" s="48"/>
      <c r="Y316" s="49"/>
      <c r="Z316" s="50"/>
      <c r="AA316" s="51"/>
      <c r="AB316" s="48"/>
      <c r="AC316" s="49"/>
      <c r="AD316" s="50"/>
      <c r="AE316" s="51"/>
      <c r="AF316" s="48"/>
      <c r="AG316" s="49"/>
      <c r="AH316" s="50"/>
      <c r="AI316" s="51"/>
      <c r="AJ316" s="48"/>
      <c r="AK316" s="49"/>
      <c r="AL316" s="50">
        <v>459</v>
      </c>
      <c r="AM316" s="51">
        <v>292</v>
      </c>
      <c r="AN316" s="48"/>
      <c r="AO316" s="49"/>
      <c r="AP316" s="50"/>
      <c r="AQ316" s="51"/>
    </row>
    <row r="317" spans="1:43" x14ac:dyDescent="0.2">
      <c r="A317" s="39">
        <v>5601</v>
      </c>
      <c r="B317" s="40" t="s">
        <v>345</v>
      </c>
      <c r="C317" s="41">
        <v>1083</v>
      </c>
      <c r="D317" s="42">
        <v>899</v>
      </c>
      <c r="E317" s="43">
        <f t="shared" si="4"/>
        <v>0.83010156971375804</v>
      </c>
      <c r="F317" s="44"/>
      <c r="G317" s="45"/>
      <c r="H317" s="44"/>
      <c r="I317" s="46"/>
      <c r="J317" s="47"/>
      <c r="K317" s="45"/>
      <c r="L317" s="44"/>
      <c r="M317" s="46"/>
      <c r="N317" s="47"/>
      <c r="O317" s="45"/>
      <c r="P317" s="48"/>
      <c r="Q317" s="49"/>
      <c r="R317" s="50"/>
      <c r="S317" s="51"/>
      <c r="T317" s="48"/>
      <c r="U317" s="49"/>
      <c r="V317" s="50"/>
      <c r="W317" s="51"/>
      <c r="X317" s="48"/>
      <c r="Y317" s="49"/>
      <c r="Z317" s="50"/>
      <c r="AA317" s="51"/>
      <c r="AB317" s="48"/>
      <c r="AC317" s="49"/>
      <c r="AD317" s="50"/>
      <c r="AE317" s="51"/>
      <c r="AF317" s="48"/>
      <c r="AG317" s="49"/>
      <c r="AH317" s="50"/>
      <c r="AI317" s="51"/>
      <c r="AJ317" s="48"/>
      <c r="AK317" s="49"/>
      <c r="AL317" s="50"/>
      <c r="AM317" s="51"/>
      <c r="AN317" s="48"/>
      <c r="AO317" s="49"/>
      <c r="AP317" s="50"/>
      <c r="AQ317" s="51"/>
    </row>
    <row r="318" spans="1:43" x14ac:dyDescent="0.2">
      <c r="A318" s="39">
        <v>5602</v>
      </c>
      <c r="B318" s="40" t="s">
        <v>346</v>
      </c>
      <c r="C318" s="41">
        <v>1044</v>
      </c>
      <c r="D318" s="42">
        <v>861</v>
      </c>
      <c r="E318" s="43">
        <f t="shared" si="4"/>
        <v>0.82471264367816088</v>
      </c>
      <c r="F318" s="44"/>
      <c r="G318" s="45"/>
      <c r="H318" s="44"/>
      <c r="I318" s="46"/>
      <c r="J318" s="47"/>
      <c r="K318" s="45"/>
      <c r="L318" s="44"/>
      <c r="M318" s="46"/>
      <c r="N318" s="47"/>
      <c r="O318" s="45"/>
      <c r="P318" s="48"/>
      <c r="Q318" s="49"/>
      <c r="R318" s="50"/>
      <c r="S318" s="51"/>
      <c r="T318" s="48"/>
      <c r="U318" s="49"/>
      <c r="V318" s="50"/>
      <c r="W318" s="51"/>
      <c r="X318" s="48"/>
      <c r="Y318" s="49"/>
      <c r="Z318" s="50"/>
      <c r="AA318" s="51"/>
      <c r="AB318" s="48"/>
      <c r="AC318" s="49"/>
      <c r="AD318" s="50"/>
      <c r="AE318" s="51"/>
      <c r="AF318" s="48"/>
      <c r="AG318" s="49"/>
      <c r="AH318" s="50"/>
      <c r="AI318" s="51"/>
      <c r="AJ318" s="48"/>
      <c r="AK318" s="49"/>
      <c r="AL318" s="50"/>
      <c r="AM318" s="51"/>
      <c r="AN318" s="48"/>
      <c r="AO318" s="49"/>
      <c r="AP318" s="50"/>
      <c r="AQ318" s="51"/>
    </row>
    <row r="319" spans="1:43" x14ac:dyDescent="0.2">
      <c r="A319" s="39">
        <v>5603</v>
      </c>
      <c r="B319" s="40" t="s">
        <v>347</v>
      </c>
      <c r="C319" s="41">
        <v>1381</v>
      </c>
      <c r="D319" s="42">
        <v>1175</v>
      </c>
      <c r="E319" s="43">
        <f t="shared" si="4"/>
        <v>0.85083272990586534</v>
      </c>
      <c r="F319" s="44"/>
      <c r="G319" s="45"/>
      <c r="H319" s="44"/>
      <c r="I319" s="46"/>
      <c r="J319" s="47"/>
      <c r="K319" s="45"/>
      <c r="L319" s="44"/>
      <c r="M319" s="46"/>
      <c r="N319" s="47"/>
      <c r="O319" s="45"/>
      <c r="P319" s="48"/>
      <c r="Q319" s="49"/>
      <c r="R319" s="50"/>
      <c r="S319" s="51"/>
      <c r="T319" s="48"/>
      <c r="U319" s="49"/>
      <c r="V319" s="50"/>
      <c r="W319" s="51"/>
      <c r="X319" s="48"/>
      <c r="Y319" s="49"/>
      <c r="Z319" s="50"/>
      <c r="AA319" s="51"/>
      <c r="AB319" s="48"/>
      <c r="AC319" s="49"/>
      <c r="AD319" s="50"/>
      <c r="AE319" s="51"/>
      <c r="AF319" s="48"/>
      <c r="AG319" s="49"/>
      <c r="AH319" s="50"/>
      <c r="AI319" s="51"/>
      <c r="AJ319" s="48"/>
      <c r="AK319" s="49"/>
      <c r="AL319" s="50"/>
      <c r="AM319" s="51"/>
      <c r="AN319" s="48"/>
      <c r="AO319" s="49"/>
      <c r="AP319" s="50"/>
      <c r="AQ319" s="51"/>
    </row>
    <row r="320" spans="1:43" x14ac:dyDescent="0.2">
      <c r="A320" s="39">
        <v>5604</v>
      </c>
      <c r="B320" s="40" t="s">
        <v>348</v>
      </c>
      <c r="C320" s="41">
        <v>1323</v>
      </c>
      <c r="D320" s="42">
        <v>1154</v>
      </c>
      <c r="E320" s="43">
        <f t="shared" si="4"/>
        <v>0.87226001511715801</v>
      </c>
      <c r="F320" s="44"/>
      <c r="G320" s="45"/>
      <c r="H320" s="44"/>
      <c r="I320" s="46"/>
      <c r="J320" s="47"/>
      <c r="K320" s="45"/>
      <c r="L320" s="44"/>
      <c r="M320" s="46"/>
      <c r="N320" s="47"/>
      <c r="O320" s="45"/>
      <c r="P320" s="48"/>
      <c r="Q320" s="49"/>
      <c r="R320" s="50"/>
      <c r="S320" s="51"/>
      <c r="T320" s="48"/>
      <c r="U320" s="49"/>
      <c r="V320" s="50"/>
      <c r="W320" s="51"/>
      <c r="X320" s="48"/>
      <c r="Y320" s="49"/>
      <c r="Z320" s="50"/>
      <c r="AA320" s="51"/>
      <c r="AB320" s="48"/>
      <c r="AC320" s="49"/>
      <c r="AD320" s="50"/>
      <c r="AE320" s="51"/>
      <c r="AF320" s="48"/>
      <c r="AG320" s="49"/>
      <c r="AH320" s="50"/>
      <c r="AI320" s="51"/>
      <c r="AJ320" s="48"/>
      <c r="AK320" s="49"/>
      <c r="AL320" s="50"/>
      <c r="AM320" s="51"/>
      <c r="AN320" s="48"/>
      <c r="AO320" s="49"/>
      <c r="AP320" s="50"/>
      <c r="AQ320" s="51"/>
    </row>
    <row r="321" spans="1:43" x14ac:dyDescent="0.2">
      <c r="A321" s="39">
        <v>5605</v>
      </c>
      <c r="B321" s="40" t="s">
        <v>349</v>
      </c>
      <c r="C321" s="41">
        <v>1271</v>
      </c>
      <c r="D321" s="42">
        <v>1036</v>
      </c>
      <c r="E321" s="43">
        <f t="shared" si="4"/>
        <v>0.81510621557828478</v>
      </c>
      <c r="F321" s="44"/>
      <c r="G321" s="45"/>
      <c r="H321" s="44"/>
      <c r="I321" s="46"/>
      <c r="J321" s="47"/>
      <c r="K321" s="45"/>
      <c r="L321" s="44"/>
      <c r="M321" s="46"/>
      <c r="N321" s="47"/>
      <c r="O321" s="45"/>
      <c r="P321" s="48"/>
      <c r="Q321" s="49"/>
      <c r="R321" s="50"/>
      <c r="S321" s="51"/>
      <c r="T321" s="48"/>
      <c r="U321" s="49"/>
      <c r="V321" s="50"/>
      <c r="W321" s="51"/>
      <c r="X321" s="48"/>
      <c r="Y321" s="49"/>
      <c r="Z321" s="50"/>
      <c r="AA321" s="51"/>
      <c r="AB321" s="48"/>
      <c r="AC321" s="49"/>
      <c r="AD321" s="50"/>
      <c r="AE321" s="51"/>
      <c r="AF321" s="48"/>
      <c r="AG321" s="49"/>
      <c r="AH321" s="50"/>
      <c r="AI321" s="51"/>
      <c r="AJ321" s="48"/>
      <c r="AK321" s="49"/>
      <c r="AL321" s="50"/>
      <c r="AM321" s="51"/>
      <c r="AN321" s="48"/>
      <c r="AO321" s="49"/>
      <c r="AP321" s="50"/>
      <c r="AQ321" s="51"/>
    </row>
    <row r="322" spans="1:43" x14ac:dyDescent="0.2">
      <c r="A322" s="39">
        <v>5606</v>
      </c>
      <c r="B322" s="40" t="s">
        <v>350</v>
      </c>
      <c r="C322" s="41">
        <v>1286</v>
      </c>
      <c r="D322" s="42">
        <v>1082</v>
      </c>
      <c r="E322" s="43">
        <f t="shared" si="4"/>
        <v>0.84136858475894249</v>
      </c>
      <c r="F322" s="44"/>
      <c r="G322" s="45"/>
      <c r="H322" s="44"/>
      <c r="I322" s="46"/>
      <c r="J322" s="47"/>
      <c r="K322" s="45"/>
      <c r="L322" s="44"/>
      <c r="M322" s="46"/>
      <c r="N322" s="47"/>
      <c r="O322" s="45"/>
      <c r="P322" s="48"/>
      <c r="Q322" s="49"/>
      <c r="R322" s="50"/>
      <c r="S322" s="51"/>
      <c r="T322" s="48"/>
      <c r="U322" s="49"/>
      <c r="V322" s="50"/>
      <c r="W322" s="51"/>
      <c r="X322" s="48"/>
      <c r="Y322" s="49"/>
      <c r="Z322" s="50"/>
      <c r="AA322" s="51"/>
      <c r="AB322" s="48"/>
      <c r="AC322" s="49"/>
      <c r="AD322" s="50"/>
      <c r="AE322" s="51"/>
      <c r="AF322" s="48"/>
      <c r="AG322" s="49"/>
      <c r="AH322" s="50"/>
      <c r="AI322" s="51"/>
      <c r="AJ322" s="48"/>
      <c r="AK322" s="49"/>
      <c r="AL322" s="50"/>
      <c r="AM322" s="51"/>
      <c r="AN322" s="48"/>
      <c r="AO322" s="49"/>
      <c r="AP322" s="50"/>
      <c r="AQ322" s="51"/>
    </row>
    <row r="323" spans="1:43" x14ac:dyDescent="0.2">
      <c r="A323" s="39">
        <v>5607</v>
      </c>
      <c r="B323" s="40" t="s">
        <v>351</v>
      </c>
      <c r="C323" s="41">
        <v>1340</v>
      </c>
      <c r="D323" s="42">
        <v>1089</v>
      </c>
      <c r="E323" s="43">
        <f t="shared" si="4"/>
        <v>0.81268656716417909</v>
      </c>
      <c r="F323" s="44"/>
      <c r="G323" s="45"/>
      <c r="H323" s="44"/>
      <c r="I323" s="46"/>
      <c r="J323" s="47"/>
      <c r="K323" s="45"/>
      <c r="L323" s="44"/>
      <c r="M323" s="46"/>
      <c r="N323" s="47"/>
      <c r="O323" s="45"/>
      <c r="P323" s="48"/>
      <c r="Q323" s="49"/>
      <c r="R323" s="50"/>
      <c r="S323" s="51"/>
      <c r="T323" s="48"/>
      <c r="U323" s="49"/>
      <c r="V323" s="50"/>
      <c r="W323" s="51"/>
      <c r="X323" s="48"/>
      <c r="Y323" s="49"/>
      <c r="Z323" s="50"/>
      <c r="AA323" s="51"/>
      <c r="AB323" s="48"/>
      <c r="AC323" s="49"/>
      <c r="AD323" s="50"/>
      <c r="AE323" s="51"/>
      <c r="AF323" s="48"/>
      <c r="AG323" s="49"/>
      <c r="AH323" s="50"/>
      <c r="AI323" s="51"/>
      <c r="AJ323" s="48"/>
      <c r="AK323" s="49"/>
      <c r="AL323" s="50"/>
      <c r="AM323" s="51"/>
      <c r="AN323" s="48"/>
      <c r="AO323" s="49"/>
      <c r="AP323" s="50"/>
      <c r="AQ323" s="51"/>
    </row>
    <row r="324" spans="1:43" x14ac:dyDescent="0.2">
      <c r="A324" s="39">
        <v>5608</v>
      </c>
      <c r="B324" s="40" t="s">
        <v>352</v>
      </c>
      <c r="C324" s="41">
        <v>1236</v>
      </c>
      <c r="D324" s="42">
        <v>1071</v>
      </c>
      <c r="E324" s="43">
        <f t="shared" si="4"/>
        <v>0.86650485436893199</v>
      </c>
      <c r="F324" s="44"/>
      <c r="G324" s="45"/>
      <c r="H324" s="44"/>
      <c r="I324" s="46"/>
      <c r="J324" s="47"/>
      <c r="K324" s="45"/>
      <c r="L324" s="44"/>
      <c r="M324" s="46"/>
      <c r="N324" s="47"/>
      <c r="O324" s="45"/>
      <c r="P324" s="48"/>
      <c r="Q324" s="49"/>
      <c r="R324" s="50"/>
      <c r="S324" s="51"/>
      <c r="T324" s="48"/>
      <c r="U324" s="49"/>
      <c r="V324" s="50"/>
      <c r="W324" s="51"/>
      <c r="X324" s="48"/>
      <c r="Y324" s="49"/>
      <c r="Z324" s="50"/>
      <c r="AA324" s="51"/>
      <c r="AB324" s="48"/>
      <c r="AC324" s="49"/>
      <c r="AD324" s="50"/>
      <c r="AE324" s="51"/>
      <c r="AF324" s="48"/>
      <c r="AG324" s="49"/>
      <c r="AH324" s="50"/>
      <c r="AI324" s="51"/>
      <c r="AJ324" s="48"/>
      <c r="AK324" s="49"/>
      <c r="AL324" s="50"/>
      <c r="AM324" s="51"/>
      <c r="AN324" s="48"/>
      <c r="AO324" s="49"/>
      <c r="AP324" s="50"/>
      <c r="AQ324" s="51"/>
    </row>
    <row r="325" spans="1:43" x14ac:dyDescent="0.2">
      <c r="A325" s="39">
        <v>5609</v>
      </c>
      <c r="B325" s="40" t="s">
        <v>353</v>
      </c>
      <c r="C325" s="41">
        <v>1377</v>
      </c>
      <c r="D325" s="42">
        <v>1203</v>
      </c>
      <c r="E325" s="43">
        <f t="shared" si="4"/>
        <v>0.87363834422657949</v>
      </c>
      <c r="F325" s="44"/>
      <c r="G325" s="45"/>
      <c r="H325" s="44"/>
      <c r="I325" s="46"/>
      <c r="J325" s="47"/>
      <c r="K325" s="45"/>
      <c r="L325" s="44"/>
      <c r="M325" s="46"/>
      <c r="N325" s="47"/>
      <c r="O325" s="45"/>
      <c r="P325" s="48"/>
      <c r="Q325" s="49"/>
      <c r="R325" s="50"/>
      <c r="S325" s="51"/>
      <c r="T325" s="48"/>
      <c r="U325" s="49"/>
      <c r="V325" s="50"/>
      <c r="W325" s="51"/>
      <c r="X325" s="48"/>
      <c r="Y325" s="49"/>
      <c r="Z325" s="50"/>
      <c r="AA325" s="51"/>
      <c r="AB325" s="48"/>
      <c r="AC325" s="49"/>
      <c r="AD325" s="50"/>
      <c r="AE325" s="51"/>
      <c r="AF325" s="48"/>
      <c r="AG325" s="49"/>
      <c r="AH325" s="50"/>
      <c r="AI325" s="51"/>
      <c r="AJ325" s="48"/>
      <c r="AK325" s="49"/>
      <c r="AL325" s="50"/>
      <c r="AM325" s="51"/>
      <c r="AN325" s="48"/>
      <c r="AO325" s="49"/>
      <c r="AP325" s="50"/>
      <c r="AQ325" s="51"/>
    </row>
    <row r="326" spans="1:43" x14ac:dyDescent="0.2">
      <c r="A326" s="39">
        <v>5610</v>
      </c>
      <c r="B326" s="40" t="s">
        <v>354</v>
      </c>
      <c r="C326" s="41">
        <v>1435</v>
      </c>
      <c r="D326" s="42">
        <v>1261</v>
      </c>
      <c r="E326" s="43">
        <f t="shared" si="4"/>
        <v>0.87874564459930316</v>
      </c>
      <c r="F326" s="44"/>
      <c r="G326" s="45"/>
      <c r="H326" s="44"/>
      <c r="I326" s="46"/>
      <c r="J326" s="47"/>
      <c r="K326" s="45"/>
      <c r="L326" s="44"/>
      <c r="M326" s="46"/>
      <c r="N326" s="47"/>
      <c r="O326" s="45"/>
      <c r="P326" s="48"/>
      <c r="Q326" s="49"/>
      <c r="R326" s="50"/>
      <c r="S326" s="51"/>
      <c r="T326" s="48"/>
      <c r="U326" s="49"/>
      <c r="V326" s="50"/>
      <c r="W326" s="51"/>
      <c r="X326" s="48"/>
      <c r="Y326" s="49"/>
      <c r="Z326" s="50"/>
      <c r="AA326" s="51"/>
      <c r="AB326" s="48"/>
      <c r="AC326" s="49"/>
      <c r="AD326" s="50"/>
      <c r="AE326" s="51"/>
      <c r="AF326" s="48"/>
      <c r="AG326" s="49"/>
      <c r="AH326" s="50"/>
      <c r="AI326" s="51"/>
      <c r="AJ326" s="48"/>
      <c r="AK326" s="49"/>
      <c r="AL326" s="50"/>
      <c r="AM326" s="51"/>
      <c r="AN326" s="48"/>
      <c r="AO326" s="49"/>
      <c r="AP326" s="50"/>
      <c r="AQ326" s="51"/>
    </row>
    <row r="327" spans="1:43" x14ac:dyDescent="0.2">
      <c r="A327" s="39">
        <v>5611</v>
      </c>
      <c r="B327" s="40" t="s">
        <v>355</v>
      </c>
      <c r="C327" s="41">
        <v>1379</v>
      </c>
      <c r="D327" s="42">
        <v>1097</v>
      </c>
      <c r="E327" s="43">
        <f t="shared" si="4"/>
        <v>0.79550398839738945</v>
      </c>
      <c r="F327" s="44"/>
      <c r="G327" s="45"/>
      <c r="H327" s="44"/>
      <c r="I327" s="46"/>
      <c r="J327" s="47"/>
      <c r="K327" s="45"/>
      <c r="L327" s="44"/>
      <c r="M327" s="46"/>
      <c r="N327" s="47"/>
      <c r="O327" s="45"/>
      <c r="P327" s="48"/>
      <c r="Q327" s="49"/>
      <c r="R327" s="50"/>
      <c r="S327" s="51"/>
      <c r="T327" s="48"/>
      <c r="U327" s="49"/>
      <c r="V327" s="50"/>
      <c r="W327" s="51"/>
      <c r="X327" s="48"/>
      <c r="Y327" s="49"/>
      <c r="Z327" s="50"/>
      <c r="AA327" s="51"/>
      <c r="AB327" s="48"/>
      <c r="AC327" s="49"/>
      <c r="AD327" s="50"/>
      <c r="AE327" s="51"/>
      <c r="AF327" s="48"/>
      <c r="AG327" s="49"/>
      <c r="AH327" s="50"/>
      <c r="AI327" s="51"/>
      <c r="AJ327" s="48"/>
      <c r="AK327" s="49"/>
      <c r="AL327" s="50"/>
      <c r="AM327" s="51"/>
      <c r="AN327" s="48"/>
      <c r="AO327" s="49"/>
      <c r="AP327" s="50"/>
      <c r="AQ327" s="51"/>
    </row>
    <row r="328" spans="1:43" x14ac:dyDescent="0.2">
      <c r="A328" s="39">
        <v>5612</v>
      </c>
      <c r="B328" s="40" t="s">
        <v>356</v>
      </c>
      <c r="C328" s="41">
        <v>1059</v>
      </c>
      <c r="D328" s="42">
        <v>874</v>
      </c>
      <c r="E328" s="43">
        <f t="shared" si="4"/>
        <v>0.82530689329556184</v>
      </c>
      <c r="F328" s="44"/>
      <c r="G328" s="45"/>
      <c r="H328" s="44"/>
      <c r="I328" s="46"/>
      <c r="J328" s="47"/>
      <c r="K328" s="45"/>
      <c r="L328" s="44"/>
      <c r="M328" s="46"/>
      <c r="N328" s="47"/>
      <c r="O328" s="45"/>
      <c r="P328" s="48"/>
      <c r="Q328" s="49"/>
      <c r="R328" s="50"/>
      <c r="S328" s="51"/>
      <c r="T328" s="48"/>
      <c r="U328" s="49"/>
      <c r="V328" s="50"/>
      <c r="W328" s="51"/>
      <c r="X328" s="48"/>
      <c r="Y328" s="49"/>
      <c r="Z328" s="50"/>
      <c r="AA328" s="51"/>
      <c r="AB328" s="48"/>
      <c r="AC328" s="49"/>
      <c r="AD328" s="50"/>
      <c r="AE328" s="51"/>
      <c r="AF328" s="48"/>
      <c r="AG328" s="49"/>
      <c r="AH328" s="50"/>
      <c r="AI328" s="51"/>
      <c r="AJ328" s="48"/>
      <c r="AK328" s="49"/>
      <c r="AL328" s="50"/>
      <c r="AM328" s="51"/>
      <c r="AN328" s="48"/>
      <c r="AO328" s="49"/>
      <c r="AP328" s="50"/>
      <c r="AQ328" s="51"/>
    </row>
    <row r="329" spans="1:43" x14ac:dyDescent="0.2">
      <c r="A329" s="39">
        <v>5613</v>
      </c>
      <c r="B329" s="40" t="s">
        <v>357</v>
      </c>
      <c r="C329" s="41">
        <v>779</v>
      </c>
      <c r="D329" s="42">
        <v>665</v>
      </c>
      <c r="E329" s="43">
        <f t="shared" si="4"/>
        <v>0.85365853658536583</v>
      </c>
      <c r="F329" s="44"/>
      <c r="G329" s="45"/>
      <c r="H329" s="44"/>
      <c r="I329" s="46"/>
      <c r="J329" s="47"/>
      <c r="K329" s="45"/>
      <c r="L329" s="44"/>
      <c r="M329" s="46"/>
      <c r="N329" s="47"/>
      <c r="O329" s="45"/>
      <c r="P329" s="48"/>
      <c r="Q329" s="49"/>
      <c r="R329" s="50"/>
      <c r="S329" s="51"/>
      <c r="T329" s="48"/>
      <c r="U329" s="49"/>
      <c r="V329" s="50"/>
      <c r="W329" s="51"/>
      <c r="X329" s="48"/>
      <c r="Y329" s="49"/>
      <c r="Z329" s="50"/>
      <c r="AA329" s="51"/>
      <c r="AB329" s="48"/>
      <c r="AC329" s="49"/>
      <c r="AD329" s="50"/>
      <c r="AE329" s="51"/>
      <c r="AF329" s="48"/>
      <c r="AG329" s="49"/>
      <c r="AH329" s="50"/>
      <c r="AI329" s="51"/>
      <c r="AJ329" s="48"/>
      <c r="AK329" s="49"/>
      <c r="AL329" s="50"/>
      <c r="AM329" s="51"/>
      <c r="AN329" s="48"/>
      <c r="AO329" s="49"/>
      <c r="AP329" s="50"/>
      <c r="AQ329" s="51"/>
    </row>
    <row r="330" spans="1:43" x14ac:dyDescent="0.2">
      <c r="A330" s="39">
        <v>5614</v>
      </c>
      <c r="B330" s="40" t="s">
        <v>358</v>
      </c>
      <c r="C330" s="41">
        <v>1277</v>
      </c>
      <c r="D330" s="42">
        <v>1075</v>
      </c>
      <c r="E330" s="43">
        <f t="shared" si="4"/>
        <v>0.84181675802662492</v>
      </c>
      <c r="F330" s="44"/>
      <c r="G330" s="45"/>
      <c r="H330" s="44"/>
      <c r="I330" s="46"/>
      <c r="J330" s="47"/>
      <c r="K330" s="45"/>
      <c r="L330" s="44"/>
      <c r="M330" s="46"/>
      <c r="N330" s="47"/>
      <c r="O330" s="45"/>
      <c r="P330" s="48"/>
      <c r="Q330" s="49"/>
      <c r="R330" s="50"/>
      <c r="S330" s="51"/>
      <c r="T330" s="48"/>
      <c r="U330" s="49"/>
      <c r="V330" s="50"/>
      <c r="W330" s="51"/>
      <c r="X330" s="48"/>
      <c r="Y330" s="49"/>
      <c r="Z330" s="50"/>
      <c r="AA330" s="51"/>
      <c r="AB330" s="48"/>
      <c r="AC330" s="49"/>
      <c r="AD330" s="50"/>
      <c r="AE330" s="51"/>
      <c r="AF330" s="48"/>
      <c r="AG330" s="49"/>
      <c r="AH330" s="50"/>
      <c r="AI330" s="51"/>
      <c r="AJ330" s="48"/>
      <c r="AK330" s="49"/>
      <c r="AL330" s="50"/>
      <c r="AM330" s="51"/>
      <c r="AN330" s="48"/>
      <c r="AO330" s="49"/>
      <c r="AP330" s="50"/>
      <c r="AQ330" s="51"/>
    </row>
    <row r="331" spans="1:43" x14ac:dyDescent="0.2">
      <c r="A331" s="39">
        <v>5615</v>
      </c>
      <c r="B331" s="40" t="s">
        <v>359</v>
      </c>
      <c r="C331" s="41">
        <v>1331</v>
      </c>
      <c r="D331" s="42">
        <v>1121</v>
      </c>
      <c r="E331" s="43">
        <f t="shared" si="4"/>
        <v>0.8422238918106687</v>
      </c>
      <c r="F331" s="44"/>
      <c r="G331" s="45"/>
      <c r="H331" s="44"/>
      <c r="I331" s="46"/>
      <c r="J331" s="47"/>
      <c r="K331" s="45"/>
      <c r="L331" s="44"/>
      <c r="M331" s="46"/>
      <c r="N331" s="47"/>
      <c r="O331" s="45"/>
      <c r="P331" s="48"/>
      <c r="Q331" s="49"/>
      <c r="R331" s="50"/>
      <c r="S331" s="51"/>
      <c r="T331" s="48"/>
      <c r="U331" s="49"/>
      <c r="V331" s="50"/>
      <c r="W331" s="51"/>
      <c r="X331" s="48"/>
      <c r="Y331" s="49"/>
      <c r="Z331" s="50"/>
      <c r="AA331" s="51"/>
      <c r="AB331" s="48"/>
      <c r="AC331" s="49"/>
      <c r="AD331" s="50"/>
      <c r="AE331" s="51"/>
      <c r="AF331" s="48"/>
      <c r="AG331" s="49"/>
      <c r="AH331" s="50"/>
      <c r="AI331" s="51"/>
      <c r="AJ331" s="48"/>
      <c r="AK331" s="49"/>
      <c r="AL331" s="50"/>
      <c r="AM331" s="51"/>
      <c r="AN331" s="48"/>
      <c r="AO331" s="49"/>
      <c r="AP331" s="50"/>
      <c r="AQ331" s="51"/>
    </row>
    <row r="332" spans="1:43" x14ac:dyDescent="0.2">
      <c r="A332" s="39">
        <v>5616</v>
      </c>
      <c r="B332" s="40" t="s">
        <v>360</v>
      </c>
      <c r="C332" s="41">
        <v>541</v>
      </c>
      <c r="D332" s="42">
        <v>461</v>
      </c>
      <c r="E332" s="43">
        <f t="shared" si="4"/>
        <v>0.85212569316081332</v>
      </c>
      <c r="F332" s="44"/>
      <c r="G332" s="45"/>
      <c r="H332" s="44"/>
      <c r="I332" s="46"/>
      <c r="J332" s="47"/>
      <c r="K332" s="45"/>
      <c r="L332" s="44"/>
      <c r="M332" s="46"/>
      <c r="N332" s="47"/>
      <c r="O332" s="45"/>
      <c r="P332" s="48"/>
      <c r="Q332" s="49"/>
      <c r="R332" s="50"/>
      <c r="S332" s="51"/>
      <c r="T332" s="48"/>
      <c r="U332" s="49"/>
      <c r="V332" s="50"/>
      <c r="W332" s="51"/>
      <c r="X332" s="48"/>
      <c r="Y332" s="49"/>
      <c r="Z332" s="50"/>
      <c r="AA332" s="51"/>
      <c r="AB332" s="48"/>
      <c r="AC332" s="49"/>
      <c r="AD332" s="50"/>
      <c r="AE332" s="51"/>
      <c r="AF332" s="48"/>
      <c r="AG332" s="49"/>
      <c r="AH332" s="50"/>
      <c r="AI332" s="51"/>
      <c r="AJ332" s="48"/>
      <c r="AK332" s="49"/>
      <c r="AL332" s="50"/>
      <c r="AM332" s="51"/>
      <c r="AN332" s="48"/>
      <c r="AO332" s="49"/>
      <c r="AP332" s="50"/>
      <c r="AQ332" s="51"/>
    </row>
    <row r="333" spans="1:43" x14ac:dyDescent="0.2">
      <c r="A333" s="39">
        <v>5617</v>
      </c>
      <c r="B333" s="40" t="s">
        <v>361</v>
      </c>
      <c r="C333" s="41">
        <v>1452</v>
      </c>
      <c r="D333" s="42">
        <v>1224</v>
      </c>
      <c r="E333" s="43">
        <f t="shared" si="4"/>
        <v>0.84297520661157022</v>
      </c>
      <c r="F333" s="44"/>
      <c r="G333" s="45"/>
      <c r="H333" s="44"/>
      <c r="I333" s="46"/>
      <c r="J333" s="47"/>
      <c r="K333" s="45"/>
      <c r="L333" s="44"/>
      <c r="M333" s="46"/>
      <c r="N333" s="47"/>
      <c r="O333" s="45"/>
      <c r="P333" s="48"/>
      <c r="Q333" s="49"/>
      <c r="R333" s="50"/>
      <c r="S333" s="51"/>
      <c r="T333" s="48"/>
      <c r="U333" s="49"/>
      <c r="V333" s="50"/>
      <c r="W333" s="51"/>
      <c r="X333" s="48"/>
      <c r="Y333" s="49"/>
      <c r="Z333" s="50"/>
      <c r="AA333" s="51"/>
      <c r="AB333" s="48"/>
      <c r="AC333" s="49"/>
      <c r="AD333" s="50"/>
      <c r="AE333" s="51"/>
      <c r="AF333" s="48"/>
      <c r="AG333" s="49"/>
      <c r="AH333" s="50"/>
      <c r="AI333" s="51"/>
      <c r="AJ333" s="48"/>
      <c r="AK333" s="49"/>
      <c r="AL333" s="50"/>
      <c r="AM333" s="51"/>
      <c r="AN333" s="48"/>
      <c r="AO333" s="49"/>
      <c r="AP333" s="50"/>
      <c r="AQ333" s="51"/>
    </row>
    <row r="334" spans="1:43" x14ac:dyDescent="0.2">
      <c r="A334" s="39">
        <v>5618</v>
      </c>
      <c r="B334" s="40" t="s">
        <v>362</v>
      </c>
      <c r="C334" s="41">
        <v>1191</v>
      </c>
      <c r="D334" s="42">
        <v>1029</v>
      </c>
      <c r="E334" s="43">
        <f t="shared" si="4"/>
        <v>0.8639798488664987</v>
      </c>
      <c r="F334" s="44"/>
      <c r="G334" s="45"/>
      <c r="H334" s="44"/>
      <c r="I334" s="46"/>
      <c r="J334" s="47"/>
      <c r="K334" s="45"/>
      <c r="L334" s="44"/>
      <c r="M334" s="46"/>
      <c r="N334" s="47"/>
      <c r="O334" s="45"/>
      <c r="P334" s="48"/>
      <c r="Q334" s="49"/>
      <c r="R334" s="50"/>
      <c r="S334" s="51"/>
      <c r="T334" s="48"/>
      <c r="U334" s="49"/>
      <c r="V334" s="50"/>
      <c r="W334" s="51"/>
      <c r="X334" s="48"/>
      <c r="Y334" s="49"/>
      <c r="Z334" s="50"/>
      <c r="AA334" s="51"/>
      <c r="AB334" s="48"/>
      <c r="AC334" s="49"/>
      <c r="AD334" s="50"/>
      <c r="AE334" s="51"/>
      <c r="AF334" s="48"/>
      <c r="AG334" s="49"/>
      <c r="AH334" s="50"/>
      <c r="AI334" s="51"/>
      <c r="AJ334" s="48"/>
      <c r="AK334" s="49"/>
      <c r="AL334" s="50"/>
      <c r="AM334" s="51"/>
      <c r="AN334" s="48"/>
      <c r="AO334" s="49"/>
      <c r="AP334" s="50"/>
      <c r="AQ334" s="51"/>
    </row>
    <row r="335" spans="1:43" x14ac:dyDescent="0.2">
      <c r="A335" s="39">
        <v>5619</v>
      </c>
      <c r="B335" s="40" t="s">
        <v>363</v>
      </c>
      <c r="C335" s="41">
        <v>750</v>
      </c>
      <c r="D335" s="42">
        <v>635</v>
      </c>
      <c r="E335" s="43">
        <f t="shared" si="4"/>
        <v>0.84666666666666668</v>
      </c>
      <c r="F335" s="44"/>
      <c r="G335" s="45"/>
      <c r="H335" s="44"/>
      <c r="I335" s="46"/>
      <c r="J335" s="47"/>
      <c r="K335" s="45"/>
      <c r="L335" s="44"/>
      <c r="M335" s="46"/>
      <c r="N335" s="47"/>
      <c r="O335" s="45"/>
      <c r="P335" s="48"/>
      <c r="Q335" s="49"/>
      <c r="R335" s="50"/>
      <c r="S335" s="51"/>
      <c r="T335" s="48"/>
      <c r="U335" s="49"/>
      <c r="V335" s="50"/>
      <c r="W335" s="51"/>
      <c r="X335" s="48"/>
      <c r="Y335" s="49"/>
      <c r="Z335" s="50"/>
      <c r="AA335" s="51"/>
      <c r="AB335" s="48"/>
      <c r="AC335" s="49"/>
      <c r="AD335" s="50"/>
      <c r="AE335" s="51"/>
      <c r="AF335" s="48"/>
      <c r="AG335" s="49"/>
      <c r="AH335" s="50"/>
      <c r="AI335" s="51"/>
      <c r="AJ335" s="48"/>
      <c r="AK335" s="49"/>
      <c r="AL335" s="50"/>
      <c r="AM335" s="51"/>
      <c r="AN335" s="48"/>
      <c r="AO335" s="49"/>
      <c r="AP335" s="50"/>
      <c r="AQ335" s="51"/>
    </row>
    <row r="336" spans="1:43" x14ac:dyDescent="0.2">
      <c r="A336" s="39">
        <v>5620</v>
      </c>
      <c r="B336" s="40" t="s">
        <v>364</v>
      </c>
      <c r="C336" s="41">
        <v>697</v>
      </c>
      <c r="D336" s="42">
        <v>606</v>
      </c>
      <c r="E336" s="43">
        <f t="shared" si="4"/>
        <v>0.86944045911047341</v>
      </c>
      <c r="F336" s="44"/>
      <c r="G336" s="45"/>
      <c r="H336" s="44"/>
      <c r="I336" s="46"/>
      <c r="J336" s="47"/>
      <c r="K336" s="45"/>
      <c r="L336" s="44"/>
      <c r="M336" s="46"/>
      <c r="N336" s="47"/>
      <c r="O336" s="45"/>
      <c r="P336" s="48"/>
      <c r="Q336" s="49"/>
      <c r="R336" s="50"/>
      <c r="S336" s="51"/>
      <c r="T336" s="48"/>
      <c r="U336" s="49"/>
      <c r="V336" s="50"/>
      <c r="W336" s="51"/>
      <c r="X336" s="48"/>
      <c r="Y336" s="49"/>
      <c r="Z336" s="50"/>
      <c r="AA336" s="51"/>
      <c r="AB336" s="48"/>
      <c r="AC336" s="49"/>
      <c r="AD336" s="50"/>
      <c r="AE336" s="51"/>
      <c r="AF336" s="48"/>
      <c r="AG336" s="49"/>
      <c r="AH336" s="50"/>
      <c r="AI336" s="51"/>
      <c r="AJ336" s="48"/>
      <c r="AK336" s="49"/>
      <c r="AL336" s="50"/>
      <c r="AM336" s="51"/>
      <c r="AN336" s="48"/>
      <c r="AO336" s="49"/>
      <c r="AP336" s="50"/>
      <c r="AQ336" s="51"/>
    </row>
    <row r="337" spans="1:43" x14ac:dyDescent="0.2">
      <c r="A337" s="39">
        <v>5621</v>
      </c>
      <c r="B337" s="40" t="s">
        <v>365</v>
      </c>
      <c r="C337" s="41">
        <v>951</v>
      </c>
      <c r="D337" s="42">
        <v>806</v>
      </c>
      <c r="E337" s="43">
        <f t="shared" si="4"/>
        <v>0.84752891692954779</v>
      </c>
      <c r="F337" s="44"/>
      <c r="G337" s="45"/>
      <c r="H337" s="44"/>
      <c r="I337" s="46"/>
      <c r="J337" s="47"/>
      <c r="K337" s="45"/>
      <c r="L337" s="44"/>
      <c r="M337" s="46"/>
      <c r="N337" s="47"/>
      <c r="O337" s="45"/>
      <c r="P337" s="48"/>
      <c r="Q337" s="49"/>
      <c r="R337" s="50"/>
      <c r="S337" s="51"/>
      <c r="T337" s="48"/>
      <c r="U337" s="49"/>
      <c r="V337" s="50"/>
      <c r="W337" s="51"/>
      <c r="X337" s="48"/>
      <c r="Y337" s="49"/>
      <c r="Z337" s="50"/>
      <c r="AA337" s="51"/>
      <c r="AB337" s="48"/>
      <c r="AC337" s="49"/>
      <c r="AD337" s="50"/>
      <c r="AE337" s="51"/>
      <c r="AF337" s="48"/>
      <c r="AG337" s="49"/>
      <c r="AH337" s="50"/>
      <c r="AI337" s="51"/>
      <c r="AJ337" s="48"/>
      <c r="AK337" s="49"/>
      <c r="AL337" s="50"/>
      <c r="AM337" s="51"/>
      <c r="AN337" s="48"/>
      <c r="AO337" s="49"/>
      <c r="AP337" s="50"/>
      <c r="AQ337" s="51"/>
    </row>
    <row r="338" spans="1:43" x14ac:dyDescent="0.2">
      <c r="A338" s="39">
        <v>5622</v>
      </c>
      <c r="B338" s="40" t="s">
        <v>366</v>
      </c>
      <c r="C338" s="41">
        <v>645</v>
      </c>
      <c r="D338" s="42">
        <v>544</v>
      </c>
      <c r="E338" s="43">
        <f t="shared" si="4"/>
        <v>0.84341085271317828</v>
      </c>
      <c r="F338" s="44"/>
      <c r="G338" s="45"/>
      <c r="H338" s="44"/>
      <c r="I338" s="46"/>
      <c r="J338" s="47"/>
      <c r="K338" s="45"/>
      <c r="L338" s="44"/>
      <c r="M338" s="46"/>
      <c r="N338" s="47"/>
      <c r="O338" s="45"/>
      <c r="P338" s="48"/>
      <c r="Q338" s="49"/>
      <c r="R338" s="50"/>
      <c r="S338" s="51"/>
      <c r="T338" s="48"/>
      <c r="U338" s="49"/>
      <c r="V338" s="50"/>
      <c r="W338" s="51"/>
      <c r="X338" s="48"/>
      <c r="Y338" s="49"/>
      <c r="Z338" s="50"/>
      <c r="AA338" s="51"/>
      <c r="AB338" s="48"/>
      <c r="AC338" s="49"/>
      <c r="AD338" s="50"/>
      <c r="AE338" s="51"/>
      <c r="AF338" s="48"/>
      <c r="AG338" s="49"/>
      <c r="AH338" s="50"/>
      <c r="AI338" s="51"/>
      <c r="AJ338" s="48"/>
      <c r="AK338" s="49"/>
      <c r="AL338" s="50"/>
      <c r="AM338" s="51"/>
      <c r="AN338" s="48"/>
      <c r="AO338" s="49"/>
      <c r="AP338" s="50"/>
      <c r="AQ338" s="51"/>
    </row>
    <row r="339" spans="1:43" x14ac:dyDescent="0.2">
      <c r="A339" s="39">
        <v>5623</v>
      </c>
      <c r="B339" s="40" t="s">
        <v>367</v>
      </c>
      <c r="C339" s="41">
        <v>865</v>
      </c>
      <c r="D339" s="42">
        <v>722</v>
      </c>
      <c r="E339" s="43">
        <f t="shared" si="4"/>
        <v>0.83468208092485552</v>
      </c>
      <c r="F339" s="44"/>
      <c r="G339" s="45"/>
      <c r="H339" s="44"/>
      <c r="I339" s="46"/>
      <c r="J339" s="47"/>
      <c r="K339" s="45"/>
      <c r="L339" s="44"/>
      <c r="M339" s="46"/>
      <c r="N339" s="47"/>
      <c r="O339" s="45"/>
      <c r="P339" s="48"/>
      <c r="Q339" s="49"/>
      <c r="R339" s="50"/>
      <c r="S339" s="51"/>
      <c r="T339" s="48"/>
      <c r="U339" s="49"/>
      <c r="V339" s="50"/>
      <c r="W339" s="51"/>
      <c r="X339" s="48"/>
      <c r="Y339" s="49"/>
      <c r="Z339" s="50"/>
      <c r="AA339" s="51"/>
      <c r="AB339" s="48"/>
      <c r="AC339" s="49"/>
      <c r="AD339" s="50"/>
      <c r="AE339" s="51"/>
      <c r="AF339" s="48"/>
      <c r="AG339" s="49"/>
      <c r="AH339" s="50"/>
      <c r="AI339" s="51"/>
      <c r="AJ339" s="48"/>
      <c r="AK339" s="49"/>
      <c r="AL339" s="50"/>
      <c r="AM339" s="51"/>
      <c r="AN339" s="48"/>
      <c r="AO339" s="49"/>
      <c r="AP339" s="50"/>
      <c r="AQ339" s="51"/>
    </row>
    <row r="340" spans="1:43" x14ac:dyDescent="0.2">
      <c r="A340" s="39">
        <v>5624</v>
      </c>
      <c r="B340" s="40" t="s">
        <v>368</v>
      </c>
      <c r="C340" s="41">
        <v>733</v>
      </c>
      <c r="D340" s="42">
        <v>593</v>
      </c>
      <c r="E340" s="43">
        <f t="shared" si="4"/>
        <v>0.80900409276944063</v>
      </c>
      <c r="F340" s="44"/>
      <c r="G340" s="45"/>
      <c r="H340" s="44"/>
      <c r="I340" s="46"/>
      <c r="J340" s="47"/>
      <c r="K340" s="45"/>
      <c r="L340" s="44"/>
      <c r="M340" s="46"/>
      <c r="N340" s="47"/>
      <c r="O340" s="45"/>
      <c r="P340" s="48"/>
      <c r="Q340" s="49"/>
      <c r="R340" s="50"/>
      <c r="S340" s="51"/>
      <c r="T340" s="48"/>
      <c r="U340" s="49"/>
      <c r="V340" s="50"/>
      <c r="W340" s="51"/>
      <c r="X340" s="48"/>
      <c r="Y340" s="49"/>
      <c r="Z340" s="50"/>
      <c r="AA340" s="51"/>
      <c r="AB340" s="48"/>
      <c r="AC340" s="49"/>
      <c r="AD340" s="50"/>
      <c r="AE340" s="51"/>
      <c r="AF340" s="48"/>
      <c r="AG340" s="49"/>
      <c r="AH340" s="50"/>
      <c r="AI340" s="51"/>
      <c r="AJ340" s="48"/>
      <c r="AK340" s="49"/>
      <c r="AL340" s="50"/>
      <c r="AM340" s="51"/>
      <c r="AN340" s="48"/>
      <c r="AO340" s="49"/>
      <c r="AP340" s="50"/>
      <c r="AQ340" s="51"/>
    </row>
    <row r="341" spans="1:43" x14ac:dyDescent="0.2">
      <c r="A341" s="39">
        <v>5625</v>
      </c>
      <c r="B341" s="40" t="s">
        <v>369</v>
      </c>
      <c r="C341" s="41">
        <v>654</v>
      </c>
      <c r="D341" s="42">
        <v>514</v>
      </c>
      <c r="E341" s="43">
        <f t="shared" si="4"/>
        <v>0.78593272171253825</v>
      </c>
      <c r="F341" s="44"/>
      <c r="G341" s="45"/>
      <c r="H341" s="44"/>
      <c r="I341" s="46"/>
      <c r="J341" s="47"/>
      <c r="K341" s="45"/>
      <c r="L341" s="44"/>
      <c r="M341" s="46"/>
      <c r="N341" s="47"/>
      <c r="O341" s="45"/>
      <c r="P341" s="48"/>
      <c r="Q341" s="49"/>
      <c r="R341" s="50"/>
      <c r="S341" s="51"/>
      <c r="T341" s="48"/>
      <c r="U341" s="49"/>
      <c r="V341" s="50"/>
      <c r="W341" s="51"/>
      <c r="X341" s="48"/>
      <c r="Y341" s="49"/>
      <c r="Z341" s="50"/>
      <c r="AA341" s="51"/>
      <c r="AB341" s="48"/>
      <c r="AC341" s="49"/>
      <c r="AD341" s="50"/>
      <c r="AE341" s="51"/>
      <c r="AF341" s="48"/>
      <c r="AG341" s="49"/>
      <c r="AH341" s="50"/>
      <c r="AI341" s="51"/>
      <c r="AJ341" s="48"/>
      <c r="AK341" s="49"/>
      <c r="AL341" s="50"/>
      <c r="AM341" s="51"/>
      <c r="AN341" s="48"/>
      <c r="AO341" s="49"/>
      <c r="AP341" s="50"/>
      <c r="AQ341" s="51"/>
    </row>
    <row r="342" spans="1:43" x14ac:dyDescent="0.2">
      <c r="A342" s="39">
        <v>5626</v>
      </c>
      <c r="B342" s="40" t="s">
        <v>370</v>
      </c>
      <c r="C342" s="41">
        <v>1083</v>
      </c>
      <c r="D342" s="42">
        <v>919</v>
      </c>
      <c r="E342" s="43">
        <f t="shared" si="4"/>
        <v>0.84856879039704525</v>
      </c>
      <c r="F342" s="44"/>
      <c r="G342" s="45"/>
      <c r="H342" s="44"/>
      <c r="I342" s="46"/>
      <c r="J342" s="47"/>
      <c r="K342" s="45"/>
      <c r="L342" s="44"/>
      <c r="M342" s="46"/>
      <c r="N342" s="47"/>
      <c r="O342" s="45"/>
      <c r="P342" s="48"/>
      <c r="Q342" s="49"/>
      <c r="R342" s="50"/>
      <c r="S342" s="51"/>
      <c r="T342" s="48"/>
      <c r="U342" s="49"/>
      <c r="V342" s="50"/>
      <c r="W342" s="51"/>
      <c r="X342" s="48"/>
      <c r="Y342" s="49"/>
      <c r="Z342" s="50"/>
      <c r="AA342" s="51"/>
      <c r="AB342" s="48"/>
      <c r="AC342" s="49"/>
      <c r="AD342" s="50"/>
      <c r="AE342" s="51"/>
      <c r="AF342" s="48"/>
      <c r="AG342" s="49"/>
      <c r="AH342" s="50"/>
      <c r="AI342" s="51"/>
      <c r="AJ342" s="48"/>
      <c r="AK342" s="49"/>
      <c r="AL342" s="50"/>
      <c r="AM342" s="51"/>
      <c r="AN342" s="48"/>
      <c r="AO342" s="49"/>
      <c r="AP342" s="50"/>
      <c r="AQ342" s="51"/>
    </row>
    <row r="343" spans="1:43" x14ac:dyDescent="0.2">
      <c r="A343" s="39">
        <v>5627</v>
      </c>
      <c r="B343" s="40" t="s">
        <v>371</v>
      </c>
      <c r="C343" s="41">
        <v>1157</v>
      </c>
      <c r="D343" s="42">
        <v>993</v>
      </c>
      <c r="E343" s="43">
        <f t="shared" ref="E343:E406" si="5">SUM(D343/C343)</f>
        <v>0.85825410544511671</v>
      </c>
      <c r="F343" s="44"/>
      <c r="G343" s="45"/>
      <c r="H343" s="44"/>
      <c r="I343" s="46"/>
      <c r="J343" s="47"/>
      <c r="K343" s="45"/>
      <c r="L343" s="44"/>
      <c r="M343" s="46"/>
      <c r="N343" s="47"/>
      <c r="O343" s="45"/>
      <c r="P343" s="48"/>
      <c r="Q343" s="49"/>
      <c r="R343" s="50"/>
      <c r="S343" s="51"/>
      <c r="T343" s="48"/>
      <c r="U343" s="49"/>
      <c r="V343" s="50"/>
      <c r="W343" s="51"/>
      <c r="X343" s="48"/>
      <c r="Y343" s="49"/>
      <c r="Z343" s="50"/>
      <c r="AA343" s="51"/>
      <c r="AB343" s="48"/>
      <c r="AC343" s="49"/>
      <c r="AD343" s="50"/>
      <c r="AE343" s="51"/>
      <c r="AF343" s="48"/>
      <c r="AG343" s="49"/>
      <c r="AH343" s="50"/>
      <c r="AI343" s="51"/>
      <c r="AJ343" s="48"/>
      <c r="AK343" s="49"/>
      <c r="AL343" s="50"/>
      <c r="AM343" s="51"/>
      <c r="AN343" s="48"/>
      <c r="AO343" s="49"/>
      <c r="AP343" s="50"/>
      <c r="AQ343" s="51"/>
    </row>
    <row r="344" spans="1:43" x14ac:dyDescent="0.2">
      <c r="A344" s="39">
        <v>5628</v>
      </c>
      <c r="B344" s="40" t="s">
        <v>372</v>
      </c>
      <c r="C344" s="41">
        <v>921</v>
      </c>
      <c r="D344" s="42">
        <v>781</v>
      </c>
      <c r="E344" s="43">
        <f t="shared" si="5"/>
        <v>0.84799131378935944</v>
      </c>
      <c r="F344" s="44"/>
      <c r="G344" s="45"/>
      <c r="H344" s="44"/>
      <c r="I344" s="46"/>
      <c r="J344" s="47"/>
      <c r="K344" s="45"/>
      <c r="L344" s="44"/>
      <c r="M344" s="46"/>
      <c r="N344" s="47"/>
      <c r="O344" s="45"/>
      <c r="P344" s="48"/>
      <c r="Q344" s="49"/>
      <c r="R344" s="50"/>
      <c r="S344" s="51"/>
      <c r="T344" s="48"/>
      <c r="U344" s="49"/>
      <c r="V344" s="50"/>
      <c r="W344" s="51"/>
      <c r="X344" s="48"/>
      <c r="Y344" s="49"/>
      <c r="Z344" s="50"/>
      <c r="AA344" s="51"/>
      <c r="AB344" s="48"/>
      <c r="AC344" s="49"/>
      <c r="AD344" s="50"/>
      <c r="AE344" s="51"/>
      <c r="AF344" s="48"/>
      <c r="AG344" s="49"/>
      <c r="AH344" s="50"/>
      <c r="AI344" s="51"/>
      <c r="AJ344" s="48"/>
      <c r="AK344" s="49"/>
      <c r="AL344" s="50"/>
      <c r="AM344" s="51"/>
      <c r="AN344" s="48"/>
      <c r="AO344" s="49"/>
      <c r="AP344" s="50"/>
      <c r="AQ344" s="51"/>
    </row>
    <row r="345" spans="1:43" x14ac:dyDescent="0.2">
      <c r="A345" s="39">
        <v>5629</v>
      </c>
      <c r="B345" s="40" t="s">
        <v>373</v>
      </c>
      <c r="C345" s="41">
        <v>668</v>
      </c>
      <c r="D345" s="42">
        <v>577</v>
      </c>
      <c r="E345" s="43">
        <f t="shared" si="5"/>
        <v>0.86377245508982037</v>
      </c>
      <c r="F345" s="44"/>
      <c r="G345" s="45"/>
      <c r="H345" s="44"/>
      <c r="I345" s="46"/>
      <c r="J345" s="47"/>
      <c r="K345" s="45"/>
      <c r="L345" s="44"/>
      <c r="M345" s="46"/>
      <c r="N345" s="47"/>
      <c r="O345" s="45"/>
      <c r="P345" s="48"/>
      <c r="Q345" s="49"/>
      <c r="R345" s="50"/>
      <c r="S345" s="51"/>
      <c r="T345" s="48"/>
      <c r="U345" s="49"/>
      <c r="V345" s="50"/>
      <c r="W345" s="51"/>
      <c r="X345" s="48"/>
      <c r="Y345" s="49"/>
      <c r="Z345" s="50"/>
      <c r="AA345" s="51"/>
      <c r="AB345" s="48"/>
      <c r="AC345" s="49"/>
      <c r="AD345" s="50"/>
      <c r="AE345" s="51"/>
      <c r="AF345" s="48"/>
      <c r="AG345" s="49"/>
      <c r="AH345" s="50"/>
      <c r="AI345" s="51"/>
      <c r="AJ345" s="48"/>
      <c r="AK345" s="49"/>
      <c r="AL345" s="50"/>
      <c r="AM345" s="51"/>
      <c r="AN345" s="48"/>
      <c r="AO345" s="49"/>
      <c r="AP345" s="50"/>
      <c r="AQ345" s="51"/>
    </row>
    <row r="346" spans="1:43" x14ac:dyDescent="0.2">
      <c r="A346" s="39">
        <v>5630</v>
      </c>
      <c r="B346" s="40" t="s">
        <v>374</v>
      </c>
      <c r="C346" s="41">
        <v>1275</v>
      </c>
      <c r="D346" s="42">
        <v>1049</v>
      </c>
      <c r="E346" s="43">
        <f t="shared" si="5"/>
        <v>0.82274509803921569</v>
      </c>
      <c r="F346" s="44"/>
      <c r="G346" s="45"/>
      <c r="H346" s="44"/>
      <c r="I346" s="46"/>
      <c r="J346" s="47"/>
      <c r="K346" s="45"/>
      <c r="L346" s="44"/>
      <c r="M346" s="46"/>
      <c r="N346" s="47"/>
      <c r="O346" s="45"/>
      <c r="P346" s="48"/>
      <c r="Q346" s="49"/>
      <c r="R346" s="50"/>
      <c r="S346" s="51"/>
      <c r="T346" s="48"/>
      <c r="U346" s="49"/>
      <c r="V346" s="50"/>
      <c r="W346" s="51"/>
      <c r="X346" s="48"/>
      <c r="Y346" s="49"/>
      <c r="Z346" s="50"/>
      <c r="AA346" s="51"/>
      <c r="AB346" s="48"/>
      <c r="AC346" s="49"/>
      <c r="AD346" s="50"/>
      <c r="AE346" s="51"/>
      <c r="AF346" s="48"/>
      <c r="AG346" s="49"/>
      <c r="AH346" s="50"/>
      <c r="AI346" s="51"/>
      <c r="AJ346" s="48"/>
      <c r="AK346" s="49"/>
      <c r="AL346" s="50"/>
      <c r="AM346" s="51"/>
      <c r="AN346" s="48"/>
      <c r="AO346" s="49"/>
      <c r="AP346" s="50"/>
      <c r="AQ346" s="51"/>
    </row>
    <row r="347" spans="1:43" x14ac:dyDescent="0.2">
      <c r="A347" s="39">
        <v>5631</v>
      </c>
      <c r="B347" s="40" t="s">
        <v>375</v>
      </c>
      <c r="C347" s="41">
        <v>764</v>
      </c>
      <c r="D347" s="42">
        <v>626</v>
      </c>
      <c r="E347" s="43">
        <f t="shared" si="5"/>
        <v>0.81937172774869105</v>
      </c>
      <c r="F347" s="44"/>
      <c r="G347" s="45"/>
      <c r="H347" s="44"/>
      <c r="I347" s="46"/>
      <c r="J347" s="47"/>
      <c r="K347" s="45"/>
      <c r="L347" s="44"/>
      <c r="M347" s="46"/>
      <c r="N347" s="47"/>
      <c r="O347" s="45"/>
      <c r="P347" s="48"/>
      <c r="Q347" s="49"/>
      <c r="R347" s="50"/>
      <c r="S347" s="51"/>
      <c r="T347" s="48"/>
      <c r="U347" s="49"/>
      <c r="V347" s="50"/>
      <c r="W347" s="51"/>
      <c r="X347" s="48"/>
      <c r="Y347" s="49"/>
      <c r="Z347" s="50"/>
      <c r="AA347" s="51"/>
      <c r="AB347" s="48"/>
      <c r="AC347" s="49"/>
      <c r="AD347" s="50"/>
      <c r="AE347" s="51"/>
      <c r="AF347" s="48"/>
      <c r="AG347" s="49"/>
      <c r="AH347" s="50"/>
      <c r="AI347" s="51"/>
      <c r="AJ347" s="48"/>
      <c r="AK347" s="49"/>
      <c r="AL347" s="50"/>
      <c r="AM347" s="51"/>
      <c r="AN347" s="48"/>
      <c r="AO347" s="49"/>
      <c r="AP347" s="50"/>
      <c r="AQ347" s="51"/>
    </row>
    <row r="348" spans="1:43" x14ac:dyDescent="0.2">
      <c r="A348" s="39">
        <v>5632</v>
      </c>
      <c r="B348" s="40" t="s">
        <v>376</v>
      </c>
      <c r="C348" s="41">
        <v>1292</v>
      </c>
      <c r="D348" s="42">
        <v>1021</v>
      </c>
      <c r="E348" s="43">
        <f t="shared" si="5"/>
        <v>0.79024767801857587</v>
      </c>
      <c r="F348" s="44"/>
      <c r="G348" s="45"/>
      <c r="H348" s="44"/>
      <c r="I348" s="46"/>
      <c r="J348" s="47"/>
      <c r="K348" s="45"/>
      <c r="L348" s="44"/>
      <c r="M348" s="46"/>
      <c r="N348" s="47"/>
      <c r="O348" s="45"/>
      <c r="P348" s="48"/>
      <c r="Q348" s="49"/>
      <c r="R348" s="50"/>
      <c r="S348" s="51"/>
      <c r="T348" s="48"/>
      <c r="U348" s="49"/>
      <c r="V348" s="50"/>
      <c r="W348" s="51"/>
      <c r="X348" s="48"/>
      <c r="Y348" s="49"/>
      <c r="Z348" s="50"/>
      <c r="AA348" s="51"/>
      <c r="AB348" s="48"/>
      <c r="AC348" s="49"/>
      <c r="AD348" s="50"/>
      <c r="AE348" s="51"/>
      <c r="AF348" s="48"/>
      <c r="AG348" s="49"/>
      <c r="AH348" s="50"/>
      <c r="AI348" s="51"/>
      <c r="AJ348" s="48"/>
      <c r="AK348" s="49"/>
      <c r="AL348" s="50"/>
      <c r="AM348" s="51"/>
      <c r="AN348" s="48"/>
      <c r="AO348" s="49"/>
      <c r="AP348" s="50"/>
      <c r="AQ348" s="51"/>
    </row>
    <row r="349" spans="1:43" x14ac:dyDescent="0.2">
      <c r="A349" s="39">
        <v>5801</v>
      </c>
      <c r="B349" s="40" t="s">
        <v>377</v>
      </c>
      <c r="C349" s="41">
        <v>514</v>
      </c>
      <c r="D349" s="42">
        <v>323</v>
      </c>
      <c r="E349" s="43">
        <f t="shared" si="5"/>
        <v>0.62840466926070038</v>
      </c>
      <c r="F349" s="44"/>
      <c r="G349" s="45"/>
      <c r="H349" s="44"/>
      <c r="I349" s="46"/>
      <c r="J349" s="47"/>
      <c r="K349" s="45"/>
      <c r="L349" s="44"/>
      <c r="M349" s="46"/>
      <c r="N349" s="47"/>
      <c r="O349" s="45"/>
      <c r="P349" s="48"/>
      <c r="Q349" s="49"/>
      <c r="R349" s="50"/>
      <c r="S349" s="51"/>
      <c r="T349" s="48"/>
      <c r="U349" s="49"/>
      <c r="V349" s="50"/>
      <c r="W349" s="51"/>
      <c r="X349" s="48"/>
      <c r="Y349" s="49"/>
      <c r="Z349" s="50"/>
      <c r="AA349" s="51"/>
      <c r="AB349" s="48"/>
      <c r="AC349" s="49"/>
      <c r="AD349" s="50"/>
      <c r="AE349" s="51"/>
      <c r="AF349" s="48"/>
      <c r="AG349" s="49"/>
      <c r="AH349" s="50"/>
      <c r="AI349" s="51"/>
      <c r="AJ349" s="48"/>
      <c r="AK349" s="49"/>
      <c r="AL349" s="50"/>
      <c r="AM349" s="51"/>
      <c r="AN349" s="48"/>
      <c r="AO349" s="49"/>
      <c r="AP349" s="50"/>
      <c r="AQ349" s="51"/>
    </row>
    <row r="350" spans="1:43" x14ac:dyDescent="0.2">
      <c r="A350" s="39">
        <v>5901</v>
      </c>
      <c r="B350" s="40" t="s">
        <v>378</v>
      </c>
      <c r="C350" s="41">
        <v>1214</v>
      </c>
      <c r="D350" s="42">
        <v>1046</v>
      </c>
      <c r="E350" s="43">
        <f t="shared" si="5"/>
        <v>0.86161449752883035</v>
      </c>
      <c r="F350" s="44"/>
      <c r="G350" s="45"/>
      <c r="H350" s="44"/>
      <c r="I350" s="46"/>
      <c r="J350" s="47"/>
      <c r="K350" s="45"/>
      <c r="L350" s="44"/>
      <c r="M350" s="46"/>
      <c r="N350" s="47"/>
      <c r="O350" s="45"/>
      <c r="P350" s="48"/>
      <c r="Q350" s="49"/>
      <c r="R350" s="50">
        <v>497</v>
      </c>
      <c r="S350" s="51">
        <v>514</v>
      </c>
      <c r="T350" s="48"/>
      <c r="U350" s="49"/>
      <c r="V350" s="50"/>
      <c r="W350" s="51"/>
      <c r="X350" s="48"/>
      <c r="Y350" s="49"/>
      <c r="Z350" s="50"/>
      <c r="AA350" s="51"/>
      <c r="AB350" s="48"/>
      <c r="AC350" s="49"/>
      <c r="AD350" s="50"/>
      <c r="AE350" s="51"/>
      <c r="AF350" s="48"/>
      <c r="AG350" s="49"/>
      <c r="AH350" s="50"/>
      <c r="AI350" s="51"/>
      <c r="AJ350" s="48"/>
      <c r="AK350" s="49"/>
      <c r="AL350" s="50"/>
      <c r="AM350" s="51"/>
      <c r="AN350" s="48"/>
      <c r="AO350" s="49"/>
      <c r="AP350" s="50"/>
      <c r="AQ350" s="51"/>
    </row>
    <row r="351" spans="1:43" x14ac:dyDescent="0.2">
      <c r="A351" s="39">
        <v>5902</v>
      </c>
      <c r="B351" s="40" t="s">
        <v>379</v>
      </c>
      <c r="C351" s="41">
        <v>1152</v>
      </c>
      <c r="D351" s="42">
        <v>847</v>
      </c>
      <c r="E351" s="43">
        <f t="shared" si="5"/>
        <v>0.73524305555555558</v>
      </c>
      <c r="F351" s="44"/>
      <c r="G351" s="45"/>
      <c r="H351" s="44"/>
      <c r="I351" s="46"/>
      <c r="J351" s="47"/>
      <c r="K351" s="45"/>
      <c r="L351" s="44"/>
      <c r="M351" s="46"/>
      <c r="N351" s="47"/>
      <c r="O351" s="45"/>
      <c r="P351" s="48"/>
      <c r="Q351" s="49"/>
      <c r="R351" s="50">
        <v>547</v>
      </c>
      <c r="S351" s="51">
        <v>241</v>
      </c>
      <c r="T351" s="48"/>
      <c r="U351" s="49"/>
      <c r="V351" s="50"/>
      <c r="W351" s="51"/>
      <c r="X351" s="48"/>
      <c r="Y351" s="49"/>
      <c r="Z351" s="50"/>
      <c r="AA351" s="51"/>
      <c r="AB351" s="48"/>
      <c r="AC351" s="49"/>
      <c r="AD351" s="50"/>
      <c r="AE351" s="51"/>
      <c r="AF351" s="48"/>
      <c r="AG351" s="49"/>
      <c r="AH351" s="50"/>
      <c r="AI351" s="51"/>
      <c r="AJ351" s="48"/>
      <c r="AK351" s="49"/>
      <c r="AL351" s="50"/>
      <c r="AM351" s="51"/>
      <c r="AN351" s="48"/>
      <c r="AO351" s="49"/>
      <c r="AP351" s="50"/>
      <c r="AQ351" s="51"/>
    </row>
    <row r="352" spans="1:43" x14ac:dyDescent="0.2">
      <c r="A352" s="39">
        <v>5903</v>
      </c>
      <c r="B352" s="40" t="s">
        <v>380</v>
      </c>
      <c r="C352" s="41">
        <v>1269</v>
      </c>
      <c r="D352" s="42">
        <v>879</v>
      </c>
      <c r="E352" s="43">
        <f t="shared" si="5"/>
        <v>0.69267139479905437</v>
      </c>
      <c r="F352" s="44"/>
      <c r="G352" s="45"/>
      <c r="H352" s="44"/>
      <c r="I352" s="46"/>
      <c r="J352" s="47"/>
      <c r="K352" s="45"/>
      <c r="L352" s="44"/>
      <c r="M352" s="46"/>
      <c r="N352" s="47"/>
      <c r="O352" s="45"/>
      <c r="P352" s="48"/>
      <c r="Q352" s="49"/>
      <c r="R352" s="50">
        <v>540</v>
      </c>
      <c r="S352" s="51">
        <v>290</v>
      </c>
      <c r="T352" s="48"/>
      <c r="U352" s="49"/>
      <c r="V352" s="50"/>
      <c r="W352" s="51"/>
      <c r="X352" s="48"/>
      <c r="Y352" s="49"/>
      <c r="Z352" s="50"/>
      <c r="AA352" s="51"/>
      <c r="AB352" s="48"/>
      <c r="AC352" s="49"/>
      <c r="AD352" s="50"/>
      <c r="AE352" s="51"/>
      <c r="AF352" s="48"/>
      <c r="AG352" s="49"/>
      <c r="AH352" s="50"/>
      <c r="AI352" s="51"/>
      <c r="AJ352" s="48"/>
      <c r="AK352" s="49"/>
      <c r="AL352" s="50"/>
      <c r="AM352" s="51"/>
      <c r="AN352" s="48"/>
      <c r="AO352" s="49"/>
      <c r="AP352" s="50"/>
      <c r="AQ352" s="51"/>
    </row>
    <row r="353" spans="1:43" x14ac:dyDescent="0.2">
      <c r="A353" s="39">
        <v>5904</v>
      </c>
      <c r="B353" s="40" t="s">
        <v>381</v>
      </c>
      <c r="C353" s="41">
        <v>1132</v>
      </c>
      <c r="D353" s="42">
        <v>676</v>
      </c>
      <c r="E353" s="43">
        <f t="shared" si="5"/>
        <v>0.59717314487632511</v>
      </c>
      <c r="F353" s="44"/>
      <c r="G353" s="45"/>
      <c r="H353" s="44"/>
      <c r="I353" s="46"/>
      <c r="J353" s="47"/>
      <c r="K353" s="45"/>
      <c r="L353" s="44"/>
      <c r="M353" s="46"/>
      <c r="N353" s="47"/>
      <c r="O353" s="45"/>
      <c r="P353" s="48"/>
      <c r="Q353" s="49"/>
      <c r="R353" s="50">
        <v>416</v>
      </c>
      <c r="S353" s="51">
        <v>211</v>
      </c>
      <c r="T353" s="48"/>
      <c r="U353" s="49"/>
      <c r="V353" s="50"/>
      <c r="W353" s="51"/>
      <c r="X353" s="48"/>
      <c r="Y353" s="49"/>
      <c r="Z353" s="50"/>
      <c r="AA353" s="51"/>
      <c r="AB353" s="48"/>
      <c r="AC353" s="49"/>
      <c r="AD353" s="50"/>
      <c r="AE353" s="51"/>
      <c r="AF353" s="48"/>
      <c r="AG353" s="49"/>
      <c r="AH353" s="50"/>
      <c r="AI353" s="51"/>
      <c r="AJ353" s="48"/>
      <c r="AK353" s="49"/>
      <c r="AL353" s="50"/>
      <c r="AM353" s="51"/>
      <c r="AN353" s="48"/>
      <c r="AO353" s="49"/>
      <c r="AP353" s="50"/>
      <c r="AQ353" s="51"/>
    </row>
    <row r="354" spans="1:43" x14ac:dyDescent="0.2">
      <c r="A354" s="39">
        <v>5905</v>
      </c>
      <c r="B354" s="40" t="s">
        <v>382</v>
      </c>
      <c r="C354" s="41">
        <v>1381</v>
      </c>
      <c r="D354" s="42">
        <v>1174</v>
      </c>
      <c r="E354" s="43">
        <f t="shared" si="5"/>
        <v>0.85010861694424333</v>
      </c>
      <c r="F354" s="44"/>
      <c r="G354" s="45"/>
      <c r="H354" s="44"/>
      <c r="I354" s="46"/>
      <c r="J354" s="47"/>
      <c r="K354" s="45"/>
      <c r="L354" s="44"/>
      <c r="M354" s="46"/>
      <c r="N354" s="47"/>
      <c r="O354" s="45"/>
      <c r="P354" s="48"/>
      <c r="Q354" s="49"/>
      <c r="R354" s="50">
        <v>607</v>
      </c>
      <c r="S354" s="51">
        <v>516</v>
      </c>
      <c r="T354" s="48"/>
      <c r="U354" s="49"/>
      <c r="V354" s="50"/>
      <c r="W354" s="51"/>
      <c r="X354" s="48"/>
      <c r="Y354" s="49"/>
      <c r="Z354" s="50"/>
      <c r="AA354" s="51"/>
      <c r="AB354" s="48"/>
      <c r="AC354" s="49"/>
      <c r="AD354" s="50"/>
      <c r="AE354" s="51"/>
      <c r="AF354" s="48"/>
      <c r="AG354" s="49"/>
      <c r="AH354" s="50"/>
      <c r="AI354" s="51"/>
      <c r="AJ354" s="48"/>
      <c r="AK354" s="49"/>
      <c r="AL354" s="50"/>
      <c r="AM354" s="51"/>
      <c r="AN354" s="48"/>
      <c r="AO354" s="49"/>
      <c r="AP354" s="50"/>
      <c r="AQ354" s="51"/>
    </row>
    <row r="355" spans="1:43" x14ac:dyDescent="0.2">
      <c r="A355" s="39">
        <v>5906</v>
      </c>
      <c r="B355" s="40" t="s">
        <v>383</v>
      </c>
      <c r="C355" s="41">
        <v>1255</v>
      </c>
      <c r="D355" s="42">
        <v>1039</v>
      </c>
      <c r="E355" s="43">
        <f t="shared" si="5"/>
        <v>0.82788844621513946</v>
      </c>
      <c r="F355" s="44"/>
      <c r="G355" s="45"/>
      <c r="H355" s="44"/>
      <c r="I355" s="46"/>
      <c r="J355" s="47"/>
      <c r="K355" s="45"/>
      <c r="L355" s="44"/>
      <c r="M355" s="46"/>
      <c r="N355" s="47"/>
      <c r="O355" s="45"/>
      <c r="P355" s="48"/>
      <c r="Q355" s="49"/>
      <c r="R355" s="50">
        <v>456</v>
      </c>
      <c r="S355" s="51">
        <v>543</v>
      </c>
      <c r="T355" s="48"/>
      <c r="U355" s="49"/>
      <c r="V355" s="50"/>
      <c r="W355" s="51"/>
      <c r="X355" s="48"/>
      <c r="Y355" s="49"/>
      <c r="Z355" s="50"/>
      <c r="AA355" s="51"/>
      <c r="AB355" s="48"/>
      <c r="AC355" s="49"/>
      <c r="AD355" s="50"/>
      <c r="AE355" s="51"/>
      <c r="AF355" s="48"/>
      <c r="AG355" s="49"/>
      <c r="AH355" s="50"/>
      <c r="AI355" s="51"/>
      <c r="AJ355" s="48"/>
      <c r="AK355" s="49"/>
      <c r="AL355" s="50"/>
      <c r="AM355" s="51"/>
      <c r="AN355" s="48"/>
      <c r="AO355" s="49"/>
      <c r="AP355" s="50"/>
      <c r="AQ355" s="51"/>
    </row>
    <row r="356" spans="1:43" x14ac:dyDescent="0.2">
      <c r="A356" s="39">
        <v>5907</v>
      </c>
      <c r="B356" s="40" t="s">
        <v>384</v>
      </c>
      <c r="C356" s="41">
        <v>1183</v>
      </c>
      <c r="D356" s="42">
        <v>1008</v>
      </c>
      <c r="E356" s="43">
        <f t="shared" si="5"/>
        <v>0.85207100591715978</v>
      </c>
      <c r="F356" s="44"/>
      <c r="G356" s="45"/>
      <c r="H356" s="44"/>
      <c r="I356" s="46"/>
      <c r="J356" s="47"/>
      <c r="K356" s="45"/>
      <c r="L356" s="44"/>
      <c r="M356" s="46"/>
      <c r="N356" s="47"/>
      <c r="O356" s="45"/>
      <c r="P356" s="48"/>
      <c r="Q356" s="49"/>
      <c r="R356" s="50">
        <v>603</v>
      </c>
      <c r="S356" s="51">
        <v>356</v>
      </c>
      <c r="T356" s="48"/>
      <c r="U356" s="49"/>
      <c r="V356" s="50"/>
      <c r="W356" s="51"/>
      <c r="X356" s="48"/>
      <c r="Y356" s="49"/>
      <c r="Z356" s="50"/>
      <c r="AA356" s="51"/>
      <c r="AB356" s="48"/>
      <c r="AC356" s="49"/>
      <c r="AD356" s="50"/>
      <c r="AE356" s="51"/>
      <c r="AF356" s="48"/>
      <c r="AG356" s="49"/>
      <c r="AH356" s="50"/>
      <c r="AI356" s="51"/>
      <c r="AJ356" s="48"/>
      <c r="AK356" s="49"/>
      <c r="AL356" s="50"/>
      <c r="AM356" s="51"/>
      <c r="AN356" s="48"/>
      <c r="AO356" s="49"/>
      <c r="AP356" s="50"/>
      <c r="AQ356" s="51"/>
    </row>
    <row r="357" spans="1:43" x14ac:dyDescent="0.2">
      <c r="A357" s="39">
        <v>5908</v>
      </c>
      <c r="B357" s="40" t="s">
        <v>385</v>
      </c>
      <c r="C357" s="41">
        <v>1613</v>
      </c>
      <c r="D357" s="42">
        <v>1298</v>
      </c>
      <c r="E357" s="43">
        <f t="shared" si="5"/>
        <v>0.80471171729696223</v>
      </c>
      <c r="F357" s="44"/>
      <c r="G357" s="45"/>
      <c r="H357" s="44"/>
      <c r="I357" s="46"/>
      <c r="J357" s="47"/>
      <c r="K357" s="45"/>
      <c r="L357" s="44"/>
      <c r="M357" s="46"/>
      <c r="N357" s="47"/>
      <c r="O357" s="45"/>
      <c r="P357" s="48"/>
      <c r="Q357" s="49"/>
      <c r="R357" s="50">
        <v>711</v>
      </c>
      <c r="S357" s="51">
        <v>504</v>
      </c>
      <c r="T357" s="48"/>
      <c r="U357" s="49"/>
      <c r="V357" s="50"/>
      <c r="W357" s="51"/>
      <c r="X357" s="48"/>
      <c r="Y357" s="49"/>
      <c r="Z357" s="50"/>
      <c r="AA357" s="51"/>
      <c r="AB357" s="48"/>
      <c r="AC357" s="49"/>
      <c r="AD357" s="50"/>
      <c r="AE357" s="51"/>
      <c r="AF357" s="48"/>
      <c r="AG357" s="49"/>
      <c r="AH357" s="50"/>
      <c r="AI357" s="51"/>
      <c r="AJ357" s="48"/>
      <c r="AK357" s="49"/>
      <c r="AL357" s="50"/>
      <c r="AM357" s="51"/>
      <c r="AN357" s="48"/>
      <c r="AO357" s="49"/>
      <c r="AP357" s="50"/>
      <c r="AQ357" s="51"/>
    </row>
    <row r="358" spans="1:43" x14ac:dyDescent="0.2">
      <c r="A358" s="39">
        <v>5909</v>
      </c>
      <c r="B358" s="40" t="s">
        <v>386</v>
      </c>
      <c r="C358" s="41">
        <v>860</v>
      </c>
      <c r="D358" s="42">
        <v>728</v>
      </c>
      <c r="E358" s="43">
        <f t="shared" si="5"/>
        <v>0.84651162790697676</v>
      </c>
      <c r="F358" s="44"/>
      <c r="G358" s="45"/>
      <c r="H358" s="44"/>
      <c r="I358" s="46"/>
      <c r="J358" s="47"/>
      <c r="K358" s="45"/>
      <c r="L358" s="44"/>
      <c r="M358" s="46"/>
      <c r="N358" s="47"/>
      <c r="O358" s="45"/>
      <c r="P358" s="48"/>
      <c r="Q358" s="49"/>
      <c r="R358" s="50">
        <v>365</v>
      </c>
      <c r="S358" s="51">
        <v>323</v>
      </c>
      <c r="T358" s="48"/>
      <c r="U358" s="49"/>
      <c r="V358" s="50"/>
      <c r="W358" s="51"/>
      <c r="X358" s="48"/>
      <c r="Y358" s="49"/>
      <c r="Z358" s="50"/>
      <c r="AA358" s="51"/>
      <c r="AB358" s="48"/>
      <c r="AC358" s="49"/>
      <c r="AD358" s="50"/>
      <c r="AE358" s="51"/>
      <c r="AF358" s="48"/>
      <c r="AG358" s="49"/>
      <c r="AH358" s="50"/>
      <c r="AI358" s="51"/>
      <c r="AJ358" s="48"/>
      <c r="AK358" s="49"/>
      <c r="AL358" s="50"/>
      <c r="AM358" s="51"/>
      <c r="AN358" s="48"/>
      <c r="AO358" s="49"/>
      <c r="AP358" s="50"/>
      <c r="AQ358" s="51"/>
    </row>
    <row r="359" spans="1:43" x14ac:dyDescent="0.2">
      <c r="A359" s="39">
        <v>5910</v>
      </c>
      <c r="B359" s="40" t="s">
        <v>387</v>
      </c>
      <c r="C359" s="41">
        <v>1356</v>
      </c>
      <c r="D359" s="42">
        <v>976</v>
      </c>
      <c r="E359" s="43">
        <f t="shared" si="5"/>
        <v>0.71976401179941008</v>
      </c>
      <c r="F359" s="44"/>
      <c r="G359" s="45"/>
      <c r="H359" s="44"/>
      <c r="I359" s="46"/>
      <c r="J359" s="47"/>
      <c r="K359" s="45"/>
      <c r="L359" s="44"/>
      <c r="M359" s="46"/>
      <c r="N359" s="47"/>
      <c r="O359" s="45"/>
      <c r="P359" s="48"/>
      <c r="Q359" s="49"/>
      <c r="R359" s="50">
        <v>598</v>
      </c>
      <c r="S359" s="51">
        <v>318</v>
      </c>
      <c r="T359" s="48"/>
      <c r="U359" s="49"/>
      <c r="V359" s="50"/>
      <c r="W359" s="51"/>
      <c r="X359" s="48"/>
      <c r="Y359" s="49"/>
      <c r="Z359" s="50"/>
      <c r="AA359" s="51"/>
      <c r="AB359" s="48"/>
      <c r="AC359" s="49"/>
      <c r="AD359" s="50"/>
      <c r="AE359" s="51"/>
      <c r="AF359" s="48"/>
      <c r="AG359" s="49"/>
      <c r="AH359" s="50"/>
      <c r="AI359" s="51"/>
      <c r="AJ359" s="48"/>
      <c r="AK359" s="49"/>
      <c r="AL359" s="50"/>
      <c r="AM359" s="51"/>
      <c r="AN359" s="48"/>
      <c r="AO359" s="49"/>
      <c r="AP359" s="50"/>
      <c r="AQ359" s="51"/>
    </row>
    <row r="360" spans="1:43" x14ac:dyDescent="0.2">
      <c r="A360" s="39">
        <v>5911</v>
      </c>
      <c r="B360" s="40" t="s">
        <v>388</v>
      </c>
      <c r="C360" s="41">
        <v>849</v>
      </c>
      <c r="D360" s="42">
        <v>669</v>
      </c>
      <c r="E360" s="43">
        <f t="shared" si="5"/>
        <v>0.78798586572438167</v>
      </c>
      <c r="F360" s="44"/>
      <c r="G360" s="45"/>
      <c r="H360" s="44"/>
      <c r="I360" s="46"/>
      <c r="J360" s="47"/>
      <c r="K360" s="45"/>
      <c r="L360" s="44"/>
      <c r="M360" s="46"/>
      <c r="N360" s="47"/>
      <c r="O360" s="45"/>
      <c r="P360" s="48"/>
      <c r="Q360" s="49"/>
      <c r="R360" s="50">
        <v>377</v>
      </c>
      <c r="S360" s="51">
        <v>261</v>
      </c>
      <c r="T360" s="48"/>
      <c r="U360" s="49"/>
      <c r="V360" s="50"/>
      <c r="W360" s="51"/>
      <c r="X360" s="48"/>
      <c r="Y360" s="49"/>
      <c r="Z360" s="50"/>
      <c r="AA360" s="51"/>
      <c r="AB360" s="48"/>
      <c r="AC360" s="49"/>
      <c r="AD360" s="50"/>
      <c r="AE360" s="51"/>
      <c r="AF360" s="48"/>
      <c r="AG360" s="49"/>
      <c r="AH360" s="50"/>
      <c r="AI360" s="51"/>
      <c r="AJ360" s="48"/>
      <c r="AK360" s="49"/>
      <c r="AL360" s="50"/>
      <c r="AM360" s="51"/>
      <c r="AN360" s="48"/>
      <c r="AO360" s="49"/>
      <c r="AP360" s="50"/>
      <c r="AQ360" s="51"/>
    </row>
    <row r="361" spans="1:43" x14ac:dyDescent="0.2">
      <c r="A361" s="39">
        <v>5912</v>
      </c>
      <c r="B361" s="40" t="s">
        <v>389</v>
      </c>
      <c r="C361" s="41">
        <v>1180</v>
      </c>
      <c r="D361" s="42">
        <v>1046</v>
      </c>
      <c r="E361" s="43">
        <f t="shared" si="5"/>
        <v>0.88644067796610171</v>
      </c>
      <c r="F361" s="44"/>
      <c r="G361" s="45"/>
      <c r="H361" s="44"/>
      <c r="I361" s="46"/>
      <c r="J361" s="47"/>
      <c r="K361" s="45"/>
      <c r="L361" s="44"/>
      <c r="M361" s="46"/>
      <c r="N361" s="47"/>
      <c r="O361" s="45"/>
      <c r="P361" s="48"/>
      <c r="Q361" s="49"/>
      <c r="R361" s="50">
        <v>520</v>
      </c>
      <c r="S361" s="51">
        <v>473</v>
      </c>
      <c r="T361" s="48"/>
      <c r="U361" s="49"/>
      <c r="V361" s="50"/>
      <c r="W361" s="51"/>
      <c r="X361" s="48"/>
      <c r="Y361" s="49"/>
      <c r="Z361" s="50"/>
      <c r="AA361" s="51"/>
      <c r="AB361" s="48"/>
      <c r="AC361" s="49"/>
      <c r="AD361" s="50"/>
      <c r="AE361" s="51"/>
      <c r="AF361" s="48"/>
      <c r="AG361" s="49"/>
      <c r="AH361" s="50"/>
      <c r="AI361" s="51"/>
      <c r="AJ361" s="48"/>
      <c r="AK361" s="49"/>
      <c r="AL361" s="50"/>
      <c r="AM361" s="51"/>
      <c r="AN361" s="48"/>
      <c r="AO361" s="49"/>
      <c r="AP361" s="50"/>
      <c r="AQ361" s="51"/>
    </row>
    <row r="362" spans="1:43" x14ac:dyDescent="0.2">
      <c r="A362" s="39">
        <v>5913</v>
      </c>
      <c r="B362" s="40" t="s">
        <v>390</v>
      </c>
      <c r="C362" s="41">
        <v>1079</v>
      </c>
      <c r="D362" s="42">
        <v>739</v>
      </c>
      <c r="E362" s="43">
        <f t="shared" si="5"/>
        <v>0.68489341983317886</v>
      </c>
      <c r="F362" s="44"/>
      <c r="G362" s="45"/>
      <c r="H362" s="44"/>
      <c r="I362" s="46"/>
      <c r="J362" s="47"/>
      <c r="K362" s="45"/>
      <c r="L362" s="44"/>
      <c r="M362" s="46"/>
      <c r="N362" s="47"/>
      <c r="O362" s="45"/>
      <c r="P362" s="48"/>
      <c r="Q362" s="49"/>
      <c r="R362" s="50">
        <v>479</v>
      </c>
      <c r="S362" s="51">
        <v>213</v>
      </c>
      <c r="T362" s="48"/>
      <c r="U362" s="49"/>
      <c r="V362" s="50"/>
      <c r="W362" s="51"/>
      <c r="X362" s="48"/>
      <c r="Y362" s="49"/>
      <c r="Z362" s="50"/>
      <c r="AA362" s="51"/>
      <c r="AB362" s="48"/>
      <c r="AC362" s="49"/>
      <c r="AD362" s="50"/>
      <c r="AE362" s="51"/>
      <c r="AF362" s="48"/>
      <c r="AG362" s="49"/>
      <c r="AH362" s="50"/>
      <c r="AI362" s="51"/>
      <c r="AJ362" s="48"/>
      <c r="AK362" s="49"/>
      <c r="AL362" s="50"/>
      <c r="AM362" s="51"/>
      <c r="AN362" s="48"/>
      <c r="AO362" s="49"/>
      <c r="AP362" s="50"/>
      <c r="AQ362" s="51"/>
    </row>
    <row r="363" spans="1:43" x14ac:dyDescent="0.2">
      <c r="A363" s="39">
        <v>5914</v>
      </c>
      <c r="B363" s="40" t="s">
        <v>391</v>
      </c>
      <c r="C363" s="41">
        <v>1400</v>
      </c>
      <c r="D363" s="42">
        <v>1141</v>
      </c>
      <c r="E363" s="43">
        <f t="shared" si="5"/>
        <v>0.81499999999999995</v>
      </c>
      <c r="F363" s="44"/>
      <c r="G363" s="45"/>
      <c r="H363" s="44"/>
      <c r="I363" s="46"/>
      <c r="J363" s="47"/>
      <c r="K363" s="45"/>
      <c r="L363" s="44"/>
      <c r="M363" s="46"/>
      <c r="N363" s="47"/>
      <c r="O363" s="45"/>
      <c r="P363" s="48"/>
      <c r="Q363" s="49"/>
      <c r="R363" s="50">
        <v>691</v>
      </c>
      <c r="S363" s="51">
        <v>396</v>
      </c>
      <c r="T363" s="48"/>
      <c r="U363" s="49"/>
      <c r="V363" s="50"/>
      <c r="W363" s="51"/>
      <c r="X363" s="48"/>
      <c r="Y363" s="49"/>
      <c r="Z363" s="50"/>
      <c r="AA363" s="51"/>
      <c r="AB363" s="48"/>
      <c r="AC363" s="49"/>
      <c r="AD363" s="50"/>
      <c r="AE363" s="51"/>
      <c r="AF363" s="48"/>
      <c r="AG363" s="49"/>
      <c r="AH363" s="50"/>
      <c r="AI363" s="51"/>
      <c r="AJ363" s="48"/>
      <c r="AK363" s="49"/>
      <c r="AL363" s="50"/>
      <c r="AM363" s="51"/>
      <c r="AN363" s="48"/>
      <c r="AO363" s="49"/>
      <c r="AP363" s="50"/>
      <c r="AQ363" s="51"/>
    </row>
    <row r="364" spans="1:43" x14ac:dyDescent="0.2">
      <c r="A364" s="39">
        <v>5915</v>
      </c>
      <c r="B364" s="40" t="s">
        <v>392</v>
      </c>
      <c r="C364" s="41">
        <v>582</v>
      </c>
      <c r="D364" s="42">
        <v>432</v>
      </c>
      <c r="E364" s="43">
        <f t="shared" si="5"/>
        <v>0.74226804123711343</v>
      </c>
      <c r="F364" s="44"/>
      <c r="G364" s="45"/>
      <c r="H364" s="44"/>
      <c r="I364" s="46"/>
      <c r="J364" s="47"/>
      <c r="K364" s="45"/>
      <c r="L364" s="44"/>
      <c r="M364" s="46"/>
      <c r="N364" s="47"/>
      <c r="O364" s="45"/>
      <c r="P364" s="48"/>
      <c r="Q364" s="49"/>
      <c r="R364" s="50">
        <v>288</v>
      </c>
      <c r="S364" s="51">
        <v>120</v>
      </c>
      <c r="T364" s="48"/>
      <c r="U364" s="49"/>
      <c r="V364" s="50"/>
      <c r="W364" s="51"/>
      <c r="X364" s="48"/>
      <c r="Y364" s="49"/>
      <c r="Z364" s="50"/>
      <c r="AA364" s="51"/>
      <c r="AB364" s="48"/>
      <c r="AC364" s="49"/>
      <c r="AD364" s="50"/>
      <c r="AE364" s="51"/>
      <c r="AF364" s="48"/>
      <c r="AG364" s="49"/>
      <c r="AH364" s="50"/>
      <c r="AI364" s="51"/>
      <c r="AJ364" s="48"/>
      <c r="AK364" s="49"/>
      <c r="AL364" s="50"/>
      <c r="AM364" s="51"/>
      <c r="AN364" s="48"/>
      <c r="AO364" s="49"/>
      <c r="AP364" s="50"/>
      <c r="AQ364" s="51"/>
    </row>
    <row r="365" spans="1:43" x14ac:dyDescent="0.2">
      <c r="A365" s="39">
        <v>5916</v>
      </c>
      <c r="B365" s="40" t="s">
        <v>393</v>
      </c>
      <c r="C365" s="41">
        <v>508</v>
      </c>
      <c r="D365" s="42">
        <v>382</v>
      </c>
      <c r="E365" s="43">
        <f t="shared" si="5"/>
        <v>0.75196850393700787</v>
      </c>
      <c r="F365" s="44"/>
      <c r="G365" s="45"/>
      <c r="H365" s="44"/>
      <c r="I365" s="46"/>
      <c r="J365" s="47"/>
      <c r="K365" s="45"/>
      <c r="L365" s="44"/>
      <c r="M365" s="46"/>
      <c r="N365" s="47"/>
      <c r="O365" s="45"/>
      <c r="P365" s="48"/>
      <c r="Q365" s="49"/>
      <c r="R365" s="50">
        <v>253</v>
      </c>
      <c r="S365" s="51">
        <v>108</v>
      </c>
      <c r="T365" s="48"/>
      <c r="U365" s="49"/>
      <c r="V365" s="50"/>
      <c r="W365" s="51"/>
      <c r="X365" s="48"/>
      <c r="Y365" s="49"/>
      <c r="Z365" s="50"/>
      <c r="AA365" s="51"/>
      <c r="AB365" s="48"/>
      <c r="AC365" s="49"/>
      <c r="AD365" s="50"/>
      <c r="AE365" s="51"/>
      <c r="AF365" s="48"/>
      <c r="AG365" s="49"/>
      <c r="AH365" s="50"/>
      <c r="AI365" s="51"/>
      <c r="AJ365" s="48"/>
      <c r="AK365" s="49"/>
      <c r="AL365" s="50"/>
      <c r="AM365" s="51"/>
      <c r="AN365" s="48"/>
      <c r="AO365" s="49"/>
      <c r="AP365" s="50"/>
      <c r="AQ365" s="51"/>
    </row>
    <row r="366" spans="1:43" x14ac:dyDescent="0.2">
      <c r="A366" s="39">
        <v>5917</v>
      </c>
      <c r="B366" s="40" t="s">
        <v>394</v>
      </c>
      <c r="C366" s="41">
        <v>1190</v>
      </c>
      <c r="D366" s="42">
        <v>1046</v>
      </c>
      <c r="E366" s="43">
        <f t="shared" si="5"/>
        <v>0.87899159663865545</v>
      </c>
      <c r="F366" s="44"/>
      <c r="G366" s="45"/>
      <c r="H366" s="44"/>
      <c r="I366" s="46"/>
      <c r="J366" s="47"/>
      <c r="K366" s="45"/>
      <c r="L366" s="44"/>
      <c r="M366" s="46"/>
      <c r="N366" s="47"/>
      <c r="O366" s="45"/>
      <c r="P366" s="48"/>
      <c r="Q366" s="49"/>
      <c r="R366" s="50">
        <v>563</v>
      </c>
      <c r="S366" s="51">
        <v>435</v>
      </c>
      <c r="T366" s="48"/>
      <c r="U366" s="49"/>
      <c r="V366" s="50"/>
      <c r="W366" s="51"/>
      <c r="X366" s="48"/>
      <c r="Y366" s="49"/>
      <c r="Z366" s="50"/>
      <c r="AA366" s="51"/>
      <c r="AB366" s="48"/>
      <c r="AC366" s="49"/>
      <c r="AD366" s="50"/>
      <c r="AE366" s="51"/>
      <c r="AF366" s="48"/>
      <c r="AG366" s="49"/>
      <c r="AH366" s="50"/>
      <c r="AI366" s="51"/>
      <c r="AJ366" s="48"/>
      <c r="AK366" s="49"/>
      <c r="AL366" s="50"/>
      <c r="AM366" s="51"/>
      <c r="AN366" s="48"/>
      <c r="AO366" s="49"/>
      <c r="AP366" s="50"/>
      <c r="AQ366" s="51"/>
    </row>
    <row r="367" spans="1:43" x14ac:dyDescent="0.2">
      <c r="A367" s="39">
        <v>5918</v>
      </c>
      <c r="B367" s="40" t="s">
        <v>395</v>
      </c>
      <c r="C367" s="41">
        <v>1229</v>
      </c>
      <c r="D367" s="42">
        <v>895</v>
      </c>
      <c r="E367" s="43">
        <f t="shared" si="5"/>
        <v>0.72823433685923511</v>
      </c>
      <c r="F367" s="44"/>
      <c r="G367" s="45"/>
      <c r="H367" s="44"/>
      <c r="I367" s="46"/>
      <c r="J367" s="47"/>
      <c r="K367" s="45"/>
      <c r="L367" s="44"/>
      <c r="M367" s="46"/>
      <c r="N367" s="47"/>
      <c r="O367" s="45"/>
      <c r="P367" s="48"/>
      <c r="Q367" s="49"/>
      <c r="R367" s="50">
        <v>554</v>
      </c>
      <c r="S367" s="51">
        <v>269</v>
      </c>
      <c r="T367" s="48"/>
      <c r="U367" s="49"/>
      <c r="V367" s="50"/>
      <c r="W367" s="51"/>
      <c r="X367" s="48"/>
      <c r="Y367" s="49"/>
      <c r="Z367" s="50"/>
      <c r="AA367" s="51"/>
      <c r="AB367" s="48"/>
      <c r="AC367" s="49"/>
      <c r="AD367" s="50"/>
      <c r="AE367" s="51"/>
      <c r="AF367" s="48"/>
      <c r="AG367" s="49"/>
      <c r="AH367" s="50"/>
      <c r="AI367" s="51"/>
      <c r="AJ367" s="48"/>
      <c r="AK367" s="49"/>
      <c r="AL367" s="50"/>
      <c r="AM367" s="51"/>
      <c r="AN367" s="48"/>
      <c r="AO367" s="49"/>
      <c r="AP367" s="50"/>
      <c r="AQ367" s="51"/>
    </row>
    <row r="368" spans="1:43" x14ac:dyDescent="0.2">
      <c r="A368" s="39">
        <v>5919</v>
      </c>
      <c r="B368" s="40" t="s">
        <v>396</v>
      </c>
      <c r="C368" s="41">
        <v>938</v>
      </c>
      <c r="D368" s="42">
        <v>774</v>
      </c>
      <c r="E368" s="43">
        <f t="shared" si="5"/>
        <v>0.82515991471215355</v>
      </c>
      <c r="F368" s="44"/>
      <c r="G368" s="45"/>
      <c r="H368" s="44"/>
      <c r="I368" s="46"/>
      <c r="J368" s="47"/>
      <c r="K368" s="45"/>
      <c r="L368" s="44"/>
      <c r="M368" s="46"/>
      <c r="N368" s="47"/>
      <c r="O368" s="45"/>
      <c r="P368" s="48"/>
      <c r="Q368" s="49"/>
      <c r="R368" s="50">
        <v>497</v>
      </c>
      <c r="S368" s="51">
        <v>241</v>
      </c>
      <c r="T368" s="48"/>
      <c r="U368" s="49"/>
      <c r="V368" s="50"/>
      <c r="W368" s="51"/>
      <c r="X368" s="48"/>
      <c r="Y368" s="49"/>
      <c r="Z368" s="50"/>
      <c r="AA368" s="51"/>
      <c r="AB368" s="48"/>
      <c r="AC368" s="49"/>
      <c r="AD368" s="50"/>
      <c r="AE368" s="51"/>
      <c r="AF368" s="48"/>
      <c r="AG368" s="49"/>
      <c r="AH368" s="50"/>
      <c r="AI368" s="51"/>
      <c r="AJ368" s="48"/>
      <c r="AK368" s="49"/>
      <c r="AL368" s="50"/>
      <c r="AM368" s="51"/>
      <c r="AN368" s="48"/>
      <c r="AO368" s="49"/>
      <c r="AP368" s="50"/>
      <c r="AQ368" s="51"/>
    </row>
    <row r="369" spans="1:43" x14ac:dyDescent="0.2">
      <c r="A369" s="39">
        <v>5920</v>
      </c>
      <c r="B369" s="40" t="s">
        <v>397</v>
      </c>
      <c r="C369" s="41">
        <v>1207</v>
      </c>
      <c r="D369" s="42">
        <v>864</v>
      </c>
      <c r="E369" s="43">
        <f t="shared" si="5"/>
        <v>0.71582435791217891</v>
      </c>
      <c r="F369" s="44"/>
      <c r="G369" s="45"/>
      <c r="H369" s="44"/>
      <c r="I369" s="46"/>
      <c r="J369" s="47"/>
      <c r="K369" s="45"/>
      <c r="L369" s="44"/>
      <c r="M369" s="46"/>
      <c r="N369" s="47"/>
      <c r="O369" s="45"/>
      <c r="P369" s="48"/>
      <c r="Q369" s="49"/>
      <c r="R369" s="50">
        <v>527</v>
      </c>
      <c r="S369" s="51">
        <v>285</v>
      </c>
      <c r="T369" s="48"/>
      <c r="U369" s="49"/>
      <c r="V369" s="50"/>
      <c r="W369" s="51"/>
      <c r="X369" s="48"/>
      <c r="Y369" s="49"/>
      <c r="Z369" s="50"/>
      <c r="AA369" s="51"/>
      <c r="AB369" s="48"/>
      <c r="AC369" s="49"/>
      <c r="AD369" s="50"/>
      <c r="AE369" s="51"/>
      <c r="AF369" s="48"/>
      <c r="AG369" s="49"/>
      <c r="AH369" s="50"/>
      <c r="AI369" s="51"/>
      <c r="AJ369" s="48"/>
      <c r="AK369" s="49"/>
      <c r="AL369" s="50"/>
      <c r="AM369" s="51"/>
      <c r="AN369" s="48"/>
      <c r="AO369" s="49"/>
      <c r="AP369" s="50"/>
      <c r="AQ369" s="51"/>
    </row>
    <row r="370" spans="1:43" x14ac:dyDescent="0.2">
      <c r="A370" s="39">
        <v>5921</v>
      </c>
      <c r="B370" s="40" t="s">
        <v>398</v>
      </c>
      <c r="C370" s="41">
        <v>983</v>
      </c>
      <c r="D370" s="42">
        <v>762</v>
      </c>
      <c r="E370" s="43">
        <f t="shared" si="5"/>
        <v>0.77517802644964395</v>
      </c>
      <c r="F370" s="44"/>
      <c r="G370" s="45"/>
      <c r="H370" s="44"/>
      <c r="I370" s="46"/>
      <c r="J370" s="47"/>
      <c r="K370" s="45"/>
      <c r="L370" s="44"/>
      <c r="M370" s="46"/>
      <c r="N370" s="47"/>
      <c r="O370" s="45"/>
      <c r="P370" s="48"/>
      <c r="Q370" s="49"/>
      <c r="R370" s="50">
        <v>411</v>
      </c>
      <c r="S370" s="51">
        <v>290</v>
      </c>
      <c r="T370" s="48"/>
      <c r="U370" s="49"/>
      <c r="V370" s="50"/>
      <c r="W370" s="51"/>
      <c r="X370" s="48"/>
      <c r="Y370" s="49"/>
      <c r="Z370" s="50"/>
      <c r="AA370" s="51"/>
      <c r="AB370" s="48"/>
      <c r="AC370" s="49"/>
      <c r="AD370" s="50"/>
      <c r="AE370" s="51"/>
      <c r="AF370" s="48"/>
      <c r="AG370" s="49"/>
      <c r="AH370" s="50"/>
      <c r="AI370" s="51"/>
      <c r="AJ370" s="48"/>
      <c r="AK370" s="49"/>
      <c r="AL370" s="50"/>
      <c r="AM370" s="51"/>
      <c r="AN370" s="48"/>
      <c r="AO370" s="49"/>
      <c r="AP370" s="50"/>
      <c r="AQ370" s="51"/>
    </row>
    <row r="371" spans="1:43" x14ac:dyDescent="0.2">
      <c r="A371" s="39">
        <v>5922</v>
      </c>
      <c r="B371" s="40" t="s">
        <v>399</v>
      </c>
      <c r="C371" s="41">
        <v>1126</v>
      </c>
      <c r="D371" s="42">
        <v>821</v>
      </c>
      <c r="E371" s="43">
        <f t="shared" si="5"/>
        <v>0.72912966252220246</v>
      </c>
      <c r="F371" s="44"/>
      <c r="G371" s="45"/>
      <c r="H371" s="44"/>
      <c r="I371" s="46"/>
      <c r="J371" s="47"/>
      <c r="K371" s="45"/>
      <c r="L371" s="44"/>
      <c r="M371" s="46"/>
      <c r="N371" s="47"/>
      <c r="O371" s="45"/>
      <c r="P371" s="48"/>
      <c r="Q371" s="49"/>
      <c r="R371" s="50">
        <v>511</v>
      </c>
      <c r="S371" s="51">
        <v>251</v>
      </c>
      <c r="T371" s="48"/>
      <c r="U371" s="49"/>
      <c r="V371" s="50"/>
      <c r="W371" s="51"/>
      <c r="X371" s="48"/>
      <c r="Y371" s="49"/>
      <c r="Z371" s="50"/>
      <c r="AA371" s="51"/>
      <c r="AB371" s="48"/>
      <c r="AC371" s="49"/>
      <c r="AD371" s="50"/>
      <c r="AE371" s="51"/>
      <c r="AF371" s="48"/>
      <c r="AG371" s="49"/>
      <c r="AH371" s="50"/>
      <c r="AI371" s="51"/>
      <c r="AJ371" s="48"/>
      <c r="AK371" s="49"/>
      <c r="AL371" s="50"/>
      <c r="AM371" s="51"/>
      <c r="AN371" s="48"/>
      <c r="AO371" s="49"/>
      <c r="AP371" s="50"/>
      <c r="AQ371" s="51"/>
    </row>
    <row r="372" spans="1:43" x14ac:dyDescent="0.2">
      <c r="A372" s="39">
        <v>5923</v>
      </c>
      <c r="B372" s="40" t="s">
        <v>400</v>
      </c>
      <c r="C372" s="41">
        <v>710</v>
      </c>
      <c r="D372" s="42">
        <v>431</v>
      </c>
      <c r="E372" s="43">
        <f t="shared" si="5"/>
        <v>0.60704225352112673</v>
      </c>
      <c r="F372" s="44"/>
      <c r="G372" s="45"/>
      <c r="H372" s="44"/>
      <c r="I372" s="46"/>
      <c r="J372" s="47"/>
      <c r="K372" s="45"/>
      <c r="L372" s="44"/>
      <c r="M372" s="46"/>
      <c r="N372" s="47"/>
      <c r="O372" s="45"/>
      <c r="P372" s="48"/>
      <c r="Q372" s="49"/>
      <c r="R372" s="50">
        <v>296</v>
      </c>
      <c r="S372" s="51">
        <v>107</v>
      </c>
      <c r="T372" s="48"/>
      <c r="U372" s="49"/>
      <c r="V372" s="50"/>
      <c r="W372" s="51"/>
      <c r="X372" s="48"/>
      <c r="Y372" s="49"/>
      <c r="Z372" s="50"/>
      <c r="AA372" s="51"/>
      <c r="AB372" s="48"/>
      <c r="AC372" s="49"/>
      <c r="AD372" s="50"/>
      <c r="AE372" s="51"/>
      <c r="AF372" s="48"/>
      <c r="AG372" s="49"/>
      <c r="AH372" s="50"/>
      <c r="AI372" s="51"/>
      <c r="AJ372" s="48"/>
      <c r="AK372" s="49"/>
      <c r="AL372" s="50"/>
      <c r="AM372" s="51"/>
      <c r="AN372" s="48"/>
      <c r="AO372" s="49"/>
      <c r="AP372" s="50"/>
      <c r="AQ372" s="51"/>
    </row>
    <row r="373" spans="1:43" x14ac:dyDescent="0.2">
      <c r="A373" s="39">
        <v>5924</v>
      </c>
      <c r="B373" s="40" t="s">
        <v>401</v>
      </c>
      <c r="C373" s="41">
        <v>1102</v>
      </c>
      <c r="D373" s="42">
        <v>768</v>
      </c>
      <c r="E373" s="43">
        <f t="shared" si="5"/>
        <v>0.69691470054446458</v>
      </c>
      <c r="F373" s="44"/>
      <c r="G373" s="45"/>
      <c r="H373" s="44"/>
      <c r="I373" s="46"/>
      <c r="J373" s="47"/>
      <c r="K373" s="45"/>
      <c r="L373" s="44"/>
      <c r="M373" s="46"/>
      <c r="N373" s="47"/>
      <c r="O373" s="45"/>
      <c r="P373" s="48"/>
      <c r="Q373" s="49"/>
      <c r="R373" s="50">
        <v>481</v>
      </c>
      <c r="S373" s="51">
        <v>225</v>
      </c>
      <c r="T373" s="48"/>
      <c r="U373" s="49"/>
      <c r="V373" s="50"/>
      <c r="W373" s="51"/>
      <c r="X373" s="48"/>
      <c r="Y373" s="49"/>
      <c r="Z373" s="50"/>
      <c r="AA373" s="51"/>
      <c r="AB373" s="48"/>
      <c r="AC373" s="49"/>
      <c r="AD373" s="50"/>
      <c r="AE373" s="51"/>
      <c r="AF373" s="48"/>
      <c r="AG373" s="49"/>
      <c r="AH373" s="50"/>
      <c r="AI373" s="51"/>
      <c r="AJ373" s="48"/>
      <c r="AK373" s="49"/>
      <c r="AL373" s="50"/>
      <c r="AM373" s="51"/>
      <c r="AN373" s="48"/>
      <c r="AO373" s="49"/>
      <c r="AP373" s="50"/>
      <c r="AQ373" s="51"/>
    </row>
    <row r="374" spans="1:43" x14ac:dyDescent="0.2">
      <c r="A374" s="39">
        <v>5925</v>
      </c>
      <c r="B374" s="40" t="s">
        <v>402</v>
      </c>
      <c r="C374" s="41">
        <v>1271</v>
      </c>
      <c r="D374" s="42">
        <v>911</v>
      </c>
      <c r="E374" s="43">
        <f t="shared" si="5"/>
        <v>0.71675845790715975</v>
      </c>
      <c r="F374" s="44"/>
      <c r="G374" s="45"/>
      <c r="H374" s="44"/>
      <c r="I374" s="46"/>
      <c r="J374" s="47"/>
      <c r="K374" s="45"/>
      <c r="L374" s="44"/>
      <c r="M374" s="46"/>
      <c r="N374" s="47"/>
      <c r="O374" s="45"/>
      <c r="P374" s="48"/>
      <c r="Q374" s="49"/>
      <c r="R374" s="50">
        <v>534</v>
      </c>
      <c r="S374" s="51">
        <v>309</v>
      </c>
      <c r="T374" s="48"/>
      <c r="U374" s="49"/>
      <c r="V374" s="50"/>
      <c r="W374" s="51"/>
      <c r="X374" s="48"/>
      <c r="Y374" s="49"/>
      <c r="Z374" s="50"/>
      <c r="AA374" s="51"/>
      <c r="AB374" s="48"/>
      <c r="AC374" s="49"/>
      <c r="AD374" s="50"/>
      <c r="AE374" s="51"/>
      <c r="AF374" s="48"/>
      <c r="AG374" s="49"/>
      <c r="AH374" s="50"/>
      <c r="AI374" s="51"/>
      <c r="AJ374" s="48"/>
      <c r="AK374" s="49"/>
      <c r="AL374" s="50"/>
      <c r="AM374" s="51"/>
      <c r="AN374" s="48"/>
      <c r="AO374" s="49"/>
      <c r="AP374" s="50"/>
      <c r="AQ374" s="51"/>
    </row>
    <row r="375" spans="1:43" x14ac:dyDescent="0.2">
      <c r="A375" s="39">
        <v>5926</v>
      </c>
      <c r="B375" s="40" t="s">
        <v>403</v>
      </c>
      <c r="C375" s="41">
        <v>1315</v>
      </c>
      <c r="D375" s="42">
        <v>921</v>
      </c>
      <c r="E375" s="43">
        <f t="shared" si="5"/>
        <v>0.70038022813688217</v>
      </c>
      <c r="F375" s="44"/>
      <c r="G375" s="45"/>
      <c r="H375" s="44"/>
      <c r="I375" s="46"/>
      <c r="J375" s="47"/>
      <c r="K375" s="45"/>
      <c r="L375" s="44"/>
      <c r="M375" s="46"/>
      <c r="N375" s="47"/>
      <c r="O375" s="45"/>
      <c r="P375" s="48"/>
      <c r="Q375" s="49"/>
      <c r="R375" s="50">
        <v>556</v>
      </c>
      <c r="S375" s="51">
        <v>297</v>
      </c>
      <c r="T375" s="48"/>
      <c r="U375" s="49"/>
      <c r="V375" s="50"/>
      <c r="W375" s="51"/>
      <c r="X375" s="48"/>
      <c r="Y375" s="49"/>
      <c r="Z375" s="50"/>
      <c r="AA375" s="51"/>
      <c r="AB375" s="48"/>
      <c r="AC375" s="49"/>
      <c r="AD375" s="50"/>
      <c r="AE375" s="51"/>
      <c r="AF375" s="48"/>
      <c r="AG375" s="49"/>
      <c r="AH375" s="50"/>
      <c r="AI375" s="51"/>
      <c r="AJ375" s="48"/>
      <c r="AK375" s="49"/>
      <c r="AL375" s="50"/>
      <c r="AM375" s="51"/>
      <c r="AN375" s="48"/>
      <c r="AO375" s="49"/>
      <c r="AP375" s="50"/>
      <c r="AQ375" s="51"/>
    </row>
    <row r="376" spans="1:43" x14ac:dyDescent="0.2">
      <c r="A376" s="39">
        <v>5927</v>
      </c>
      <c r="B376" s="40" t="s">
        <v>404</v>
      </c>
      <c r="C376" s="41">
        <v>1195</v>
      </c>
      <c r="D376" s="42">
        <v>1035</v>
      </c>
      <c r="E376" s="43">
        <f t="shared" si="5"/>
        <v>0.86610878661087864</v>
      </c>
      <c r="F376" s="44"/>
      <c r="G376" s="45"/>
      <c r="H376" s="44"/>
      <c r="I376" s="46"/>
      <c r="J376" s="47"/>
      <c r="K376" s="45"/>
      <c r="L376" s="44"/>
      <c r="M376" s="46"/>
      <c r="N376" s="47"/>
      <c r="O376" s="45"/>
      <c r="P376" s="48"/>
      <c r="Q376" s="49"/>
      <c r="R376" s="50">
        <v>570</v>
      </c>
      <c r="S376" s="51">
        <v>417</v>
      </c>
      <c r="T376" s="48"/>
      <c r="U376" s="49"/>
      <c r="V376" s="50"/>
      <c r="W376" s="51"/>
      <c r="X376" s="48"/>
      <c r="Y376" s="49"/>
      <c r="Z376" s="50"/>
      <c r="AA376" s="51"/>
      <c r="AB376" s="48"/>
      <c r="AC376" s="49"/>
      <c r="AD376" s="50"/>
      <c r="AE376" s="51"/>
      <c r="AF376" s="48"/>
      <c r="AG376" s="49"/>
      <c r="AH376" s="50"/>
      <c r="AI376" s="51"/>
      <c r="AJ376" s="48"/>
      <c r="AK376" s="49"/>
      <c r="AL376" s="50"/>
      <c r="AM376" s="51"/>
      <c r="AN376" s="48"/>
      <c r="AO376" s="49"/>
      <c r="AP376" s="50"/>
      <c r="AQ376" s="51"/>
    </row>
    <row r="377" spans="1:43" x14ac:dyDescent="0.2">
      <c r="A377" s="39">
        <v>5928</v>
      </c>
      <c r="B377" s="40" t="s">
        <v>405</v>
      </c>
      <c r="C377" s="41">
        <v>1312</v>
      </c>
      <c r="D377" s="42">
        <v>1081</v>
      </c>
      <c r="E377" s="43">
        <f t="shared" si="5"/>
        <v>0.82393292682926833</v>
      </c>
      <c r="F377" s="44"/>
      <c r="G377" s="45"/>
      <c r="H377" s="44"/>
      <c r="I377" s="46"/>
      <c r="J377" s="47"/>
      <c r="K377" s="45"/>
      <c r="L377" s="44"/>
      <c r="M377" s="46"/>
      <c r="N377" s="47"/>
      <c r="O377" s="45"/>
      <c r="P377" s="48"/>
      <c r="Q377" s="49"/>
      <c r="R377" s="50">
        <v>520</v>
      </c>
      <c r="S377" s="51">
        <v>490</v>
      </c>
      <c r="T377" s="48"/>
      <c r="U377" s="49"/>
      <c r="V377" s="50"/>
      <c r="W377" s="51"/>
      <c r="X377" s="48"/>
      <c r="Y377" s="49"/>
      <c r="Z377" s="50"/>
      <c r="AA377" s="51"/>
      <c r="AB377" s="48"/>
      <c r="AC377" s="49"/>
      <c r="AD377" s="50"/>
      <c r="AE377" s="51"/>
      <c r="AF377" s="48"/>
      <c r="AG377" s="49"/>
      <c r="AH377" s="50"/>
      <c r="AI377" s="51"/>
      <c r="AJ377" s="48"/>
      <c r="AK377" s="49"/>
      <c r="AL377" s="50"/>
      <c r="AM377" s="51"/>
      <c r="AN377" s="48"/>
      <c r="AO377" s="49"/>
      <c r="AP377" s="50"/>
      <c r="AQ377" s="51"/>
    </row>
    <row r="378" spans="1:43" x14ac:dyDescent="0.2">
      <c r="A378" s="39">
        <v>5929</v>
      </c>
      <c r="B378" s="40" t="s">
        <v>406</v>
      </c>
      <c r="C378" s="41">
        <v>1103</v>
      </c>
      <c r="D378" s="42">
        <v>635</v>
      </c>
      <c r="E378" s="43">
        <f t="shared" si="5"/>
        <v>0.57570262919310966</v>
      </c>
      <c r="F378" s="44"/>
      <c r="G378" s="45"/>
      <c r="H378" s="44"/>
      <c r="I378" s="46"/>
      <c r="J378" s="47"/>
      <c r="K378" s="45"/>
      <c r="L378" s="44"/>
      <c r="M378" s="46"/>
      <c r="N378" s="47"/>
      <c r="O378" s="45"/>
      <c r="P378" s="48"/>
      <c r="Q378" s="49"/>
      <c r="R378" s="50">
        <v>386</v>
      </c>
      <c r="S378" s="51">
        <v>179</v>
      </c>
      <c r="T378" s="48"/>
      <c r="U378" s="49"/>
      <c r="V378" s="50"/>
      <c r="W378" s="51"/>
      <c r="X378" s="48"/>
      <c r="Y378" s="49"/>
      <c r="Z378" s="50"/>
      <c r="AA378" s="51"/>
      <c r="AB378" s="48"/>
      <c r="AC378" s="49"/>
      <c r="AD378" s="50"/>
      <c r="AE378" s="51"/>
      <c r="AF378" s="48"/>
      <c r="AG378" s="49"/>
      <c r="AH378" s="50"/>
      <c r="AI378" s="51"/>
      <c r="AJ378" s="48"/>
      <c r="AK378" s="49"/>
      <c r="AL378" s="50"/>
      <c r="AM378" s="51"/>
      <c r="AN378" s="48"/>
      <c r="AO378" s="49"/>
      <c r="AP378" s="50"/>
      <c r="AQ378" s="51"/>
    </row>
    <row r="379" spans="1:43" x14ac:dyDescent="0.2">
      <c r="A379" s="39">
        <v>5930</v>
      </c>
      <c r="B379" s="40" t="s">
        <v>407</v>
      </c>
      <c r="C379" s="41">
        <v>959</v>
      </c>
      <c r="D379" s="42">
        <v>683</v>
      </c>
      <c r="E379" s="43">
        <f t="shared" si="5"/>
        <v>0.71220020855057353</v>
      </c>
      <c r="F379" s="44"/>
      <c r="G379" s="45"/>
      <c r="H379" s="44"/>
      <c r="I379" s="46"/>
      <c r="J379" s="47"/>
      <c r="K379" s="45"/>
      <c r="L379" s="44"/>
      <c r="M379" s="46"/>
      <c r="N379" s="47"/>
      <c r="O379" s="45"/>
      <c r="P379" s="48"/>
      <c r="Q379" s="49"/>
      <c r="R379" s="50">
        <v>404</v>
      </c>
      <c r="S379" s="51">
        <v>217</v>
      </c>
      <c r="T379" s="48"/>
      <c r="U379" s="49"/>
      <c r="V379" s="50"/>
      <c r="W379" s="51"/>
      <c r="X379" s="48"/>
      <c r="Y379" s="49"/>
      <c r="Z379" s="50"/>
      <c r="AA379" s="51"/>
      <c r="AB379" s="48"/>
      <c r="AC379" s="49"/>
      <c r="AD379" s="50"/>
      <c r="AE379" s="51"/>
      <c r="AF379" s="48"/>
      <c r="AG379" s="49"/>
      <c r="AH379" s="50"/>
      <c r="AI379" s="51"/>
      <c r="AJ379" s="48"/>
      <c r="AK379" s="49"/>
      <c r="AL379" s="50"/>
      <c r="AM379" s="51"/>
      <c r="AN379" s="48"/>
      <c r="AO379" s="49"/>
      <c r="AP379" s="50"/>
      <c r="AQ379" s="51"/>
    </row>
    <row r="380" spans="1:43" x14ac:dyDescent="0.2">
      <c r="A380" s="39">
        <v>5931</v>
      </c>
      <c r="B380" s="40" t="s">
        <v>408</v>
      </c>
      <c r="C380" s="41">
        <v>1229</v>
      </c>
      <c r="D380" s="42">
        <v>948</v>
      </c>
      <c r="E380" s="43">
        <f t="shared" si="5"/>
        <v>0.77135882831570379</v>
      </c>
      <c r="F380" s="44"/>
      <c r="G380" s="45"/>
      <c r="H380" s="44"/>
      <c r="I380" s="46"/>
      <c r="J380" s="47"/>
      <c r="K380" s="45"/>
      <c r="L380" s="44"/>
      <c r="M380" s="46"/>
      <c r="N380" s="47"/>
      <c r="O380" s="45"/>
      <c r="P380" s="48"/>
      <c r="Q380" s="49"/>
      <c r="R380" s="50">
        <v>614</v>
      </c>
      <c r="S380" s="51">
        <v>270</v>
      </c>
      <c r="T380" s="48"/>
      <c r="U380" s="49"/>
      <c r="V380" s="50"/>
      <c r="W380" s="51"/>
      <c r="X380" s="48"/>
      <c r="Y380" s="49"/>
      <c r="Z380" s="50"/>
      <c r="AA380" s="51"/>
      <c r="AB380" s="48"/>
      <c r="AC380" s="49"/>
      <c r="AD380" s="50"/>
      <c r="AE380" s="51"/>
      <c r="AF380" s="48"/>
      <c r="AG380" s="49"/>
      <c r="AH380" s="50"/>
      <c r="AI380" s="51"/>
      <c r="AJ380" s="48"/>
      <c r="AK380" s="49"/>
      <c r="AL380" s="50"/>
      <c r="AM380" s="51"/>
      <c r="AN380" s="48"/>
      <c r="AO380" s="49"/>
      <c r="AP380" s="50"/>
      <c r="AQ380" s="51"/>
    </row>
    <row r="381" spans="1:43" x14ac:dyDescent="0.2">
      <c r="A381" s="39">
        <v>5932</v>
      </c>
      <c r="B381" s="40" t="s">
        <v>409</v>
      </c>
      <c r="C381" s="41">
        <v>496</v>
      </c>
      <c r="D381" s="42">
        <v>348</v>
      </c>
      <c r="E381" s="43">
        <f t="shared" si="5"/>
        <v>0.70161290322580649</v>
      </c>
      <c r="F381" s="44"/>
      <c r="G381" s="45"/>
      <c r="H381" s="44"/>
      <c r="I381" s="46"/>
      <c r="J381" s="47"/>
      <c r="K381" s="45"/>
      <c r="L381" s="44"/>
      <c r="M381" s="46"/>
      <c r="N381" s="47"/>
      <c r="O381" s="45"/>
      <c r="P381" s="48"/>
      <c r="Q381" s="49"/>
      <c r="R381" s="50">
        <v>214</v>
      </c>
      <c r="S381" s="51">
        <v>108</v>
      </c>
      <c r="T381" s="48"/>
      <c r="U381" s="49"/>
      <c r="V381" s="50"/>
      <c r="W381" s="51"/>
      <c r="X381" s="48"/>
      <c r="Y381" s="49"/>
      <c r="Z381" s="50"/>
      <c r="AA381" s="51"/>
      <c r="AB381" s="48"/>
      <c r="AC381" s="49"/>
      <c r="AD381" s="50"/>
      <c r="AE381" s="51"/>
      <c r="AF381" s="48"/>
      <c r="AG381" s="49"/>
      <c r="AH381" s="50"/>
      <c r="AI381" s="51"/>
      <c r="AJ381" s="48"/>
      <c r="AK381" s="49"/>
      <c r="AL381" s="50"/>
      <c r="AM381" s="51"/>
      <c r="AN381" s="48"/>
      <c r="AO381" s="49"/>
      <c r="AP381" s="50"/>
      <c r="AQ381" s="51"/>
    </row>
    <row r="382" spans="1:43" x14ac:dyDescent="0.2">
      <c r="A382" s="39">
        <v>5933</v>
      </c>
      <c r="B382" s="40" t="s">
        <v>410</v>
      </c>
      <c r="C382" s="41">
        <v>1186</v>
      </c>
      <c r="D382" s="42">
        <v>871</v>
      </c>
      <c r="E382" s="43">
        <f t="shared" si="5"/>
        <v>0.73440134907251264</v>
      </c>
      <c r="F382" s="44"/>
      <c r="G382" s="45"/>
      <c r="H382" s="44"/>
      <c r="I382" s="46"/>
      <c r="J382" s="47"/>
      <c r="K382" s="45"/>
      <c r="L382" s="44"/>
      <c r="M382" s="46"/>
      <c r="N382" s="47"/>
      <c r="O382" s="45"/>
      <c r="P382" s="48"/>
      <c r="Q382" s="49"/>
      <c r="R382" s="50">
        <v>550</v>
      </c>
      <c r="S382" s="51">
        <v>261</v>
      </c>
      <c r="T382" s="48"/>
      <c r="U382" s="49"/>
      <c r="V382" s="50"/>
      <c r="W382" s="51"/>
      <c r="X382" s="48"/>
      <c r="Y382" s="49"/>
      <c r="Z382" s="50"/>
      <c r="AA382" s="51"/>
      <c r="AB382" s="48"/>
      <c r="AC382" s="49"/>
      <c r="AD382" s="50"/>
      <c r="AE382" s="51"/>
      <c r="AF382" s="48"/>
      <c r="AG382" s="49"/>
      <c r="AH382" s="50"/>
      <c r="AI382" s="51"/>
      <c r="AJ382" s="48"/>
      <c r="AK382" s="49"/>
      <c r="AL382" s="50"/>
      <c r="AM382" s="51"/>
      <c r="AN382" s="48"/>
      <c r="AO382" s="49"/>
      <c r="AP382" s="50"/>
      <c r="AQ382" s="51"/>
    </row>
    <row r="383" spans="1:43" x14ac:dyDescent="0.2">
      <c r="A383" s="39">
        <v>5934</v>
      </c>
      <c r="B383" s="40" t="s">
        <v>411</v>
      </c>
      <c r="C383" s="41">
        <v>1059</v>
      </c>
      <c r="D383" s="42">
        <v>650</v>
      </c>
      <c r="E383" s="43">
        <f t="shared" si="5"/>
        <v>0.6137865911237016</v>
      </c>
      <c r="F383" s="44"/>
      <c r="G383" s="45"/>
      <c r="H383" s="44"/>
      <c r="I383" s="46"/>
      <c r="J383" s="47"/>
      <c r="K383" s="45"/>
      <c r="L383" s="44"/>
      <c r="M383" s="46"/>
      <c r="N383" s="47"/>
      <c r="O383" s="45"/>
      <c r="P383" s="48"/>
      <c r="Q383" s="49"/>
      <c r="R383" s="50">
        <v>422</v>
      </c>
      <c r="S383" s="51">
        <v>167</v>
      </c>
      <c r="T383" s="48"/>
      <c r="U383" s="49"/>
      <c r="V383" s="50"/>
      <c r="W383" s="51"/>
      <c r="X383" s="48"/>
      <c r="Y383" s="49"/>
      <c r="Z383" s="50"/>
      <c r="AA383" s="51"/>
      <c r="AB383" s="48"/>
      <c r="AC383" s="49"/>
      <c r="AD383" s="50"/>
      <c r="AE383" s="51"/>
      <c r="AF383" s="48"/>
      <c r="AG383" s="49"/>
      <c r="AH383" s="50"/>
      <c r="AI383" s="51"/>
      <c r="AJ383" s="48"/>
      <c r="AK383" s="49"/>
      <c r="AL383" s="50"/>
      <c r="AM383" s="51"/>
      <c r="AN383" s="48"/>
      <c r="AO383" s="49"/>
      <c r="AP383" s="50"/>
      <c r="AQ383" s="51"/>
    </row>
    <row r="384" spans="1:43" x14ac:dyDescent="0.2">
      <c r="A384" s="39">
        <v>5935</v>
      </c>
      <c r="B384" s="40" t="s">
        <v>412</v>
      </c>
      <c r="C384" s="41">
        <v>486</v>
      </c>
      <c r="D384" s="42">
        <v>393</v>
      </c>
      <c r="E384" s="43">
        <f t="shared" si="5"/>
        <v>0.80864197530864201</v>
      </c>
      <c r="F384" s="44"/>
      <c r="G384" s="45"/>
      <c r="H384" s="44"/>
      <c r="I384" s="46"/>
      <c r="J384" s="47"/>
      <c r="K384" s="45"/>
      <c r="L384" s="44"/>
      <c r="M384" s="46"/>
      <c r="N384" s="47"/>
      <c r="O384" s="45"/>
      <c r="P384" s="48"/>
      <c r="Q384" s="49"/>
      <c r="R384" s="50">
        <v>234</v>
      </c>
      <c r="S384" s="51">
        <v>136</v>
      </c>
      <c r="T384" s="48"/>
      <c r="U384" s="49"/>
      <c r="V384" s="50"/>
      <c r="W384" s="51"/>
      <c r="X384" s="48"/>
      <c r="Y384" s="49"/>
      <c r="Z384" s="50"/>
      <c r="AA384" s="51"/>
      <c r="AB384" s="48"/>
      <c r="AC384" s="49"/>
      <c r="AD384" s="50"/>
      <c r="AE384" s="51"/>
      <c r="AF384" s="48"/>
      <c r="AG384" s="49"/>
      <c r="AH384" s="50"/>
      <c r="AI384" s="51"/>
      <c r="AJ384" s="48"/>
      <c r="AK384" s="49"/>
      <c r="AL384" s="50"/>
      <c r="AM384" s="51"/>
      <c r="AN384" s="48"/>
      <c r="AO384" s="49"/>
      <c r="AP384" s="50"/>
      <c r="AQ384" s="51"/>
    </row>
    <row r="385" spans="1:43" x14ac:dyDescent="0.2">
      <c r="A385" s="39">
        <v>5936</v>
      </c>
      <c r="B385" s="40" t="s">
        <v>413</v>
      </c>
      <c r="C385" s="41">
        <v>1292</v>
      </c>
      <c r="D385" s="42">
        <v>968</v>
      </c>
      <c r="E385" s="43">
        <f t="shared" si="5"/>
        <v>0.74922600619195046</v>
      </c>
      <c r="F385" s="44"/>
      <c r="G385" s="45"/>
      <c r="H385" s="44"/>
      <c r="I385" s="46"/>
      <c r="J385" s="47"/>
      <c r="K385" s="45"/>
      <c r="L385" s="44"/>
      <c r="M385" s="46"/>
      <c r="N385" s="47"/>
      <c r="O385" s="45"/>
      <c r="P385" s="48"/>
      <c r="Q385" s="49"/>
      <c r="R385" s="50">
        <v>593</v>
      </c>
      <c r="S385" s="51">
        <v>298</v>
      </c>
      <c r="T385" s="48"/>
      <c r="U385" s="49"/>
      <c r="V385" s="50"/>
      <c r="W385" s="51"/>
      <c r="X385" s="48"/>
      <c r="Y385" s="49"/>
      <c r="Z385" s="50"/>
      <c r="AA385" s="51"/>
      <c r="AB385" s="48"/>
      <c r="AC385" s="49"/>
      <c r="AD385" s="50"/>
      <c r="AE385" s="51"/>
      <c r="AF385" s="48"/>
      <c r="AG385" s="49"/>
      <c r="AH385" s="50"/>
      <c r="AI385" s="51"/>
      <c r="AJ385" s="48"/>
      <c r="AK385" s="49"/>
      <c r="AL385" s="50"/>
      <c r="AM385" s="51"/>
      <c r="AN385" s="48"/>
      <c r="AO385" s="49"/>
      <c r="AP385" s="50"/>
      <c r="AQ385" s="51"/>
    </row>
    <row r="386" spans="1:43" x14ac:dyDescent="0.2">
      <c r="A386" s="39">
        <v>5937</v>
      </c>
      <c r="B386" s="40" t="s">
        <v>414</v>
      </c>
      <c r="C386" s="41">
        <v>1378</v>
      </c>
      <c r="D386" s="42">
        <v>1011</v>
      </c>
      <c r="E386" s="43">
        <f t="shared" si="5"/>
        <v>0.73367198838896952</v>
      </c>
      <c r="F386" s="44"/>
      <c r="G386" s="45"/>
      <c r="H386" s="44"/>
      <c r="I386" s="46"/>
      <c r="J386" s="47"/>
      <c r="K386" s="45"/>
      <c r="L386" s="44"/>
      <c r="M386" s="46"/>
      <c r="N386" s="47"/>
      <c r="O386" s="45"/>
      <c r="P386" s="48"/>
      <c r="Q386" s="49"/>
      <c r="R386" s="50">
        <v>646</v>
      </c>
      <c r="S386" s="51">
        <v>296</v>
      </c>
      <c r="T386" s="48"/>
      <c r="U386" s="49"/>
      <c r="V386" s="50"/>
      <c r="W386" s="51"/>
      <c r="X386" s="48"/>
      <c r="Y386" s="49"/>
      <c r="Z386" s="50"/>
      <c r="AA386" s="51"/>
      <c r="AB386" s="48"/>
      <c r="AC386" s="49"/>
      <c r="AD386" s="50"/>
      <c r="AE386" s="51"/>
      <c r="AF386" s="48"/>
      <c r="AG386" s="49"/>
      <c r="AH386" s="50"/>
      <c r="AI386" s="51"/>
      <c r="AJ386" s="48"/>
      <c r="AK386" s="49"/>
      <c r="AL386" s="50"/>
      <c r="AM386" s="51"/>
      <c r="AN386" s="48"/>
      <c r="AO386" s="49"/>
      <c r="AP386" s="50"/>
      <c r="AQ386" s="51"/>
    </row>
    <row r="387" spans="1:43" x14ac:dyDescent="0.2">
      <c r="A387" s="39">
        <v>5938</v>
      </c>
      <c r="B387" s="40" t="s">
        <v>415</v>
      </c>
      <c r="C387" s="41">
        <v>718</v>
      </c>
      <c r="D387" s="42">
        <v>540</v>
      </c>
      <c r="E387" s="43">
        <f t="shared" si="5"/>
        <v>0.75208913649025066</v>
      </c>
      <c r="F387" s="44"/>
      <c r="G387" s="45"/>
      <c r="H387" s="44"/>
      <c r="I387" s="46"/>
      <c r="J387" s="47"/>
      <c r="K387" s="45"/>
      <c r="L387" s="44"/>
      <c r="M387" s="46"/>
      <c r="N387" s="47"/>
      <c r="O387" s="45"/>
      <c r="P387" s="48"/>
      <c r="Q387" s="49"/>
      <c r="R387" s="50">
        <v>336</v>
      </c>
      <c r="S387" s="51">
        <v>170</v>
      </c>
      <c r="T387" s="48"/>
      <c r="U387" s="49"/>
      <c r="V387" s="50"/>
      <c r="W387" s="51"/>
      <c r="X387" s="48"/>
      <c r="Y387" s="49"/>
      <c r="Z387" s="50"/>
      <c r="AA387" s="51"/>
      <c r="AB387" s="48"/>
      <c r="AC387" s="49"/>
      <c r="AD387" s="50"/>
      <c r="AE387" s="51"/>
      <c r="AF387" s="48"/>
      <c r="AG387" s="49"/>
      <c r="AH387" s="50"/>
      <c r="AI387" s="51"/>
      <c r="AJ387" s="48"/>
      <c r="AK387" s="49"/>
      <c r="AL387" s="50"/>
      <c r="AM387" s="51"/>
      <c r="AN387" s="48"/>
      <c r="AO387" s="49"/>
      <c r="AP387" s="50"/>
      <c r="AQ387" s="51"/>
    </row>
    <row r="388" spans="1:43" x14ac:dyDescent="0.2">
      <c r="A388" s="39">
        <v>6201</v>
      </c>
      <c r="B388" s="40" t="s">
        <v>416</v>
      </c>
      <c r="C388" s="41">
        <v>166</v>
      </c>
      <c r="D388" s="42">
        <v>138</v>
      </c>
      <c r="E388" s="43">
        <f t="shared" si="5"/>
        <v>0.83132530120481929</v>
      </c>
      <c r="F388" s="44"/>
      <c r="G388" s="45"/>
      <c r="H388" s="44"/>
      <c r="I388" s="46"/>
      <c r="J388" s="47"/>
      <c r="K388" s="45"/>
      <c r="L388" s="44"/>
      <c r="M388" s="46"/>
      <c r="N388" s="47"/>
      <c r="O388" s="45"/>
      <c r="P388" s="48"/>
      <c r="Q388" s="49"/>
      <c r="R388" s="50"/>
      <c r="S388" s="51"/>
      <c r="T388" s="48"/>
      <c r="U388" s="49"/>
      <c r="V388" s="50"/>
      <c r="W388" s="51"/>
      <c r="X388" s="48"/>
      <c r="Y388" s="49"/>
      <c r="Z388" s="50"/>
      <c r="AA388" s="51"/>
      <c r="AB388" s="48"/>
      <c r="AC388" s="49"/>
      <c r="AD388" s="50"/>
      <c r="AE388" s="51"/>
      <c r="AF388" s="48"/>
      <c r="AG388" s="49"/>
      <c r="AH388" s="50"/>
      <c r="AI388" s="51"/>
      <c r="AJ388" s="48"/>
      <c r="AK388" s="49"/>
      <c r="AL388" s="50">
        <v>89</v>
      </c>
      <c r="AM388" s="51">
        <v>48</v>
      </c>
      <c r="AN388" s="48"/>
      <c r="AO388" s="49"/>
      <c r="AP388" s="50"/>
      <c r="AQ388" s="51"/>
    </row>
    <row r="389" spans="1:43" x14ac:dyDescent="0.2">
      <c r="A389" s="39">
        <v>6202</v>
      </c>
      <c r="B389" s="40" t="s">
        <v>417</v>
      </c>
      <c r="C389" s="41">
        <v>399</v>
      </c>
      <c r="D389" s="42">
        <v>304</v>
      </c>
      <c r="E389" s="43">
        <f t="shared" si="5"/>
        <v>0.76190476190476186</v>
      </c>
      <c r="F389" s="44"/>
      <c r="G389" s="45"/>
      <c r="H389" s="44"/>
      <c r="I389" s="46"/>
      <c r="J389" s="47"/>
      <c r="K389" s="45"/>
      <c r="L389" s="44"/>
      <c r="M389" s="46"/>
      <c r="N389" s="47"/>
      <c r="O389" s="45"/>
      <c r="P389" s="48"/>
      <c r="Q389" s="49"/>
      <c r="R389" s="50"/>
      <c r="S389" s="51"/>
      <c r="T389" s="48"/>
      <c r="U389" s="49"/>
      <c r="V389" s="50"/>
      <c r="W389" s="51"/>
      <c r="X389" s="48"/>
      <c r="Y389" s="49"/>
      <c r="Z389" s="50"/>
      <c r="AA389" s="51"/>
      <c r="AB389" s="48"/>
      <c r="AC389" s="49"/>
      <c r="AD389" s="50"/>
      <c r="AE389" s="51"/>
      <c r="AF389" s="48"/>
      <c r="AG389" s="49"/>
      <c r="AH389" s="50"/>
      <c r="AI389" s="51"/>
      <c r="AJ389" s="48"/>
      <c r="AK389" s="49"/>
      <c r="AL389" s="50">
        <v>180</v>
      </c>
      <c r="AM389" s="51">
        <v>114</v>
      </c>
      <c r="AN389" s="48"/>
      <c r="AO389" s="49"/>
      <c r="AP389" s="50"/>
      <c r="AQ389" s="51"/>
    </row>
    <row r="390" spans="1:43" x14ac:dyDescent="0.2">
      <c r="A390" s="39">
        <v>6203</v>
      </c>
      <c r="B390" s="40" t="s">
        <v>418</v>
      </c>
      <c r="C390" s="41">
        <v>420</v>
      </c>
      <c r="D390" s="42">
        <v>370</v>
      </c>
      <c r="E390" s="43">
        <f t="shared" si="5"/>
        <v>0.88095238095238093</v>
      </c>
      <c r="F390" s="44"/>
      <c r="G390" s="45"/>
      <c r="H390" s="44"/>
      <c r="I390" s="46"/>
      <c r="J390" s="47"/>
      <c r="K390" s="45"/>
      <c r="L390" s="44"/>
      <c r="M390" s="46"/>
      <c r="N390" s="47"/>
      <c r="O390" s="45"/>
      <c r="P390" s="48"/>
      <c r="Q390" s="49"/>
      <c r="R390" s="50"/>
      <c r="S390" s="51"/>
      <c r="T390" s="48"/>
      <c r="U390" s="49"/>
      <c r="V390" s="50"/>
      <c r="W390" s="51"/>
      <c r="X390" s="48"/>
      <c r="Y390" s="49"/>
      <c r="Z390" s="50"/>
      <c r="AA390" s="51"/>
      <c r="AB390" s="48"/>
      <c r="AC390" s="49"/>
      <c r="AD390" s="50"/>
      <c r="AE390" s="51"/>
      <c r="AF390" s="48"/>
      <c r="AG390" s="49"/>
      <c r="AH390" s="50"/>
      <c r="AI390" s="51"/>
      <c r="AJ390" s="48"/>
      <c r="AK390" s="49"/>
      <c r="AL390" s="50">
        <v>258</v>
      </c>
      <c r="AM390" s="51">
        <v>98</v>
      </c>
      <c r="AN390" s="48"/>
      <c r="AO390" s="49"/>
      <c r="AP390" s="50"/>
      <c r="AQ390" s="51"/>
    </row>
    <row r="391" spans="1:43" x14ac:dyDescent="0.2">
      <c r="A391" s="39">
        <v>6204</v>
      </c>
      <c r="B391" s="40" t="s">
        <v>419</v>
      </c>
      <c r="C391" s="41">
        <v>633</v>
      </c>
      <c r="D391" s="42">
        <v>443</v>
      </c>
      <c r="E391" s="43">
        <f t="shared" si="5"/>
        <v>0.69984202211690361</v>
      </c>
      <c r="F391" s="44"/>
      <c r="G391" s="45"/>
      <c r="H391" s="44"/>
      <c r="I391" s="46"/>
      <c r="J391" s="47"/>
      <c r="K391" s="45"/>
      <c r="L391" s="44"/>
      <c r="M391" s="46"/>
      <c r="N391" s="47"/>
      <c r="O391" s="45"/>
      <c r="P391" s="48"/>
      <c r="Q391" s="49"/>
      <c r="R391" s="50"/>
      <c r="S391" s="51"/>
      <c r="T391" s="48"/>
      <c r="U391" s="49"/>
      <c r="V391" s="50"/>
      <c r="W391" s="51"/>
      <c r="X391" s="48"/>
      <c r="Y391" s="49"/>
      <c r="Z391" s="50"/>
      <c r="AA391" s="51"/>
      <c r="AB391" s="48"/>
      <c r="AC391" s="49"/>
      <c r="AD391" s="50"/>
      <c r="AE391" s="51"/>
      <c r="AF391" s="48"/>
      <c r="AG391" s="49"/>
      <c r="AH391" s="50"/>
      <c r="AI391" s="51"/>
      <c r="AJ391" s="48"/>
      <c r="AK391" s="49"/>
      <c r="AL391" s="50">
        <v>336</v>
      </c>
      <c r="AM391" s="51">
        <v>84</v>
      </c>
      <c r="AN391" s="48"/>
      <c r="AO391" s="49"/>
      <c r="AP391" s="50"/>
      <c r="AQ391" s="51"/>
    </row>
    <row r="392" spans="1:43" x14ac:dyDescent="0.2">
      <c r="A392" s="39">
        <v>6205</v>
      </c>
      <c r="B392" s="40" t="s">
        <v>420</v>
      </c>
      <c r="C392" s="41">
        <v>349</v>
      </c>
      <c r="D392" s="42">
        <v>263</v>
      </c>
      <c r="E392" s="43">
        <f t="shared" si="5"/>
        <v>0.75358166189111753</v>
      </c>
      <c r="F392" s="44"/>
      <c r="G392" s="45"/>
      <c r="H392" s="44"/>
      <c r="I392" s="46"/>
      <c r="J392" s="47"/>
      <c r="K392" s="45"/>
      <c r="L392" s="44"/>
      <c r="M392" s="46"/>
      <c r="N392" s="47"/>
      <c r="O392" s="45"/>
      <c r="P392" s="48"/>
      <c r="Q392" s="49"/>
      <c r="R392" s="50"/>
      <c r="S392" s="51"/>
      <c r="T392" s="48"/>
      <c r="U392" s="49"/>
      <c r="V392" s="50"/>
      <c r="W392" s="51"/>
      <c r="X392" s="48"/>
      <c r="Y392" s="49"/>
      <c r="Z392" s="50"/>
      <c r="AA392" s="51"/>
      <c r="AB392" s="48"/>
      <c r="AC392" s="49"/>
      <c r="AD392" s="50"/>
      <c r="AE392" s="51"/>
      <c r="AF392" s="48"/>
      <c r="AG392" s="49"/>
      <c r="AH392" s="50"/>
      <c r="AI392" s="51"/>
      <c r="AJ392" s="48"/>
      <c r="AK392" s="49"/>
      <c r="AL392" s="50">
        <v>160</v>
      </c>
      <c r="AM392" s="51">
        <v>96</v>
      </c>
      <c r="AN392" s="48"/>
      <c r="AO392" s="49"/>
      <c r="AP392" s="50"/>
      <c r="AQ392" s="51"/>
    </row>
    <row r="393" spans="1:43" x14ac:dyDescent="0.2">
      <c r="A393" s="39">
        <v>6206</v>
      </c>
      <c r="B393" s="40" t="s">
        <v>421</v>
      </c>
      <c r="C393" s="41">
        <v>627</v>
      </c>
      <c r="D393" s="42">
        <v>489</v>
      </c>
      <c r="E393" s="43">
        <f t="shared" si="5"/>
        <v>0.77990430622009566</v>
      </c>
      <c r="F393" s="44"/>
      <c r="G393" s="45"/>
      <c r="H393" s="44"/>
      <c r="I393" s="46"/>
      <c r="J393" s="47"/>
      <c r="K393" s="45"/>
      <c r="L393" s="44"/>
      <c r="M393" s="46"/>
      <c r="N393" s="47"/>
      <c r="O393" s="45"/>
      <c r="P393" s="48"/>
      <c r="Q393" s="49"/>
      <c r="R393" s="50"/>
      <c r="S393" s="51"/>
      <c r="T393" s="48"/>
      <c r="U393" s="49"/>
      <c r="V393" s="50"/>
      <c r="W393" s="51"/>
      <c r="X393" s="48"/>
      <c r="Y393" s="49"/>
      <c r="Z393" s="50"/>
      <c r="AA393" s="51"/>
      <c r="AB393" s="48"/>
      <c r="AC393" s="49"/>
      <c r="AD393" s="50"/>
      <c r="AE393" s="51"/>
      <c r="AF393" s="48"/>
      <c r="AG393" s="49"/>
      <c r="AH393" s="50"/>
      <c r="AI393" s="51"/>
      <c r="AJ393" s="48"/>
      <c r="AK393" s="49"/>
      <c r="AL393" s="50">
        <v>318</v>
      </c>
      <c r="AM393" s="51">
        <v>146</v>
      </c>
      <c r="AN393" s="48"/>
      <c r="AO393" s="49"/>
      <c r="AP393" s="50"/>
      <c r="AQ393" s="51"/>
    </row>
    <row r="394" spans="1:43" x14ac:dyDescent="0.2">
      <c r="A394" s="39">
        <v>6207</v>
      </c>
      <c r="B394" s="40" t="s">
        <v>422</v>
      </c>
      <c r="C394" s="41">
        <v>789</v>
      </c>
      <c r="D394" s="42">
        <v>606</v>
      </c>
      <c r="E394" s="43">
        <f t="shared" si="5"/>
        <v>0.76806083650190116</v>
      </c>
      <c r="F394" s="44"/>
      <c r="G394" s="45"/>
      <c r="H394" s="44"/>
      <c r="I394" s="46"/>
      <c r="J394" s="47"/>
      <c r="K394" s="45"/>
      <c r="L394" s="44"/>
      <c r="M394" s="46"/>
      <c r="N394" s="47"/>
      <c r="O394" s="45"/>
      <c r="P394" s="48"/>
      <c r="Q394" s="49"/>
      <c r="R394" s="50"/>
      <c r="S394" s="51"/>
      <c r="T394" s="48"/>
      <c r="U394" s="49"/>
      <c r="V394" s="50"/>
      <c r="W394" s="51"/>
      <c r="X394" s="48"/>
      <c r="Y394" s="49"/>
      <c r="Z394" s="50"/>
      <c r="AA394" s="51"/>
      <c r="AB394" s="48"/>
      <c r="AC394" s="49"/>
      <c r="AD394" s="50"/>
      <c r="AE394" s="51"/>
      <c r="AF394" s="48"/>
      <c r="AG394" s="49"/>
      <c r="AH394" s="50"/>
      <c r="AI394" s="51"/>
      <c r="AJ394" s="48"/>
      <c r="AK394" s="49"/>
      <c r="AL394" s="50"/>
      <c r="AM394" s="51"/>
      <c r="AN394" s="48"/>
      <c r="AO394" s="49"/>
      <c r="AP394" s="50"/>
      <c r="AQ394" s="51"/>
    </row>
    <row r="395" spans="1:43" x14ac:dyDescent="0.2">
      <c r="A395" s="39">
        <v>6208</v>
      </c>
      <c r="B395" s="40" t="s">
        <v>423</v>
      </c>
      <c r="C395" s="41">
        <v>2</v>
      </c>
      <c r="D395" s="42">
        <v>2</v>
      </c>
      <c r="E395" s="43">
        <f t="shared" si="5"/>
        <v>1</v>
      </c>
      <c r="F395" s="44"/>
      <c r="G395" s="45"/>
      <c r="H395" s="44"/>
      <c r="I395" s="46"/>
      <c r="J395" s="47"/>
      <c r="K395" s="45"/>
      <c r="L395" s="44"/>
      <c r="M395" s="46"/>
      <c r="N395" s="47"/>
      <c r="O395" s="45"/>
      <c r="P395" s="48"/>
      <c r="Q395" s="49"/>
      <c r="R395" s="50"/>
      <c r="S395" s="51"/>
      <c r="T395" s="48"/>
      <c r="U395" s="49"/>
      <c r="V395" s="50"/>
      <c r="W395" s="51"/>
      <c r="X395" s="48"/>
      <c r="Y395" s="49"/>
      <c r="Z395" s="50"/>
      <c r="AA395" s="51"/>
      <c r="AB395" s="48"/>
      <c r="AC395" s="49"/>
      <c r="AD395" s="50"/>
      <c r="AE395" s="51"/>
      <c r="AF395" s="48"/>
      <c r="AG395" s="49"/>
      <c r="AH395" s="50"/>
      <c r="AI395" s="51"/>
      <c r="AJ395" s="48"/>
      <c r="AK395" s="49"/>
      <c r="AL395" s="50"/>
      <c r="AM395" s="51"/>
      <c r="AN395" s="48"/>
      <c r="AO395" s="49"/>
      <c r="AP395" s="50"/>
      <c r="AQ395" s="51"/>
    </row>
    <row r="396" spans="1:43" x14ac:dyDescent="0.2">
      <c r="A396" s="39">
        <v>6209</v>
      </c>
      <c r="B396" s="40" t="s">
        <v>424</v>
      </c>
      <c r="C396" s="41">
        <v>11</v>
      </c>
      <c r="D396" s="42">
        <v>10</v>
      </c>
      <c r="E396" s="43">
        <f t="shared" si="5"/>
        <v>0.90909090909090906</v>
      </c>
      <c r="F396" s="44"/>
      <c r="G396" s="45"/>
      <c r="H396" s="44"/>
      <c r="I396" s="46"/>
      <c r="J396" s="47"/>
      <c r="K396" s="45"/>
      <c r="L396" s="44"/>
      <c r="M396" s="46"/>
      <c r="N396" s="47"/>
      <c r="O396" s="45"/>
      <c r="P396" s="48"/>
      <c r="Q396" s="49"/>
      <c r="R396" s="50"/>
      <c r="S396" s="51"/>
      <c r="T396" s="48"/>
      <c r="U396" s="49"/>
      <c r="V396" s="50"/>
      <c r="W396" s="51"/>
      <c r="X396" s="48"/>
      <c r="Y396" s="49"/>
      <c r="Z396" s="50"/>
      <c r="AA396" s="51"/>
      <c r="AB396" s="48"/>
      <c r="AC396" s="49"/>
      <c r="AD396" s="50"/>
      <c r="AE396" s="51"/>
      <c r="AF396" s="48"/>
      <c r="AG396" s="49"/>
      <c r="AH396" s="50"/>
      <c r="AI396" s="51"/>
      <c r="AJ396" s="48"/>
      <c r="AK396" s="49"/>
      <c r="AL396" s="50"/>
      <c r="AM396" s="51"/>
      <c r="AN396" s="48"/>
      <c r="AO396" s="49"/>
      <c r="AP396" s="50"/>
      <c r="AQ396" s="51"/>
    </row>
    <row r="397" spans="1:43" x14ac:dyDescent="0.2">
      <c r="A397" s="39">
        <v>6210</v>
      </c>
      <c r="B397" s="40" t="s">
        <v>425</v>
      </c>
      <c r="C397" s="41">
        <v>4</v>
      </c>
      <c r="D397" s="42">
        <v>2</v>
      </c>
      <c r="E397" s="43">
        <f t="shared" si="5"/>
        <v>0.5</v>
      </c>
      <c r="F397" s="44"/>
      <c r="G397" s="45"/>
      <c r="H397" s="44"/>
      <c r="I397" s="46"/>
      <c r="J397" s="47"/>
      <c r="K397" s="45"/>
      <c r="L397" s="44"/>
      <c r="M397" s="46"/>
      <c r="N397" s="47"/>
      <c r="O397" s="45"/>
      <c r="P397" s="48"/>
      <c r="Q397" s="49"/>
      <c r="R397" s="50"/>
      <c r="S397" s="51"/>
      <c r="T397" s="48"/>
      <c r="U397" s="49"/>
      <c r="V397" s="50"/>
      <c r="W397" s="51"/>
      <c r="X397" s="48"/>
      <c r="Y397" s="49"/>
      <c r="Z397" s="50"/>
      <c r="AA397" s="51"/>
      <c r="AB397" s="48"/>
      <c r="AC397" s="49"/>
      <c r="AD397" s="50"/>
      <c r="AE397" s="51"/>
      <c r="AF397" s="48"/>
      <c r="AG397" s="49"/>
      <c r="AH397" s="50"/>
      <c r="AI397" s="51"/>
      <c r="AJ397" s="48"/>
      <c r="AK397" s="49"/>
      <c r="AL397" s="50"/>
      <c r="AM397" s="51"/>
      <c r="AN397" s="48"/>
      <c r="AO397" s="49"/>
      <c r="AP397" s="50"/>
      <c r="AQ397" s="51"/>
    </row>
    <row r="398" spans="1:43" x14ac:dyDescent="0.2">
      <c r="A398" s="39">
        <v>6211</v>
      </c>
      <c r="B398" s="40" t="s">
        <v>426</v>
      </c>
      <c r="C398" s="41">
        <v>12</v>
      </c>
      <c r="D398" s="42">
        <v>9</v>
      </c>
      <c r="E398" s="43">
        <f t="shared" si="5"/>
        <v>0.75</v>
      </c>
      <c r="F398" s="44"/>
      <c r="G398" s="45"/>
      <c r="H398" s="44"/>
      <c r="I398" s="46"/>
      <c r="J398" s="47"/>
      <c r="K398" s="45"/>
      <c r="L398" s="44"/>
      <c r="M398" s="46"/>
      <c r="N398" s="47"/>
      <c r="O398" s="45"/>
      <c r="P398" s="48"/>
      <c r="Q398" s="49"/>
      <c r="R398" s="50"/>
      <c r="S398" s="51"/>
      <c r="T398" s="48"/>
      <c r="U398" s="49"/>
      <c r="V398" s="50"/>
      <c r="W398" s="51"/>
      <c r="X398" s="48"/>
      <c r="Y398" s="49"/>
      <c r="Z398" s="50"/>
      <c r="AA398" s="51"/>
      <c r="AB398" s="48"/>
      <c r="AC398" s="49"/>
      <c r="AD398" s="50"/>
      <c r="AE398" s="51"/>
      <c r="AF398" s="48"/>
      <c r="AG398" s="49"/>
      <c r="AH398" s="50"/>
      <c r="AI398" s="51"/>
      <c r="AJ398" s="48"/>
      <c r="AK398" s="49"/>
      <c r="AL398" s="50"/>
      <c r="AM398" s="51"/>
      <c r="AN398" s="48"/>
      <c r="AO398" s="49"/>
      <c r="AP398" s="50"/>
      <c r="AQ398" s="51"/>
    </row>
    <row r="399" spans="1:43" x14ac:dyDescent="0.2">
      <c r="A399" s="39">
        <v>6212</v>
      </c>
      <c r="B399" s="40" t="s">
        <v>427</v>
      </c>
      <c r="C399" s="41">
        <v>93</v>
      </c>
      <c r="D399" s="42">
        <v>61</v>
      </c>
      <c r="E399" s="43">
        <f t="shared" si="5"/>
        <v>0.65591397849462363</v>
      </c>
      <c r="F399" s="44"/>
      <c r="G399" s="45"/>
      <c r="H399" s="44"/>
      <c r="I399" s="46"/>
      <c r="J399" s="47"/>
      <c r="K399" s="45"/>
      <c r="L399" s="44"/>
      <c r="M399" s="46"/>
      <c r="N399" s="47"/>
      <c r="O399" s="45"/>
      <c r="P399" s="48"/>
      <c r="Q399" s="49"/>
      <c r="R399" s="50"/>
      <c r="S399" s="51"/>
      <c r="T399" s="48"/>
      <c r="U399" s="49"/>
      <c r="V399" s="50"/>
      <c r="W399" s="51"/>
      <c r="X399" s="48"/>
      <c r="Y399" s="49"/>
      <c r="Z399" s="50"/>
      <c r="AA399" s="51"/>
      <c r="AB399" s="48"/>
      <c r="AC399" s="49"/>
      <c r="AD399" s="50"/>
      <c r="AE399" s="51"/>
      <c r="AF399" s="48"/>
      <c r="AG399" s="49"/>
      <c r="AH399" s="50"/>
      <c r="AI399" s="51"/>
      <c r="AJ399" s="48"/>
      <c r="AK399" s="49"/>
      <c r="AL399" s="50">
        <v>33</v>
      </c>
      <c r="AM399" s="51">
        <v>25</v>
      </c>
      <c r="AN399" s="48"/>
      <c r="AO399" s="49"/>
      <c r="AP399" s="50"/>
      <c r="AQ399" s="51"/>
    </row>
    <row r="400" spans="1:43" x14ac:dyDescent="0.2">
      <c r="A400" s="39">
        <v>6401</v>
      </c>
      <c r="B400" s="40" t="s">
        <v>428</v>
      </c>
      <c r="C400" s="41">
        <v>1290</v>
      </c>
      <c r="D400" s="42">
        <v>1050</v>
      </c>
      <c r="E400" s="43">
        <f t="shared" si="5"/>
        <v>0.81395348837209303</v>
      </c>
      <c r="F400" s="44"/>
      <c r="G400" s="45"/>
      <c r="H400" s="44"/>
      <c r="I400" s="46"/>
      <c r="J400" s="47"/>
      <c r="K400" s="45"/>
      <c r="L400" s="44"/>
      <c r="M400" s="46"/>
      <c r="N400" s="47"/>
      <c r="O400" s="45"/>
      <c r="P400" s="48"/>
      <c r="Q400" s="49"/>
      <c r="R400" s="50"/>
      <c r="S400" s="51"/>
      <c r="T400" s="48"/>
      <c r="U400" s="49"/>
      <c r="V400" s="50"/>
      <c r="W400" s="51"/>
      <c r="X400" s="48"/>
      <c r="Y400" s="49"/>
      <c r="Z400" s="50"/>
      <c r="AA400" s="51"/>
      <c r="AB400" s="48"/>
      <c r="AC400" s="49"/>
      <c r="AD400" s="50"/>
      <c r="AE400" s="51"/>
      <c r="AF400" s="48"/>
      <c r="AG400" s="49"/>
      <c r="AH400" s="50"/>
      <c r="AI400" s="51"/>
      <c r="AJ400" s="48"/>
      <c r="AK400" s="49"/>
      <c r="AL400" s="50"/>
      <c r="AM400" s="51"/>
      <c r="AN400" s="48"/>
      <c r="AO400" s="49"/>
      <c r="AP400" s="50"/>
      <c r="AQ400" s="51"/>
    </row>
    <row r="401" spans="1:43" x14ac:dyDescent="0.2">
      <c r="A401" s="39">
        <v>6402</v>
      </c>
      <c r="B401" s="40" t="s">
        <v>429</v>
      </c>
      <c r="C401" s="41">
        <v>1287</v>
      </c>
      <c r="D401" s="42">
        <v>1045</v>
      </c>
      <c r="E401" s="43">
        <f t="shared" si="5"/>
        <v>0.81196581196581197</v>
      </c>
      <c r="F401" s="44"/>
      <c r="G401" s="45"/>
      <c r="H401" s="44"/>
      <c r="I401" s="46"/>
      <c r="J401" s="47"/>
      <c r="K401" s="45"/>
      <c r="L401" s="44"/>
      <c r="M401" s="46"/>
      <c r="N401" s="47"/>
      <c r="O401" s="45"/>
      <c r="P401" s="48"/>
      <c r="Q401" s="49"/>
      <c r="R401" s="50"/>
      <c r="S401" s="51"/>
      <c r="T401" s="48"/>
      <c r="U401" s="49"/>
      <c r="V401" s="50"/>
      <c r="W401" s="51"/>
      <c r="X401" s="48"/>
      <c r="Y401" s="49"/>
      <c r="Z401" s="50"/>
      <c r="AA401" s="51"/>
      <c r="AB401" s="48"/>
      <c r="AC401" s="49"/>
      <c r="AD401" s="50"/>
      <c r="AE401" s="51"/>
      <c r="AF401" s="48"/>
      <c r="AG401" s="49"/>
      <c r="AH401" s="50"/>
      <c r="AI401" s="51"/>
      <c r="AJ401" s="48"/>
      <c r="AK401" s="49"/>
      <c r="AL401" s="50"/>
      <c r="AM401" s="51"/>
      <c r="AN401" s="48"/>
      <c r="AO401" s="49"/>
      <c r="AP401" s="50"/>
      <c r="AQ401" s="51"/>
    </row>
    <row r="402" spans="1:43" x14ac:dyDescent="0.2">
      <c r="A402" s="39">
        <v>6501</v>
      </c>
      <c r="B402" s="40" t="s">
        <v>430</v>
      </c>
      <c r="C402" s="41">
        <v>1245</v>
      </c>
      <c r="D402" s="42">
        <v>837</v>
      </c>
      <c r="E402" s="43">
        <f t="shared" si="5"/>
        <v>0.67228915662650601</v>
      </c>
      <c r="F402" s="44"/>
      <c r="G402" s="45"/>
      <c r="H402" s="44"/>
      <c r="I402" s="46"/>
      <c r="J402" s="47"/>
      <c r="K402" s="45"/>
      <c r="L402" s="44"/>
      <c r="M402" s="46"/>
      <c r="N402" s="47"/>
      <c r="O402" s="45"/>
      <c r="P402" s="48"/>
      <c r="Q402" s="49"/>
      <c r="R402" s="50"/>
      <c r="S402" s="51"/>
      <c r="T402" s="48"/>
      <c r="U402" s="49"/>
      <c r="V402" s="50"/>
      <c r="W402" s="51"/>
      <c r="X402" s="48"/>
      <c r="Y402" s="49"/>
      <c r="Z402" s="50"/>
      <c r="AA402" s="51"/>
      <c r="AB402" s="48"/>
      <c r="AC402" s="49"/>
      <c r="AD402" s="50"/>
      <c r="AE402" s="51"/>
      <c r="AF402" s="48"/>
      <c r="AG402" s="49"/>
      <c r="AH402" s="50"/>
      <c r="AI402" s="51"/>
      <c r="AJ402" s="48"/>
      <c r="AK402" s="49"/>
      <c r="AL402" s="50"/>
      <c r="AM402" s="51"/>
      <c r="AN402" s="48"/>
      <c r="AO402" s="49"/>
      <c r="AP402" s="50"/>
      <c r="AQ402" s="51"/>
    </row>
    <row r="403" spans="1:43" x14ac:dyDescent="0.2">
      <c r="A403" s="39">
        <v>6502</v>
      </c>
      <c r="B403" s="40" t="s">
        <v>431</v>
      </c>
      <c r="C403" s="41">
        <v>1167</v>
      </c>
      <c r="D403" s="42">
        <v>783</v>
      </c>
      <c r="E403" s="43">
        <f t="shared" si="5"/>
        <v>0.6709511568123393</v>
      </c>
      <c r="F403" s="44"/>
      <c r="G403" s="45"/>
      <c r="H403" s="44"/>
      <c r="I403" s="46"/>
      <c r="J403" s="47"/>
      <c r="K403" s="45"/>
      <c r="L403" s="44"/>
      <c r="M403" s="46"/>
      <c r="N403" s="47"/>
      <c r="O403" s="45"/>
      <c r="P403" s="48"/>
      <c r="Q403" s="49"/>
      <c r="R403" s="50"/>
      <c r="S403" s="51"/>
      <c r="T403" s="48"/>
      <c r="U403" s="49"/>
      <c r="V403" s="50"/>
      <c r="W403" s="51"/>
      <c r="X403" s="48"/>
      <c r="Y403" s="49"/>
      <c r="Z403" s="50"/>
      <c r="AA403" s="51"/>
      <c r="AB403" s="48"/>
      <c r="AC403" s="49"/>
      <c r="AD403" s="50"/>
      <c r="AE403" s="51"/>
      <c r="AF403" s="48"/>
      <c r="AG403" s="49"/>
      <c r="AH403" s="50"/>
      <c r="AI403" s="51"/>
      <c r="AJ403" s="48"/>
      <c r="AK403" s="49"/>
      <c r="AL403" s="50">
        <v>29</v>
      </c>
      <c r="AM403" s="51">
        <v>24</v>
      </c>
      <c r="AN403" s="48"/>
      <c r="AO403" s="49"/>
      <c r="AP403" s="50"/>
      <c r="AQ403" s="51"/>
    </row>
    <row r="404" spans="1:43" x14ac:dyDescent="0.2">
      <c r="A404" s="39">
        <v>6503</v>
      </c>
      <c r="B404" s="40" t="s">
        <v>432</v>
      </c>
      <c r="C404" s="41">
        <v>1145</v>
      </c>
      <c r="D404" s="42">
        <v>953</v>
      </c>
      <c r="E404" s="43">
        <f t="shared" si="5"/>
        <v>0.83231441048034938</v>
      </c>
      <c r="F404" s="44"/>
      <c r="G404" s="45"/>
      <c r="H404" s="44"/>
      <c r="I404" s="46"/>
      <c r="J404" s="47"/>
      <c r="K404" s="45"/>
      <c r="L404" s="44"/>
      <c r="M404" s="46"/>
      <c r="N404" s="47"/>
      <c r="O404" s="45"/>
      <c r="P404" s="48"/>
      <c r="Q404" s="49"/>
      <c r="R404" s="50"/>
      <c r="S404" s="51"/>
      <c r="T404" s="48"/>
      <c r="U404" s="49"/>
      <c r="V404" s="50"/>
      <c r="W404" s="51"/>
      <c r="X404" s="48"/>
      <c r="Y404" s="49"/>
      <c r="Z404" s="50"/>
      <c r="AA404" s="51"/>
      <c r="AB404" s="48"/>
      <c r="AC404" s="49"/>
      <c r="AD404" s="50"/>
      <c r="AE404" s="51"/>
      <c r="AF404" s="48"/>
      <c r="AG404" s="49"/>
      <c r="AH404" s="50"/>
      <c r="AI404" s="51"/>
      <c r="AJ404" s="48"/>
      <c r="AK404" s="49"/>
      <c r="AL404" s="50"/>
      <c r="AM404" s="51"/>
      <c r="AN404" s="48"/>
      <c r="AO404" s="49"/>
      <c r="AP404" s="50"/>
      <c r="AQ404" s="51"/>
    </row>
    <row r="405" spans="1:43" x14ac:dyDescent="0.2">
      <c r="A405" s="39">
        <v>6504</v>
      </c>
      <c r="B405" s="40" t="s">
        <v>433</v>
      </c>
      <c r="C405" s="41">
        <v>965</v>
      </c>
      <c r="D405" s="42">
        <v>723</v>
      </c>
      <c r="E405" s="43">
        <f t="shared" si="5"/>
        <v>0.74922279792746116</v>
      </c>
      <c r="F405" s="44"/>
      <c r="G405" s="45"/>
      <c r="H405" s="44"/>
      <c r="I405" s="46"/>
      <c r="J405" s="47"/>
      <c r="K405" s="45"/>
      <c r="L405" s="44"/>
      <c r="M405" s="46"/>
      <c r="N405" s="47"/>
      <c r="O405" s="45"/>
      <c r="P405" s="48"/>
      <c r="Q405" s="49"/>
      <c r="R405" s="50"/>
      <c r="S405" s="51"/>
      <c r="T405" s="48"/>
      <c r="U405" s="49"/>
      <c r="V405" s="50"/>
      <c r="W405" s="51"/>
      <c r="X405" s="48"/>
      <c r="Y405" s="49"/>
      <c r="Z405" s="50"/>
      <c r="AA405" s="51"/>
      <c r="AB405" s="48"/>
      <c r="AC405" s="49"/>
      <c r="AD405" s="50"/>
      <c r="AE405" s="51"/>
      <c r="AF405" s="48"/>
      <c r="AG405" s="49"/>
      <c r="AH405" s="50"/>
      <c r="AI405" s="51"/>
      <c r="AJ405" s="48"/>
      <c r="AK405" s="49"/>
      <c r="AL405" s="50"/>
      <c r="AM405" s="51"/>
      <c r="AN405" s="48"/>
      <c r="AO405" s="49"/>
      <c r="AP405" s="50"/>
      <c r="AQ405" s="51"/>
    </row>
    <row r="406" spans="1:43" x14ac:dyDescent="0.2">
      <c r="A406" s="39">
        <v>6505</v>
      </c>
      <c r="B406" s="40" t="s">
        <v>434</v>
      </c>
      <c r="C406" s="41">
        <v>1014</v>
      </c>
      <c r="D406" s="42">
        <v>866</v>
      </c>
      <c r="E406" s="43">
        <f t="shared" si="5"/>
        <v>0.854043392504931</v>
      </c>
      <c r="F406" s="44"/>
      <c r="G406" s="45"/>
      <c r="H406" s="44"/>
      <c r="I406" s="46"/>
      <c r="J406" s="47"/>
      <c r="K406" s="45"/>
      <c r="L406" s="44"/>
      <c r="M406" s="46"/>
      <c r="N406" s="47"/>
      <c r="O406" s="45"/>
      <c r="P406" s="48"/>
      <c r="Q406" s="49"/>
      <c r="R406" s="50"/>
      <c r="S406" s="51"/>
      <c r="T406" s="48"/>
      <c r="U406" s="49"/>
      <c r="V406" s="50"/>
      <c r="W406" s="51"/>
      <c r="X406" s="48"/>
      <c r="Y406" s="49"/>
      <c r="Z406" s="50"/>
      <c r="AA406" s="51"/>
      <c r="AB406" s="48"/>
      <c r="AC406" s="49"/>
      <c r="AD406" s="50"/>
      <c r="AE406" s="51"/>
      <c r="AF406" s="48"/>
      <c r="AG406" s="49"/>
      <c r="AH406" s="50"/>
      <c r="AI406" s="51"/>
      <c r="AJ406" s="48"/>
      <c r="AK406" s="49"/>
      <c r="AL406" s="50">
        <v>6</v>
      </c>
      <c r="AM406" s="51">
        <v>33</v>
      </c>
      <c r="AN406" s="48"/>
      <c r="AO406" s="49"/>
      <c r="AP406" s="50"/>
      <c r="AQ406" s="51"/>
    </row>
    <row r="407" spans="1:43" x14ac:dyDescent="0.2">
      <c r="A407" s="39">
        <v>6506</v>
      </c>
      <c r="B407" s="40" t="s">
        <v>435</v>
      </c>
      <c r="C407" s="41">
        <v>1464</v>
      </c>
      <c r="D407" s="42">
        <v>1160</v>
      </c>
      <c r="E407" s="43">
        <f t="shared" ref="E407:E470" si="6">SUM(D407/C407)</f>
        <v>0.79234972677595628</v>
      </c>
      <c r="F407" s="44"/>
      <c r="G407" s="45"/>
      <c r="H407" s="44"/>
      <c r="I407" s="46"/>
      <c r="J407" s="47"/>
      <c r="K407" s="45"/>
      <c r="L407" s="44"/>
      <c r="M407" s="46"/>
      <c r="N407" s="47"/>
      <c r="O407" s="45"/>
      <c r="P407" s="48"/>
      <c r="Q407" s="49"/>
      <c r="R407" s="50"/>
      <c r="S407" s="51"/>
      <c r="T407" s="48"/>
      <c r="U407" s="49"/>
      <c r="V407" s="50"/>
      <c r="W407" s="51"/>
      <c r="X407" s="48"/>
      <c r="Y407" s="49"/>
      <c r="Z407" s="50"/>
      <c r="AA407" s="51"/>
      <c r="AB407" s="48"/>
      <c r="AC407" s="49"/>
      <c r="AD407" s="50"/>
      <c r="AE407" s="51"/>
      <c r="AF407" s="48"/>
      <c r="AG407" s="49"/>
      <c r="AH407" s="50"/>
      <c r="AI407" s="51"/>
      <c r="AJ407" s="48"/>
      <c r="AK407" s="49"/>
      <c r="AL407" s="50"/>
      <c r="AM407" s="51"/>
      <c r="AN407" s="48"/>
      <c r="AO407" s="49"/>
      <c r="AP407" s="50"/>
      <c r="AQ407" s="51"/>
    </row>
    <row r="408" spans="1:43" x14ac:dyDescent="0.2">
      <c r="A408" s="39">
        <v>6507</v>
      </c>
      <c r="B408" s="40" t="s">
        <v>436</v>
      </c>
      <c r="C408" s="41">
        <v>1129</v>
      </c>
      <c r="D408" s="42">
        <v>942</v>
      </c>
      <c r="E408" s="43">
        <f t="shared" si="6"/>
        <v>0.83436669619131976</v>
      </c>
      <c r="F408" s="44"/>
      <c r="G408" s="45"/>
      <c r="H408" s="44"/>
      <c r="I408" s="46"/>
      <c r="J408" s="47"/>
      <c r="K408" s="45"/>
      <c r="L408" s="44"/>
      <c r="M408" s="46"/>
      <c r="N408" s="47"/>
      <c r="O408" s="45"/>
      <c r="P408" s="48"/>
      <c r="Q408" s="49"/>
      <c r="R408" s="50"/>
      <c r="S408" s="51"/>
      <c r="T408" s="48"/>
      <c r="U408" s="49"/>
      <c r="V408" s="50"/>
      <c r="W408" s="51"/>
      <c r="X408" s="48"/>
      <c r="Y408" s="49"/>
      <c r="Z408" s="50"/>
      <c r="AA408" s="51"/>
      <c r="AB408" s="48"/>
      <c r="AC408" s="49"/>
      <c r="AD408" s="50"/>
      <c r="AE408" s="51"/>
      <c r="AF408" s="48"/>
      <c r="AG408" s="49"/>
      <c r="AH408" s="50"/>
      <c r="AI408" s="51"/>
      <c r="AJ408" s="48"/>
      <c r="AK408" s="49"/>
      <c r="AL408" s="50"/>
      <c r="AM408" s="51"/>
      <c r="AN408" s="48"/>
      <c r="AO408" s="49"/>
      <c r="AP408" s="50"/>
      <c r="AQ408" s="51"/>
    </row>
    <row r="409" spans="1:43" x14ac:dyDescent="0.2">
      <c r="A409" s="39">
        <v>6508</v>
      </c>
      <c r="B409" s="40" t="s">
        <v>437</v>
      </c>
      <c r="C409" s="41">
        <v>1327</v>
      </c>
      <c r="D409" s="42">
        <v>1067</v>
      </c>
      <c r="E409" s="43">
        <f t="shared" si="6"/>
        <v>0.80406932931424269</v>
      </c>
      <c r="F409" s="44"/>
      <c r="G409" s="45"/>
      <c r="H409" s="44"/>
      <c r="I409" s="46"/>
      <c r="J409" s="47"/>
      <c r="K409" s="45"/>
      <c r="L409" s="44"/>
      <c r="M409" s="46"/>
      <c r="N409" s="47"/>
      <c r="O409" s="45"/>
      <c r="P409" s="48"/>
      <c r="Q409" s="49"/>
      <c r="R409" s="50"/>
      <c r="S409" s="51"/>
      <c r="T409" s="48"/>
      <c r="U409" s="49"/>
      <c r="V409" s="50"/>
      <c r="W409" s="51"/>
      <c r="X409" s="48"/>
      <c r="Y409" s="49"/>
      <c r="Z409" s="50"/>
      <c r="AA409" s="51"/>
      <c r="AB409" s="48"/>
      <c r="AC409" s="49"/>
      <c r="AD409" s="50"/>
      <c r="AE409" s="51"/>
      <c r="AF409" s="48"/>
      <c r="AG409" s="49"/>
      <c r="AH409" s="50"/>
      <c r="AI409" s="51"/>
      <c r="AJ409" s="48"/>
      <c r="AK409" s="49"/>
      <c r="AL409" s="50"/>
      <c r="AM409" s="51"/>
      <c r="AN409" s="48"/>
      <c r="AO409" s="49"/>
      <c r="AP409" s="50"/>
      <c r="AQ409" s="51"/>
    </row>
    <row r="410" spans="1:43" x14ac:dyDescent="0.2">
      <c r="A410" s="39">
        <v>6509</v>
      </c>
      <c r="B410" s="40" t="s">
        <v>438</v>
      </c>
      <c r="C410" s="41">
        <v>637</v>
      </c>
      <c r="D410" s="42">
        <v>504</v>
      </c>
      <c r="E410" s="43">
        <f t="shared" si="6"/>
        <v>0.79120879120879117</v>
      </c>
      <c r="F410" s="44"/>
      <c r="G410" s="45"/>
      <c r="H410" s="44"/>
      <c r="I410" s="46"/>
      <c r="J410" s="47"/>
      <c r="K410" s="45"/>
      <c r="L410" s="44"/>
      <c r="M410" s="46"/>
      <c r="N410" s="47"/>
      <c r="O410" s="45"/>
      <c r="P410" s="48"/>
      <c r="Q410" s="49"/>
      <c r="R410" s="50"/>
      <c r="S410" s="51"/>
      <c r="T410" s="48"/>
      <c r="U410" s="49"/>
      <c r="V410" s="50"/>
      <c r="W410" s="51"/>
      <c r="X410" s="48"/>
      <c r="Y410" s="49"/>
      <c r="Z410" s="50"/>
      <c r="AA410" s="51"/>
      <c r="AB410" s="48"/>
      <c r="AC410" s="49"/>
      <c r="AD410" s="50"/>
      <c r="AE410" s="51"/>
      <c r="AF410" s="48"/>
      <c r="AG410" s="49"/>
      <c r="AH410" s="50"/>
      <c r="AI410" s="51"/>
      <c r="AJ410" s="48"/>
      <c r="AK410" s="49"/>
      <c r="AL410" s="50"/>
      <c r="AM410" s="51"/>
      <c r="AN410" s="48"/>
      <c r="AO410" s="49"/>
      <c r="AP410" s="50"/>
      <c r="AQ410" s="51"/>
    </row>
    <row r="411" spans="1:43" x14ac:dyDescent="0.2">
      <c r="A411" s="39">
        <v>6510</v>
      </c>
      <c r="B411" s="40" t="s">
        <v>439</v>
      </c>
      <c r="C411" s="41">
        <v>1400</v>
      </c>
      <c r="D411" s="42">
        <v>1059</v>
      </c>
      <c r="E411" s="43">
        <f t="shared" si="6"/>
        <v>0.75642857142857145</v>
      </c>
      <c r="F411" s="44"/>
      <c r="G411" s="45"/>
      <c r="H411" s="44"/>
      <c r="I411" s="46"/>
      <c r="J411" s="47"/>
      <c r="K411" s="45"/>
      <c r="L411" s="44"/>
      <c r="M411" s="46"/>
      <c r="N411" s="47"/>
      <c r="O411" s="45"/>
      <c r="P411" s="48"/>
      <c r="Q411" s="49"/>
      <c r="R411" s="50"/>
      <c r="S411" s="51"/>
      <c r="T411" s="48"/>
      <c r="U411" s="49"/>
      <c r="V411" s="50"/>
      <c r="W411" s="51"/>
      <c r="X411" s="48"/>
      <c r="Y411" s="49"/>
      <c r="Z411" s="50"/>
      <c r="AA411" s="51"/>
      <c r="AB411" s="48"/>
      <c r="AC411" s="49"/>
      <c r="AD411" s="50"/>
      <c r="AE411" s="51"/>
      <c r="AF411" s="48"/>
      <c r="AG411" s="49"/>
      <c r="AH411" s="50"/>
      <c r="AI411" s="51"/>
      <c r="AJ411" s="48"/>
      <c r="AK411" s="49"/>
      <c r="AL411" s="50"/>
      <c r="AM411" s="51"/>
      <c r="AN411" s="48"/>
      <c r="AO411" s="49"/>
      <c r="AP411" s="50"/>
      <c r="AQ411" s="51"/>
    </row>
    <row r="412" spans="1:43" x14ac:dyDescent="0.2">
      <c r="A412" s="39">
        <v>6511</v>
      </c>
      <c r="B412" s="40" t="s">
        <v>440</v>
      </c>
      <c r="C412" s="41">
        <v>804</v>
      </c>
      <c r="D412" s="42">
        <v>676</v>
      </c>
      <c r="E412" s="43">
        <f t="shared" si="6"/>
        <v>0.84079601990049746</v>
      </c>
      <c r="F412" s="44"/>
      <c r="G412" s="45"/>
      <c r="H412" s="44"/>
      <c r="I412" s="46"/>
      <c r="J412" s="47"/>
      <c r="K412" s="45"/>
      <c r="L412" s="44"/>
      <c r="M412" s="46"/>
      <c r="N412" s="47"/>
      <c r="O412" s="45"/>
      <c r="P412" s="48"/>
      <c r="Q412" s="49"/>
      <c r="R412" s="50"/>
      <c r="S412" s="51"/>
      <c r="T412" s="48"/>
      <c r="U412" s="49"/>
      <c r="V412" s="50"/>
      <c r="W412" s="51"/>
      <c r="X412" s="48"/>
      <c r="Y412" s="49"/>
      <c r="Z412" s="50"/>
      <c r="AA412" s="51"/>
      <c r="AB412" s="48"/>
      <c r="AC412" s="49"/>
      <c r="AD412" s="50"/>
      <c r="AE412" s="51"/>
      <c r="AF412" s="48"/>
      <c r="AG412" s="49"/>
      <c r="AH412" s="50"/>
      <c r="AI412" s="51"/>
      <c r="AJ412" s="48"/>
      <c r="AK412" s="49"/>
      <c r="AL412" s="50"/>
      <c r="AM412" s="51"/>
      <c r="AN412" s="48"/>
      <c r="AO412" s="49"/>
      <c r="AP412" s="50"/>
      <c r="AQ412" s="51"/>
    </row>
    <row r="413" spans="1:43" x14ac:dyDescent="0.2">
      <c r="A413" s="39">
        <v>6512</v>
      </c>
      <c r="B413" s="40" t="s">
        <v>441</v>
      </c>
      <c r="C413" s="41">
        <v>813</v>
      </c>
      <c r="D413" s="42">
        <v>693</v>
      </c>
      <c r="E413" s="43">
        <f t="shared" si="6"/>
        <v>0.85239852398523985</v>
      </c>
      <c r="F413" s="44"/>
      <c r="G413" s="45"/>
      <c r="H413" s="44"/>
      <c r="I413" s="46"/>
      <c r="J413" s="47"/>
      <c r="K413" s="45"/>
      <c r="L413" s="44"/>
      <c r="M413" s="46"/>
      <c r="N413" s="47"/>
      <c r="O413" s="45"/>
      <c r="P413" s="48"/>
      <c r="Q413" s="49"/>
      <c r="R413" s="50"/>
      <c r="S413" s="51"/>
      <c r="T413" s="48"/>
      <c r="U413" s="49"/>
      <c r="V413" s="50"/>
      <c r="W413" s="51"/>
      <c r="X413" s="48"/>
      <c r="Y413" s="49"/>
      <c r="Z413" s="50"/>
      <c r="AA413" s="51"/>
      <c r="AB413" s="48"/>
      <c r="AC413" s="49"/>
      <c r="AD413" s="50"/>
      <c r="AE413" s="51"/>
      <c r="AF413" s="48"/>
      <c r="AG413" s="49"/>
      <c r="AH413" s="50"/>
      <c r="AI413" s="51"/>
      <c r="AJ413" s="48"/>
      <c r="AK413" s="49"/>
      <c r="AL413" s="50"/>
      <c r="AM413" s="51"/>
      <c r="AN413" s="48"/>
      <c r="AO413" s="49"/>
      <c r="AP413" s="50"/>
      <c r="AQ413" s="51"/>
    </row>
    <row r="414" spans="1:43" x14ac:dyDescent="0.2">
      <c r="A414" s="39">
        <v>6513</v>
      </c>
      <c r="B414" s="40" t="s">
        <v>442</v>
      </c>
      <c r="C414" s="41">
        <v>1057</v>
      </c>
      <c r="D414" s="42">
        <v>818</v>
      </c>
      <c r="E414" s="43">
        <f t="shared" si="6"/>
        <v>0.77388836329233679</v>
      </c>
      <c r="F414" s="44"/>
      <c r="G414" s="45"/>
      <c r="H414" s="44"/>
      <c r="I414" s="46"/>
      <c r="J414" s="47"/>
      <c r="K414" s="45"/>
      <c r="L414" s="44"/>
      <c r="M414" s="46"/>
      <c r="N414" s="47"/>
      <c r="O414" s="45"/>
      <c r="P414" s="48"/>
      <c r="Q414" s="49"/>
      <c r="R414" s="50"/>
      <c r="S414" s="51"/>
      <c r="T414" s="48"/>
      <c r="U414" s="49"/>
      <c r="V414" s="50"/>
      <c r="W414" s="51"/>
      <c r="X414" s="48"/>
      <c r="Y414" s="49"/>
      <c r="Z414" s="50"/>
      <c r="AA414" s="51"/>
      <c r="AB414" s="48"/>
      <c r="AC414" s="49"/>
      <c r="AD414" s="50"/>
      <c r="AE414" s="51"/>
      <c r="AF414" s="48"/>
      <c r="AG414" s="49"/>
      <c r="AH414" s="50"/>
      <c r="AI414" s="51"/>
      <c r="AJ414" s="48"/>
      <c r="AK414" s="49"/>
      <c r="AL414" s="50"/>
      <c r="AM414" s="51"/>
      <c r="AN414" s="48"/>
      <c r="AO414" s="49"/>
      <c r="AP414" s="50"/>
      <c r="AQ414" s="51"/>
    </row>
    <row r="415" spans="1:43" x14ac:dyDescent="0.2">
      <c r="A415" s="39">
        <v>6514</v>
      </c>
      <c r="B415" s="40" t="s">
        <v>443</v>
      </c>
      <c r="C415" s="41">
        <v>600</v>
      </c>
      <c r="D415" s="42">
        <v>467</v>
      </c>
      <c r="E415" s="43">
        <f t="shared" si="6"/>
        <v>0.77833333333333332</v>
      </c>
      <c r="F415" s="44"/>
      <c r="G415" s="45"/>
      <c r="H415" s="44"/>
      <c r="I415" s="46"/>
      <c r="J415" s="47"/>
      <c r="K415" s="45"/>
      <c r="L415" s="44"/>
      <c r="M415" s="46"/>
      <c r="N415" s="47"/>
      <c r="O415" s="45"/>
      <c r="P415" s="48"/>
      <c r="Q415" s="49"/>
      <c r="R415" s="50"/>
      <c r="S415" s="51"/>
      <c r="T415" s="48"/>
      <c r="U415" s="49"/>
      <c r="V415" s="50"/>
      <c r="W415" s="51"/>
      <c r="X415" s="48"/>
      <c r="Y415" s="49"/>
      <c r="Z415" s="50"/>
      <c r="AA415" s="51"/>
      <c r="AB415" s="48"/>
      <c r="AC415" s="49"/>
      <c r="AD415" s="50"/>
      <c r="AE415" s="51"/>
      <c r="AF415" s="48"/>
      <c r="AG415" s="49"/>
      <c r="AH415" s="50"/>
      <c r="AI415" s="51"/>
      <c r="AJ415" s="48"/>
      <c r="AK415" s="49"/>
      <c r="AL415" s="50"/>
      <c r="AM415" s="51"/>
      <c r="AN415" s="48"/>
      <c r="AO415" s="49"/>
      <c r="AP415" s="50"/>
      <c r="AQ415" s="51"/>
    </row>
    <row r="416" spans="1:43" x14ac:dyDescent="0.2">
      <c r="A416" s="39">
        <v>6515</v>
      </c>
      <c r="B416" s="40" t="s">
        <v>444</v>
      </c>
      <c r="C416" s="41">
        <v>1238</v>
      </c>
      <c r="D416" s="42">
        <v>1012</v>
      </c>
      <c r="E416" s="43">
        <f t="shared" si="6"/>
        <v>0.81744749596122779</v>
      </c>
      <c r="F416" s="44"/>
      <c r="G416" s="45"/>
      <c r="H416" s="44"/>
      <c r="I416" s="46"/>
      <c r="J416" s="47"/>
      <c r="K416" s="45"/>
      <c r="L416" s="44"/>
      <c r="M416" s="46"/>
      <c r="N416" s="47"/>
      <c r="O416" s="45"/>
      <c r="P416" s="48"/>
      <c r="Q416" s="49"/>
      <c r="R416" s="50"/>
      <c r="S416" s="51"/>
      <c r="T416" s="48"/>
      <c r="U416" s="49"/>
      <c r="V416" s="50"/>
      <c r="W416" s="51"/>
      <c r="X416" s="48"/>
      <c r="Y416" s="49"/>
      <c r="Z416" s="50"/>
      <c r="AA416" s="51"/>
      <c r="AB416" s="48"/>
      <c r="AC416" s="49"/>
      <c r="AD416" s="50"/>
      <c r="AE416" s="51"/>
      <c r="AF416" s="48"/>
      <c r="AG416" s="49"/>
      <c r="AH416" s="50"/>
      <c r="AI416" s="51"/>
      <c r="AJ416" s="48"/>
      <c r="AK416" s="49"/>
      <c r="AL416" s="50"/>
      <c r="AM416" s="51"/>
      <c r="AN416" s="48"/>
      <c r="AO416" s="49"/>
      <c r="AP416" s="50"/>
      <c r="AQ416" s="51"/>
    </row>
    <row r="417" spans="1:43" x14ac:dyDescent="0.2">
      <c r="A417" s="39">
        <v>6516</v>
      </c>
      <c r="B417" s="40" t="s">
        <v>445</v>
      </c>
      <c r="C417" s="41">
        <v>1037</v>
      </c>
      <c r="D417" s="42">
        <v>836</v>
      </c>
      <c r="E417" s="43">
        <f t="shared" si="6"/>
        <v>0.80617164898746385</v>
      </c>
      <c r="F417" s="44"/>
      <c r="G417" s="45"/>
      <c r="H417" s="44"/>
      <c r="I417" s="46"/>
      <c r="J417" s="47"/>
      <c r="K417" s="45"/>
      <c r="L417" s="44"/>
      <c r="M417" s="46"/>
      <c r="N417" s="47"/>
      <c r="O417" s="45"/>
      <c r="P417" s="48"/>
      <c r="Q417" s="49"/>
      <c r="R417" s="50"/>
      <c r="S417" s="51"/>
      <c r="T417" s="48"/>
      <c r="U417" s="49"/>
      <c r="V417" s="50"/>
      <c r="W417" s="51"/>
      <c r="X417" s="48"/>
      <c r="Y417" s="49"/>
      <c r="Z417" s="50"/>
      <c r="AA417" s="51"/>
      <c r="AB417" s="48"/>
      <c r="AC417" s="49"/>
      <c r="AD417" s="50"/>
      <c r="AE417" s="51"/>
      <c r="AF417" s="48"/>
      <c r="AG417" s="49"/>
      <c r="AH417" s="50"/>
      <c r="AI417" s="51"/>
      <c r="AJ417" s="48"/>
      <c r="AK417" s="49"/>
      <c r="AL417" s="50">
        <v>8</v>
      </c>
      <c r="AM417" s="51">
        <v>16</v>
      </c>
      <c r="AN417" s="48"/>
      <c r="AO417" s="49"/>
      <c r="AP417" s="50"/>
      <c r="AQ417" s="51"/>
    </row>
    <row r="418" spans="1:43" x14ac:dyDescent="0.2">
      <c r="A418" s="39">
        <v>6517</v>
      </c>
      <c r="B418" s="40" t="s">
        <v>446</v>
      </c>
      <c r="C418" s="41">
        <v>1201</v>
      </c>
      <c r="D418" s="42">
        <v>1055</v>
      </c>
      <c r="E418" s="43">
        <f t="shared" si="6"/>
        <v>0.87843463780183184</v>
      </c>
      <c r="F418" s="44"/>
      <c r="G418" s="45"/>
      <c r="H418" s="44"/>
      <c r="I418" s="46"/>
      <c r="J418" s="47"/>
      <c r="K418" s="45"/>
      <c r="L418" s="44"/>
      <c r="M418" s="46"/>
      <c r="N418" s="47"/>
      <c r="O418" s="45"/>
      <c r="P418" s="48"/>
      <c r="Q418" s="49"/>
      <c r="R418" s="50"/>
      <c r="S418" s="51"/>
      <c r="T418" s="48"/>
      <c r="U418" s="49"/>
      <c r="V418" s="50"/>
      <c r="W418" s="51"/>
      <c r="X418" s="48"/>
      <c r="Y418" s="49"/>
      <c r="Z418" s="50"/>
      <c r="AA418" s="51"/>
      <c r="AB418" s="48"/>
      <c r="AC418" s="49"/>
      <c r="AD418" s="50"/>
      <c r="AE418" s="51"/>
      <c r="AF418" s="48"/>
      <c r="AG418" s="49"/>
      <c r="AH418" s="50"/>
      <c r="AI418" s="51"/>
      <c r="AJ418" s="48"/>
      <c r="AK418" s="49"/>
      <c r="AL418" s="50">
        <v>10</v>
      </c>
      <c r="AM418" s="51">
        <v>26</v>
      </c>
      <c r="AN418" s="48"/>
      <c r="AO418" s="49"/>
      <c r="AP418" s="50"/>
      <c r="AQ418" s="51"/>
    </row>
    <row r="419" spans="1:43" x14ac:dyDescent="0.2">
      <c r="A419" s="39">
        <v>6518</v>
      </c>
      <c r="B419" s="40" t="s">
        <v>447</v>
      </c>
      <c r="C419" s="41">
        <v>991</v>
      </c>
      <c r="D419" s="42">
        <v>783</v>
      </c>
      <c r="E419" s="43">
        <f t="shared" si="6"/>
        <v>0.7901109989909183</v>
      </c>
      <c r="F419" s="44"/>
      <c r="G419" s="45"/>
      <c r="H419" s="44"/>
      <c r="I419" s="46"/>
      <c r="J419" s="47"/>
      <c r="K419" s="45"/>
      <c r="L419" s="44"/>
      <c r="M419" s="46"/>
      <c r="N419" s="47"/>
      <c r="O419" s="45"/>
      <c r="P419" s="48"/>
      <c r="Q419" s="49"/>
      <c r="R419" s="50"/>
      <c r="S419" s="51"/>
      <c r="T419" s="48"/>
      <c r="U419" s="49"/>
      <c r="V419" s="50"/>
      <c r="W419" s="51"/>
      <c r="X419" s="48"/>
      <c r="Y419" s="49"/>
      <c r="Z419" s="50"/>
      <c r="AA419" s="51"/>
      <c r="AB419" s="48"/>
      <c r="AC419" s="49"/>
      <c r="AD419" s="50"/>
      <c r="AE419" s="51"/>
      <c r="AF419" s="48"/>
      <c r="AG419" s="49"/>
      <c r="AH419" s="50"/>
      <c r="AI419" s="51"/>
      <c r="AJ419" s="48"/>
      <c r="AK419" s="49"/>
      <c r="AL419" s="50">
        <v>18</v>
      </c>
      <c r="AM419" s="51">
        <v>14</v>
      </c>
      <c r="AN419" s="48"/>
      <c r="AO419" s="49"/>
      <c r="AP419" s="50"/>
      <c r="AQ419" s="51"/>
    </row>
    <row r="420" spans="1:43" x14ac:dyDescent="0.2">
      <c r="A420" s="39">
        <v>6519</v>
      </c>
      <c r="B420" s="40" t="s">
        <v>448</v>
      </c>
      <c r="C420" s="41">
        <v>1157</v>
      </c>
      <c r="D420" s="42">
        <v>941</v>
      </c>
      <c r="E420" s="43">
        <f t="shared" si="6"/>
        <v>0.81331028522039761</v>
      </c>
      <c r="F420" s="44"/>
      <c r="G420" s="45"/>
      <c r="H420" s="44"/>
      <c r="I420" s="46"/>
      <c r="J420" s="47"/>
      <c r="K420" s="45"/>
      <c r="L420" s="44"/>
      <c r="M420" s="46"/>
      <c r="N420" s="47"/>
      <c r="O420" s="45"/>
      <c r="P420" s="48"/>
      <c r="Q420" s="49"/>
      <c r="R420" s="50"/>
      <c r="S420" s="51"/>
      <c r="T420" s="48"/>
      <c r="U420" s="49"/>
      <c r="V420" s="50"/>
      <c r="W420" s="51"/>
      <c r="X420" s="48"/>
      <c r="Y420" s="49"/>
      <c r="Z420" s="50"/>
      <c r="AA420" s="51"/>
      <c r="AB420" s="48"/>
      <c r="AC420" s="49"/>
      <c r="AD420" s="50"/>
      <c r="AE420" s="51"/>
      <c r="AF420" s="48"/>
      <c r="AG420" s="49"/>
      <c r="AH420" s="50"/>
      <c r="AI420" s="51"/>
      <c r="AJ420" s="48"/>
      <c r="AK420" s="49"/>
      <c r="AL420" s="50"/>
      <c r="AM420" s="51"/>
      <c r="AN420" s="48"/>
      <c r="AO420" s="49"/>
      <c r="AP420" s="50"/>
      <c r="AQ420" s="51"/>
    </row>
    <row r="421" spans="1:43" x14ac:dyDescent="0.2">
      <c r="A421" s="39">
        <v>6701</v>
      </c>
      <c r="B421" s="40" t="s">
        <v>449</v>
      </c>
      <c r="C421" s="41">
        <v>1207</v>
      </c>
      <c r="D421" s="42">
        <v>598</v>
      </c>
      <c r="E421" s="43">
        <f t="shared" si="6"/>
        <v>0.49544324772162385</v>
      </c>
      <c r="F421" s="44"/>
      <c r="G421" s="45"/>
      <c r="H421" s="44"/>
      <c r="I421" s="46"/>
      <c r="J421" s="47"/>
      <c r="K421" s="45"/>
      <c r="L421" s="44"/>
      <c r="M421" s="46"/>
      <c r="N421" s="47"/>
      <c r="O421" s="45"/>
      <c r="P421" s="48"/>
      <c r="Q421" s="49"/>
      <c r="R421" s="50"/>
      <c r="S421" s="51"/>
      <c r="T421" s="48">
        <v>320</v>
      </c>
      <c r="U421" s="49">
        <v>249</v>
      </c>
      <c r="V421" s="50"/>
      <c r="W421" s="51"/>
      <c r="X421" s="48"/>
      <c r="Y421" s="49"/>
      <c r="Z421" s="50"/>
      <c r="AA421" s="51"/>
      <c r="AB421" s="48"/>
      <c r="AC421" s="49"/>
      <c r="AD421" s="50"/>
      <c r="AE421" s="51"/>
      <c r="AF421" s="48"/>
      <c r="AG421" s="49"/>
      <c r="AH421" s="50"/>
      <c r="AI421" s="51"/>
      <c r="AJ421" s="48"/>
      <c r="AK421" s="49"/>
      <c r="AL421" s="50"/>
      <c r="AM421" s="51"/>
      <c r="AN421" s="48"/>
      <c r="AO421" s="49"/>
      <c r="AP421" s="50"/>
      <c r="AQ421" s="51"/>
    </row>
    <row r="422" spans="1:43" x14ac:dyDescent="0.2">
      <c r="A422" s="39">
        <v>6801</v>
      </c>
      <c r="B422" s="40" t="s">
        <v>450</v>
      </c>
      <c r="C422" s="41">
        <v>1141</v>
      </c>
      <c r="D422" s="42">
        <v>989</v>
      </c>
      <c r="E422" s="43">
        <f t="shared" si="6"/>
        <v>0.86678352322524099</v>
      </c>
      <c r="F422" s="44"/>
      <c r="G422" s="45"/>
      <c r="H422" s="44"/>
      <c r="I422" s="46"/>
      <c r="J422" s="47"/>
      <c r="K422" s="45"/>
      <c r="L422" s="44"/>
      <c r="M422" s="46"/>
      <c r="N422" s="47"/>
      <c r="O422" s="45"/>
      <c r="P422" s="48"/>
      <c r="Q422" s="49"/>
      <c r="R422" s="50"/>
      <c r="S422" s="51"/>
      <c r="T422" s="48"/>
      <c r="U422" s="49"/>
      <c r="V422" s="50"/>
      <c r="W422" s="51"/>
      <c r="X422" s="48"/>
      <c r="Y422" s="49"/>
      <c r="Z422" s="50"/>
      <c r="AA422" s="51"/>
      <c r="AB422" s="48"/>
      <c r="AC422" s="49"/>
      <c r="AD422" s="50"/>
      <c r="AE422" s="51"/>
      <c r="AF422" s="48"/>
      <c r="AG422" s="49"/>
      <c r="AH422" s="50"/>
      <c r="AI422" s="51"/>
      <c r="AJ422" s="48"/>
      <c r="AK422" s="49"/>
      <c r="AL422" s="50"/>
      <c r="AM422" s="51"/>
      <c r="AN422" s="48"/>
      <c r="AO422" s="49"/>
      <c r="AP422" s="50"/>
      <c r="AQ422" s="51"/>
    </row>
    <row r="423" spans="1:43" x14ac:dyDescent="0.2">
      <c r="A423" s="39">
        <v>6802</v>
      </c>
      <c r="B423" s="40" t="s">
        <v>451</v>
      </c>
      <c r="C423" s="41">
        <v>932</v>
      </c>
      <c r="D423" s="42">
        <v>814</v>
      </c>
      <c r="E423" s="43">
        <f t="shared" si="6"/>
        <v>0.87339055793991416</v>
      </c>
      <c r="F423" s="44"/>
      <c r="G423" s="45"/>
      <c r="H423" s="44"/>
      <c r="I423" s="46"/>
      <c r="J423" s="47"/>
      <c r="K423" s="45"/>
      <c r="L423" s="44"/>
      <c r="M423" s="46"/>
      <c r="N423" s="47"/>
      <c r="O423" s="45"/>
      <c r="P423" s="48"/>
      <c r="Q423" s="49"/>
      <c r="R423" s="50"/>
      <c r="S423" s="51"/>
      <c r="T423" s="48"/>
      <c r="U423" s="49"/>
      <c r="V423" s="50"/>
      <c r="W423" s="51"/>
      <c r="X423" s="48"/>
      <c r="Y423" s="49"/>
      <c r="Z423" s="50"/>
      <c r="AA423" s="51"/>
      <c r="AB423" s="48"/>
      <c r="AC423" s="49"/>
      <c r="AD423" s="50"/>
      <c r="AE423" s="51"/>
      <c r="AF423" s="48"/>
      <c r="AG423" s="49"/>
      <c r="AH423" s="50"/>
      <c r="AI423" s="51"/>
      <c r="AJ423" s="48"/>
      <c r="AK423" s="49"/>
      <c r="AL423" s="50"/>
      <c r="AM423" s="51"/>
      <c r="AN423" s="48"/>
      <c r="AO423" s="49"/>
      <c r="AP423" s="50"/>
      <c r="AQ423" s="51"/>
    </row>
    <row r="424" spans="1:43" x14ac:dyDescent="0.2">
      <c r="A424" s="39">
        <v>6803</v>
      </c>
      <c r="B424" s="40" t="s">
        <v>452</v>
      </c>
      <c r="C424" s="41">
        <v>243</v>
      </c>
      <c r="D424" s="42">
        <v>200</v>
      </c>
      <c r="E424" s="43">
        <f t="shared" si="6"/>
        <v>0.82304526748971196</v>
      </c>
      <c r="F424" s="44"/>
      <c r="G424" s="45"/>
      <c r="H424" s="44"/>
      <c r="I424" s="46"/>
      <c r="J424" s="47"/>
      <c r="K424" s="45"/>
      <c r="L424" s="44"/>
      <c r="M424" s="46"/>
      <c r="N424" s="47"/>
      <c r="O424" s="45"/>
      <c r="P424" s="48"/>
      <c r="Q424" s="49"/>
      <c r="R424" s="50"/>
      <c r="S424" s="51"/>
      <c r="T424" s="48"/>
      <c r="U424" s="49"/>
      <c r="V424" s="50"/>
      <c r="W424" s="51"/>
      <c r="X424" s="48"/>
      <c r="Y424" s="49"/>
      <c r="Z424" s="50"/>
      <c r="AA424" s="51"/>
      <c r="AB424" s="48"/>
      <c r="AC424" s="49"/>
      <c r="AD424" s="50"/>
      <c r="AE424" s="51"/>
      <c r="AF424" s="48"/>
      <c r="AG424" s="49"/>
      <c r="AH424" s="50"/>
      <c r="AI424" s="51"/>
      <c r="AJ424" s="48"/>
      <c r="AK424" s="49"/>
      <c r="AL424" s="50"/>
      <c r="AM424" s="51"/>
      <c r="AN424" s="48"/>
      <c r="AO424" s="49"/>
      <c r="AP424" s="50"/>
      <c r="AQ424" s="51"/>
    </row>
    <row r="425" spans="1:43" x14ac:dyDescent="0.2">
      <c r="A425" s="39">
        <v>6901</v>
      </c>
      <c r="B425" s="40" t="s">
        <v>453</v>
      </c>
      <c r="C425" s="41">
        <v>1301</v>
      </c>
      <c r="D425" s="42">
        <v>1031</v>
      </c>
      <c r="E425" s="43">
        <f t="shared" si="6"/>
        <v>0.79246733282090698</v>
      </c>
      <c r="F425" s="44"/>
      <c r="G425" s="45"/>
      <c r="H425" s="44"/>
      <c r="I425" s="46"/>
      <c r="J425" s="47"/>
      <c r="K425" s="45"/>
      <c r="L425" s="44"/>
      <c r="M425" s="46"/>
      <c r="N425" s="47"/>
      <c r="O425" s="45"/>
      <c r="P425" s="48"/>
      <c r="Q425" s="49"/>
      <c r="R425" s="50"/>
      <c r="S425" s="51"/>
      <c r="T425" s="48"/>
      <c r="U425" s="49"/>
      <c r="V425" s="50"/>
      <c r="W425" s="51"/>
      <c r="X425" s="48"/>
      <c r="Y425" s="49"/>
      <c r="Z425" s="50"/>
      <c r="AA425" s="51"/>
      <c r="AB425" s="48"/>
      <c r="AC425" s="49"/>
      <c r="AD425" s="50"/>
      <c r="AE425" s="51"/>
      <c r="AF425" s="48"/>
      <c r="AG425" s="49"/>
      <c r="AH425" s="50"/>
      <c r="AI425" s="51"/>
      <c r="AJ425" s="48"/>
      <c r="AK425" s="49"/>
      <c r="AL425" s="50">
        <v>0</v>
      </c>
      <c r="AM425" s="51">
        <v>1</v>
      </c>
      <c r="AN425" s="48"/>
      <c r="AO425" s="49"/>
      <c r="AP425" s="50"/>
      <c r="AQ425" s="51"/>
    </row>
    <row r="426" spans="1:43" x14ac:dyDescent="0.2">
      <c r="A426" s="39">
        <v>7001</v>
      </c>
      <c r="B426" s="40" t="s">
        <v>454</v>
      </c>
      <c r="C426" s="41">
        <v>1012</v>
      </c>
      <c r="D426" s="42">
        <v>857</v>
      </c>
      <c r="E426" s="43">
        <f t="shared" si="6"/>
        <v>0.84683794466403162</v>
      </c>
      <c r="F426" s="44"/>
      <c r="G426" s="45"/>
      <c r="H426" s="44"/>
      <c r="I426" s="46"/>
      <c r="J426" s="47"/>
      <c r="K426" s="45"/>
      <c r="L426" s="44"/>
      <c r="M426" s="46"/>
      <c r="N426" s="47"/>
      <c r="O426" s="45"/>
      <c r="P426" s="48"/>
      <c r="Q426" s="49"/>
      <c r="R426" s="50"/>
      <c r="S426" s="51"/>
      <c r="T426" s="48"/>
      <c r="U426" s="49"/>
      <c r="V426" s="241">
        <v>579</v>
      </c>
      <c r="W426" s="51">
        <v>257</v>
      </c>
      <c r="X426" s="48"/>
      <c r="Y426" s="49"/>
      <c r="Z426" s="50"/>
      <c r="AA426" s="51"/>
      <c r="AB426" s="48"/>
      <c r="AC426" s="49"/>
      <c r="AD426" s="50"/>
      <c r="AE426" s="51"/>
      <c r="AF426" s="48"/>
      <c r="AG426" s="49"/>
      <c r="AH426" s="50"/>
      <c r="AI426" s="51"/>
      <c r="AJ426" s="48"/>
      <c r="AK426" s="49"/>
      <c r="AL426" s="50"/>
      <c r="AM426" s="51"/>
      <c r="AN426" s="48"/>
      <c r="AO426" s="49"/>
      <c r="AP426" s="50"/>
      <c r="AQ426" s="51"/>
    </row>
    <row r="427" spans="1:43" x14ac:dyDescent="0.2">
      <c r="A427" s="39">
        <v>7002</v>
      </c>
      <c r="B427" s="40" t="s">
        <v>455</v>
      </c>
      <c r="C427" s="41">
        <v>1097</v>
      </c>
      <c r="D427" s="42">
        <v>935</v>
      </c>
      <c r="E427" s="43">
        <f t="shared" si="6"/>
        <v>0.85232452142206017</v>
      </c>
      <c r="F427" s="44"/>
      <c r="G427" s="45"/>
      <c r="H427" s="44"/>
      <c r="I427" s="46"/>
      <c r="J427" s="47"/>
      <c r="K427" s="45"/>
      <c r="L427" s="44"/>
      <c r="M427" s="46"/>
      <c r="N427" s="47"/>
      <c r="O427" s="45"/>
      <c r="P427" s="48"/>
      <c r="Q427" s="49"/>
      <c r="R427" s="50"/>
      <c r="S427" s="51"/>
      <c r="T427" s="48"/>
      <c r="U427" s="49"/>
      <c r="V427" s="50">
        <v>623</v>
      </c>
      <c r="W427" s="51">
        <v>281</v>
      </c>
      <c r="X427" s="48"/>
      <c r="Y427" s="49"/>
      <c r="Z427" s="50"/>
      <c r="AA427" s="51"/>
      <c r="AB427" s="48"/>
      <c r="AC427" s="49"/>
      <c r="AD427" s="50"/>
      <c r="AE427" s="51"/>
      <c r="AF427" s="48"/>
      <c r="AG427" s="49"/>
      <c r="AH427" s="50"/>
      <c r="AI427" s="51"/>
      <c r="AJ427" s="48"/>
      <c r="AK427" s="49"/>
      <c r="AL427" s="50"/>
      <c r="AM427" s="51"/>
      <c r="AN427" s="48"/>
      <c r="AO427" s="49"/>
      <c r="AP427" s="50"/>
      <c r="AQ427" s="51"/>
    </row>
    <row r="428" spans="1:43" x14ac:dyDescent="0.2">
      <c r="A428" s="39">
        <v>7101</v>
      </c>
      <c r="B428" s="40" t="s">
        <v>456</v>
      </c>
      <c r="C428" s="41">
        <v>1442</v>
      </c>
      <c r="D428" s="42">
        <v>1015</v>
      </c>
      <c r="E428" s="43">
        <f t="shared" si="6"/>
        <v>0.70388349514563109</v>
      </c>
      <c r="F428" s="44"/>
      <c r="G428" s="45"/>
      <c r="H428" s="44"/>
      <c r="I428" s="46"/>
      <c r="J428" s="47"/>
      <c r="K428" s="45"/>
      <c r="L428" s="44"/>
      <c r="M428" s="46"/>
      <c r="N428" s="47"/>
      <c r="O428" s="45"/>
      <c r="P428" s="48"/>
      <c r="Q428" s="49"/>
      <c r="R428" s="50"/>
      <c r="S428" s="51"/>
      <c r="T428" s="48"/>
      <c r="U428" s="49"/>
      <c r="V428" s="50"/>
      <c r="W428" s="51"/>
      <c r="X428" s="48">
        <v>681</v>
      </c>
      <c r="Y428" s="49">
        <v>297</v>
      </c>
      <c r="Z428" s="50"/>
      <c r="AA428" s="51"/>
      <c r="AB428" s="44"/>
      <c r="AC428" s="46"/>
      <c r="AD428" s="50"/>
      <c r="AE428" s="51"/>
      <c r="AF428" s="48"/>
      <c r="AG428" s="49"/>
      <c r="AH428" s="50"/>
      <c r="AI428" s="51"/>
      <c r="AJ428" s="48"/>
      <c r="AK428" s="49"/>
      <c r="AL428" s="50">
        <v>610</v>
      </c>
      <c r="AM428" s="51">
        <v>350</v>
      </c>
      <c r="AN428" s="48"/>
      <c r="AO428" s="49"/>
      <c r="AP428" s="50"/>
      <c r="AQ428" s="51"/>
    </row>
    <row r="429" spans="1:43" x14ac:dyDescent="0.2">
      <c r="A429" s="39">
        <v>7102</v>
      </c>
      <c r="B429" s="40" t="s">
        <v>457</v>
      </c>
      <c r="C429" s="41">
        <v>1285</v>
      </c>
      <c r="D429" s="42">
        <v>916</v>
      </c>
      <c r="E429" s="43">
        <f t="shared" si="6"/>
        <v>0.71284046692607006</v>
      </c>
      <c r="F429" s="44"/>
      <c r="G429" s="45"/>
      <c r="H429" s="44"/>
      <c r="I429" s="46"/>
      <c r="J429" s="47"/>
      <c r="K429" s="45"/>
      <c r="L429" s="44"/>
      <c r="M429" s="46"/>
      <c r="N429" s="47"/>
      <c r="O429" s="45"/>
      <c r="P429" s="48"/>
      <c r="Q429" s="49"/>
      <c r="R429" s="50"/>
      <c r="S429" s="51"/>
      <c r="T429" s="48"/>
      <c r="U429" s="49"/>
      <c r="V429" s="50"/>
      <c r="W429" s="51"/>
      <c r="X429" s="48">
        <v>696</v>
      </c>
      <c r="Y429" s="49">
        <v>188</v>
      </c>
      <c r="Z429" s="50"/>
      <c r="AA429" s="51"/>
      <c r="AB429" s="44"/>
      <c r="AC429" s="46"/>
      <c r="AD429" s="50"/>
      <c r="AE429" s="51"/>
      <c r="AF429" s="48"/>
      <c r="AG429" s="49"/>
      <c r="AH429" s="50"/>
      <c r="AI429" s="51"/>
      <c r="AJ429" s="48"/>
      <c r="AK429" s="49"/>
      <c r="AL429" s="50">
        <v>619</v>
      </c>
      <c r="AM429" s="51">
        <v>274</v>
      </c>
      <c r="AN429" s="48"/>
      <c r="AO429" s="49"/>
      <c r="AP429" s="50"/>
      <c r="AQ429" s="51"/>
    </row>
    <row r="430" spans="1:43" x14ac:dyDescent="0.2">
      <c r="A430" s="39">
        <v>7301</v>
      </c>
      <c r="B430" s="40" t="s">
        <v>458</v>
      </c>
      <c r="C430" s="41">
        <v>1160</v>
      </c>
      <c r="D430" s="42">
        <v>956</v>
      </c>
      <c r="E430" s="43">
        <f t="shared" si="6"/>
        <v>0.82413793103448274</v>
      </c>
      <c r="F430" s="44"/>
      <c r="G430" s="45"/>
      <c r="H430" s="44"/>
      <c r="I430" s="46"/>
      <c r="J430" s="47"/>
      <c r="K430" s="45"/>
      <c r="L430" s="44"/>
      <c r="M430" s="46"/>
      <c r="N430" s="47"/>
      <c r="O430" s="45"/>
      <c r="P430" s="48"/>
      <c r="Q430" s="49"/>
      <c r="R430" s="50"/>
      <c r="S430" s="51"/>
      <c r="T430" s="48"/>
      <c r="U430" s="49"/>
      <c r="V430" s="50"/>
      <c r="W430" s="51"/>
      <c r="X430" s="48"/>
      <c r="Y430" s="49"/>
      <c r="Z430" s="50"/>
      <c r="AA430" s="51"/>
      <c r="AB430" s="48"/>
      <c r="AC430" s="49"/>
      <c r="AD430" s="50"/>
      <c r="AE430" s="51"/>
      <c r="AF430" s="48"/>
      <c r="AG430" s="49"/>
      <c r="AH430" s="50"/>
      <c r="AI430" s="51"/>
      <c r="AJ430" s="48"/>
      <c r="AK430" s="49"/>
      <c r="AL430" s="50"/>
      <c r="AM430" s="51"/>
      <c r="AN430" s="48"/>
      <c r="AO430" s="49"/>
      <c r="AP430" s="50"/>
      <c r="AQ430" s="51"/>
    </row>
    <row r="431" spans="1:43" x14ac:dyDescent="0.2">
      <c r="A431" s="39">
        <v>7302</v>
      </c>
      <c r="B431" s="40" t="s">
        <v>459</v>
      </c>
      <c r="C431" s="41">
        <v>1192</v>
      </c>
      <c r="D431" s="42">
        <v>958</v>
      </c>
      <c r="E431" s="43">
        <f t="shared" si="6"/>
        <v>0.80369127516778527</v>
      </c>
      <c r="F431" s="44"/>
      <c r="G431" s="45"/>
      <c r="H431" s="44"/>
      <c r="I431" s="46"/>
      <c r="J431" s="47"/>
      <c r="K431" s="45"/>
      <c r="L431" s="44"/>
      <c r="M431" s="46"/>
      <c r="N431" s="47"/>
      <c r="O431" s="45"/>
      <c r="P431" s="48"/>
      <c r="Q431" s="49"/>
      <c r="R431" s="50"/>
      <c r="S431" s="51"/>
      <c r="T431" s="48"/>
      <c r="U431" s="49"/>
      <c r="V431" s="50"/>
      <c r="W431" s="51"/>
      <c r="X431" s="48"/>
      <c r="Y431" s="49"/>
      <c r="Z431" s="50"/>
      <c r="AA431" s="51"/>
      <c r="AB431" s="48"/>
      <c r="AC431" s="49"/>
      <c r="AD431" s="50"/>
      <c r="AE431" s="51"/>
      <c r="AF431" s="48"/>
      <c r="AG431" s="49"/>
      <c r="AH431" s="50"/>
      <c r="AI431" s="51"/>
      <c r="AJ431" s="48"/>
      <c r="AK431" s="49"/>
      <c r="AL431" s="50">
        <v>354</v>
      </c>
      <c r="AM431" s="51">
        <v>419</v>
      </c>
      <c r="AN431" s="48"/>
      <c r="AO431" s="49"/>
      <c r="AP431" s="50"/>
      <c r="AQ431" s="51"/>
    </row>
    <row r="432" spans="1:43" x14ac:dyDescent="0.2">
      <c r="A432" s="39">
        <v>7303</v>
      </c>
      <c r="B432" s="40" t="s">
        <v>460</v>
      </c>
      <c r="C432" s="41">
        <v>966</v>
      </c>
      <c r="D432" s="42">
        <v>779</v>
      </c>
      <c r="E432" s="43">
        <f t="shared" si="6"/>
        <v>0.80641821946169767</v>
      </c>
      <c r="F432" s="44"/>
      <c r="G432" s="45"/>
      <c r="H432" s="44"/>
      <c r="I432" s="46"/>
      <c r="J432" s="47"/>
      <c r="K432" s="45"/>
      <c r="L432" s="44"/>
      <c r="M432" s="46"/>
      <c r="N432" s="47"/>
      <c r="O432" s="45"/>
      <c r="P432" s="48"/>
      <c r="Q432" s="49"/>
      <c r="R432" s="50"/>
      <c r="S432" s="51"/>
      <c r="T432" s="48"/>
      <c r="U432" s="49"/>
      <c r="V432" s="50"/>
      <c r="W432" s="51"/>
      <c r="X432" s="48"/>
      <c r="Y432" s="49"/>
      <c r="Z432" s="50"/>
      <c r="AA432" s="51"/>
      <c r="AB432" s="48"/>
      <c r="AC432" s="49"/>
      <c r="AD432" s="50"/>
      <c r="AE432" s="51"/>
      <c r="AF432" s="48"/>
      <c r="AG432" s="49"/>
      <c r="AH432" s="50"/>
      <c r="AI432" s="51"/>
      <c r="AJ432" s="48"/>
      <c r="AK432" s="49"/>
      <c r="AL432" s="50">
        <v>21</v>
      </c>
      <c r="AM432" s="51">
        <v>11</v>
      </c>
      <c r="AN432" s="48"/>
      <c r="AO432" s="49"/>
      <c r="AP432" s="50"/>
      <c r="AQ432" s="51"/>
    </row>
    <row r="433" spans="1:43" x14ac:dyDescent="0.2">
      <c r="A433" s="39">
        <v>7304</v>
      </c>
      <c r="B433" s="40" t="s">
        <v>461</v>
      </c>
      <c r="C433" s="41">
        <v>1347</v>
      </c>
      <c r="D433" s="42">
        <v>1068</v>
      </c>
      <c r="E433" s="43">
        <f t="shared" si="6"/>
        <v>0.79287305122494434</v>
      </c>
      <c r="F433" s="44"/>
      <c r="G433" s="45"/>
      <c r="H433" s="44"/>
      <c r="I433" s="46"/>
      <c r="J433" s="47"/>
      <c r="K433" s="45"/>
      <c r="L433" s="44"/>
      <c r="M433" s="46"/>
      <c r="N433" s="47"/>
      <c r="O433" s="45"/>
      <c r="P433" s="48"/>
      <c r="Q433" s="49"/>
      <c r="R433" s="50"/>
      <c r="S433" s="51"/>
      <c r="T433" s="48"/>
      <c r="U433" s="49"/>
      <c r="V433" s="50"/>
      <c r="W433" s="51"/>
      <c r="X433" s="48"/>
      <c r="Y433" s="49"/>
      <c r="Z433" s="50"/>
      <c r="AA433" s="51"/>
      <c r="AB433" s="48"/>
      <c r="AC433" s="49"/>
      <c r="AD433" s="50"/>
      <c r="AE433" s="51"/>
      <c r="AF433" s="48"/>
      <c r="AG433" s="49"/>
      <c r="AH433" s="50"/>
      <c r="AI433" s="51"/>
      <c r="AJ433" s="48"/>
      <c r="AK433" s="49"/>
      <c r="AL433" s="50"/>
      <c r="AM433" s="51"/>
      <c r="AN433" s="48"/>
      <c r="AO433" s="49"/>
      <c r="AP433" s="50"/>
      <c r="AQ433" s="51"/>
    </row>
    <row r="434" spans="1:43" x14ac:dyDescent="0.2">
      <c r="A434" s="39">
        <v>7305</v>
      </c>
      <c r="B434" s="40" t="s">
        <v>462</v>
      </c>
      <c r="C434" s="41">
        <v>1271</v>
      </c>
      <c r="D434" s="42">
        <v>1119</v>
      </c>
      <c r="E434" s="43">
        <f t="shared" si="6"/>
        <v>0.88040912667191185</v>
      </c>
      <c r="F434" s="44"/>
      <c r="G434" s="45"/>
      <c r="H434" s="44"/>
      <c r="I434" s="46"/>
      <c r="J434" s="47"/>
      <c r="K434" s="45"/>
      <c r="L434" s="44"/>
      <c r="M434" s="46"/>
      <c r="N434" s="47"/>
      <c r="O434" s="45"/>
      <c r="P434" s="48"/>
      <c r="Q434" s="49"/>
      <c r="R434" s="50"/>
      <c r="S434" s="51"/>
      <c r="T434" s="48"/>
      <c r="U434" s="49"/>
      <c r="V434" s="50"/>
      <c r="W434" s="51"/>
      <c r="X434" s="48"/>
      <c r="Y434" s="49"/>
      <c r="Z434" s="50"/>
      <c r="AA434" s="51"/>
      <c r="AB434" s="48"/>
      <c r="AC434" s="49"/>
      <c r="AD434" s="50"/>
      <c r="AE434" s="51"/>
      <c r="AF434" s="48"/>
      <c r="AG434" s="49"/>
      <c r="AH434" s="50"/>
      <c r="AI434" s="51"/>
      <c r="AJ434" s="48"/>
      <c r="AK434" s="49"/>
      <c r="AL434" s="50">
        <v>111</v>
      </c>
      <c r="AM434" s="51">
        <v>221</v>
      </c>
      <c r="AN434" s="48"/>
      <c r="AO434" s="49"/>
      <c r="AP434" s="50"/>
      <c r="AQ434" s="51"/>
    </row>
    <row r="435" spans="1:43" x14ac:dyDescent="0.2">
      <c r="A435" s="39">
        <v>7306</v>
      </c>
      <c r="B435" s="40" t="s">
        <v>463</v>
      </c>
      <c r="C435" s="41">
        <v>1157</v>
      </c>
      <c r="D435" s="42">
        <v>929</v>
      </c>
      <c r="E435" s="43">
        <f t="shared" si="6"/>
        <v>0.80293863439930857</v>
      </c>
      <c r="F435" s="44"/>
      <c r="G435" s="45"/>
      <c r="H435" s="44"/>
      <c r="I435" s="46"/>
      <c r="J435" s="47"/>
      <c r="K435" s="45"/>
      <c r="L435" s="44"/>
      <c r="M435" s="46"/>
      <c r="N435" s="47"/>
      <c r="O435" s="45"/>
      <c r="P435" s="48"/>
      <c r="Q435" s="49"/>
      <c r="R435" s="50"/>
      <c r="S435" s="51"/>
      <c r="T435" s="48"/>
      <c r="U435" s="49"/>
      <c r="V435" s="50"/>
      <c r="W435" s="51"/>
      <c r="X435" s="48"/>
      <c r="Y435" s="49"/>
      <c r="Z435" s="50"/>
      <c r="AA435" s="51"/>
      <c r="AB435" s="48"/>
      <c r="AC435" s="49"/>
      <c r="AD435" s="50"/>
      <c r="AE435" s="51"/>
      <c r="AF435" s="48"/>
      <c r="AG435" s="49"/>
      <c r="AH435" s="50"/>
      <c r="AI435" s="51"/>
      <c r="AJ435" s="48"/>
      <c r="AK435" s="49"/>
      <c r="AL435" s="50"/>
      <c r="AM435" s="51"/>
      <c r="AN435" s="48"/>
      <c r="AO435" s="49"/>
      <c r="AP435" s="50"/>
      <c r="AQ435" s="51"/>
    </row>
    <row r="436" spans="1:43" x14ac:dyDescent="0.2">
      <c r="A436" s="39">
        <v>7307</v>
      </c>
      <c r="B436" s="40" t="s">
        <v>464</v>
      </c>
      <c r="C436" s="41">
        <v>844</v>
      </c>
      <c r="D436" s="42">
        <v>734</v>
      </c>
      <c r="E436" s="43">
        <f t="shared" si="6"/>
        <v>0.86966824644549767</v>
      </c>
      <c r="F436" s="44"/>
      <c r="G436" s="45"/>
      <c r="H436" s="44"/>
      <c r="I436" s="46"/>
      <c r="J436" s="47"/>
      <c r="K436" s="45"/>
      <c r="L436" s="44"/>
      <c r="M436" s="46"/>
      <c r="N436" s="47"/>
      <c r="O436" s="45"/>
      <c r="P436" s="48"/>
      <c r="Q436" s="49"/>
      <c r="R436" s="50"/>
      <c r="S436" s="51"/>
      <c r="T436" s="48"/>
      <c r="U436" s="49"/>
      <c r="V436" s="50"/>
      <c r="W436" s="51"/>
      <c r="X436" s="48"/>
      <c r="Y436" s="49"/>
      <c r="Z436" s="50"/>
      <c r="AA436" s="51"/>
      <c r="AB436" s="48"/>
      <c r="AC436" s="49"/>
      <c r="AD436" s="50"/>
      <c r="AE436" s="51"/>
      <c r="AF436" s="48"/>
      <c r="AG436" s="49"/>
      <c r="AH436" s="50"/>
      <c r="AI436" s="51"/>
      <c r="AJ436" s="48"/>
      <c r="AK436" s="49"/>
      <c r="AL436" s="50"/>
      <c r="AM436" s="51"/>
      <c r="AN436" s="48"/>
      <c r="AO436" s="49"/>
      <c r="AP436" s="50"/>
      <c r="AQ436" s="51"/>
    </row>
    <row r="437" spans="1:43" x14ac:dyDescent="0.2">
      <c r="A437" s="39">
        <v>7308</v>
      </c>
      <c r="B437" s="40" t="s">
        <v>465</v>
      </c>
      <c r="C437" s="41">
        <v>855</v>
      </c>
      <c r="D437" s="42">
        <v>637</v>
      </c>
      <c r="E437" s="43">
        <f t="shared" si="6"/>
        <v>0.74502923976608182</v>
      </c>
      <c r="F437" s="44"/>
      <c r="G437" s="45"/>
      <c r="H437" s="44"/>
      <c r="I437" s="46"/>
      <c r="J437" s="47"/>
      <c r="K437" s="45"/>
      <c r="L437" s="44"/>
      <c r="M437" s="46"/>
      <c r="N437" s="47"/>
      <c r="O437" s="45"/>
      <c r="P437" s="48"/>
      <c r="Q437" s="49"/>
      <c r="R437" s="50"/>
      <c r="S437" s="51"/>
      <c r="T437" s="48"/>
      <c r="U437" s="49"/>
      <c r="V437" s="50"/>
      <c r="W437" s="51"/>
      <c r="X437" s="48"/>
      <c r="Y437" s="49"/>
      <c r="Z437" s="50"/>
      <c r="AA437" s="51"/>
      <c r="AB437" s="48"/>
      <c r="AC437" s="49"/>
      <c r="AD437" s="50"/>
      <c r="AE437" s="51"/>
      <c r="AF437" s="48"/>
      <c r="AG437" s="49"/>
      <c r="AH437" s="50"/>
      <c r="AI437" s="51"/>
      <c r="AJ437" s="48"/>
      <c r="AK437" s="49"/>
      <c r="AL437" s="50">
        <v>324</v>
      </c>
      <c r="AM437" s="51">
        <v>289</v>
      </c>
      <c r="AN437" s="48"/>
      <c r="AO437" s="49"/>
      <c r="AP437" s="50"/>
      <c r="AQ437" s="51"/>
    </row>
    <row r="438" spans="1:43" x14ac:dyDescent="0.2">
      <c r="A438" s="39">
        <v>7309</v>
      </c>
      <c r="B438" s="40" t="s">
        <v>466</v>
      </c>
      <c r="C438" s="41">
        <v>1166</v>
      </c>
      <c r="D438" s="42">
        <v>874</v>
      </c>
      <c r="E438" s="43">
        <f t="shared" si="6"/>
        <v>0.74957118353344765</v>
      </c>
      <c r="F438" s="44"/>
      <c r="G438" s="45"/>
      <c r="H438" s="44"/>
      <c r="I438" s="46"/>
      <c r="J438" s="47"/>
      <c r="K438" s="45"/>
      <c r="L438" s="44"/>
      <c r="M438" s="46"/>
      <c r="N438" s="47"/>
      <c r="O438" s="45"/>
      <c r="P438" s="48"/>
      <c r="Q438" s="49"/>
      <c r="R438" s="50"/>
      <c r="S438" s="51"/>
      <c r="T438" s="48"/>
      <c r="U438" s="49"/>
      <c r="V438" s="50"/>
      <c r="W438" s="51"/>
      <c r="X438" s="48"/>
      <c r="Y438" s="49"/>
      <c r="Z438" s="50"/>
      <c r="AA438" s="51"/>
      <c r="AB438" s="48"/>
      <c r="AC438" s="49"/>
      <c r="AD438" s="50"/>
      <c r="AE438" s="51"/>
      <c r="AF438" s="48"/>
      <c r="AG438" s="49"/>
      <c r="AH438" s="50"/>
      <c r="AI438" s="51"/>
      <c r="AJ438" s="48"/>
      <c r="AK438" s="49"/>
      <c r="AL438" s="50"/>
      <c r="AM438" s="51"/>
      <c r="AN438" s="48"/>
      <c r="AO438" s="49"/>
      <c r="AP438" s="50"/>
      <c r="AQ438" s="51"/>
    </row>
    <row r="439" spans="1:43" x14ac:dyDescent="0.2">
      <c r="A439" s="39">
        <v>7310</v>
      </c>
      <c r="B439" s="40" t="s">
        <v>467</v>
      </c>
      <c r="C439" s="41">
        <v>917</v>
      </c>
      <c r="D439" s="42">
        <v>792</v>
      </c>
      <c r="E439" s="43">
        <f t="shared" si="6"/>
        <v>0.86368593238822244</v>
      </c>
      <c r="F439" s="44"/>
      <c r="G439" s="45"/>
      <c r="H439" s="44"/>
      <c r="I439" s="46"/>
      <c r="J439" s="47"/>
      <c r="K439" s="45"/>
      <c r="L439" s="44"/>
      <c r="M439" s="46"/>
      <c r="N439" s="47"/>
      <c r="O439" s="45"/>
      <c r="P439" s="48"/>
      <c r="Q439" s="49"/>
      <c r="R439" s="50"/>
      <c r="S439" s="51"/>
      <c r="T439" s="48"/>
      <c r="U439" s="49"/>
      <c r="V439" s="50"/>
      <c r="W439" s="51"/>
      <c r="X439" s="48"/>
      <c r="Y439" s="49"/>
      <c r="Z439" s="50"/>
      <c r="AA439" s="51"/>
      <c r="AB439" s="48"/>
      <c r="AC439" s="49"/>
      <c r="AD439" s="50"/>
      <c r="AE439" s="51"/>
      <c r="AF439" s="48"/>
      <c r="AG439" s="49"/>
      <c r="AH439" s="50"/>
      <c r="AI439" s="51"/>
      <c r="AJ439" s="48"/>
      <c r="AK439" s="49"/>
      <c r="AL439" s="50"/>
      <c r="AM439" s="51"/>
      <c r="AN439" s="48"/>
      <c r="AO439" s="49"/>
      <c r="AP439" s="50"/>
      <c r="AQ439" s="51"/>
    </row>
    <row r="440" spans="1:43" x14ac:dyDescent="0.2">
      <c r="A440" s="39">
        <v>7311</v>
      </c>
      <c r="B440" s="40" t="s">
        <v>468</v>
      </c>
      <c r="C440" s="41">
        <v>1163</v>
      </c>
      <c r="D440" s="42">
        <v>999</v>
      </c>
      <c r="E440" s="43">
        <f t="shared" si="6"/>
        <v>0.85898538263112645</v>
      </c>
      <c r="F440" s="44"/>
      <c r="G440" s="45"/>
      <c r="H440" s="44"/>
      <c r="I440" s="46"/>
      <c r="J440" s="47"/>
      <c r="K440" s="45"/>
      <c r="L440" s="44"/>
      <c r="M440" s="46"/>
      <c r="N440" s="47"/>
      <c r="O440" s="45"/>
      <c r="P440" s="48"/>
      <c r="Q440" s="49"/>
      <c r="R440" s="50"/>
      <c r="S440" s="51"/>
      <c r="T440" s="48"/>
      <c r="U440" s="49"/>
      <c r="V440" s="50"/>
      <c r="W440" s="51"/>
      <c r="X440" s="48"/>
      <c r="Y440" s="49"/>
      <c r="Z440" s="50"/>
      <c r="AA440" s="51"/>
      <c r="AB440" s="48"/>
      <c r="AC440" s="49"/>
      <c r="AD440" s="50"/>
      <c r="AE440" s="51"/>
      <c r="AF440" s="48"/>
      <c r="AG440" s="49"/>
      <c r="AH440" s="50"/>
      <c r="AI440" s="51"/>
      <c r="AJ440" s="48"/>
      <c r="AK440" s="49"/>
      <c r="AL440" s="50"/>
      <c r="AM440" s="51"/>
      <c r="AN440" s="48"/>
      <c r="AO440" s="49"/>
      <c r="AP440" s="50"/>
      <c r="AQ440" s="51"/>
    </row>
    <row r="441" spans="1:43" x14ac:dyDescent="0.2">
      <c r="A441" s="39">
        <v>7312</v>
      </c>
      <c r="B441" s="40" t="s">
        <v>469</v>
      </c>
      <c r="C441" s="41">
        <v>1340</v>
      </c>
      <c r="D441" s="42">
        <v>1090</v>
      </c>
      <c r="E441" s="43">
        <f t="shared" si="6"/>
        <v>0.81343283582089554</v>
      </c>
      <c r="F441" s="44"/>
      <c r="G441" s="45"/>
      <c r="H441" s="44"/>
      <c r="I441" s="46"/>
      <c r="J441" s="47"/>
      <c r="K441" s="45"/>
      <c r="L441" s="44"/>
      <c r="M441" s="46"/>
      <c r="N441" s="47"/>
      <c r="O441" s="45"/>
      <c r="P441" s="48"/>
      <c r="Q441" s="49"/>
      <c r="R441" s="50"/>
      <c r="S441" s="51"/>
      <c r="T441" s="48"/>
      <c r="U441" s="49"/>
      <c r="V441" s="50"/>
      <c r="W441" s="51"/>
      <c r="X441" s="48"/>
      <c r="Y441" s="49"/>
      <c r="Z441" s="50"/>
      <c r="AA441" s="51"/>
      <c r="AB441" s="48"/>
      <c r="AC441" s="49"/>
      <c r="AD441" s="50"/>
      <c r="AE441" s="51"/>
      <c r="AF441" s="48"/>
      <c r="AG441" s="49"/>
      <c r="AH441" s="50"/>
      <c r="AI441" s="51"/>
      <c r="AJ441" s="48"/>
      <c r="AK441" s="49"/>
      <c r="AL441" s="50"/>
      <c r="AM441" s="51"/>
      <c r="AN441" s="48"/>
      <c r="AO441" s="49"/>
      <c r="AP441" s="50"/>
      <c r="AQ441" s="51"/>
    </row>
    <row r="442" spans="1:43" x14ac:dyDescent="0.2">
      <c r="A442" s="39">
        <v>7313</v>
      </c>
      <c r="B442" s="40" t="s">
        <v>470</v>
      </c>
      <c r="C442" s="41">
        <v>754</v>
      </c>
      <c r="D442" s="42">
        <v>666</v>
      </c>
      <c r="E442" s="43">
        <f t="shared" si="6"/>
        <v>0.88328912466843501</v>
      </c>
      <c r="F442" s="44"/>
      <c r="G442" s="45"/>
      <c r="H442" s="44"/>
      <c r="I442" s="46"/>
      <c r="J442" s="47"/>
      <c r="K442" s="45"/>
      <c r="L442" s="44"/>
      <c r="M442" s="46"/>
      <c r="N442" s="47"/>
      <c r="O442" s="45"/>
      <c r="P442" s="48"/>
      <c r="Q442" s="49"/>
      <c r="R442" s="50"/>
      <c r="S442" s="51"/>
      <c r="T442" s="48"/>
      <c r="U442" s="49"/>
      <c r="V442" s="50"/>
      <c r="W442" s="51"/>
      <c r="X442" s="48"/>
      <c r="Y442" s="49"/>
      <c r="Z442" s="50"/>
      <c r="AA442" s="51"/>
      <c r="AB442" s="48"/>
      <c r="AC442" s="49"/>
      <c r="AD442" s="50"/>
      <c r="AE442" s="51"/>
      <c r="AF442" s="48"/>
      <c r="AG442" s="49"/>
      <c r="AH442" s="50"/>
      <c r="AI442" s="51"/>
      <c r="AJ442" s="48"/>
      <c r="AK442" s="49"/>
      <c r="AL442" s="50"/>
      <c r="AM442" s="51"/>
      <c r="AN442" s="48"/>
      <c r="AO442" s="49"/>
      <c r="AP442" s="50"/>
      <c r="AQ442" s="51"/>
    </row>
    <row r="443" spans="1:43" x14ac:dyDescent="0.2">
      <c r="A443" s="39">
        <v>7314</v>
      </c>
      <c r="B443" s="40" t="s">
        <v>471</v>
      </c>
      <c r="C443" s="41">
        <v>1289</v>
      </c>
      <c r="D443" s="42">
        <v>988</v>
      </c>
      <c r="E443" s="43">
        <f t="shared" si="6"/>
        <v>0.76648564778898376</v>
      </c>
      <c r="F443" s="44"/>
      <c r="G443" s="45"/>
      <c r="H443" s="44"/>
      <c r="I443" s="46"/>
      <c r="J443" s="47"/>
      <c r="K443" s="45"/>
      <c r="L443" s="44"/>
      <c r="M443" s="46"/>
      <c r="N443" s="47"/>
      <c r="O443" s="45"/>
      <c r="P443" s="48"/>
      <c r="Q443" s="49"/>
      <c r="R443" s="50"/>
      <c r="S443" s="51"/>
      <c r="T443" s="48"/>
      <c r="U443" s="49"/>
      <c r="V443" s="50"/>
      <c r="W443" s="51"/>
      <c r="X443" s="48"/>
      <c r="Y443" s="49"/>
      <c r="Z443" s="50"/>
      <c r="AA443" s="51"/>
      <c r="AB443" s="48"/>
      <c r="AC443" s="49"/>
      <c r="AD443" s="50"/>
      <c r="AE443" s="51"/>
      <c r="AF443" s="48"/>
      <c r="AG443" s="49"/>
      <c r="AH443" s="50"/>
      <c r="AI443" s="51"/>
      <c r="AJ443" s="48"/>
      <c r="AK443" s="49"/>
      <c r="AL443" s="50"/>
      <c r="AM443" s="51"/>
      <c r="AN443" s="48"/>
      <c r="AO443" s="49"/>
      <c r="AP443" s="50"/>
      <c r="AQ443" s="51"/>
    </row>
    <row r="444" spans="1:43" x14ac:dyDescent="0.2">
      <c r="A444" s="39">
        <v>7315</v>
      </c>
      <c r="B444" s="40" t="s">
        <v>472</v>
      </c>
      <c r="C444" s="41">
        <v>1302</v>
      </c>
      <c r="D444" s="42">
        <v>1007</v>
      </c>
      <c r="E444" s="43">
        <f t="shared" si="6"/>
        <v>0.77342549923195081</v>
      </c>
      <c r="F444" s="44"/>
      <c r="G444" s="45"/>
      <c r="H444" s="44"/>
      <c r="I444" s="46"/>
      <c r="J444" s="47"/>
      <c r="K444" s="45"/>
      <c r="L444" s="44"/>
      <c r="M444" s="46"/>
      <c r="N444" s="47"/>
      <c r="O444" s="45"/>
      <c r="P444" s="48"/>
      <c r="Q444" s="49"/>
      <c r="R444" s="50"/>
      <c r="S444" s="51"/>
      <c r="T444" s="48"/>
      <c r="U444" s="49"/>
      <c r="V444" s="50"/>
      <c r="W444" s="51"/>
      <c r="X444" s="48"/>
      <c r="Y444" s="49"/>
      <c r="Z444" s="50"/>
      <c r="AA444" s="51"/>
      <c r="AB444" s="48"/>
      <c r="AC444" s="49"/>
      <c r="AD444" s="50"/>
      <c r="AE444" s="51"/>
      <c r="AF444" s="48"/>
      <c r="AG444" s="49"/>
      <c r="AH444" s="50"/>
      <c r="AI444" s="51"/>
      <c r="AJ444" s="48"/>
      <c r="AK444" s="49"/>
      <c r="AL444" s="50"/>
      <c r="AM444" s="51"/>
      <c r="AN444" s="48"/>
      <c r="AO444" s="49"/>
      <c r="AP444" s="50"/>
      <c r="AQ444" s="51"/>
    </row>
    <row r="445" spans="1:43" x14ac:dyDescent="0.2">
      <c r="A445" s="39">
        <v>7316</v>
      </c>
      <c r="B445" s="40" t="s">
        <v>473</v>
      </c>
      <c r="C445" s="41">
        <v>1082</v>
      </c>
      <c r="D445" s="42">
        <v>911</v>
      </c>
      <c r="E445" s="43">
        <f t="shared" si="6"/>
        <v>0.84195933456561922</v>
      </c>
      <c r="F445" s="44"/>
      <c r="G445" s="45"/>
      <c r="H445" s="44"/>
      <c r="I445" s="46"/>
      <c r="J445" s="47"/>
      <c r="K445" s="45"/>
      <c r="L445" s="44"/>
      <c r="M445" s="46"/>
      <c r="N445" s="47"/>
      <c r="O445" s="45"/>
      <c r="P445" s="48"/>
      <c r="Q445" s="49"/>
      <c r="R445" s="50"/>
      <c r="S445" s="51"/>
      <c r="T445" s="48"/>
      <c r="U445" s="49"/>
      <c r="V445" s="50"/>
      <c r="W445" s="51"/>
      <c r="X445" s="48"/>
      <c r="Y445" s="49"/>
      <c r="Z445" s="50"/>
      <c r="AA445" s="51"/>
      <c r="AB445" s="48"/>
      <c r="AC445" s="49"/>
      <c r="AD445" s="50"/>
      <c r="AE445" s="51"/>
      <c r="AF445" s="48"/>
      <c r="AG445" s="49"/>
      <c r="AH445" s="50"/>
      <c r="AI445" s="51"/>
      <c r="AJ445" s="48"/>
      <c r="AK445" s="49"/>
      <c r="AL445" s="50"/>
      <c r="AM445" s="51"/>
      <c r="AN445" s="48"/>
      <c r="AO445" s="49"/>
      <c r="AP445" s="50"/>
      <c r="AQ445" s="51"/>
    </row>
    <row r="446" spans="1:43" x14ac:dyDescent="0.2">
      <c r="A446" s="39">
        <v>7317</v>
      </c>
      <c r="B446" s="40" t="s">
        <v>474</v>
      </c>
      <c r="C446" s="41">
        <v>1200</v>
      </c>
      <c r="D446" s="42">
        <v>1047</v>
      </c>
      <c r="E446" s="43">
        <f t="shared" si="6"/>
        <v>0.87250000000000005</v>
      </c>
      <c r="F446" s="44"/>
      <c r="G446" s="45"/>
      <c r="H446" s="44"/>
      <c r="I446" s="46"/>
      <c r="J446" s="47"/>
      <c r="K446" s="45"/>
      <c r="L446" s="44"/>
      <c r="M446" s="46"/>
      <c r="N446" s="47"/>
      <c r="O446" s="45"/>
      <c r="P446" s="48"/>
      <c r="Q446" s="49"/>
      <c r="R446" s="50"/>
      <c r="S446" s="51"/>
      <c r="T446" s="48"/>
      <c r="U446" s="49"/>
      <c r="V446" s="50"/>
      <c r="W446" s="51"/>
      <c r="X446" s="48"/>
      <c r="Y446" s="49"/>
      <c r="Z446" s="50"/>
      <c r="AA446" s="51"/>
      <c r="AB446" s="48"/>
      <c r="AC446" s="49"/>
      <c r="AD446" s="50"/>
      <c r="AE446" s="51"/>
      <c r="AF446" s="48"/>
      <c r="AG446" s="49"/>
      <c r="AH446" s="50"/>
      <c r="AI446" s="51"/>
      <c r="AJ446" s="48"/>
      <c r="AK446" s="49"/>
      <c r="AL446" s="50"/>
      <c r="AM446" s="51"/>
      <c r="AN446" s="48"/>
      <c r="AO446" s="49"/>
      <c r="AP446" s="50"/>
      <c r="AQ446" s="51"/>
    </row>
    <row r="447" spans="1:43" x14ac:dyDescent="0.2">
      <c r="A447" s="39">
        <v>7318</v>
      </c>
      <c r="B447" s="40" t="s">
        <v>475</v>
      </c>
      <c r="C447" s="41">
        <v>730</v>
      </c>
      <c r="D447" s="42">
        <v>614</v>
      </c>
      <c r="E447" s="43">
        <f t="shared" si="6"/>
        <v>0.84109589041095889</v>
      </c>
      <c r="F447" s="44"/>
      <c r="G447" s="45"/>
      <c r="H447" s="44"/>
      <c r="I447" s="46"/>
      <c r="J447" s="47"/>
      <c r="K447" s="45"/>
      <c r="L447" s="44"/>
      <c r="M447" s="46"/>
      <c r="N447" s="47"/>
      <c r="O447" s="45"/>
      <c r="P447" s="48"/>
      <c r="Q447" s="49"/>
      <c r="R447" s="50"/>
      <c r="S447" s="51"/>
      <c r="T447" s="48"/>
      <c r="U447" s="49"/>
      <c r="V447" s="50"/>
      <c r="W447" s="51"/>
      <c r="X447" s="48"/>
      <c r="Y447" s="49"/>
      <c r="Z447" s="50"/>
      <c r="AA447" s="51"/>
      <c r="AB447" s="48"/>
      <c r="AC447" s="49"/>
      <c r="AD447" s="50"/>
      <c r="AE447" s="51"/>
      <c r="AF447" s="48"/>
      <c r="AG447" s="49"/>
      <c r="AH447" s="50"/>
      <c r="AI447" s="51"/>
      <c r="AJ447" s="48"/>
      <c r="AK447" s="49"/>
      <c r="AL447" s="50"/>
      <c r="AM447" s="51"/>
      <c r="AN447" s="48"/>
      <c r="AO447" s="49"/>
      <c r="AP447" s="50"/>
      <c r="AQ447" s="51"/>
    </row>
    <row r="448" spans="1:43" x14ac:dyDescent="0.2">
      <c r="A448" s="39">
        <v>7319</v>
      </c>
      <c r="B448" s="40" t="s">
        <v>476</v>
      </c>
      <c r="C448" s="41">
        <v>1273</v>
      </c>
      <c r="D448" s="42">
        <v>967</v>
      </c>
      <c r="E448" s="43">
        <f t="shared" si="6"/>
        <v>0.75962293794186964</v>
      </c>
      <c r="F448" s="44"/>
      <c r="G448" s="45"/>
      <c r="H448" s="44"/>
      <c r="I448" s="46"/>
      <c r="J448" s="47"/>
      <c r="K448" s="45"/>
      <c r="L448" s="44"/>
      <c r="M448" s="46"/>
      <c r="N448" s="47"/>
      <c r="O448" s="45"/>
      <c r="P448" s="48"/>
      <c r="Q448" s="49"/>
      <c r="R448" s="50"/>
      <c r="S448" s="51"/>
      <c r="T448" s="48"/>
      <c r="U448" s="49"/>
      <c r="V448" s="50"/>
      <c r="W448" s="51"/>
      <c r="X448" s="48"/>
      <c r="Y448" s="49"/>
      <c r="Z448" s="50"/>
      <c r="AA448" s="51"/>
      <c r="AB448" s="48"/>
      <c r="AC448" s="49"/>
      <c r="AD448" s="50"/>
      <c r="AE448" s="51"/>
      <c r="AF448" s="48"/>
      <c r="AG448" s="49"/>
      <c r="AH448" s="50"/>
      <c r="AI448" s="51"/>
      <c r="AJ448" s="48"/>
      <c r="AK448" s="49"/>
      <c r="AL448" s="50"/>
      <c r="AM448" s="51"/>
      <c r="AN448" s="48"/>
      <c r="AO448" s="49"/>
      <c r="AP448" s="50"/>
      <c r="AQ448" s="51"/>
    </row>
    <row r="449" spans="1:43" x14ac:dyDescent="0.2">
      <c r="A449" s="39">
        <v>7320</v>
      </c>
      <c r="B449" s="40" t="s">
        <v>477</v>
      </c>
      <c r="C449" s="41">
        <v>560</v>
      </c>
      <c r="D449" s="42">
        <v>425</v>
      </c>
      <c r="E449" s="43">
        <f t="shared" si="6"/>
        <v>0.7589285714285714</v>
      </c>
      <c r="F449" s="44"/>
      <c r="G449" s="45"/>
      <c r="H449" s="44"/>
      <c r="I449" s="46"/>
      <c r="J449" s="47"/>
      <c r="K449" s="45"/>
      <c r="L449" s="44"/>
      <c r="M449" s="46"/>
      <c r="N449" s="47"/>
      <c r="O449" s="45"/>
      <c r="P449" s="48"/>
      <c r="Q449" s="49"/>
      <c r="R449" s="50"/>
      <c r="S449" s="51"/>
      <c r="T449" s="48"/>
      <c r="U449" s="49"/>
      <c r="V449" s="50"/>
      <c r="W449" s="51"/>
      <c r="X449" s="48"/>
      <c r="Y449" s="49"/>
      <c r="Z449" s="50"/>
      <c r="AA449" s="51"/>
      <c r="AB449" s="48"/>
      <c r="AC449" s="49"/>
      <c r="AD449" s="50"/>
      <c r="AE449" s="51"/>
      <c r="AF449" s="48"/>
      <c r="AG449" s="49"/>
      <c r="AH449" s="50"/>
      <c r="AI449" s="51"/>
      <c r="AJ449" s="48"/>
      <c r="AK449" s="49"/>
      <c r="AL449" s="50"/>
      <c r="AM449" s="51"/>
      <c r="AN449" s="48"/>
      <c r="AO449" s="49"/>
      <c r="AP449" s="50"/>
      <c r="AQ449" s="51"/>
    </row>
    <row r="450" spans="1:43" x14ac:dyDescent="0.2">
      <c r="A450" s="39">
        <v>7321</v>
      </c>
      <c r="B450" s="40" t="s">
        <v>478</v>
      </c>
      <c r="C450" s="41">
        <v>690</v>
      </c>
      <c r="D450" s="42">
        <v>575</v>
      </c>
      <c r="E450" s="43">
        <f t="shared" si="6"/>
        <v>0.83333333333333337</v>
      </c>
      <c r="F450" s="44"/>
      <c r="G450" s="45"/>
      <c r="H450" s="44"/>
      <c r="I450" s="46"/>
      <c r="J450" s="47"/>
      <c r="K450" s="45"/>
      <c r="L450" s="44"/>
      <c r="M450" s="46"/>
      <c r="N450" s="47"/>
      <c r="O450" s="45"/>
      <c r="P450" s="48"/>
      <c r="Q450" s="49"/>
      <c r="R450" s="50"/>
      <c r="S450" s="51"/>
      <c r="T450" s="48"/>
      <c r="U450" s="49"/>
      <c r="V450" s="50"/>
      <c r="W450" s="51"/>
      <c r="X450" s="48"/>
      <c r="Y450" s="49"/>
      <c r="Z450" s="50"/>
      <c r="AA450" s="51"/>
      <c r="AB450" s="48"/>
      <c r="AC450" s="49"/>
      <c r="AD450" s="50"/>
      <c r="AE450" s="51"/>
      <c r="AF450" s="48"/>
      <c r="AG450" s="49"/>
      <c r="AH450" s="50"/>
      <c r="AI450" s="51"/>
      <c r="AJ450" s="48"/>
      <c r="AK450" s="49"/>
      <c r="AL450" s="50"/>
      <c r="AM450" s="51"/>
      <c r="AN450" s="48"/>
      <c r="AO450" s="49"/>
      <c r="AP450" s="50"/>
      <c r="AQ450" s="51"/>
    </row>
    <row r="451" spans="1:43" x14ac:dyDescent="0.2">
      <c r="A451" s="39">
        <v>7322</v>
      </c>
      <c r="B451" s="40" t="s">
        <v>479</v>
      </c>
      <c r="C451" s="41">
        <v>1135</v>
      </c>
      <c r="D451" s="42">
        <v>876</v>
      </c>
      <c r="E451" s="43">
        <f t="shared" si="6"/>
        <v>0.77180616740088104</v>
      </c>
      <c r="F451" s="44"/>
      <c r="G451" s="45"/>
      <c r="H451" s="44"/>
      <c r="I451" s="46"/>
      <c r="J451" s="47"/>
      <c r="K451" s="45"/>
      <c r="L451" s="44"/>
      <c r="M451" s="46"/>
      <c r="N451" s="47"/>
      <c r="O451" s="45"/>
      <c r="P451" s="48"/>
      <c r="Q451" s="49"/>
      <c r="R451" s="50"/>
      <c r="S451" s="51"/>
      <c r="T451" s="48"/>
      <c r="U451" s="49"/>
      <c r="V451" s="50"/>
      <c r="W451" s="51"/>
      <c r="X451" s="48"/>
      <c r="Y451" s="49"/>
      <c r="Z451" s="50"/>
      <c r="AA451" s="51"/>
      <c r="AB451" s="48"/>
      <c r="AC451" s="49"/>
      <c r="AD451" s="50"/>
      <c r="AE451" s="51"/>
      <c r="AF451" s="48"/>
      <c r="AG451" s="49"/>
      <c r="AH451" s="50"/>
      <c r="AI451" s="51"/>
      <c r="AJ451" s="48"/>
      <c r="AK451" s="49"/>
      <c r="AL451" s="50"/>
      <c r="AM451" s="51"/>
      <c r="AN451" s="48"/>
      <c r="AO451" s="49"/>
      <c r="AP451" s="50"/>
      <c r="AQ451" s="51"/>
    </row>
    <row r="452" spans="1:43" x14ac:dyDescent="0.2">
      <c r="A452" s="39">
        <v>7323</v>
      </c>
      <c r="B452" s="40" t="s">
        <v>480</v>
      </c>
      <c r="C452" s="41">
        <v>1284</v>
      </c>
      <c r="D452" s="42">
        <v>1153</v>
      </c>
      <c r="E452" s="43">
        <f t="shared" si="6"/>
        <v>0.8979750778816199</v>
      </c>
      <c r="F452" s="44"/>
      <c r="G452" s="45"/>
      <c r="H452" s="44"/>
      <c r="I452" s="46"/>
      <c r="J452" s="47"/>
      <c r="K452" s="45"/>
      <c r="L452" s="44"/>
      <c r="M452" s="46"/>
      <c r="N452" s="47"/>
      <c r="O452" s="45"/>
      <c r="P452" s="48"/>
      <c r="Q452" s="49"/>
      <c r="R452" s="50"/>
      <c r="S452" s="51"/>
      <c r="T452" s="48"/>
      <c r="U452" s="49"/>
      <c r="V452" s="50"/>
      <c r="W452" s="51"/>
      <c r="X452" s="48"/>
      <c r="Y452" s="49"/>
      <c r="Z452" s="50"/>
      <c r="AA452" s="51"/>
      <c r="AB452" s="48"/>
      <c r="AC452" s="49"/>
      <c r="AD452" s="50"/>
      <c r="AE452" s="51"/>
      <c r="AF452" s="48"/>
      <c r="AG452" s="49"/>
      <c r="AH452" s="50"/>
      <c r="AI452" s="51"/>
      <c r="AJ452" s="48"/>
      <c r="AK452" s="49"/>
      <c r="AL452" s="50">
        <v>62</v>
      </c>
      <c r="AM452" s="51">
        <v>97</v>
      </c>
      <c r="AN452" s="48"/>
      <c r="AO452" s="49"/>
      <c r="AP452" s="50"/>
      <c r="AQ452" s="51"/>
    </row>
    <row r="453" spans="1:43" x14ac:dyDescent="0.2">
      <c r="A453" s="39">
        <v>7324</v>
      </c>
      <c r="B453" s="40" t="s">
        <v>481</v>
      </c>
      <c r="C453" s="41">
        <v>1377</v>
      </c>
      <c r="D453" s="42">
        <v>1130</v>
      </c>
      <c r="E453" s="43">
        <f t="shared" si="6"/>
        <v>0.82062454611474223</v>
      </c>
      <c r="F453" s="44"/>
      <c r="G453" s="45"/>
      <c r="H453" s="44"/>
      <c r="I453" s="46"/>
      <c r="J453" s="47"/>
      <c r="K453" s="45"/>
      <c r="L453" s="44"/>
      <c r="M453" s="46"/>
      <c r="N453" s="47"/>
      <c r="O453" s="45"/>
      <c r="P453" s="48"/>
      <c r="Q453" s="49"/>
      <c r="R453" s="50"/>
      <c r="S453" s="51"/>
      <c r="T453" s="48"/>
      <c r="U453" s="49"/>
      <c r="V453" s="50"/>
      <c r="W453" s="51"/>
      <c r="X453" s="48"/>
      <c r="Y453" s="49"/>
      <c r="Z453" s="50"/>
      <c r="AA453" s="51"/>
      <c r="AB453" s="48"/>
      <c r="AC453" s="49"/>
      <c r="AD453" s="50"/>
      <c r="AE453" s="51"/>
      <c r="AF453" s="48"/>
      <c r="AG453" s="49"/>
      <c r="AH453" s="50"/>
      <c r="AI453" s="51"/>
      <c r="AJ453" s="48"/>
      <c r="AK453" s="49"/>
      <c r="AL453" s="50"/>
      <c r="AM453" s="51"/>
      <c r="AN453" s="48"/>
      <c r="AO453" s="49"/>
      <c r="AP453" s="50"/>
      <c r="AQ453" s="51"/>
    </row>
    <row r="454" spans="1:43" x14ac:dyDescent="0.2">
      <c r="A454" s="39">
        <v>7325</v>
      </c>
      <c r="B454" s="40" t="s">
        <v>482</v>
      </c>
      <c r="C454" s="41">
        <v>918</v>
      </c>
      <c r="D454" s="42">
        <v>789</v>
      </c>
      <c r="E454" s="43">
        <f t="shared" si="6"/>
        <v>0.85947712418300659</v>
      </c>
      <c r="F454" s="44"/>
      <c r="G454" s="45"/>
      <c r="H454" s="44"/>
      <c r="I454" s="46"/>
      <c r="J454" s="47"/>
      <c r="K454" s="45"/>
      <c r="L454" s="44"/>
      <c r="M454" s="46"/>
      <c r="N454" s="47"/>
      <c r="O454" s="45"/>
      <c r="P454" s="48"/>
      <c r="Q454" s="49"/>
      <c r="R454" s="50"/>
      <c r="S454" s="51"/>
      <c r="T454" s="48"/>
      <c r="U454" s="49"/>
      <c r="V454" s="50"/>
      <c r="W454" s="51"/>
      <c r="X454" s="48"/>
      <c r="Y454" s="49"/>
      <c r="Z454" s="50"/>
      <c r="AA454" s="51"/>
      <c r="AB454" s="48"/>
      <c r="AC454" s="49"/>
      <c r="AD454" s="50"/>
      <c r="AE454" s="51"/>
      <c r="AF454" s="48"/>
      <c r="AG454" s="49"/>
      <c r="AH454" s="50"/>
      <c r="AI454" s="51"/>
      <c r="AJ454" s="48"/>
      <c r="AK454" s="49"/>
      <c r="AL454" s="50"/>
      <c r="AM454" s="51"/>
      <c r="AN454" s="48"/>
      <c r="AO454" s="49"/>
      <c r="AP454" s="50"/>
      <c r="AQ454" s="51"/>
    </row>
    <row r="455" spans="1:43" x14ac:dyDescent="0.2">
      <c r="A455" s="39">
        <v>7326</v>
      </c>
      <c r="B455" s="40" t="s">
        <v>483</v>
      </c>
      <c r="C455" s="41">
        <v>1568</v>
      </c>
      <c r="D455" s="42">
        <v>1328</v>
      </c>
      <c r="E455" s="43">
        <f t="shared" si="6"/>
        <v>0.84693877551020413</v>
      </c>
      <c r="F455" s="44"/>
      <c r="G455" s="45"/>
      <c r="H455" s="44"/>
      <c r="I455" s="46"/>
      <c r="J455" s="47"/>
      <c r="K455" s="45"/>
      <c r="L455" s="44"/>
      <c r="M455" s="46"/>
      <c r="N455" s="47"/>
      <c r="O455" s="45"/>
      <c r="P455" s="48"/>
      <c r="Q455" s="49"/>
      <c r="R455" s="50"/>
      <c r="S455" s="51"/>
      <c r="T455" s="48"/>
      <c r="U455" s="49"/>
      <c r="V455" s="50"/>
      <c r="W455" s="51"/>
      <c r="X455" s="48"/>
      <c r="Y455" s="49"/>
      <c r="Z455" s="50"/>
      <c r="AA455" s="51"/>
      <c r="AB455" s="48"/>
      <c r="AC455" s="49"/>
      <c r="AD455" s="50"/>
      <c r="AE455" s="51"/>
      <c r="AF455" s="48"/>
      <c r="AG455" s="49"/>
      <c r="AH455" s="50"/>
      <c r="AI455" s="51"/>
      <c r="AJ455" s="48"/>
      <c r="AK455" s="49"/>
      <c r="AL455" s="50"/>
      <c r="AM455" s="51"/>
      <c r="AN455" s="48"/>
      <c r="AO455" s="49"/>
      <c r="AP455" s="50"/>
      <c r="AQ455" s="51"/>
    </row>
    <row r="456" spans="1:43" x14ac:dyDescent="0.2">
      <c r="A456" s="39">
        <v>7327</v>
      </c>
      <c r="B456" s="40" t="s">
        <v>484</v>
      </c>
      <c r="C456" s="41">
        <v>995</v>
      </c>
      <c r="D456" s="42">
        <v>887</v>
      </c>
      <c r="E456" s="43">
        <f t="shared" si="6"/>
        <v>0.89145728643216082</v>
      </c>
      <c r="F456" s="44"/>
      <c r="G456" s="45"/>
      <c r="H456" s="44"/>
      <c r="I456" s="46"/>
      <c r="J456" s="47"/>
      <c r="K456" s="45"/>
      <c r="L456" s="44"/>
      <c r="M456" s="46"/>
      <c r="N456" s="47"/>
      <c r="O456" s="45"/>
      <c r="P456" s="48"/>
      <c r="Q456" s="49"/>
      <c r="R456" s="50"/>
      <c r="S456" s="51"/>
      <c r="T456" s="48"/>
      <c r="U456" s="49"/>
      <c r="V456" s="50"/>
      <c r="W456" s="51"/>
      <c r="X456" s="48"/>
      <c r="Y456" s="49"/>
      <c r="Z456" s="50"/>
      <c r="AA456" s="51"/>
      <c r="AB456" s="48"/>
      <c r="AC456" s="49"/>
      <c r="AD456" s="50"/>
      <c r="AE456" s="51"/>
      <c r="AF456" s="48"/>
      <c r="AG456" s="49"/>
      <c r="AH456" s="50"/>
      <c r="AI456" s="51"/>
      <c r="AJ456" s="48"/>
      <c r="AK456" s="49"/>
      <c r="AL456" s="50">
        <v>240</v>
      </c>
      <c r="AM456" s="51">
        <v>425</v>
      </c>
      <c r="AN456" s="48"/>
      <c r="AO456" s="49"/>
      <c r="AP456" s="50"/>
      <c r="AQ456" s="51"/>
    </row>
    <row r="457" spans="1:43" x14ac:dyDescent="0.2">
      <c r="A457" s="39">
        <v>7328</v>
      </c>
      <c r="B457" s="40" t="s">
        <v>485</v>
      </c>
      <c r="C457" s="41">
        <v>1090</v>
      </c>
      <c r="D457" s="42">
        <v>827</v>
      </c>
      <c r="E457" s="43">
        <f t="shared" si="6"/>
        <v>0.75871559633027519</v>
      </c>
      <c r="F457" s="44"/>
      <c r="G457" s="45"/>
      <c r="H457" s="44"/>
      <c r="I457" s="46"/>
      <c r="J457" s="47"/>
      <c r="K457" s="45"/>
      <c r="L457" s="44"/>
      <c r="M457" s="46"/>
      <c r="N457" s="47"/>
      <c r="O457" s="45"/>
      <c r="P457" s="48"/>
      <c r="Q457" s="49"/>
      <c r="R457" s="50"/>
      <c r="S457" s="51"/>
      <c r="T457" s="48"/>
      <c r="U457" s="49"/>
      <c r="V457" s="50"/>
      <c r="W457" s="51"/>
      <c r="X457" s="48"/>
      <c r="Y457" s="49"/>
      <c r="Z457" s="50"/>
      <c r="AA457" s="51"/>
      <c r="AB457" s="48"/>
      <c r="AC457" s="49"/>
      <c r="AD457" s="50"/>
      <c r="AE457" s="51"/>
      <c r="AF457" s="48"/>
      <c r="AG457" s="49"/>
      <c r="AH457" s="50"/>
      <c r="AI457" s="51"/>
      <c r="AJ457" s="48"/>
      <c r="AK457" s="49"/>
      <c r="AL457" s="50">
        <v>200</v>
      </c>
      <c r="AM457" s="51">
        <v>346</v>
      </c>
      <c r="AN457" s="48"/>
      <c r="AO457" s="49"/>
      <c r="AP457" s="50"/>
      <c r="AQ457" s="51"/>
    </row>
    <row r="458" spans="1:43" x14ac:dyDescent="0.2">
      <c r="A458" s="39">
        <v>7329</v>
      </c>
      <c r="B458" s="40" t="s">
        <v>486</v>
      </c>
      <c r="C458" s="41">
        <v>1147</v>
      </c>
      <c r="D458" s="42">
        <v>872</v>
      </c>
      <c r="E458" s="43">
        <f t="shared" si="6"/>
        <v>0.76024411508282475</v>
      </c>
      <c r="F458" s="44"/>
      <c r="G458" s="45"/>
      <c r="H458" s="44"/>
      <c r="I458" s="46"/>
      <c r="J458" s="47"/>
      <c r="K458" s="45"/>
      <c r="L458" s="44"/>
      <c r="M458" s="46"/>
      <c r="N458" s="47"/>
      <c r="O458" s="45"/>
      <c r="P458" s="48"/>
      <c r="Q458" s="49"/>
      <c r="R458" s="50"/>
      <c r="S458" s="51"/>
      <c r="T458" s="48"/>
      <c r="U458" s="49"/>
      <c r="V458" s="50"/>
      <c r="W458" s="51"/>
      <c r="X458" s="48"/>
      <c r="Y458" s="49"/>
      <c r="Z458" s="50"/>
      <c r="AA458" s="51"/>
      <c r="AB458" s="48"/>
      <c r="AC458" s="49"/>
      <c r="AD458" s="50"/>
      <c r="AE458" s="51"/>
      <c r="AF458" s="48"/>
      <c r="AG458" s="49"/>
      <c r="AH458" s="50"/>
      <c r="AI458" s="51"/>
      <c r="AJ458" s="48"/>
      <c r="AK458" s="49"/>
      <c r="AL458" s="50"/>
      <c r="AM458" s="51"/>
      <c r="AN458" s="48"/>
      <c r="AO458" s="49"/>
      <c r="AP458" s="50"/>
      <c r="AQ458" s="51"/>
    </row>
    <row r="459" spans="1:43" x14ac:dyDescent="0.2">
      <c r="A459" s="39">
        <v>7330</v>
      </c>
      <c r="B459" s="40" t="s">
        <v>487</v>
      </c>
      <c r="C459" s="41">
        <v>914</v>
      </c>
      <c r="D459" s="42">
        <v>742</v>
      </c>
      <c r="E459" s="43">
        <f t="shared" si="6"/>
        <v>0.81181619256017501</v>
      </c>
      <c r="F459" s="44"/>
      <c r="G459" s="45"/>
      <c r="H459" s="44"/>
      <c r="I459" s="46"/>
      <c r="J459" s="47"/>
      <c r="K459" s="45"/>
      <c r="L459" s="44"/>
      <c r="M459" s="46"/>
      <c r="N459" s="47"/>
      <c r="O459" s="45"/>
      <c r="P459" s="48"/>
      <c r="Q459" s="49"/>
      <c r="R459" s="50"/>
      <c r="S459" s="51"/>
      <c r="T459" s="48"/>
      <c r="U459" s="49"/>
      <c r="V459" s="50"/>
      <c r="W459" s="51"/>
      <c r="X459" s="48"/>
      <c r="Y459" s="49"/>
      <c r="Z459" s="50"/>
      <c r="AA459" s="51"/>
      <c r="AB459" s="48"/>
      <c r="AC459" s="49"/>
      <c r="AD459" s="50"/>
      <c r="AE459" s="51"/>
      <c r="AF459" s="48"/>
      <c r="AG459" s="49"/>
      <c r="AH459" s="50"/>
      <c r="AI459" s="51"/>
      <c r="AJ459" s="48"/>
      <c r="AK459" s="49"/>
      <c r="AL459" s="50"/>
      <c r="AM459" s="51"/>
      <c r="AN459" s="48"/>
      <c r="AO459" s="49"/>
      <c r="AP459" s="50"/>
      <c r="AQ459" s="51"/>
    </row>
    <row r="460" spans="1:43" x14ac:dyDescent="0.2">
      <c r="A460" s="39">
        <v>7331</v>
      </c>
      <c r="B460" s="40" t="s">
        <v>488</v>
      </c>
      <c r="C460" s="41">
        <v>1082</v>
      </c>
      <c r="D460" s="42">
        <v>836</v>
      </c>
      <c r="E460" s="43">
        <f t="shared" si="6"/>
        <v>0.77264325323475047</v>
      </c>
      <c r="F460" s="44"/>
      <c r="G460" s="45"/>
      <c r="H460" s="44"/>
      <c r="I460" s="46"/>
      <c r="J460" s="47"/>
      <c r="K460" s="45"/>
      <c r="L460" s="44"/>
      <c r="M460" s="46"/>
      <c r="N460" s="47"/>
      <c r="O460" s="45"/>
      <c r="P460" s="48"/>
      <c r="Q460" s="49"/>
      <c r="R460" s="50"/>
      <c r="S460" s="51"/>
      <c r="T460" s="48"/>
      <c r="U460" s="49"/>
      <c r="V460" s="50"/>
      <c r="W460" s="51"/>
      <c r="X460" s="48"/>
      <c r="Y460" s="49"/>
      <c r="Z460" s="50"/>
      <c r="AA460" s="51"/>
      <c r="AB460" s="48"/>
      <c r="AC460" s="49"/>
      <c r="AD460" s="50"/>
      <c r="AE460" s="51"/>
      <c r="AF460" s="48"/>
      <c r="AG460" s="49"/>
      <c r="AH460" s="50"/>
      <c r="AI460" s="51"/>
      <c r="AJ460" s="48"/>
      <c r="AK460" s="49"/>
      <c r="AL460" s="50"/>
      <c r="AM460" s="51"/>
      <c r="AN460" s="48"/>
      <c r="AO460" s="49"/>
      <c r="AP460" s="50"/>
      <c r="AQ460" s="51"/>
    </row>
    <row r="461" spans="1:43" x14ac:dyDescent="0.2">
      <c r="A461" s="39">
        <v>7332</v>
      </c>
      <c r="B461" s="40" t="s">
        <v>489</v>
      </c>
      <c r="C461" s="41">
        <v>970</v>
      </c>
      <c r="D461" s="42">
        <v>797</v>
      </c>
      <c r="E461" s="43">
        <f t="shared" si="6"/>
        <v>0.82164948453608244</v>
      </c>
      <c r="F461" s="44"/>
      <c r="G461" s="45"/>
      <c r="H461" s="44"/>
      <c r="I461" s="46"/>
      <c r="J461" s="47"/>
      <c r="K461" s="45"/>
      <c r="L461" s="44"/>
      <c r="M461" s="46"/>
      <c r="N461" s="47"/>
      <c r="O461" s="45"/>
      <c r="P461" s="48"/>
      <c r="Q461" s="49"/>
      <c r="R461" s="50"/>
      <c r="S461" s="51"/>
      <c r="T461" s="48"/>
      <c r="U461" s="49"/>
      <c r="V461" s="50"/>
      <c r="W461" s="51"/>
      <c r="X461" s="48"/>
      <c r="Y461" s="49"/>
      <c r="Z461" s="50"/>
      <c r="AA461" s="51"/>
      <c r="AB461" s="48"/>
      <c r="AC461" s="49"/>
      <c r="AD461" s="50"/>
      <c r="AE461" s="51"/>
      <c r="AF461" s="48"/>
      <c r="AG461" s="49"/>
      <c r="AH461" s="50"/>
      <c r="AI461" s="51"/>
      <c r="AJ461" s="48"/>
      <c r="AK461" s="49"/>
      <c r="AL461" s="50">
        <v>56</v>
      </c>
      <c r="AM461" s="51">
        <v>112</v>
      </c>
      <c r="AN461" s="48"/>
      <c r="AO461" s="49"/>
      <c r="AP461" s="50"/>
      <c r="AQ461" s="51"/>
    </row>
    <row r="462" spans="1:43" x14ac:dyDescent="0.2">
      <c r="A462" s="39">
        <v>7333</v>
      </c>
      <c r="B462" s="40" t="s">
        <v>490</v>
      </c>
      <c r="C462" s="41">
        <v>1279</v>
      </c>
      <c r="D462" s="42">
        <v>1086</v>
      </c>
      <c r="E462" s="43">
        <f t="shared" si="6"/>
        <v>0.84910086004691165</v>
      </c>
      <c r="F462" s="44"/>
      <c r="G462" s="45"/>
      <c r="H462" s="44"/>
      <c r="I462" s="46"/>
      <c r="J462" s="47"/>
      <c r="K462" s="45"/>
      <c r="L462" s="44"/>
      <c r="M462" s="46"/>
      <c r="N462" s="47"/>
      <c r="O462" s="45"/>
      <c r="P462" s="48"/>
      <c r="Q462" s="49"/>
      <c r="R462" s="50"/>
      <c r="S462" s="51"/>
      <c r="T462" s="48"/>
      <c r="U462" s="49"/>
      <c r="V462" s="50"/>
      <c r="W462" s="51"/>
      <c r="X462" s="48"/>
      <c r="Y462" s="49"/>
      <c r="Z462" s="50"/>
      <c r="AA462" s="51"/>
      <c r="AB462" s="48"/>
      <c r="AC462" s="49"/>
      <c r="AD462" s="50"/>
      <c r="AE462" s="51"/>
      <c r="AF462" s="48"/>
      <c r="AG462" s="49"/>
      <c r="AH462" s="50"/>
      <c r="AI462" s="51"/>
      <c r="AJ462" s="48"/>
      <c r="AK462" s="49"/>
      <c r="AL462" s="50"/>
      <c r="AM462" s="51"/>
      <c r="AN462" s="48"/>
      <c r="AO462" s="49"/>
      <c r="AP462" s="50"/>
      <c r="AQ462" s="51"/>
    </row>
    <row r="463" spans="1:43" x14ac:dyDescent="0.2">
      <c r="A463" s="39">
        <v>7334</v>
      </c>
      <c r="B463" s="40" t="s">
        <v>491</v>
      </c>
      <c r="C463" s="41">
        <v>1213</v>
      </c>
      <c r="D463" s="42">
        <v>1012</v>
      </c>
      <c r="E463" s="43">
        <f t="shared" si="6"/>
        <v>0.83429513602638083</v>
      </c>
      <c r="F463" s="44"/>
      <c r="G463" s="45"/>
      <c r="H463" s="44"/>
      <c r="I463" s="46"/>
      <c r="J463" s="47"/>
      <c r="K463" s="45"/>
      <c r="L463" s="44"/>
      <c r="M463" s="46"/>
      <c r="N463" s="47"/>
      <c r="O463" s="45"/>
      <c r="P463" s="48"/>
      <c r="Q463" s="49"/>
      <c r="R463" s="50"/>
      <c r="S463" s="51"/>
      <c r="T463" s="48"/>
      <c r="U463" s="49"/>
      <c r="V463" s="50"/>
      <c r="W463" s="51"/>
      <c r="X463" s="48"/>
      <c r="Y463" s="49"/>
      <c r="Z463" s="50"/>
      <c r="AA463" s="51"/>
      <c r="AB463" s="48"/>
      <c r="AC463" s="49"/>
      <c r="AD463" s="50"/>
      <c r="AE463" s="51"/>
      <c r="AF463" s="48"/>
      <c r="AG463" s="49"/>
      <c r="AH463" s="50"/>
      <c r="AI463" s="51"/>
      <c r="AJ463" s="48"/>
      <c r="AK463" s="49"/>
      <c r="AL463" s="50"/>
      <c r="AM463" s="51"/>
      <c r="AN463" s="48"/>
      <c r="AO463" s="49"/>
      <c r="AP463" s="50"/>
      <c r="AQ463" s="51"/>
    </row>
    <row r="464" spans="1:43" x14ac:dyDescent="0.2">
      <c r="A464" s="39">
        <v>7335</v>
      </c>
      <c r="B464" s="40" t="s">
        <v>492</v>
      </c>
      <c r="C464" s="41">
        <v>736</v>
      </c>
      <c r="D464" s="42">
        <v>550</v>
      </c>
      <c r="E464" s="43">
        <f t="shared" si="6"/>
        <v>0.74728260869565222</v>
      </c>
      <c r="F464" s="44"/>
      <c r="G464" s="45"/>
      <c r="H464" s="44"/>
      <c r="I464" s="46"/>
      <c r="J464" s="47"/>
      <c r="K464" s="45"/>
      <c r="L464" s="44"/>
      <c r="M464" s="46"/>
      <c r="N464" s="47"/>
      <c r="O464" s="45"/>
      <c r="P464" s="48"/>
      <c r="Q464" s="49"/>
      <c r="R464" s="50"/>
      <c r="S464" s="51"/>
      <c r="T464" s="48"/>
      <c r="U464" s="49"/>
      <c r="V464" s="50"/>
      <c r="W464" s="51"/>
      <c r="X464" s="48"/>
      <c r="Y464" s="49"/>
      <c r="Z464" s="50"/>
      <c r="AA464" s="51"/>
      <c r="AB464" s="48"/>
      <c r="AC464" s="49"/>
      <c r="AD464" s="50"/>
      <c r="AE464" s="51"/>
      <c r="AF464" s="48"/>
      <c r="AG464" s="49"/>
      <c r="AH464" s="50"/>
      <c r="AI464" s="51"/>
      <c r="AJ464" s="48"/>
      <c r="AK464" s="49"/>
      <c r="AL464" s="50"/>
      <c r="AM464" s="51"/>
      <c r="AN464" s="48"/>
      <c r="AO464" s="49"/>
      <c r="AP464" s="50"/>
      <c r="AQ464" s="51"/>
    </row>
    <row r="465" spans="1:43" x14ac:dyDescent="0.2">
      <c r="A465" s="39">
        <v>7336</v>
      </c>
      <c r="B465" s="40" t="s">
        <v>493</v>
      </c>
      <c r="C465" s="41">
        <v>1219</v>
      </c>
      <c r="D465" s="42">
        <v>962</v>
      </c>
      <c r="E465" s="43">
        <f t="shared" si="6"/>
        <v>0.78917145200984418</v>
      </c>
      <c r="F465" s="44"/>
      <c r="G465" s="45"/>
      <c r="H465" s="44"/>
      <c r="I465" s="46"/>
      <c r="J465" s="47"/>
      <c r="K465" s="45"/>
      <c r="L465" s="44"/>
      <c r="M465" s="46"/>
      <c r="N465" s="47"/>
      <c r="O465" s="45"/>
      <c r="P465" s="48"/>
      <c r="Q465" s="49"/>
      <c r="R465" s="50"/>
      <c r="S465" s="51"/>
      <c r="T465" s="48"/>
      <c r="U465" s="49"/>
      <c r="V465" s="50"/>
      <c r="W465" s="51"/>
      <c r="X465" s="48"/>
      <c r="Y465" s="49"/>
      <c r="Z465" s="50"/>
      <c r="AA465" s="51"/>
      <c r="AB465" s="48"/>
      <c r="AC465" s="49"/>
      <c r="AD465" s="50"/>
      <c r="AE465" s="51"/>
      <c r="AF465" s="48"/>
      <c r="AG465" s="49"/>
      <c r="AH465" s="50"/>
      <c r="AI465" s="51"/>
      <c r="AJ465" s="48"/>
      <c r="AK465" s="49"/>
      <c r="AL465" s="50">
        <v>410</v>
      </c>
      <c r="AM465" s="51">
        <v>489</v>
      </c>
      <c r="AN465" s="48"/>
      <c r="AO465" s="49"/>
      <c r="AP465" s="50"/>
      <c r="AQ465" s="51"/>
    </row>
    <row r="466" spans="1:43" x14ac:dyDescent="0.2">
      <c r="A466" s="39">
        <v>7337</v>
      </c>
      <c r="B466" s="40" t="s">
        <v>494</v>
      </c>
      <c r="C466" s="41">
        <v>1061</v>
      </c>
      <c r="D466" s="42">
        <v>910</v>
      </c>
      <c r="E466" s="43">
        <f t="shared" si="6"/>
        <v>0.85768143261074459</v>
      </c>
      <c r="F466" s="44"/>
      <c r="G466" s="45"/>
      <c r="H466" s="44"/>
      <c r="I466" s="46"/>
      <c r="J466" s="47"/>
      <c r="K466" s="45"/>
      <c r="L466" s="44"/>
      <c r="M466" s="46"/>
      <c r="N466" s="47"/>
      <c r="O466" s="45"/>
      <c r="P466" s="48"/>
      <c r="Q466" s="49"/>
      <c r="R466" s="50"/>
      <c r="S466" s="51"/>
      <c r="T466" s="48"/>
      <c r="U466" s="49"/>
      <c r="V466" s="50"/>
      <c r="W466" s="51"/>
      <c r="X466" s="48"/>
      <c r="Y466" s="49"/>
      <c r="Z466" s="50"/>
      <c r="AA466" s="51"/>
      <c r="AB466" s="48"/>
      <c r="AC466" s="49"/>
      <c r="AD466" s="50"/>
      <c r="AE466" s="51"/>
      <c r="AF466" s="48"/>
      <c r="AG466" s="49"/>
      <c r="AH466" s="50"/>
      <c r="AI466" s="51"/>
      <c r="AJ466" s="48"/>
      <c r="AK466" s="49"/>
      <c r="AL466" s="50"/>
      <c r="AM466" s="51"/>
      <c r="AN466" s="48"/>
      <c r="AO466" s="49"/>
      <c r="AP466" s="50"/>
      <c r="AQ466" s="51"/>
    </row>
    <row r="467" spans="1:43" x14ac:dyDescent="0.2">
      <c r="A467" s="39">
        <v>7338</v>
      </c>
      <c r="B467" s="40" t="s">
        <v>495</v>
      </c>
      <c r="C467" s="41">
        <v>931</v>
      </c>
      <c r="D467" s="42">
        <v>821</v>
      </c>
      <c r="E467" s="43">
        <f t="shared" si="6"/>
        <v>0.88184747583243828</v>
      </c>
      <c r="F467" s="44"/>
      <c r="G467" s="45"/>
      <c r="H467" s="44"/>
      <c r="I467" s="46"/>
      <c r="J467" s="47"/>
      <c r="K467" s="45"/>
      <c r="L467" s="44"/>
      <c r="M467" s="46"/>
      <c r="N467" s="47"/>
      <c r="O467" s="45"/>
      <c r="P467" s="48"/>
      <c r="Q467" s="49"/>
      <c r="R467" s="50"/>
      <c r="S467" s="51"/>
      <c r="T467" s="48"/>
      <c r="U467" s="49"/>
      <c r="V467" s="50"/>
      <c r="W467" s="51"/>
      <c r="X467" s="48"/>
      <c r="Y467" s="49"/>
      <c r="Z467" s="50"/>
      <c r="AA467" s="51"/>
      <c r="AB467" s="48"/>
      <c r="AC467" s="49"/>
      <c r="AD467" s="50"/>
      <c r="AE467" s="51"/>
      <c r="AF467" s="48"/>
      <c r="AG467" s="49"/>
      <c r="AH467" s="50"/>
      <c r="AI467" s="51"/>
      <c r="AJ467" s="48"/>
      <c r="AK467" s="49"/>
      <c r="AL467" s="50"/>
      <c r="AM467" s="51"/>
      <c r="AN467" s="48"/>
      <c r="AO467" s="49"/>
      <c r="AP467" s="50"/>
      <c r="AQ467" s="51"/>
    </row>
    <row r="468" spans="1:43" x14ac:dyDescent="0.2">
      <c r="A468" s="39">
        <v>7339</v>
      </c>
      <c r="B468" s="40" t="s">
        <v>496</v>
      </c>
      <c r="C468" s="41">
        <v>707</v>
      </c>
      <c r="D468" s="42">
        <v>638</v>
      </c>
      <c r="E468" s="43">
        <f t="shared" si="6"/>
        <v>0.90240452616690237</v>
      </c>
      <c r="F468" s="44"/>
      <c r="G468" s="45"/>
      <c r="H468" s="44"/>
      <c r="I468" s="46"/>
      <c r="J468" s="47"/>
      <c r="K468" s="45"/>
      <c r="L468" s="44"/>
      <c r="M468" s="46"/>
      <c r="N468" s="47"/>
      <c r="O468" s="45"/>
      <c r="P468" s="48"/>
      <c r="Q468" s="49"/>
      <c r="R468" s="50"/>
      <c r="S468" s="51"/>
      <c r="T468" s="48"/>
      <c r="U468" s="49"/>
      <c r="V468" s="50"/>
      <c r="W468" s="51"/>
      <c r="X468" s="48"/>
      <c r="Y468" s="49"/>
      <c r="Z468" s="50"/>
      <c r="AA468" s="51"/>
      <c r="AB468" s="48"/>
      <c r="AC468" s="49"/>
      <c r="AD468" s="50"/>
      <c r="AE468" s="51"/>
      <c r="AF468" s="48"/>
      <c r="AG468" s="49"/>
      <c r="AH468" s="50"/>
      <c r="AI468" s="51"/>
      <c r="AJ468" s="48"/>
      <c r="AK468" s="49"/>
      <c r="AL468" s="50"/>
      <c r="AM468" s="51"/>
      <c r="AN468" s="48"/>
      <c r="AO468" s="49"/>
      <c r="AP468" s="50"/>
      <c r="AQ468" s="51"/>
    </row>
    <row r="469" spans="1:43" x14ac:dyDescent="0.2">
      <c r="A469" s="39">
        <v>7340</v>
      </c>
      <c r="B469" s="40" t="s">
        <v>497</v>
      </c>
      <c r="C469" s="41">
        <v>710</v>
      </c>
      <c r="D469" s="42">
        <v>594</v>
      </c>
      <c r="E469" s="43">
        <f t="shared" si="6"/>
        <v>0.83661971830985915</v>
      </c>
      <c r="F469" s="44"/>
      <c r="G469" s="45"/>
      <c r="H469" s="44"/>
      <c r="I469" s="46"/>
      <c r="J469" s="47"/>
      <c r="K469" s="45"/>
      <c r="L469" s="44"/>
      <c r="M469" s="46"/>
      <c r="N469" s="47"/>
      <c r="O469" s="45"/>
      <c r="P469" s="48"/>
      <c r="Q469" s="49"/>
      <c r="R469" s="50"/>
      <c r="S469" s="51"/>
      <c r="T469" s="48"/>
      <c r="U469" s="49"/>
      <c r="V469" s="50"/>
      <c r="W469" s="51"/>
      <c r="X469" s="48"/>
      <c r="Y469" s="49"/>
      <c r="Z469" s="50"/>
      <c r="AA469" s="51"/>
      <c r="AB469" s="48"/>
      <c r="AC469" s="49"/>
      <c r="AD469" s="50"/>
      <c r="AE469" s="51"/>
      <c r="AF469" s="48"/>
      <c r="AG469" s="49"/>
      <c r="AH469" s="50"/>
      <c r="AI469" s="51"/>
      <c r="AJ469" s="48"/>
      <c r="AK469" s="49"/>
      <c r="AL469" s="50"/>
      <c r="AM469" s="51"/>
      <c r="AN469" s="48"/>
      <c r="AO469" s="49"/>
      <c r="AP469" s="50"/>
      <c r="AQ469" s="51"/>
    </row>
    <row r="470" spans="1:43" x14ac:dyDescent="0.2">
      <c r="A470" s="39">
        <v>7341</v>
      </c>
      <c r="B470" s="40" t="s">
        <v>498</v>
      </c>
      <c r="C470" s="41">
        <v>622</v>
      </c>
      <c r="D470" s="42">
        <v>514</v>
      </c>
      <c r="E470" s="43">
        <f t="shared" si="6"/>
        <v>0.82636655948553051</v>
      </c>
      <c r="F470" s="44"/>
      <c r="G470" s="45"/>
      <c r="H470" s="44"/>
      <c r="I470" s="46"/>
      <c r="J470" s="47"/>
      <c r="K470" s="45"/>
      <c r="L470" s="44"/>
      <c r="M470" s="46"/>
      <c r="N470" s="47"/>
      <c r="O470" s="45"/>
      <c r="P470" s="48"/>
      <c r="Q470" s="49"/>
      <c r="R470" s="50"/>
      <c r="S470" s="51"/>
      <c r="T470" s="48"/>
      <c r="U470" s="49"/>
      <c r="V470" s="50"/>
      <c r="W470" s="51"/>
      <c r="X470" s="48"/>
      <c r="Y470" s="49"/>
      <c r="Z470" s="50"/>
      <c r="AA470" s="51"/>
      <c r="AB470" s="48"/>
      <c r="AC470" s="49"/>
      <c r="AD470" s="50"/>
      <c r="AE470" s="51"/>
      <c r="AF470" s="48"/>
      <c r="AG470" s="49"/>
      <c r="AH470" s="50"/>
      <c r="AI470" s="51"/>
      <c r="AJ470" s="48"/>
      <c r="AK470" s="49"/>
      <c r="AL470" s="50"/>
      <c r="AM470" s="51"/>
      <c r="AN470" s="48"/>
      <c r="AO470" s="49"/>
      <c r="AP470" s="50"/>
      <c r="AQ470" s="51"/>
    </row>
    <row r="471" spans="1:43" x14ac:dyDescent="0.2">
      <c r="A471" s="39">
        <v>7342</v>
      </c>
      <c r="B471" s="40" t="s">
        <v>499</v>
      </c>
      <c r="C471" s="41">
        <v>1074</v>
      </c>
      <c r="D471" s="42">
        <v>953</v>
      </c>
      <c r="E471" s="43">
        <f t="shared" ref="E471:E534" si="7">SUM(D471/C471)</f>
        <v>0.88733705772811922</v>
      </c>
      <c r="F471" s="44"/>
      <c r="G471" s="45"/>
      <c r="H471" s="44"/>
      <c r="I471" s="46"/>
      <c r="J471" s="47"/>
      <c r="K471" s="45"/>
      <c r="L471" s="44"/>
      <c r="M471" s="46"/>
      <c r="N471" s="47"/>
      <c r="O471" s="45"/>
      <c r="P471" s="48"/>
      <c r="Q471" s="49"/>
      <c r="R471" s="50"/>
      <c r="S471" s="51"/>
      <c r="T471" s="48"/>
      <c r="U471" s="49"/>
      <c r="V471" s="50"/>
      <c r="W471" s="51"/>
      <c r="X471" s="48"/>
      <c r="Y471" s="49"/>
      <c r="Z471" s="50"/>
      <c r="AA471" s="51"/>
      <c r="AB471" s="48"/>
      <c r="AC471" s="49"/>
      <c r="AD471" s="50"/>
      <c r="AE471" s="51"/>
      <c r="AF471" s="48"/>
      <c r="AG471" s="49"/>
      <c r="AH471" s="50"/>
      <c r="AI471" s="51"/>
      <c r="AJ471" s="48"/>
      <c r="AK471" s="49"/>
      <c r="AL471" s="50"/>
      <c r="AM471" s="51"/>
      <c r="AN471" s="48"/>
      <c r="AO471" s="49"/>
      <c r="AP471" s="50"/>
      <c r="AQ471" s="51"/>
    </row>
    <row r="472" spans="1:43" x14ac:dyDescent="0.2">
      <c r="A472" s="39">
        <v>7343</v>
      </c>
      <c r="B472" s="40" t="s">
        <v>500</v>
      </c>
      <c r="C472" s="41">
        <v>1170</v>
      </c>
      <c r="D472" s="42">
        <v>1010</v>
      </c>
      <c r="E472" s="43">
        <f t="shared" si="7"/>
        <v>0.86324786324786329</v>
      </c>
      <c r="F472" s="44"/>
      <c r="G472" s="45"/>
      <c r="H472" s="44"/>
      <c r="I472" s="46"/>
      <c r="J472" s="47"/>
      <c r="K472" s="45"/>
      <c r="L472" s="44"/>
      <c r="M472" s="46"/>
      <c r="N472" s="47"/>
      <c r="O472" s="45"/>
      <c r="P472" s="48"/>
      <c r="Q472" s="49"/>
      <c r="R472" s="50"/>
      <c r="S472" s="51"/>
      <c r="T472" s="48"/>
      <c r="U472" s="49"/>
      <c r="V472" s="50"/>
      <c r="W472" s="51"/>
      <c r="X472" s="48"/>
      <c r="Y472" s="49"/>
      <c r="Z472" s="50"/>
      <c r="AA472" s="51"/>
      <c r="AB472" s="48"/>
      <c r="AC472" s="49"/>
      <c r="AD472" s="50"/>
      <c r="AE472" s="51"/>
      <c r="AF472" s="48"/>
      <c r="AG472" s="49"/>
      <c r="AH472" s="50"/>
      <c r="AI472" s="51"/>
      <c r="AJ472" s="48"/>
      <c r="AK472" s="49"/>
      <c r="AL472" s="50"/>
      <c r="AM472" s="51"/>
      <c r="AN472" s="48"/>
      <c r="AO472" s="49"/>
      <c r="AP472" s="50"/>
      <c r="AQ472" s="51"/>
    </row>
    <row r="473" spans="1:43" x14ac:dyDescent="0.2">
      <c r="A473" s="39">
        <v>7401</v>
      </c>
      <c r="B473" s="40" t="s">
        <v>501</v>
      </c>
      <c r="C473" s="41">
        <v>556</v>
      </c>
      <c r="D473" s="42">
        <v>394</v>
      </c>
      <c r="E473" s="43">
        <f t="shared" si="7"/>
        <v>0.70863309352517989</v>
      </c>
      <c r="F473" s="44"/>
      <c r="G473" s="45"/>
      <c r="H473" s="44"/>
      <c r="I473" s="46"/>
      <c r="J473" s="47"/>
      <c r="K473" s="45"/>
      <c r="L473" s="44"/>
      <c r="M473" s="46"/>
      <c r="N473" s="47"/>
      <c r="O473" s="45"/>
      <c r="P473" s="48"/>
      <c r="Q473" s="49"/>
      <c r="R473" s="50"/>
      <c r="S473" s="51"/>
      <c r="T473" s="48"/>
      <c r="U473" s="49"/>
      <c r="V473" s="50"/>
      <c r="W473" s="51"/>
      <c r="X473" s="48"/>
      <c r="Y473" s="49"/>
      <c r="Z473" s="50">
        <v>217</v>
      </c>
      <c r="AA473" s="51">
        <v>159</v>
      </c>
      <c r="AB473" s="48"/>
      <c r="AC473" s="49"/>
      <c r="AD473" s="47"/>
      <c r="AE473" s="45"/>
      <c r="AF473" s="48"/>
      <c r="AG473" s="49"/>
      <c r="AH473" s="50"/>
      <c r="AI473" s="51"/>
      <c r="AJ473" s="48"/>
      <c r="AK473" s="49"/>
      <c r="AL473" s="50"/>
      <c r="AM473" s="51"/>
      <c r="AN473" s="48"/>
      <c r="AO473" s="49"/>
      <c r="AP473" s="50">
        <v>153</v>
      </c>
      <c r="AQ473" s="51">
        <v>224</v>
      </c>
    </row>
    <row r="474" spans="1:43" x14ac:dyDescent="0.2">
      <c r="A474" s="39">
        <v>7402</v>
      </c>
      <c r="B474" s="40" t="s">
        <v>502</v>
      </c>
      <c r="C474" s="41">
        <v>1055</v>
      </c>
      <c r="D474" s="42">
        <v>860</v>
      </c>
      <c r="E474" s="43">
        <f t="shared" si="7"/>
        <v>0.81516587677725116</v>
      </c>
      <c r="F474" s="44"/>
      <c r="G474" s="45"/>
      <c r="H474" s="44"/>
      <c r="I474" s="46"/>
      <c r="J474" s="47"/>
      <c r="K474" s="45"/>
      <c r="L474" s="44"/>
      <c r="M474" s="46"/>
      <c r="N474" s="47"/>
      <c r="O474" s="45"/>
      <c r="P474" s="48"/>
      <c r="Q474" s="49"/>
      <c r="R474" s="50"/>
      <c r="S474" s="51"/>
      <c r="T474" s="48"/>
      <c r="U474" s="49"/>
      <c r="V474" s="50"/>
      <c r="W474" s="51"/>
      <c r="X474" s="48"/>
      <c r="Y474" s="49"/>
      <c r="Z474" s="50">
        <v>535</v>
      </c>
      <c r="AA474" s="51">
        <v>309</v>
      </c>
      <c r="AB474" s="48"/>
      <c r="AC474" s="49"/>
      <c r="AD474" s="47"/>
      <c r="AE474" s="45"/>
      <c r="AF474" s="48"/>
      <c r="AG474" s="49"/>
      <c r="AH474" s="50"/>
      <c r="AI474" s="51"/>
      <c r="AJ474" s="48"/>
      <c r="AK474" s="49"/>
      <c r="AL474" s="50"/>
      <c r="AM474" s="51"/>
      <c r="AN474" s="48"/>
      <c r="AO474" s="49"/>
      <c r="AP474" s="50">
        <v>329</v>
      </c>
      <c r="AQ474" s="51">
        <v>523</v>
      </c>
    </row>
    <row r="475" spans="1:43" x14ac:dyDescent="0.2">
      <c r="A475" s="39">
        <v>7403</v>
      </c>
      <c r="B475" s="40" t="s">
        <v>503</v>
      </c>
      <c r="C475" s="41">
        <v>1028</v>
      </c>
      <c r="D475" s="42">
        <v>778</v>
      </c>
      <c r="E475" s="43">
        <f t="shared" si="7"/>
        <v>0.75680933852140075</v>
      </c>
      <c r="F475" s="44"/>
      <c r="G475" s="45"/>
      <c r="H475" s="44"/>
      <c r="I475" s="46"/>
      <c r="J475" s="47"/>
      <c r="K475" s="45"/>
      <c r="L475" s="44"/>
      <c r="M475" s="46"/>
      <c r="N475" s="47"/>
      <c r="O475" s="45"/>
      <c r="P475" s="48"/>
      <c r="Q475" s="49"/>
      <c r="R475" s="50"/>
      <c r="S475" s="51"/>
      <c r="T475" s="48"/>
      <c r="U475" s="49"/>
      <c r="V475" s="50"/>
      <c r="W475" s="51"/>
      <c r="X475" s="48"/>
      <c r="Y475" s="49"/>
      <c r="Z475" s="50">
        <v>471</v>
      </c>
      <c r="AA475" s="51">
        <v>291</v>
      </c>
      <c r="AB475" s="48"/>
      <c r="AC475" s="49"/>
      <c r="AD475" s="47"/>
      <c r="AE475" s="45"/>
      <c r="AF475" s="48"/>
      <c r="AG475" s="49"/>
      <c r="AH475" s="50"/>
      <c r="AI475" s="51"/>
      <c r="AJ475" s="48"/>
      <c r="AK475" s="49"/>
      <c r="AL475" s="50"/>
      <c r="AM475" s="51"/>
      <c r="AN475" s="48"/>
      <c r="AO475" s="49"/>
      <c r="AP475" s="50">
        <v>307</v>
      </c>
      <c r="AQ475" s="51">
        <v>452</v>
      </c>
    </row>
    <row r="476" spans="1:43" x14ac:dyDescent="0.2">
      <c r="A476" s="39">
        <v>7601</v>
      </c>
      <c r="B476" s="40" t="s">
        <v>504</v>
      </c>
      <c r="C476" s="41">
        <v>718</v>
      </c>
      <c r="D476" s="42">
        <v>612</v>
      </c>
      <c r="E476" s="43">
        <f t="shared" si="7"/>
        <v>0.85236768802228413</v>
      </c>
      <c r="F476" s="44"/>
      <c r="G476" s="45"/>
      <c r="H476" s="44"/>
      <c r="I476" s="46"/>
      <c r="J476" s="47"/>
      <c r="K476" s="45"/>
      <c r="L476" s="44"/>
      <c r="M476" s="46"/>
      <c r="N476" s="47"/>
      <c r="O476" s="45"/>
      <c r="P476" s="48"/>
      <c r="Q476" s="49"/>
      <c r="R476" s="50"/>
      <c r="S476" s="51"/>
      <c r="T476" s="48"/>
      <c r="U476" s="49"/>
      <c r="V476" s="50"/>
      <c r="W476" s="51"/>
      <c r="X476" s="48"/>
      <c r="Y476" s="49"/>
      <c r="Z476" s="50"/>
      <c r="AA476" s="51"/>
      <c r="AB476" s="48"/>
      <c r="AC476" s="49"/>
      <c r="AD476" s="50"/>
      <c r="AE476" s="51"/>
      <c r="AF476" s="48"/>
      <c r="AG476" s="49"/>
      <c r="AH476" s="50"/>
      <c r="AI476" s="51"/>
      <c r="AJ476" s="48"/>
      <c r="AK476" s="49"/>
      <c r="AL476" s="50"/>
      <c r="AM476" s="51"/>
      <c r="AN476" s="48"/>
      <c r="AO476" s="49"/>
      <c r="AP476" s="50"/>
      <c r="AQ476" s="51"/>
    </row>
    <row r="477" spans="1:43" x14ac:dyDescent="0.2">
      <c r="A477" s="39">
        <v>7602</v>
      </c>
      <c r="B477" s="40" t="s">
        <v>505</v>
      </c>
      <c r="C477" s="41">
        <v>1301</v>
      </c>
      <c r="D477" s="42">
        <v>1074</v>
      </c>
      <c r="E477" s="43">
        <f t="shared" si="7"/>
        <v>0.82551883166794771</v>
      </c>
      <c r="F477" s="44"/>
      <c r="G477" s="45"/>
      <c r="H477" s="44"/>
      <c r="I477" s="46"/>
      <c r="J477" s="47"/>
      <c r="K477" s="45"/>
      <c r="L477" s="44"/>
      <c r="M477" s="46"/>
      <c r="N477" s="47"/>
      <c r="O477" s="45"/>
      <c r="P477" s="48"/>
      <c r="Q477" s="49"/>
      <c r="R477" s="50"/>
      <c r="S477" s="51"/>
      <c r="T477" s="48"/>
      <c r="U477" s="49"/>
      <c r="V477" s="50"/>
      <c r="W477" s="51"/>
      <c r="X477" s="48"/>
      <c r="Y477" s="49"/>
      <c r="Z477" s="50"/>
      <c r="AA477" s="51"/>
      <c r="AB477" s="48"/>
      <c r="AC477" s="49"/>
      <c r="AD477" s="50"/>
      <c r="AE477" s="51"/>
      <c r="AF477" s="48"/>
      <c r="AG477" s="49"/>
      <c r="AH477" s="50"/>
      <c r="AI477" s="51"/>
      <c r="AJ477" s="48"/>
      <c r="AK477" s="49"/>
      <c r="AL477" s="50"/>
      <c r="AM477" s="51"/>
      <c r="AN477" s="48"/>
      <c r="AO477" s="49"/>
      <c r="AP477" s="50"/>
      <c r="AQ477" s="51"/>
    </row>
    <row r="478" spans="1:43" x14ac:dyDescent="0.2">
      <c r="A478" s="39">
        <v>7603</v>
      </c>
      <c r="B478" s="40" t="s">
        <v>506</v>
      </c>
      <c r="C478" s="41">
        <v>903</v>
      </c>
      <c r="D478" s="42">
        <v>596</v>
      </c>
      <c r="E478" s="43">
        <f t="shared" si="7"/>
        <v>0.66002214839424145</v>
      </c>
      <c r="F478" s="44"/>
      <c r="G478" s="45"/>
      <c r="H478" s="44"/>
      <c r="I478" s="46"/>
      <c r="J478" s="47"/>
      <c r="K478" s="45"/>
      <c r="L478" s="44"/>
      <c r="M478" s="46"/>
      <c r="N478" s="47"/>
      <c r="O478" s="45"/>
      <c r="P478" s="48"/>
      <c r="Q478" s="49"/>
      <c r="R478" s="50"/>
      <c r="S478" s="51"/>
      <c r="T478" s="48"/>
      <c r="U478" s="49"/>
      <c r="V478" s="50"/>
      <c r="W478" s="51"/>
      <c r="X478" s="48"/>
      <c r="Y478" s="49"/>
      <c r="Z478" s="50"/>
      <c r="AA478" s="51"/>
      <c r="AB478" s="48"/>
      <c r="AC478" s="49"/>
      <c r="AD478" s="50"/>
      <c r="AE478" s="51"/>
      <c r="AF478" s="48"/>
      <c r="AG478" s="49"/>
      <c r="AH478" s="50"/>
      <c r="AI478" s="51"/>
      <c r="AJ478" s="48"/>
      <c r="AK478" s="49"/>
      <c r="AL478" s="50"/>
      <c r="AM478" s="51"/>
      <c r="AN478" s="48"/>
      <c r="AO478" s="49"/>
      <c r="AP478" s="50"/>
      <c r="AQ478" s="51"/>
    </row>
    <row r="479" spans="1:43" x14ac:dyDescent="0.2">
      <c r="A479" s="39">
        <v>7701</v>
      </c>
      <c r="B479" s="40" t="s">
        <v>507</v>
      </c>
      <c r="C479" s="41">
        <v>1373</v>
      </c>
      <c r="D479" s="42">
        <v>852</v>
      </c>
      <c r="E479" s="43">
        <f t="shared" si="7"/>
        <v>0.6205389657683904</v>
      </c>
      <c r="F479" s="44"/>
      <c r="G479" s="45"/>
      <c r="H479" s="44"/>
      <c r="I479" s="46"/>
      <c r="J479" s="47"/>
      <c r="K479" s="45"/>
      <c r="L479" s="44"/>
      <c r="M479" s="46"/>
      <c r="N479" s="47"/>
      <c r="O479" s="45"/>
      <c r="P479" s="48"/>
      <c r="Q479" s="49"/>
      <c r="R479" s="50"/>
      <c r="S479" s="51"/>
      <c r="T479" s="48"/>
      <c r="U479" s="49"/>
      <c r="V479" s="50"/>
      <c r="W479" s="51"/>
      <c r="X479" s="48"/>
      <c r="Y479" s="49"/>
      <c r="Z479" s="50"/>
      <c r="AA479" s="51"/>
      <c r="AB479" s="48"/>
      <c r="AC479" s="49"/>
      <c r="AD479" s="50"/>
      <c r="AE479" s="51"/>
      <c r="AF479" s="44"/>
      <c r="AG479" s="46"/>
      <c r="AH479" s="47"/>
      <c r="AI479" s="45"/>
      <c r="AJ479" s="44"/>
      <c r="AK479" s="46"/>
      <c r="AL479" s="50"/>
      <c r="AM479" s="51"/>
      <c r="AN479" s="48"/>
      <c r="AO479" s="49"/>
      <c r="AP479" s="50"/>
      <c r="AQ479" s="51"/>
    </row>
    <row r="480" spans="1:43" x14ac:dyDescent="0.2">
      <c r="A480" s="39">
        <v>7702</v>
      </c>
      <c r="B480" s="40" t="s">
        <v>508</v>
      </c>
      <c r="C480" s="41">
        <v>836</v>
      </c>
      <c r="D480" s="42">
        <v>462</v>
      </c>
      <c r="E480" s="43">
        <f t="shared" si="7"/>
        <v>0.55263157894736847</v>
      </c>
      <c r="F480" s="44"/>
      <c r="G480" s="45"/>
      <c r="H480" s="44"/>
      <c r="I480" s="46"/>
      <c r="J480" s="47"/>
      <c r="K480" s="45"/>
      <c r="L480" s="44"/>
      <c r="M480" s="46"/>
      <c r="N480" s="47"/>
      <c r="O480" s="45"/>
      <c r="P480" s="48"/>
      <c r="Q480" s="49"/>
      <c r="R480" s="50"/>
      <c r="S480" s="51"/>
      <c r="T480" s="48"/>
      <c r="U480" s="49"/>
      <c r="V480" s="50"/>
      <c r="W480" s="51"/>
      <c r="X480" s="48"/>
      <c r="Y480" s="49"/>
      <c r="Z480" s="50"/>
      <c r="AA480" s="51"/>
      <c r="AB480" s="48"/>
      <c r="AC480" s="49"/>
      <c r="AD480" s="50"/>
      <c r="AE480" s="51"/>
      <c r="AF480" s="44"/>
      <c r="AG480" s="46"/>
      <c r="AH480" s="47"/>
      <c r="AI480" s="45"/>
      <c r="AJ480" s="44"/>
      <c r="AK480" s="46"/>
      <c r="AL480" s="50"/>
      <c r="AM480" s="51"/>
      <c r="AN480" s="48"/>
      <c r="AO480" s="49"/>
      <c r="AP480" s="50"/>
      <c r="AQ480" s="51"/>
    </row>
    <row r="481" spans="1:43" x14ac:dyDescent="0.2">
      <c r="A481" s="39">
        <v>7901</v>
      </c>
      <c r="B481" s="40" t="s">
        <v>509</v>
      </c>
      <c r="C481" s="41">
        <v>882</v>
      </c>
      <c r="D481" s="42">
        <v>522</v>
      </c>
      <c r="E481" s="43">
        <f t="shared" si="7"/>
        <v>0.59183673469387754</v>
      </c>
      <c r="F481" s="44"/>
      <c r="G481" s="45"/>
      <c r="H481" s="44"/>
      <c r="I481" s="46"/>
      <c r="J481" s="47"/>
      <c r="K481" s="45"/>
      <c r="L481" s="44"/>
      <c r="M481" s="46"/>
      <c r="N481" s="47"/>
      <c r="O481" s="45"/>
      <c r="P481" s="48"/>
      <c r="Q481" s="49"/>
      <c r="R481" s="50"/>
      <c r="S481" s="51"/>
      <c r="T481" s="48"/>
      <c r="U481" s="49"/>
      <c r="V481" s="50"/>
      <c r="W481" s="51"/>
      <c r="X481" s="48"/>
      <c r="Y481" s="49"/>
      <c r="Z481" s="50"/>
      <c r="AA481" s="51"/>
      <c r="AB481" s="48"/>
      <c r="AC481" s="49"/>
      <c r="AD481" s="50"/>
      <c r="AE481" s="51"/>
      <c r="AF481" s="48"/>
      <c r="AG481" s="49"/>
      <c r="AH481" s="50"/>
      <c r="AI481" s="51"/>
      <c r="AJ481" s="48"/>
      <c r="AK481" s="49"/>
      <c r="AL481" s="50"/>
      <c r="AM481" s="51"/>
      <c r="AN481" s="48"/>
      <c r="AO481" s="49"/>
      <c r="AP481" s="50"/>
      <c r="AQ481" s="51"/>
    </row>
    <row r="482" spans="1:43" x14ac:dyDescent="0.2">
      <c r="A482" s="39">
        <v>7902</v>
      </c>
      <c r="B482" s="40" t="s">
        <v>510</v>
      </c>
      <c r="C482" s="41">
        <v>1351</v>
      </c>
      <c r="D482" s="42">
        <v>777</v>
      </c>
      <c r="E482" s="43">
        <f t="shared" si="7"/>
        <v>0.57512953367875652</v>
      </c>
      <c r="F482" s="44"/>
      <c r="G482" s="45"/>
      <c r="H482" s="44"/>
      <c r="I482" s="46"/>
      <c r="J482" s="47"/>
      <c r="K482" s="45"/>
      <c r="L482" s="44"/>
      <c r="M482" s="46"/>
      <c r="N482" s="47"/>
      <c r="O482" s="45"/>
      <c r="P482" s="48"/>
      <c r="Q482" s="49"/>
      <c r="R482" s="50"/>
      <c r="S482" s="51"/>
      <c r="T482" s="48"/>
      <c r="U482" s="49"/>
      <c r="V482" s="50"/>
      <c r="W482" s="51"/>
      <c r="X482" s="48"/>
      <c r="Y482" s="49"/>
      <c r="Z482" s="50"/>
      <c r="AA482" s="51"/>
      <c r="AB482" s="48"/>
      <c r="AC482" s="49"/>
      <c r="AD482" s="50"/>
      <c r="AE482" s="51"/>
      <c r="AF482" s="48"/>
      <c r="AG482" s="49"/>
      <c r="AH482" s="50"/>
      <c r="AI482" s="51"/>
      <c r="AJ482" s="48"/>
      <c r="AK482" s="49"/>
      <c r="AL482" s="50"/>
      <c r="AM482" s="51"/>
      <c r="AN482" s="48"/>
      <c r="AO482" s="49"/>
      <c r="AP482" s="50"/>
      <c r="AQ482" s="51"/>
    </row>
    <row r="483" spans="1:43" x14ac:dyDescent="0.2">
      <c r="A483" s="39">
        <v>8001</v>
      </c>
      <c r="B483" s="40" t="s">
        <v>511</v>
      </c>
      <c r="C483" s="41">
        <v>1281</v>
      </c>
      <c r="D483" s="42">
        <v>1022</v>
      </c>
      <c r="E483" s="43">
        <f t="shared" si="7"/>
        <v>0.79781420765027322</v>
      </c>
      <c r="F483" s="44"/>
      <c r="G483" s="45"/>
      <c r="H483" s="44"/>
      <c r="I483" s="46"/>
      <c r="J483" s="47"/>
      <c r="K483" s="45"/>
      <c r="L483" s="44"/>
      <c r="M483" s="46"/>
      <c r="N483" s="47"/>
      <c r="O483" s="45"/>
      <c r="P483" s="48"/>
      <c r="Q483" s="49"/>
      <c r="R483" s="50"/>
      <c r="S483" s="51"/>
      <c r="T483" s="48"/>
      <c r="U483" s="49"/>
      <c r="V483" s="50"/>
      <c r="W483" s="51"/>
      <c r="X483" s="48"/>
      <c r="Y483" s="49"/>
      <c r="Z483" s="50"/>
      <c r="AA483" s="51"/>
      <c r="AB483" s="48"/>
      <c r="AC483" s="49"/>
      <c r="AD483" s="50"/>
      <c r="AE483" s="51"/>
      <c r="AF483" s="48"/>
      <c r="AG483" s="49"/>
      <c r="AH483" s="50"/>
      <c r="AI483" s="51"/>
      <c r="AJ483" s="48"/>
      <c r="AK483" s="49"/>
      <c r="AL483" s="47"/>
      <c r="AM483" s="45"/>
      <c r="AN483" s="48"/>
      <c r="AO483" s="49"/>
      <c r="AP483" s="50"/>
      <c r="AQ483" s="51"/>
    </row>
    <row r="484" spans="1:43" x14ac:dyDescent="0.2">
      <c r="A484" s="39">
        <v>8002</v>
      </c>
      <c r="B484" s="40" t="s">
        <v>512</v>
      </c>
      <c r="C484" s="41">
        <v>1459</v>
      </c>
      <c r="D484" s="42">
        <v>1242</v>
      </c>
      <c r="E484" s="43">
        <f t="shared" si="7"/>
        <v>0.85126799177518853</v>
      </c>
      <c r="F484" s="44"/>
      <c r="G484" s="45"/>
      <c r="H484" s="44"/>
      <c r="I484" s="46"/>
      <c r="J484" s="47"/>
      <c r="K484" s="45"/>
      <c r="L484" s="44"/>
      <c r="M484" s="46"/>
      <c r="N484" s="47"/>
      <c r="O484" s="45"/>
      <c r="P484" s="48"/>
      <c r="Q484" s="49"/>
      <c r="R484" s="50"/>
      <c r="S484" s="51"/>
      <c r="T484" s="48"/>
      <c r="U484" s="49"/>
      <c r="V484" s="50"/>
      <c r="W484" s="51"/>
      <c r="X484" s="48"/>
      <c r="Y484" s="49"/>
      <c r="Z484" s="50"/>
      <c r="AA484" s="51"/>
      <c r="AB484" s="48"/>
      <c r="AC484" s="49"/>
      <c r="AD484" s="50"/>
      <c r="AE484" s="51"/>
      <c r="AF484" s="48"/>
      <c r="AG484" s="49"/>
      <c r="AH484" s="50"/>
      <c r="AI484" s="51"/>
      <c r="AJ484" s="48"/>
      <c r="AK484" s="49"/>
      <c r="AL484" s="47"/>
      <c r="AM484" s="45"/>
      <c r="AN484" s="48"/>
      <c r="AO484" s="49"/>
      <c r="AP484" s="50"/>
      <c r="AQ484" s="51"/>
    </row>
    <row r="485" spans="1:43" x14ac:dyDescent="0.2">
      <c r="A485" s="39">
        <v>8211</v>
      </c>
      <c r="B485" s="40" t="s">
        <v>513</v>
      </c>
      <c r="C485" s="41">
        <v>561</v>
      </c>
      <c r="D485" s="42">
        <v>347</v>
      </c>
      <c r="E485" s="43">
        <f t="shared" si="7"/>
        <v>0.61853832442067735</v>
      </c>
      <c r="F485" s="44"/>
      <c r="G485" s="45"/>
      <c r="H485" s="44"/>
      <c r="I485" s="46"/>
      <c r="J485" s="47"/>
      <c r="K485" s="45"/>
      <c r="L485" s="44"/>
      <c r="M485" s="46"/>
      <c r="N485" s="47"/>
      <c r="O485" s="45"/>
      <c r="P485" s="48"/>
      <c r="Q485" s="49"/>
      <c r="R485" s="50"/>
      <c r="S485" s="51"/>
      <c r="T485" s="48"/>
      <c r="U485" s="49"/>
      <c r="V485" s="50"/>
      <c r="W485" s="51"/>
      <c r="X485" s="48"/>
      <c r="Y485" s="49"/>
      <c r="Z485" s="50"/>
      <c r="AA485" s="51"/>
      <c r="AB485" s="48"/>
      <c r="AC485" s="49"/>
      <c r="AD485" s="50"/>
      <c r="AE485" s="51"/>
      <c r="AF485" s="48"/>
      <c r="AG485" s="49"/>
      <c r="AH485" s="50"/>
      <c r="AI485" s="51"/>
      <c r="AJ485" s="48"/>
      <c r="AK485" s="49"/>
      <c r="AL485" s="50"/>
      <c r="AM485" s="51"/>
      <c r="AN485" s="48"/>
      <c r="AO485" s="49"/>
      <c r="AP485" s="50"/>
      <c r="AQ485" s="51"/>
    </row>
    <row r="486" spans="1:43" x14ac:dyDescent="0.2">
      <c r="A486" s="39">
        <v>8221</v>
      </c>
      <c r="B486" s="40" t="s">
        <v>514</v>
      </c>
      <c r="C486" s="41">
        <v>860</v>
      </c>
      <c r="D486" s="42">
        <v>526</v>
      </c>
      <c r="E486" s="43">
        <f t="shared" si="7"/>
        <v>0.61162790697674418</v>
      </c>
      <c r="F486" s="44"/>
      <c r="G486" s="45"/>
      <c r="H486" s="44"/>
      <c r="I486" s="46"/>
      <c r="J486" s="47"/>
      <c r="K486" s="45"/>
      <c r="L486" s="44"/>
      <c r="M486" s="46"/>
      <c r="N486" s="47"/>
      <c r="O486" s="45"/>
      <c r="P486" s="48"/>
      <c r="Q486" s="49"/>
      <c r="R486" s="50"/>
      <c r="S486" s="51"/>
      <c r="T486" s="48"/>
      <c r="U486" s="49"/>
      <c r="V486" s="50"/>
      <c r="W486" s="51"/>
      <c r="X486" s="48"/>
      <c r="Y486" s="49"/>
      <c r="Z486" s="47"/>
      <c r="AA486" s="45"/>
      <c r="AB486" s="48"/>
      <c r="AC486" s="49"/>
      <c r="AD486" s="50"/>
      <c r="AE486" s="51"/>
      <c r="AF486" s="48"/>
      <c r="AG486" s="49"/>
      <c r="AH486" s="50"/>
      <c r="AI486" s="51"/>
      <c r="AJ486" s="48"/>
      <c r="AK486" s="49"/>
      <c r="AL486" s="50"/>
      <c r="AM486" s="51"/>
      <c r="AN486" s="48"/>
      <c r="AO486" s="49"/>
      <c r="AP486" s="50"/>
      <c r="AQ486" s="51"/>
    </row>
    <row r="487" spans="1:43" x14ac:dyDescent="0.2">
      <c r="A487" s="39">
        <v>8222</v>
      </c>
      <c r="B487" s="40" t="s">
        <v>515</v>
      </c>
      <c r="C487" s="41">
        <v>1360</v>
      </c>
      <c r="D487" s="42">
        <v>1160</v>
      </c>
      <c r="E487" s="43">
        <f t="shared" si="7"/>
        <v>0.8529411764705882</v>
      </c>
      <c r="F487" s="44"/>
      <c r="G487" s="45"/>
      <c r="H487" s="44"/>
      <c r="I487" s="46"/>
      <c r="J487" s="47"/>
      <c r="K487" s="45"/>
      <c r="L487" s="44"/>
      <c r="M487" s="46"/>
      <c r="N487" s="47"/>
      <c r="O487" s="45"/>
      <c r="P487" s="48"/>
      <c r="Q487" s="49"/>
      <c r="R487" s="50"/>
      <c r="S487" s="51"/>
      <c r="T487" s="48"/>
      <c r="U487" s="49"/>
      <c r="V487" s="50"/>
      <c r="W487" s="51"/>
      <c r="X487" s="48"/>
      <c r="Y487" s="49"/>
      <c r="Z487" s="47"/>
      <c r="AA487" s="45"/>
      <c r="AB487" s="48"/>
      <c r="AC487" s="49"/>
      <c r="AD487" s="50"/>
      <c r="AE487" s="51"/>
      <c r="AF487" s="48"/>
      <c r="AG487" s="49"/>
      <c r="AH487" s="50"/>
      <c r="AI487" s="51"/>
      <c r="AJ487" s="48"/>
      <c r="AK487" s="49"/>
      <c r="AL487" s="50"/>
      <c r="AM487" s="51"/>
      <c r="AN487" s="48"/>
      <c r="AO487" s="49"/>
      <c r="AP487" s="50"/>
      <c r="AQ487" s="51"/>
    </row>
    <row r="488" spans="1:43" x14ac:dyDescent="0.2">
      <c r="A488" s="39">
        <v>8231</v>
      </c>
      <c r="B488" s="40" t="s">
        <v>516</v>
      </c>
      <c r="C488" s="41">
        <v>776</v>
      </c>
      <c r="D488" s="42">
        <v>624</v>
      </c>
      <c r="E488" s="43">
        <f t="shared" si="7"/>
        <v>0.80412371134020622</v>
      </c>
      <c r="F488" s="44"/>
      <c r="G488" s="45"/>
      <c r="H488" s="44"/>
      <c r="I488" s="46"/>
      <c r="J488" s="47"/>
      <c r="K488" s="45"/>
      <c r="L488" s="44"/>
      <c r="M488" s="46"/>
      <c r="N488" s="47"/>
      <c r="O488" s="45"/>
      <c r="P488" s="48"/>
      <c r="Q488" s="49"/>
      <c r="R488" s="50"/>
      <c r="S488" s="51"/>
      <c r="T488" s="48"/>
      <c r="U488" s="49"/>
      <c r="V488" s="50"/>
      <c r="W488" s="51"/>
      <c r="X488" s="48"/>
      <c r="Y488" s="49"/>
      <c r="Z488" s="50"/>
      <c r="AA488" s="51"/>
      <c r="AB488" s="48">
        <v>331</v>
      </c>
      <c r="AC488" s="49">
        <v>276</v>
      </c>
      <c r="AD488" s="50"/>
      <c r="AE488" s="51"/>
      <c r="AF488" s="48"/>
      <c r="AG488" s="49"/>
      <c r="AH488" s="50"/>
      <c r="AI488" s="51"/>
      <c r="AJ488" s="48"/>
      <c r="AK488" s="49"/>
      <c r="AL488" s="50"/>
      <c r="AM488" s="51"/>
      <c r="AN488" s="48"/>
      <c r="AO488" s="49"/>
      <c r="AP488" s="50"/>
      <c r="AQ488" s="51"/>
    </row>
    <row r="489" spans="1:43" x14ac:dyDescent="0.2">
      <c r="A489" s="39">
        <v>8301</v>
      </c>
      <c r="B489" s="40" t="s">
        <v>517</v>
      </c>
      <c r="C489" s="41">
        <v>1275</v>
      </c>
      <c r="D489" s="42">
        <v>1100</v>
      </c>
      <c r="E489" s="43">
        <f t="shared" si="7"/>
        <v>0.86274509803921573</v>
      </c>
      <c r="F489" s="44"/>
      <c r="G489" s="45"/>
      <c r="H489" s="44"/>
      <c r="I489" s="46"/>
      <c r="J489" s="47"/>
      <c r="K489" s="45"/>
      <c r="L489" s="44"/>
      <c r="M489" s="46"/>
      <c r="N489" s="47"/>
      <c r="O489" s="45"/>
      <c r="P489" s="48"/>
      <c r="Q489" s="49"/>
      <c r="R489" s="50"/>
      <c r="S489" s="51"/>
      <c r="T489" s="48"/>
      <c r="U489" s="49"/>
      <c r="V489" s="50"/>
      <c r="W489" s="51"/>
      <c r="X489" s="48"/>
      <c r="Y489" s="49"/>
      <c r="Z489" s="50"/>
      <c r="AA489" s="51"/>
      <c r="AB489" s="48"/>
      <c r="AC489" s="49"/>
      <c r="AD489" s="50"/>
      <c r="AE489" s="51"/>
      <c r="AF489" s="48"/>
      <c r="AG489" s="49"/>
      <c r="AH489" s="50"/>
      <c r="AI489" s="51"/>
      <c r="AJ489" s="48"/>
      <c r="AK489" s="49"/>
      <c r="AL489" s="50"/>
      <c r="AM489" s="51"/>
      <c r="AN489" s="48"/>
      <c r="AO489" s="49"/>
      <c r="AP489" s="50"/>
      <c r="AQ489" s="51"/>
    </row>
    <row r="490" spans="1:43" x14ac:dyDescent="0.2">
      <c r="A490" s="39">
        <v>8302</v>
      </c>
      <c r="B490" s="40" t="s">
        <v>518</v>
      </c>
      <c r="C490" s="41">
        <v>1484</v>
      </c>
      <c r="D490" s="42">
        <v>1288</v>
      </c>
      <c r="E490" s="43">
        <f t="shared" si="7"/>
        <v>0.86792452830188682</v>
      </c>
      <c r="F490" s="44"/>
      <c r="G490" s="45"/>
      <c r="H490" s="44"/>
      <c r="I490" s="46"/>
      <c r="J490" s="47"/>
      <c r="K490" s="45"/>
      <c r="L490" s="44"/>
      <c r="M490" s="46"/>
      <c r="N490" s="47"/>
      <c r="O490" s="45"/>
      <c r="P490" s="48"/>
      <c r="Q490" s="49"/>
      <c r="R490" s="50"/>
      <c r="S490" s="51"/>
      <c r="T490" s="48"/>
      <c r="U490" s="49"/>
      <c r="V490" s="50"/>
      <c r="W490" s="51"/>
      <c r="X490" s="48"/>
      <c r="Y490" s="49"/>
      <c r="Z490" s="50"/>
      <c r="AA490" s="51"/>
      <c r="AB490" s="48"/>
      <c r="AC490" s="49"/>
      <c r="AD490" s="50"/>
      <c r="AE490" s="51"/>
      <c r="AF490" s="48"/>
      <c r="AG490" s="49"/>
      <c r="AH490" s="50"/>
      <c r="AI490" s="51"/>
      <c r="AJ490" s="48"/>
      <c r="AK490" s="49"/>
      <c r="AL490" s="50"/>
      <c r="AM490" s="51"/>
      <c r="AN490" s="48"/>
      <c r="AO490" s="49"/>
      <c r="AP490" s="50"/>
      <c r="AQ490" s="51"/>
    </row>
    <row r="491" spans="1:43" x14ac:dyDescent="0.2">
      <c r="A491" s="39">
        <v>8303</v>
      </c>
      <c r="B491" s="40" t="s">
        <v>519</v>
      </c>
      <c r="C491" s="41">
        <v>1302</v>
      </c>
      <c r="D491" s="42">
        <v>992</v>
      </c>
      <c r="E491" s="43">
        <f t="shared" si="7"/>
        <v>0.76190476190476186</v>
      </c>
      <c r="F491" s="44"/>
      <c r="G491" s="45"/>
      <c r="H491" s="44"/>
      <c r="I491" s="46"/>
      <c r="J491" s="47"/>
      <c r="K491" s="45"/>
      <c r="L491" s="44"/>
      <c r="M491" s="46"/>
      <c r="N491" s="47"/>
      <c r="O491" s="45"/>
      <c r="P491" s="48"/>
      <c r="Q491" s="49"/>
      <c r="R491" s="50"/>
      <c r="S491" s="51"/>
      <c r="T491" s="48"/>
      <c r="U491" s="49"/>
      <c r="V491" s="50"/>
      <c r="W491" s="51"/>
      <c r="X491" s="48"/>
      <c r="Y491" s="49"/>
      <c r="Z491" s="50"/>
      <c r="AA491" s="51"/>
      <c r="AB491" s="48"/>
      <c r="AC491" s="49"/>
      <c r="AD491" s="50"/>
      <c r="AE491" s="51"/>
      <c r="AF491" s="48"/>
      <c r="AG491" s="49"/>
      <c r="AH491" s="50"/>
      <c r="AI491" s="51"/>
      <c r="AJ491" s="48"/>
      <c r="AK491" s="49"/>
      <c r="AL491" s="50"/>
      <c r="AM491" s="51"/>
      <c r="AN491" s="48"/>
      <c r="AO491" s="49"/>
      <c r="AP491" s="50"/>
      <c r="AQ491" s="51"/>
    </row>
    <row r="492" spans="1:43" x14ac:dyDescent="0.2">
      <c r="A492" s="39">
        <v>8304</v>
      </c>
      <c r="B492" s="40" t="s">
        <v>520</v>
      </c>
      <c r="C492" s="41">
        <v>1423</v>
      </c>
      <c r="D492" s="42">
        <v>1266</v>
      </c>
      <c r="E492" s="43">
        <f t="shared" si="7"/>
        <v>0.8896697118763176</v>
      </c>
      <c r="F492" s="44"/>
      <c r="G492" s="45"/>
      <c r="H492" s="44"/>
      <c r="I492" s="46"/>
      <c r="J492" s="47"/>
      <c r="K492" s="45"/>
      <c r="L492" s="44"/>
      <c r="M492" s="46"/>
      <c r="N492" s="47"/>
      <c r="O492" s="45"/>
      <c r="P492" s="48"/>
      <c r="Q492" s="49"/>
      <c r="R492" s="50"/>
      <c r="S492" s="51"/>
      <c r="T492" s="48"/>
      <c r="U492" s="49"/>
      <c r="V492" s="50"/>
      <c r="W492" s="51"/>
      <c r="X492" s="48"/>
      <c r="Y492" s="49"/>
      <c r="Z492" s="50"/>
      <c r="AA492" s="51"/>
      <c r="AB492" s="48"/>
      <c r="AC492" s="49"/>
      <c r="AD492" s="50"/>
      <c r="AE492" s="51"/>
      <c r="AF492" s="48"/>
      <c r="AG492" s="49"/>
      <c r="AH492" s="50"/>
      <c r="AI492" s="51"/>
      <c r="AJ492" s="48"/>
      <c r="AK492" s="49"/>
      <c r="AL492" s="50"/>
      <c r="AM492" s="51"/>
      <c r="AN492" s="48"/>
      <c r="AO492" s="49"/>
      <c r="AP492" s="50"/>
      <c r="AQ492" s="51"/>
    </row>
    <row r="493" spans="1:43" x14ac:dyDescent="0.2">
      <c r="A493" s="39">
        <v>8305</v>
      </c>
      <c r="B493" s="40" t="s">
        <v>521</v>
      </c>
      <c r="C493" s="41">
        <v>907</v>
      </c>
      <c r="D493" s="42">
        <v>807</v>
      </c>
      <c r="E493" s="43">
        <f t="shared" si="7"/>
        <v>0.8897464167585446</v>
      </c>
      <c r="F493" s="44"/>
      <c r="G493" s="45"/>
      <c r="H493" s="44"/>
      <c r="I493" s="46"/>
      <c r="J493" s="47"/>
      <c r="K493" s="45"/>
      <c r="L493" s="44"/>
      <c r="M493" s="46"/>
      <c r="N493" s="47"/>
      <c r="O493" s="45"/>
      <c r="P493" s="48"/>
      <c r="Q493" s="49"/>
      <c r="R493" s="50"/>
      <c r="S493" s="51"/>
      <c r="T493" s="48"/>
      <c r="U493" s="49"/>
      <c r="V493" s="50"/>
      <c r="W493" s="51"/>
      <c r="X493" s="48"/>
      <c r="Y493" s="49"/>
      <c r="Z493" s="50"/>
      <c r="AA493" s="51"/>
      <c r="AB493" s="48"/>
      <c r="AC493" s="49"/>
      <c r="AD493" s="50"/>
      <c r="AE493" s="51"/>
      <c r="AF493" s="48"/>
      <c r="AG493" s="49"/>
      <c r="AH493" s="50"/>
      <c r="AI493" s="51"/>
      <c r="AJ493" s="48"/>
      <c r="AK493" s="49"/>
      <c r="AL493" s="50"/>
      <c r="AM493" s="51"/>
      <c r="AN493" s="48"/>
      <c r="AO493" s="49"/>
      <c r="AP493" s="50"/>
      <c r="AQ493" s="51"/>
    </row>
    <row r="494" spans="1:43" x14ac:dyDescent="0.2">
      <c r="A494" s="39">
        <v>8306</v>
      </c>
      <c r="B494" s="40" t="s">
        <v>522</v>
      </c>
      <c r="C494" s="41">
        <v>608</v>
      </c>
      <c r="D494" s="42">
        <v>493</v>
      </c>
      <c r="E494" s="43">
        <f t="shared" si="7"/>
        <v>0.81085526315789469</v>
      </c>
      <c r="F494" s="44"/>
      <c r="G494" s="45"/>
      <c r="H494" s="44"/>
      <c r="I494" s="46"/>
      <c r="J494" s="47"/>
      <c r="K494" s="45"/>
      <c r="L494" s="44"/>
      <c r="M494" s="46"/>
      <c r="N494" s="47"/>
      <c r="O494" s="45"/>
      <c r="P494" s="48"/>
      <c r="Q494" s="49"/>
      <c r="R494" s="50"/>
      <c r="S494" s="51"/>
      <c r="T494" s="48"/>
      <c r="U494" s="49"/>
      <c r="V494" s="50"/>
      <c r="W494" s="51"/>
      <c r="X494" s="48"/>
      <c r="Y494" s="49"/>
      <c r="Z494" s="50"/>
      <c r="AA494" s="51"/>
      <c r="AB494" s="48"/>
      <c r="AC494" s="49"/>
      <c r="AD494" s="50"/>
      <c r="AE494" s="51"/>
      <c r="AF494" s="48"/>
      <c r="AG494" s="49"/>
      <c r="AH494" s="50"/>
      <c r="AI494" s="51"/>
      <c r="AJ494" s="48"/>
      <c r="AK494" s="49"/>
      <c r="AL494" s="50"/>
      <c r="AM494" s="51"/>
      <c r="AN494" s="48"/>
      <c r="AO494" s="49"/>
      <c r="AP494" s="50"/>
      <c r="AQ494" s="51"/>
    </row>
    <row r="495" spans="1:43" x14ac:dyDescent="0.2">
      <c r="A495" s="39">
        <v>8307</v>
      </c>
      <c r="B495" s="40" t="s">
        <v>523</v>
      </c>
      <c r="C495" s="41">
        <v>1003</v>
      </c>
      <c r="D495" s="42">
        <v>835</v>
      </c>
      <c r="E495" s="43">
        <f t="shared" si="7"/>
        <v>0.83250249252243269</v>
      </c>
      <c r="F495" s="44"/>
      <c r="G495" s="45"/>
      <c r="H495" s="44"/>
      <c r="I495" s="46"/>
      <c r="J495" s="47"/>
      <c r="K495" s="45"/>
      <c r="L495" s="44"/>
      <c r="M495" s="46"/>
      <c r="N495" s="47"/>
      <c r="O495" s="45"/>
      <c r="P495" s="48"/>
      <c r="Q495" s="49"/>
      <c r="R495" s="50"/>
      <c r="S495" s="51"/>
      <c r="T495" s="48"/>
      <c r="U495" s="49"/>
      <c r="V495" s="50"/>
      <c r="W495" s="51"/>
      <c r="X495" s="48"/>
      <c r="Y495" s="49"/>
      <c r="Z495" s="50"/>
      <c r="AA495" s="51"/>
      <c r="AB495" s="48"/>
      <c r="AC495" s="49"/>
      <c r="AD495" s="50"/>
      <c r="AE495" s="51"/>
      <c r="AF495" s="48"/>
      <c r="AG495" s="49"/>
      <c r="AH495" s="50"/>
      <c r="AI495" s="51"/>
      <c r="AJ495" s="48"/>
      <c r="AK495" s="49"/>
      <c r="AL495" s="50"/>
      <c r="AM495" s="51"/>
      <c r="AN495" s="48"/>
      <c r="AO495" s="49"/>
      <c r="AP495" s="50"/>
      <c r="AQ495" s="51"/>
    </row>
    <row r="496" spans="1:43" x14ac:dyDescent="0.2">
      <c r="A496" s="39">
        <v>8308</v>
      </c>
      <c r="B496" s="40" t="s">
        <v>524</v>
      </c>
      <c r="C496" s="41">
        <v>485</v>
      </c>
      <c r="D496" s="42">
        <v>408</v>
      </c>
      <c r="E496" s="43">
        <f t="shared" si="7"/>
        <v>0.84123711340206186</v>
      </c>
      <c r="F496" s="44"/>
      <c r="G496" s="45"/>
      <c r="H496" s="44"/>
      <c r="I496" s="46"/>
      <c r="J496" s="47"/>
      <c r="K496" s="45"/>
      <c r="L496" s="44"/>
      <c r="M496" s="46"/>
      <c r="N496" s="47"/>
      <c r="O496" s="45"/>
      <c r="P496" s="48"/>
      <c r="Q496" s="49"/>
      <c r="R496" s="50"/>
      <c r="S496" s="51"/>
      <c r="T496" s="48"/>
      <c r="U496" s="49"/>
      <c r="V496" s="50"/>
      <c r="W496" s="51"/>
      <c r="X496" s="48"/>
      <c r="Y496" s="49"/>
      <c r="Z496" s="50"/>
      <c r="AA496" s="51"/>
      <c r="AB496" s="48"/>
      <c r="AC496" s="49"/>
      <c r="AD496" s="50"/>
      <c r="AE496" s="51"/>
      <c r="AF496" s="48"/>
      <c r="AG496" s="49"/>
      <c r="AH496" s="50"/>
      <c r="AI496" s="51"/>
      <c r="AJ496" s="48"/>
      <c r="AK496" s="49"/>
      <c r="AL496" s="50"/>
      <c r="AM496" s="51"/>
      <c r="AN496" s="48"/>
      <c r="AO496" s="49"/>
      <c r="AP496" s="50"/>
      <c r="AQ496" s="51"/>
    </row>
    <row r="497" spans="1:43" x14ac:dyDescent="0.2">
      <c r="A497" s="39">
        <v>8401</v>
      </c>
      <c r="B497" s="40" t="s">
        <v>525</v>
      </c>
      <c r="C497" s="41">
        <v>832</v>
      </c>
      <c r="D497" s="42">
        <v>667</v>
      </c>
      <c r="E497" s="43">
        <f t="shared" si="7"/>
        <v>0.80168269230769229</v>
      </c>
      <c r="F497" s="44"/>
      <c r="G497" s="45"/>
      <c r="H497" s="44"/>
      <c r="I497" s="46"/>
      <c r="J497" s="47"/>
      <c r="K497" s="45"/>
      <c r="L497" s="44"/>
      <c r="M497" s="46"/>
      <c r="N497" s="47"/>
      <c r="O497" s="45"/>
      <c r="P497" s="48"/>
      <c r="Q497" s="49"/>
      <c r="R497" s="50"/>
      <c r="S497" s="51"/>
      <c r="T497" s="48"/>
      <c r="U497" s="49"/>
      <c r="V497" s="50"/>
      <c r="W497" s="51"/>
      <c r="X497" s="48"/>
      <c r="Y497" s="49"/>
      <c r="Z497" s="50"/>
      <c r="AA497" s="51"/>
      <c r="AB497" s="48"/>
      <c r="AC497" s="49"/>
      <c r="AD497" s="50"/>
      <c r="AE497" s="51"/>
      <c r="AF497" s="48"/>
      <c r="AG497" s="49"/>
      <c r="AH497" s="50"/>
      <c r="AI497" s="51"/>
      <c r="AJ497" s="48"/>
      <c r="AK497" s="49"/>
      <c r="AL497" s="50"/>
      <c r="AM497" s="51"/>
      <c r="AN497" s="48"/>
      <c r="AO497" s="49"/>
      <c r="AP497" s="50"/>
      <c r="AQ497" s="51"/>
    </row>
    <row r="498" spans="1:43" x14ac:dyDescent="0.2">
      <c r="A498" s="39">
        <v>8402</v>
      </c>
      <c r="B498" s="40" t="s">
        <v>526</v>
      </c>
      <c r="C498" s="41">
        <v>1231</v>
      </c>
      <c r="D498" s="42">
        <v>933</v>
      </c>
      <c r="E498" s="43">
        <f t="shared" si="7"/>
        <v>0.7579203899268887</v>
      </c>
      <c r="F498" s="44"/>
      <c r="G498" s="45"/>
      <c r="H498" s="44"/>
      <c r="I498" s="46"/>
      <c r="J498" s="47"/>
      <c r="K498" s="45"/>
      <c r="L498" s="44"/>
      <c r="M498" s="46"/>
      <c r="N498" s="47"/>
      <c r="O498" s="45"/>
      <c r="P498" s="48"/>
      <c r="Q498" s="49"/>
      <c r="R498" s="50"/>
      <c r="S498" s="51"/>
      <c r="T498" s="48"/>
      <c r="U498" s="49"/>
      <c r="V498" s="50"/>
      <c r="W498" s="51"/>
      <c r="X498" s="48"/>
      <c r="Y498" s="49"/>
      <c r="Z498" s="50"/>
      <c r="AA498" s="51"/>
      <c r="AB498" s="48"/>
      <c r="AC498" s="49"/>
      <c r="AD498" s="50"/>
      <c r="AE498" s="51"/>
      <c r="AF498" s="48"/>
      <c r="AG498" s="49"/>
      <c r="AH498" s="50"/>
      <c r="AI498" s="51"/>
      <c r="AJ498" s="48"/>
      <c r="AK498" s="49"/>
      <c r="AL498" s="50"/>
      <c r="AM498" s="51"/>
      <c r="AN498" s="48"/>
      <c r="AO498" s="49"/>
      <c r="AP498" s="50"/>
      <c r="AQ498" s="51"/>
    </row>
    <row r="499" spans="1:43" x14ac:dyDescent="0.2">
      <c r="A499" s="39">
        <v>8511</v>
      </c>
      <c r="B499" s="40" t="s">
        <v>527</v>
      </c>
      <c r="C499" s="41">
        <v>791</v>
      </c>
      <c r="D499" s="42">
        <v>557</v>
      </c>
      <c r="E499" s="43">
        <f t="shared" si="7"/>
        <v>0.70417193426042979</v>
      </c>
      <c r="F499" s="44"/>
      <c r="G499" s="45"/>
      <c r="H499" s="44"/>
      <c r="I499" s="46"/>
      <c r="J499" s="47"/>
      <c r="K499" s="45"/>
      <c r="L499" s="44"/>
      <c r="M499" s="46"/>
      <c r="N499" s="47"/>
      <c r="O499" s="45"/>
      <c r="P499" s="48"/>
      <c r="Q499" s="49"/>
      <c r="R499" s="50"/>
      <c r="S499" s="51"/>
      <c r="T499" s="48"/>
      <c r="U499" s="49"/>
      <c r="V499" s="50"/>
      <c r="W499" s="51"/>
      <c r="X499" s="48"/>
      <c r="Y499" s="49"/>
      <c r="Z499" s="50"/>
      <c r="AA499" s="51"/>
      <c r="AB499" s="48"/>
      <c r="AC499" s="49"/>
      <c r="AD499" s="50"/>
      <c r="AE499" s="51"/>
      <c r="AF499" s="48"/>
      <c r="AG499" s="49"/>
      <c r="AH499" s="50"/>
      <c r="AI499" s="51"/>
      <c r="AJ499" s="48"/>
      <c r="AK499" s="49"/>
      <c r="AL499" s="50"/>
      <c r="AM499" s="51"/>
      <c r="AN499" s="48"/>
      <c r="AO499" s="49"/>
      <c r="AP499" s="50"/>
      <c r="AQ499" s="51"/>
    </row>
    <row r="500" spans="1:43" x14ac:dyDescent="0.2">
      <c r="A500" s="39">
        <v>8521</v>
      </c>
      <c r="B500" s="40" t="s">
        <v>528</v>
      </c>
      <c r="C500" s="41">
        <v>760</v>
      </c>
      <c r="D500" s="42">
        <v>561</v>
      </c>
      <c r="E500" s="43">
        <f t="shared" si="7"/>
        <v>0.73815789473684212</v>
      </c>
      <c r="F500" s="44"/>
      <c r="G500" s="45"/>
      <c r="H500" s="44"/>
      <c r="I500" s="46"/>
      <c r="J500" s="47"/>
      <c r="K500" s="45"/>
      <c r="L500" s="44"/>
      <c r="M500" s="46"/>
      <c r="N500" s="47"/>
      <c r="O500" s="45"/>
      <c r="P500" s="48"/>
      <c r="Q500" s="49"/>
      <c r="R500" s="50"/>
      <c r="S500" s="51"/>
      <c r="T500" s="48"/>
      <c r="U500" s="49"/>
      <c r="V500" s="50"/>
      <c r="W500" s="51"/>
      <c r="X500" s="48"/>
      <c r="Y500" s="49"/>
      <c r="Z500" s="50"/>
      <c r="AA500" s="51"/>
      <c r="AB500" s="48"/>
      <c r="AC500" s="49"/>
      <c r="AD500" s="50"/>
      <c r="AE500" s="51"/>
      <c r="AF500" s="48"/>
      <c r="AG500" s="49"/>
      <c r="AH500" s="50"/>
      <c r="AI500" s="51"/>
      <c r="AJ500" s="48"/>
      <c r="AK500" s="49"/>
      <c r="AL500" s="50"/>
      <c r="AM500" s="51"/>
      <c r="AN500" s="48"/>
      <c r="AO500" s="49"/>
      <c r="AP500" s="50"/>
      <c r="AQ500" s="51"/>
    </row>
    <row r="501" spans="1:43" x14ac:dyDescent="0.2">
      <c r="A501" s="39">
        <v>8531</v>
      </c>
      <c r="B501" s="40" t="s">
        <v>529</v>
      </c>
      <c r="C501" s="41">
        <v>758</v>
      </c>
      <c r="D501" s="42">
        <v>581</v>
      </c>
      <c r="E501" s="43">
        <f t="shared" si="7"/>
        <v>0.76649076517150394</v>
      </c>
      <c r="F501" s="44"/>
      <c r="G501" s="45"/>
      <c r="H501" s="44"/>
      <c r="I501" s="46"/>
      <c r="J501" s="47"/>
      <c r="K501" s="45"/>
      <c r="L501" s="44"/>
      <c r="M501" s="46"/>
      <c r="N501" s="47"/>
      <c r="O501" s="45"/>
      <c r="P501" s="48"/>
      <c r="Q501" s="49"/>
      <c r="R501" s="50"/>
      <c r="S501" s="51"/>
      <c r="T501" s="48"/>
      <c r="U501" s="49"/>
      <c r="V501" s="50"/>
      <c r="W501" s="51"/>
      <c r="X501" s="48"/>
      <c r="Y501" s="49"/>
      <c r="Z501" s="50"/>
      <c r="AA501" s="51"/>
      <c r="AB501" s="48"/>
      <c r="AC501" s="49"/>
      <c r="AD501" s="50"/>
      <c r="AE501" s="51"/>
      <c r="AF501" s="48"/>
      <c r="AG501" s="49"/>
      <c r="AH501" s="50"/>
      <c r="AI501" s="51"/>
      <c r="AJ501" s="48"/>
      <c r="AK501" s="49"/>
      <c r="AL501" s="50"/>
      <c r="AM501" s="51"/>
      <c r="AN501" s="48"/>
      <c r="AO501" s="49"/>
      <c r="AP501" s="50"/>
      <c r="AQ501" s="51"/>
    </row>
    <row r="502" spans="1:43" x14ac:dyDescent="0.2">
      <c r="A502" s="39">
        <v>8541</v>
      </c>
      <c r="B502" s="40" t="s">
        <v>530</v>
      </c>
      <c r="C502" s="41">
        <v>708</v>
      </c>
      <c r="D502" s="42">
        <v>525</v>
      </c>
      <c r="E502" s="43">
        <f t="shared" si="7"/>
        <v>0.74152542372881358</v>
      </c>
      <c r="F502" s="44"/>
      <c r="G502" s="45"/>
      <c r="H502" s="44"/>
      <c r="I502" s="46"/>
      <c r="J502" s="47"/>
      <c r="K502" s="45"/>
      <c r="L502" s="44"/>
      <c r="M502" s="46"/>
      <c r="N502" s="47"/>
      <c r="O502" s="45"/>
      <c r="P502" s="48"/>
      <c r="Q502" s="49"/>
      <c r="R502" s="50"/>
      <c r="S502" s="51"/>
      <c r="T502" s="48"/>
      <c r="U502" s="49"/>
      <c r="V502" s="50"/>
      <c r="W502" s="51"/>
      <c r="X502" s="48"/>
      <c r="Y502" s="49"/>
      <c r="Z502" s="50"/>
      <c r="AA502" s="51"/>
      <c r="AB502" s="48"/>
      <c r="AC502" s="49"/>
      <c r="AD502" s="50"/>
      <c r="AE502" s="51"/>
      <c r="AF502" s="48"/>
      <c r="AG502" s="49"/>
      <c r="AH502" s="50"/>
      <c r="AI502" s="51"/>
      <c r="AJ502" s="48"/>
      <c r="AK502" s="49"/>
      <c r="AL502" s="50"/>
      <c r="AM502" s="51"/>
      <c r="AN502" s="48"/>
      <c r="AO502" s="49"/>
      <c r="AP502" s="50"/>
      <c r="AQ502" s="51"/>
    </row>
    <row r="503" spans="1:43" x14ac:dyDescent="0.2">
      <c r="A503" s="39">
        <v>8601</v>
      </c>
      <c r="B503" s="40" t="s">
        <v>531</v>
      </c>
      <c r="C503" s="41">
        <v>1144</v>
      </c>
      <c r="D503" s="42">
        <v>867</v>
      </c>
      <c r="E503" s="43">
        <f t="shared" si="7"/>
        <v>0.75786713286713292</v>
      </c>
      <c r="F503" s="44"/>
      <c r="G503" s="45"/>
      <c r="H503" s="44"/>
      <c r="I503" s="46"/>
      <c r="J503" s="47"/>
      <c r="K503" s="45"/>
      <c r="L503" s="44"/>
      <c r="M503" s="46"/>
      <c r="N503" s="47"/>
      <c r="O503" s="45"/>
      <c r="P503" s="48"/>
      <c r="Q503" s="49"/>
      <c r="R503" s="50"/>
      <c r="S503" s="51"/>
      <c r="T503" s="48"/>
      <c r="U503" s="49"/>
      <c r="V503" s="50"/>
      <c r="W503" s="51"/>
      <c r="X503" s="48"/>
      <c r="Y503" s="49"/>
      <c r="Z503" s="50"/>
      <c r="AA503" s="51"/>
      <c r="AB503" s="48"/>
      <c r="AC503" s="49"/>
      <c r="AD503" s="50"/>
      <c r="AE503" s="51"/>
      <c r="AF503" s="48"/>
      <c r="AG503" s="49"/>
      <c r="AH503" s="50"/>
      <c r="AI503" s="51"/>
      <c r="AJ503" s="48"/>
      <c r="AK503" s="49"/>
      <c r="AL503" s="50">
        <v>467</v>
      </c>
      <c r="AM503" s="51">
        <v>202</v>
      </c>
      <c r="AN503" s="48"/>
      <c r="AO503" s="49"/>
      <c r="AP503" s="50"/>
      <c r="AQ503" s="51"/>
    </row>
    <row r="504" spans="1:43" x14ac:dyDescent="0.2">
      <c r="A504" s="39">
        <v>8602</v>
      </c>
      <c r="B504" s="40" t="s">
        <v>532</v>
      </c>
      <c r="C504" s="41">
        <v>1366</v>
      </c>
      <c r="D504" s="42">
        <v>1045</v>
      </c>
      <c r="E504" s="43">
        <f t="shared" si="7"/>
        <v>0.76500732064421673</v>
      </c>
      <c r="F504" s="44"/>
      <c r="G504" s="45"/>
      <c r="H504" s="44"/>
      <c r="I504" s="46"/>
      <c r="J504" s="47"/>
      <c r="K504" s="45"/>
      <c r="L504" s="44"/>
      <c r="M504" s="46"/>
      <c r="N504" s="47"/>
      <c r="O504" s="45"/>
      <c r="P504" s="48"/>
      <c r="Q504" s="49"/>
      <c r="R504" s="50"/>
      <c r="S504" s="51"/>
      <c r="T504" s="48"/>
      <c r="U504" s="49"/>
      <c r="V504" s="50"/>
      <c r="W504" s="51"/>
      <c r="X504" s="48"/>
      <c r="Y504" s="49"/>
      <c r="Z504" s="50"/>
      <c r="AA504" s="51"/>
      <c r="AB504" s="48"/>
      <c r="AC504" s="49"/>
      <c r="AD504" s="50"/>
      <c r="AE504" s="51"/>
      <c r="AF504" s="48"/>
      <c r="AG504" s="49"/>
      <c r="AH504" s="50"/>
      <c r="AI504" s="51"/>
      <c r="AJ504" s="48"/>
      <c r="AK504" s="49"/>
      <c r="AL504" s="50">
        <v>741</v>
      </c>
      <c r="AM504" s="51">
        <v>262</v>
      </c>
      <c r="AN504" s="48"/>
      <c r="AO504" s="49"/>
      <c r="AP504" s="50"/>
      <c r="AQ504" s="51"/>
    </row>
    <row r="505" spans="1:43" x14ac:dyDescent="0.2">
      <c r="A505" s="39">
        <v>8603</v>
      </c>
      <c r="B505" s="40" t="s">
        <v>533</v>
      </c>
      <c r="C505" s="41">
        <v>1302</v>
      </c>
      <c r="D505" s="42">
        <v>936</v>
      </c>
      <c r="E505" s="43">
        <f t="shared" si="7"/>
        <v>0.71889400921658986</v>
      </c>
      <c r="F505" s="44"/>
      <c r="G505" s="45"/>
      <c r="H505" s="44"/>
      <c r="I505" s="46"/>
      <c r="J505" s="47"/>
      <c r="K505" s="45"/>
      <c r="L505" s="44"/>
      <c r="M505" s="46"/>
      <c r="N505" s="47"/>
      <c r="O505" s="45"/>
      <c r="P505" s="48"/>
      <c r="Q505" s="49"/>
      <c r="R505" s="50"/>
      <c r="S505" s="51"/>
      <c r="T505" s="48"/>
      <c r="U505" s="49"/>
      <c r="V505" s="50"/>
      <c r="W505" s="51"/>
      <c r="X505" s="48"/>
      <c r="Y505" s="49"/>
      <c r="Z505" s="50"/>
      <c r="AA505" s="51"/>
      <c r="AB505" s="48"/>
      <c r="AC505" s="49"/>
      <c r="AD505" s="50"/>
      <c r="AE505" s="51"/>
      <c r="AF505" s="48"/>
      <c r="AG505" s="49"/>
      <c r="AH505" s="50"/>
      <c r="AI505" s="51"/>
      <c r="AJ505" s="48"/>
      <c r="AK505" s="49"/>
      <c r="AL505" s="50">
        <v>612</v>
      </c>
      <c r="AM505" s="51">
        <v>284</v>
      </c>
      <c r="AN505" s="48"/>
      <c r="AO505" s="49"/>
      <c r="AP505" s="50"/>
      <c r="AQ505" s="51"/>
    </row>
    <row r="506" spans="1:43" x14ac:dyDescent="0.2">
      <c r="A506" s="39">
        <v>8701</v>
      </c>
      <c r="B506" s="40" t="s">
        <v>534</v>
      </c>
      <c r="C506" s="41">
        <v>844</v>
      </c>
      <c r="D506" s="42">
        <v>489</v>
      </c>
      <c r="E506" s="43">
        <f t="shared" si="7"/>
        <v>0.57938388625592419</v>
      </c>
      <c r="F506" s="44"/>
      <c r="G506" s="45"/>
      <c r="H506" s="44"/>
      <c r="I506" s="46"/>
      <c r="J506" s="47"/>
      <c r="K506" s="45"/>
      <c r="L506" s="44"/>
      <c r="M506" s="46"/>
      <c r="N506" s="47"/>
      <c r="O506" s="45"/>
      <c r="P506" s="48"/>
      <c r="Q506" s="49"/>
      <c r="R506" s="50"/>
      <c r="S506" s="51"/>
      <c r="T506" s="48"/>
      <c r="U506" s="49"/>
      <c r="V506" s="50"/>
      <c r="W506" s="51"/>
      <c r="X506" s="48"/>
      <c r="Y506" s="49"/>
      <c r="Z506" s="50"/>
      <c r="AA506" s="51"/>
      <c r="AB506" s="48"/>
      <c r="AC506" s="49"/>
      <c r="AD506" s="50">
        <v>287</v>
      </c>
      <c r="AE506" s="51">
        <v>188</v>
      </c>
      <c r="AF506" s="48">
        <v>240</v>
      </c>
      <c r="AG506" s="49">
        <v>235</v>
      </c>
      <c r="AH506" s="50"/>
      <c r="AI506" s="51"/>
      <c r="AJ506" s="48"/>
      <c r="AK506" s="49"/>
      <c r="AL506" s="50"/>
      <c r="AM506" s="51"/>
      <c r="AN506" s="48"/>
      <c r="AO506" s="49"/>
      <c r="AP506" s="50"/>
      <c r="AQ506" s="51"/>
    </row>
    <row r="507" spans="1:43" x14ac:dyDescent="0.2">
      <c r="A507" s="39">
        <v>8702</v>
      </c>
      <c r="B507" s="40" t="s">
        <v>535</v>
      </c>
      <c r="C507" s="41">
        <v>699</v>
      </c>
      <c r="D507" s="42">
        <v>545</v>
      </c>
      <c r="E507" s="43">
        <f t="shared" si="7"/>
        <v>0.77968526466380539</v>
      </c>
      <c r="F507" s="44"/>
      <c r="G507" s="45"/>
      <c r="H507" s="44"/>
      <c r="I507" s="46"/>
      <c r="J507" s="47"/>
      <c r="K507" s="45"/>
      <c r="L507" s="44"/>
      <c r="M507" s="46"/>
      <c r="N507" s="47"/>
      <c r="O507" s="45"/>
      <c r="P507" s="48"/>
      <c r="Q507" s="49"/>
      <c r="R507" s="50"/>
      <c r="S507" s="51"/>
      <c r="T507" s="48"/>
      <c r="U507" s="49"/>
      <c r="V507" s="50"/>
      <c r="W507" s="51"/>
      <c r="X507" s="48"/>
      <c r="Y507" s="49"/>
      <c r="Z507" s="50"/>
      <c r="AA507" s="51"/>
      <c r="AB507" s="48"/>
      <c r="AC507" s="49"/>
      <c r="AD507" s="50">
        <v>360</v>
      </c>
      <c r="AE507" s="51">
        <v>167</v>
      </c>
      <c r="AF507" s="48">
        <v>303</v>
      </c>
      <c r="AG507" s="49">
        <v>222</v>
      </c>
      <c r="AH507" s="50"/>
      <c r="AI507" s="51"/>
      <c r="AJ507" s="48"/>
      <c r="AK507" s="49"/>
      <c r="AL507" s="50"/>
      <c r="AM507" s="51"/>
      <c r="AN507" s="48"/>
      <c r="AO507" s="49"/>
      <c r="AP507" s="50"/>
      <c r="AQ507" s="51"/>
    </row>
    <row r="508" spans="1:43" x14ac:dyDescent="0.2">
      <c r="A508" s="39">
        <v>8703</v>
      </c>
      <c r="B508" s="40" t="s">
        <v>536</v>
      </c>
      <c r="C508" s="41">
        <v>1286</v>
      </c>
      <c r="D508" s="42">
        <v>1008</v>
      </c>
      <c r="E508" s="43">
        <f t="shared" si="7"/>
        <v>0.78382581648522553</v>
      </c>
      <c r="F508" s="44"/>
      <c r="G508" s="45"/>
      <c r="H508" s="44"/>
      <c r="I508" s="46"/>
      <c r="J508" s="47"/>
      <c r="K508" s="45"/>
      <c r="L508" s="44"/>
      <c r="M508" s="46"/>
      <c r="N508" s="47"/>
      <c r="O508" s="45"/>
      <c r="P508" s="48"/>
      <c r="Q508" s="49"/>
      <c r="R508" s="50"/>
      <c r="S508" s="51"/>
      <c r="T508" s="48"/>
      <c r="U508" s="49"/>
      <c r="V508" s="50"/>
      <c r="W508" s="51"/>
      <c r="X508" s="48"/>
      <c r="Y508" s="49"/>
      <c r="Z508" s="50"/>
      <c r="AA508" s="51"/>
      <c r="AB508" s="48"/>
      <c r="AC508" s="49"/>
      <c r="AD508" s="50">
        <v>626</v>
      </c>
      <c r="AE508" s="51">
        <v>351</v>
      </c>
      <c r="AF508" s="48">
        <v>519</v>
      </c>
      <c r="AG508" s="49">
        <v>455</v>
      </c>
      <c r="AH508" s="50"/>
      <c r="AI508" s="51"/>
      <c r="AJ508" s="48"/>
      <c r="AK508" s="49"/>
      <c r="AL508" s="50"/>
      <c r="AM508" s="51"/>
      <c r="AN508" s="48"/>
      <c r="AO508" s="49"/>
      <c r="AP508" s="50"/>
      <c r="AQ508" s="51"/>
    </row>
    <row r="509" spans="1:43" x14ac:dyDescent="0.2">
      <c r="A509" s="39">
        <v>8704</v>
      </c>
      <c r="B509" s="40" t="s">
        <v>537</v>
      </c>
      <c r="C509" s="41">
        <v>885</v>
      </c>
      <c r="D509" s="42">
        <v>696</v>
      </c>
      <c r="E509" s="43">
        <f t="shared" si="7"/>
        <v>0.78644067796610173</v>
      </c>
      <c r="F509" s="44"/>
      <c r="G509" s="45"/>
      <c r="H509" s="44"/>
      <c r="I509" s="46"/>
      <c r="J509" s="47"/>
      <c r="K509" s="45"/>
      <c r="L509" s="44"/>
      <c r="M509" s="46"/>
      <c r="N509" s="47"/>
      <c r="O509" s="45"/>
      <c r="P509" s="48"/>
      <c r="Q509" s="49"/>
      <c r="R509" s="50"/>
      <c r="S509" s="51"/>
      <c r="T509" s="48"/>
      <c r="U509" s="49"/>
      <c r="V509" s="50"/>
      <c r="W509" s="51"/>
      <c r="X509" s="48"/>
      <c r="Y509" s="49"/>
      <c r="Z509" s="50"/>
      <c r="AA509" s="51"/>
      <c r="AB509" s="48"/>
      <c r="AC509" s="49"/>
      <c r="AD509" s="50">
        <v>428</v>
      </c>
      <c r="AE509" s="51">
        <v>237</v>
      </c>
      <c r="AF509" s="48">
        <v>355</v>
      </c>
      <c r="AG509" s="49">
        <v>305</v>
      </c>
      <c r="AH509" s="50"/>
      <c r="AI509" s="51"/>
      <c r="AJ509" s="48"/>
      <c r="AK509" s="49"/>
      <c r="AL509" s="50"/>
      <c r="AM509" s="51"/>
      <c r="AN509" s="48"/>
      <c r="AO509" s="49"/>
      <c r="AP509" s="50"/>
      <c r="AQ509" s="51"/>
    </row>
    <row r="510" spans="1:43" x14ac:dyDescent="0.2">
      <c r="A510" s="39">
        <v>8705</v>
      </c>
      <c r="B510" s="40" t="s">
        <v>538</v>
      </c>
      <c r="C510" s="41">
        <v>570</v>
      </c>
      <c r="D510" s="42">
        <v>422</v>
      </c>
      <c r="E510" s="43">
        <f t="shared" si="7"/>
        <v>0.74035087719298243</v>
      </c>
      <c r="F510" s="44"/>
      <c r="G510" s="45"/>
      <c r="H510" s="44"/>
      <c r="I510" s="46"/>
      <c r="J510" s="47"/>
      <c r="K510" s="45"/>
      <c r="L510" s="44"/>
      <c r="M510" s="46"/>
      <c r="N510" s="47"/>
      <c r="O510" s="45"/>
      <c r="P510" s="48"/>
      <c r="Q510" s="49"/>
      <c r="R510" s="50"/>
      <c r="S510" s="51"/>
      <c r="T510" s="48"/>
      <c r="U510" s="49"/>
      <c r="V510" s="50"/>
      <c r="W510" s="51"/>
      <c r="X510" s="48"/>
      <c r="Y510" s="49"/>
      <c r="Z510" s="50"/>
      <c r="AA510" s="51"/>
      <c r="AB510" s="48"/>
      <c r="AC510" s="49"/>
      <c r="AD510" s="50">
        <v>254</v>
      </c>
      <c r="AE510" s="51">
        <v>151</v>
      </c>
      <c r="AF510" s="48">
        <v>211</v>
      </c>
      <c r="AG510" s="49">
        <v>191</v>
      </c>
      <c r="AH510" s="50"/>
      <c r="AI510" s="51"/>
      <c r="AJ510" s="48"/>
      <c r="AK510" s="49"/>
      <c r="AL510" s="50">
        <v>273</v>
      </c>
      <c r="AM510" s="51">
        <v>134</v>
      </c>
      <c r="AN510" s="48"/>
      <c r="AO510" s="49"/>
      <c r="AP510" s="50"/>
      <c r="AQ510" s="51"/>
    </row>
    <row r="511" spans="1:43" x14ac:dyDescent="0.2">
      <c r="A511" s="39">
        <v>8706</v>
      </c>
      <c r="B511" s="40" t="s">
        <v>539</v>
      </c>
      <c r="C511" s="41">
        <v>687</v>
      </c>
      <c r="D511" s="42">
        <v>580</v>
      </c>
      <c r="E511" s="43">
        <f t="shared" si="7"/>
        <v>0.84425036390101893</v>
      </c>
      <c r="F511" s="44"/>
      <c r="G511" s="45"/>
      <c r="H511" s="44"/>
      <c r="I511" s="46"/>
      <c r="J511" s="47"/>
      <c r="K511" s="45"/>
      <c r="L511" s="44"/>
      <c r="M511" s="46"/>
      <c r="N511" s="47"/>
      <c r="O511" s="45"/>
      <c r="P511" s="48"/>
      <c r="Q511" s="49"/>
      <c r="R511" s="50"/>
      <c r="S511" s="51"/>
      <c r="T511" s="48"/>
      <c r="U511" s="49"/>
      <c r="V511" s="50"/>
      <c r="W511" s="51"/>
      <c r="X511" s="48"/>
      <c r="Y511" s="49"/>
      <c r="Z511" s="50"/>
      <c r="AA511" s="51"/>
      <c r="AB511" s="48"/>
      <c r="AC511" s="49"/>
      <c r="AD511" s="50">
        <v>362</v>
      </c>
      <c r="AE511" s="51">
        <v>207</v>
      </c>
      <c r="AF511" s="48">
        <v>291</v>
      </c>
      <c r="AG511" s="49">
        <v>273</v>
      </c>
      <c r="AH511" s="50"/>
      <c r="AI511" s="51"/>
      <c r="AJ511" s="48"/>
      <c r="AK511" s="49"/>
      <c r="AL511" s="50"/>
      <c r="AM511" s="51"/>
      <c r="AN511" s="48"/>
      <c r="AO511" s="49"/>
      <c r="AP511" s="50">
        <v>195</v>
      </c>
      <c r="AQ511" s="51">
        <v>374</v>
      </c>
    </row>
    <row r="512" spans="1:43" x14ac:dyDescent="0.2">
      <c r="A512" s="39">
        <v>8707</v>
      </c>
      <c r="B512" s="40" t="s">
        <v>540</v>
      </c>
      <c r="C512" s="41">
        <v>1624</v>
      </c>
      <c r="D512" s="42">
        <v>1263</v>
      </c>
      <c r="E512" s="43">
        <f t="shared" si="7"/>
        <v>0.77770935960591137</v>
      </c>
      <c r="F512" s="44"/>
      <c r="G512" s="45"/>
      <c r="H512" s="44"/>
      <c r="I512" s="46"/>
      <c r="J512" s="47"/>
      <c r="K512" s="45"/>
      <c r="L512" s="44"/>
      <c r="M512" s="46"/>
      <c r="N512" s="47"/>
      <c r="O512" s="45"/>
      <c r="P512" s="48"/>
      <c r="Q512" s="49"/>
      <c r="R512" s="50"/>
      <c r="S512" s="51"/>
      <c r="T512" s="48"/>
      <c r="U512" s="49"/>
      <c r="V512" s="50"/>
      <c r="W512" s="51"/>
      <c r="X512" s="48"/>
      <c r="Y512" s="49"/>
      <c r="Z512" s="50"/>
      <c r="AA512" s="51"/>
      <c r="AB512" s="48"/>
      <c r="AC512" s="49"/>
      <c r="AD512" s="50">
        <v>768</v>
      </c>
      <c r="AE512" s="51">
        <v>462</v>
      </c>
      <c r="AF512" s="48">
        <v>628</v>
      </c>
      <c r="AG512" s="49">
        <v>591</v>
      </c>
      <c r="AH512" s="50"/>
      <c r="AI512" s="51"/>
      <c r="AJ512" s="48"/>
      <c r="AK512" s="49"/>
      <c r="AL512" s="50"/>
      <c r="AM512" s="51"/>
      <c r="AN512" s="48"/>
      <c r="AO512" s="49"/>
      <c r="AP512" s="50">
        <v>395</v>
      </c>
      <c r="AQ512" s="51">
        <v>543</v>
      </c>
    </row>
    <row r="513" spans="1:43" x14ac:dyDescent="0.2">
      <c r="A513" s="39">
        <v>8708</v>
      </c>
      <c r="B513" s="40" t="s">
        <v>541</v>
      </c>
      <c r="C513" s="41">
        <v>1081</v>
      </c>
      <c r="D513" s="42">
        <v>918</v>
      </c>
      <c r="E513" s="43">
        <f t="shared" si="7"/>
        <v>0.84921369102682698</v>
      </c>
      <c r="F513" s="44"/>
      <c r="G513" s="45"/>
      <c r="H513" s="44"/>
      <c r="I513" s="46"/>
      <c r="J513" s="47"/>
      <c r="K513" s="45"/>
      <c r="L513" s="44"/>
      <c r="M513" s="46"/>
      <c r="N513" s="47"/>
      <c r="O513" s="45"/>
      <c r="P513" s="48"/>
      <c r="Q513" s="49"/>
      <c r="R513" s="50"/>
      <c r="S513" s="51"/>
      <c r="T513" s="48"/>
      <c r="U513" s="49"/>
      <c r="V513" s="50"/>
      <c r="W513" s="51"/>
      <c r="X513" s="48"/>
      <c r="Y513" s="49"/>
      <c r="Z513" s="50"/>
      <c r="AA513" s="51"/>
      <c r="AB513" s="48"/>
      <c r="AC513" s="49"/>
      <c r="AD513" s="50">
        <v>584</v>
      </c>
      <c r="AE513" s="51">
        <v>311</v>
      </c>
      <c r="AF513" s="48">
        <v>515</v>
      </c>
      <c r="AG513" s="49">
        <v>378</v>
      </c>
      <c r="AH513" s="50"/>
      <c r="AI513" s="51"/>
      <c r="AJ513" s="48"/>
      <c r="AK513" s="49"/>
      <c r="AL513" s="50"/>
      <c r="AM513" s="51"/>
      <c r="AN513" s="48"/>
      <c r="AO513" s="49"/>
      <c r="AP513" s="50">
        <v>130</v>
      </c>
      <c r="AQ513" s="51">
        <v>299</v>
      </c>
    </row>
    <row r="514" spans="1:43" x14ac:dyDescent="0.2">
      <c r="A514" s="39">
        <v>8709</v>
      </c>
      <c r="B514" s="40" t="s">
        <v>542</v>
      </c>
      <c r="C514" s="41">
        <v>485</v>
      </c>
      <c r="D514" s="42">
        <v>343</v>
      </c>
      <c r="E514" s="43">
        <f t="shared" si="7"/>
        <v>0.70721649484536087</v>
      </c>
      <c r="F514" s="44"/>
      <c r="G514" s="45"/>
      <c r="H514" s="44"/>
      <c r="I514" s="46"/>
      <c r="J514" s="47"/>
      <c r="K514" s="45"/>
      <c r="L514" s="44"/>
      <c r="M514" s="46"/>
      <c r="N514" s="47"/>
      <c r="O514" s="45"/>
      <c r="P514" s="48"/>
      <c r="Q514" s="49"/>
      <c r="R514" s="50"/>
      <c r="S514" s="51"/>
      <c r="T514" s="48"/>
      <c r="U514" s="49"/>
      <c r="V514" s="50"/>
      <c r="W514" s="51"/>
      <c r="X514" s="48"/>
      <c r="Y514" s="49"/>
      <c r="Z514" s="50"/>
      <c r="AA514" s="51"/>
      <c r="AB514" s="48"/>
      <c r="AC514" s="49"/>
      <c r="AD514" s="50">
        <v>203</v>
      </c>
      <c r="AE514" s="51">
        <v>129</v>
      </c>
      <c r="AF514" s="48">
        <v>170</v>
      </c>
      <c r="AG514" s="49">
        <v>161</v>
      </c>
      <c r="AH514" s="50"/>
      <c r="AI514" s="51"/>
      <c r="AJ514" s="48"/>
      <c r="AK514" s="49"/>
      <c r="AL514" s="50">
        <v>180</v>
      </c>
      <c r="AM514" s="51">
        <v>152</v>
      </c>
      <c r="AN514" s="48"/>
      <c r="AO514" s="49"/>
      <c r="AP514" s="50"/>
      <c r="AQ514" s="51"/>
    </row>
    <row r="515" spans="1:43" x14ac:dyDescent="0.2">
      <c r="A515" s="39">
        <v>8710</v>
      </c>
      <c r="B515" s="40" t="s">
        <v>543</v>
      </c>
      <c r="C515" s="41">
        <v>948</v>
      </c>
      <c r="D515" s="42">
        <v>747</v>
      </c>
      <c r="E515" s="43">
        <f t="shared" si="7"/>
        <v>0.78797468354430378</v>
      </c>
      <c r="F515" s="44"/>
      <c r="G515" s="45"/>
      <c r="H515" s="44"/>
      <c r="I515" s="46"/>
      <c r="J515" s="47"/>
      <c r="K515" s="45"/>
      <c r="L515" s="44"/>
      <c r="M515" s="46"/>
      <c r="N515" s="47"/>
      <c r="O515" s="45"/>
      <c r="P515" s="48"/>
      <c r="Q515" s="49"/>
      <c r="R515" s="50"/>
      <c r="S515" s="51"/>
      <c r="T515" s="48"/>
      <c r="U515" s="49"/>
      <c r="V515" s="50"/>
      <c r="W515" s="51"/>
      <c r="X515" s="48"/>
      <c r="Y515" s="49"/>
      <c r="Z515" s="50"/>
      <c r="AA515" s="51"/>
      <c r="AB515" s="48"/>
      <c r="AC515" s="49"/>
      <c r="AD515" s="50">
        <v>462</v>
      </c>
      <c r="AE515" s="51">
        <v>259</v>
      </c>
      <c r="AF515" s="48">
        <v>401</v>
      </c>
      <c r="AG515" s="49">
        <v>319</v>
      </c>
      <c r="AH515" s="50"/>
      <c r="AI515" s="51"/>
      <c r="AJ515" s="48"/>
      <c r="AK515" s="49"/>
      <c r="AL515" s="50"/>
      <c r="AM515" s="51"/>
      <c r="AN515" s="48"/>
      <c r="AO515" s="49"/>
      <c r="AP515" s="50"/>
      <c r="AQ515" s="51"/>
    </row>
    <row r="516" spans="1:43" x14ac:dyDescent="0.2">
      <c r="A516" s="39">
        <v>8711</v>
      </c>
      <c r="B516" s="40" t="s">
        <v>544</v>
      </c>
      <c r="C516" s="41">
        <v>881</v>
      </c>
      <c r="D516" s="42">
        <v>594</v>
      </c>
      <c r="E516" s="43">
        <f t="shared" si="7"/>
        <v>0.67423382519863795</v>
      </c>
      <c r="F516" s="44"/>
      <c r="G516" s="45"/>
      <c r="H516" s="44"/>
      <c r="I516" s="46"/>
      <c r="J516" s="47"/>
      <c r="K516" s="45"/>
      <c r="L516" s="44"/>
      <c r="M516" s="46"/>
      <c r="N516" s="47"/>
      <c r="O516" s="45"/>
      <c r="P516" s="48"/>
      <c r="Q516" s="49"/>
      <c r="R516" s="50"/>
      <c r="S516" s="51"/>
      <c r="T516" s="48"/>
      <c r="U516" s="49"/>
      <c r="V516" s="50"/>
      <c r="W516" s="51"/>
      <c r="X516" s="48"/>
      <c r="Y516" s="49"/>
      <c r="Z516" s="50"/>
      <c r="AA516" s="51"/>
      <c r="AB516" s="48"/>
      <c r="AC516" s="49"/>
      <c r="AD516" s="50">
        <v>328</v>
      </c>
      <c r="AE516" s="51">
        <v>241</v>
      </c>
      <c r="AF516" s="48">
        <v>284</v>
      </c>
      <c r="AG516" s="49">
        <v>287</v>
      </c>
      <c r="AH516" s="50"/>
      <c r="AI516" s="51"/>
      <c r="AJ516" s="48"/>
      <c r="AK516" s="49"/>
      <c r="AL516" s="50"/>
      <c r="AM516" s="51"/>
      <c r="AN516" s="48"/>
      <c r="AO516" s="49"/>
      <c r="AP516" s="50"/>
      <c r="AQ516" s="51"/>
    </row>
    <row r="517" spans="1:43" x14ac:dyDescent="0.2">
      <c r="A517" s="39">
        <v>8712</v>
      </c>
      <c r="B517" s="40" t="s">
        <v>545</v>
      </c>
      <c r="C517" s="41">
        <v>302</v>
      </c>
      <c r="D517" s="42">
        <v>222</v>
      </c>
      <c r="E517" s="43">
        <f t="shared" si="7"/>
        <v>0.73509933774834435</v>
      </c>
      <c r="F517" s="44"/>
      <c r="G517" s="45"/>
      <c r="H517" s="44"/>
      <c r="I517" s="46"/>
      <c r="J517" s="47"/>
      <c r="K517" s="45"/>
      <c r="L517" s="44"/>
      <c r="M517" s="46"/>
      <c r="N517" s="47"/>
      <c r="O517" s="45"/>
      <c r="P517" s="48"/>
      <c r="Q517" s="49"/>
      <c r="R517" s="50"/>
      <c r="S517" s="51"/>
      <c r="T517" s="48"/>
      <c r="U517" s="49"/>
      <c r="V517" s="50"/>
      <c r="W517" s="51"/>
      <c r="X517" s="48"/>
      <c r="Y517" s="49"/>
      <c r="Z517" s="50"/>
      <c r="AA517" s="51"/>
      <c r="AB517" s="48"/>
      <c r="AC517" s="49"/>
      <c r="AD517" s="50">
        <v>134</v>
      </c>
      <c r="AE517" s="51">
        <v>78</v>
      </c>
      <c r="AF517" s="48">
        <v>112</v>
      </c>
      <c r="AG517" s="49">
        <v>100</v>
      </c>
      <c r="AH517" s="50"/>
      <c r="AI517" s="51"/>
      <c r="AJ517" s="48"/>
      <c r="AK517" s="49"/>
      <c r="AL517" s="50">
        <v>134</v>
      </c>
      <c r="AM517" s="51">
        <v>80</v>
      </c>
      <c r="AN517" s="48"/>
      <c r="AO517" s="49"/>
      <c r="AP517" s="50"/>
      <c r="AQ517" s="51"/>
    </row>
    <row r="518" spans="1:43" x14ac:dyDescent="0.2">
      <c r="A518" s="39">
        <v>8713</v>
      </c>
      <c r="B518" s="40" t="s">
        <v>546</v>
      </c>
      <c r="C518" s="41">
        <v>1178</v>
      </c>
      <c r="D518" s="42">
        <v>874</v>
      </c>
      <c r="E518" s="43">
        <f t="shared" si="7"/>
        <v>0.74193548387096775</v>
      </c>
      <c r="F518" s="44"/>
      <c r="G518" s="45"/>
      <c r="H518" s="44"/>
      <c r="I518" s="46"/>
      <c r="J518" s="47"/>
      <c r="K518" s="45"/>
      <c r="L518" s="44"/>
      <c r="M518" s="46"/>
      <c r="N518" s="47"/>
      <c r="O518" s="45"/>
      <c r="P518" s="48"/>
      <c r="Q518" s="49"/>
      <c r="R518" s="50"/>
      <c r="S518" s="51"/>
      <c r="T518" s="48"/>
      <c r="U518" s="49"/>
      <c r="V518" s="50"/>
      <c r="W518" s="51"/>
      <c r="X518" s="48"/>
      <c r="Y518" s="49"/>
      <c r="Z518" s="50"/>
      <c r="AA518" s="51"/>
      <c r="AB518" s="48"/>
      <c r="AC518" s="49"/>
      <c r="AD518" s="50">
        <v>490</v>
      </c>
      <c r="AE518" s="51">
        <v>367</v>
      </c>
      <c r="AF518" s="48">
        <v>408</v>
      </c>
      <c r="AG518" s="49">
        <v>443</v>
      </c>
      <c r="AH518" s="50"/>
      <c r="AI518" s="51"/>
      <c r="AJ518" s="48"/>
      <c r="AK518" s="49"/>
      <c r="AL518" s="50"/>
      <c r="AM518" s="51"/>
      <c r="AN518" s="48"/>
      <c r="AO518" s="49"/>
      <c r="AP518" s="50"/>
      <c r="AQ518" s="51"/>
    </row>
    <row r="519" spans="1:43" x14ac:dyDescent="0.2">
      <c r="A519" s="39">
        <v>8714</v>
      </c>
      <c r="B519" s="40" t="s">
        <v>547</v>
      </c>
      <c r="C519" s="41">
        <v>1128</v>
      </c>
      <c r="D519" s="42">
        <v>922</v>
      </c>
      <c r="E519" s="43">
        <f t="shared" si="7"/>
        <v>0.81737588652482274</v>
      </c>
      <c r="F519" s="44"/>
      <c r="G519" s="45"/>
      <c r="H519" s="44"/>
      <c r="I519" s="46"/>
      <c r="J519" s="47"/>
      <c r="K519" s="45"/>
      <c r="L519" s="44"/>
      <c r="M519" s="46"/>
      <c r="N519" s="47"/>
      <c r="O519" s="45"/>
      <c r="P519" s="48"/>
      <c r="Q519" s="49"/>
      <c r="R519" s="50"/>
      <c r="S519" s="51"/>
      <c r="T519" s="48"/>
      <c r="U519" s="49"/>
      <c r="V519" s="50"/>
      <c r="W519" s="51"/>
      <c r="X519" s="48"/>
      <c r="Y519" s="49"/>
      <c r="Z519" s="50"/>
      <c r="AA519" s="51"/>
      <c r="AB519" s="48"/>
      <c r="AC519" s="49"/>
      <c r="AD519" s="50">
        <v>609</v>
      </c>
      <c r="AE519" s="51">
        <v>288</v>
      </c>
      <c r="AF519" s="48">
        <v>501</v>
      </c>
      <c r="AG519" s="49">
        <v>391</v>
      </c>
      <c r="AH519" s="50"/>
      <c r="AI519" s="51"/>
      <c r="AJ519" s="48"/>
      <c r="AK519" s="49"/>
      <c r="AL519" s="50">
        <v>0</v>
      </c>
      <c r="AM519" s="51">
        <v>1</v>
      </c>
      <c r="AN519" s="48"/>
      <c r="AO519" s="49"/>
      <c r="AP519" s="50"/>
      <c r="AQ519" s="51"/>
    </row>
    <row r="520" spans="1:43" x14ac:dyDescent="0.2">
      <c r="A520" s="39">
        <v>8715</v>
      </c>
      <c r="B520" s="40" t="s">
        <v>548</v>
      </c>
      <c r="C520" s="41">
        <v>690</v>
      </c>
      <c r="D520" s="42">
        <v>440</v>
      </c>
      <c r="E520" s="43">
        <f t="shared" si="7"/>
        <v>0.6376811594202898</v>
      </c>
      <c r="F520" s="44"/>
      <c r="G520" s="45"/>
      <c r="H520" s="44"/>
      <c r="I520" s="46"/>
      <c r="J520" s="47"/>
      <c r="K520" s="45"/>
      <c r="L520" s="44"/>
      <c r="M520" s="46"/>
      <c r="N520" s="47"/>
      <c r="O520" s="45"/>
      <c r="P520" s="48"/>
      <c r="Q520" s="49"/>
      <c r="R520" s="50"/>
      <c r="S520" s="51"/>
      <c r="T520" s="48"/>
      <c r="U520" s="49"/>
      <c r="V520" s="50"/>
      <c r="W520" s="51"/>
      <c r="X520" s="48"/>
      <c r="Y520" s="49"/>
      <c r="Z520" s="50"/>
      <c r="AA520" s="51"/>
      <c r="AB520" s="48"/>
      <c r="AC520" s="49"/>
      <c r="AD520" s="50">
        <v>271</v>
      </c>
      <c r="AE520" s="51">
        <v>142</v>
      </c>
      <c r="AF520" s="48">
        <v>230</v>
      </c>
      <c r="AG520" s="49">
        <v>181</v>
      </c>
      <c r="AH520" s="50"/>
      <c r="AI520" s="51"/>
      <c r="AJ520" s="48"/>
      <c r="AK520" s="49"/>
      <c r="AL520" s="50"/>
      <c r="AM520" s="51"/>
      <c r="AN520" s="48"/>
      <c r="AO520" s="49"/>
      <c r="AP520" s="50"/>
      <c r="AQ520" s="51"/>
    </row>
    <row r="521" spans="1:43" x14ac:dyDescent="0.2">
      <c r="A521" s="39">
        <v>8716</v>
      </c>
      <c r="B521" s="40" t="s">
        <v>549</v>
      </c>
      <c r="C521" s="41">
        <v>886</v>
      </c>
      <c r="D521" s="42">
        <v>656</v>
      </c>
      <c r="E521" s="43">
        <f t="shared" si="7"/>
        <v>0.7404063205417607</v>
      </c>
      <c r="F521" s="44"/>
      <c r="G521" s="45"/>
      <c r="H521" s="44"/>
      <c r="I521" s="46"/>
      <c r="J521" s="47"/>
      <c r="K521" s="45"/>
      <c r="L521" s="44"/>
      <c r="M521" s="46"/>
      <c r="N521" s="47"/>
      <c r="O521" s="45"/>
      <c r="P521" s="48"/>
      <c r="Q521" s="49"/>
      <c r="R521" s="50"/>
      <c r="S521" s="51"/>
      <c r="T521" s="48"/>
      <c r="U521" s="49"/>
      <c r="V521" s="50"/>
      <c r="W521" s="51"/>
      <c r="X521" s="48"/>
      <c r="Y521" s="49"/>
      <c r="Z521" s="50"/>
      <c r="AA521" s="51"/>
      <c r="AB521" s="48"/>
      <c r="AC521" s="49"/>
      <c r="AD521" s="50">
        <v>406</v>
      </c>
      <c r="AE521" s="51">
        <v>231</v>
      </c>
      <c r="AF521" s="48">
        <v>328</v>
      </c>
      <c r="AG521" s="49">
        <v>308</v>
      </c>
      <c r="AH521" s="50"/>
      <c r="AI521" s="51"/>
      <c r="AJ521" s="48"/>
      <c r="AK521" s="49"/>
      <c r="AL521" s="50"/>
      <c r="AM521" s="51"/>
      <c r="AN521" s="48"/>
      <c r="AO521" s="49"/>
      <c r="AP521" s="50"/>
      <c r="AQ521" s="51"/>
    </row>
    <row r="522" spans="1:43" x14ac:dyDescent="0.2">
      <c r="A522" s="39">
        <v>8717</v>
      </c>
      <c r="B522" s="40" t="s">
        <v>550</v>
      </c>
      <c r="C522" s="41">
        <v>1329</v>
      </c>
      <c r="D522" s="42">
        <v>927</v>
      </c>
      <c r="E522" s="43">
        <f t="shared" si="7"/>
        <v>0.69751693002257331</v>
      </c>
      <c r="F522" s="44"/>
      <c r="G522" s="45"/>
      <c r="H522" s="44"/>
      <c r="I522" s="46"/>
      <c r="J522" s="47"/>
      <c r="K522" s="45"/>
      <c r="L522" s="44"/>
      <c r="M522" s="46"/>
      <c r="N522" s="47"/>
      <c r="O522" s="45"/>
      <c r="P522" s="48"/>
      <c r="Q522" s="49"/>
      <c r="R522" s="50"/>
      <c r="S522" s="51"/>
      <c r="T522" s="48"/>
      <c r="U522" s="49"/>
      <c r="V522" s="50"/>
      <c r="W522" s="51"/>
      <c r="X522" s="48"/>
      <c r="Y522" s="49"/>
      <c r="Z522" s="50"/>
      <c r="AA522" s="51"/>
      <c r="AB522" s="48"/>
      <c r="AC522" s="49"/>
      <c r="AD522" s="50">
        <v>538</v>
      </c>
      <c r="AE522" s="51">
        <v>361</v>
      </c>
      <c r="AF522" s="48">
        <v>456</v>
      </c>
      <c r="AG522" s="49">
        <v>438</v>
      </c>
      <c r="AH522" s="50"/>
      <c r="AI522" s="51"/>
      <c r="AJ522" s="48"/>
      <c r="AK522" s="49"/>
      <c r="AL522" s="50"/>
      <c r="AM522" s="51"/>
      <c r="AN522" s="48"/>
      <c r="AO522" s="49"/>
      <c r="AP522" s="50"/>
      <c r="AQ522" s="51"/>
    </row>
    <row r="523" spans="1:43" x14ac:dyDescent="0.2">
      <c r="A523" s="39">
        <v>8718</v>
      </c>
      <c r="B523" s="40" t="s">
        <v>551</v>
      </c>
      <c r="C523" s="41">
        <v>1184</v>
      </c>
      <c r="D523" s="42">
        <v>880</v>
      </c>
      <c r="E523" s="43">
        <f t="shared" si="7"/>
        <v>0.7432432432432432</v>
      </c>
      <c r="F523" s="44"/>
      <c r="G523" s="45"/>
      <c r="H523" s="44"/>
      <c r="I523" s="46"/>
      <c r="J523" s="47"/>
      <c r="K523" s="45"/>
      <c r="L523" s="44"/>
      <c r="M523" s="46"/>
      <c r="N523" s="47"/>
      <c r="O523" s="45"/>
      <c r="P523" s="48"/>
      <c r="Q523" s="49"/>
      <c r="R523" s="50"/>
      <c r="S523" s="51"/>
      <c r="T523" s="48"/>
      <c r="U523" s="49"/>
      <c r="V523" s="50"/>
      <c r="W523" s="51"/>
      <c r="X523" s="48"/>
      <c r="Y523" s="49"/>
      <c r="Z523" s="50"/>
      <c r="AA523" s="51"/>
      <c r="AB523" s="48"/>
      <c r="AC523" s="49"/>
      <c r="AD523" s="50">
        <v>525</v>
      </c>
      <c r="AE523" s="51">
        <v>322</v>
      </c>
      <c r="AF523" s="48">
        <v>424</v>
      </c>
      <c r="AG523" s="49">
        <v>426</v>
      </c>
      <c r="AH523" s="50"/>
      <c r="AI523" s="51"/>
      <c r="AJ523" s="48"/>
      <c r="AK523" s="49"/>
      <c r="AL523" s="50"/>
      <c r="AM523" s="51"/>
      <c r="AN523" s="48"/>
      <c r="AO523" s="49"/>
      <c r="AP523" s="50"/>
      <c r="AQ523" s="51"/>
    </row>
    <row r="524" spans="1:43" x14ac:dyDescent="0.2">
      <c r="A524" s="39">
        <v>8719</v>
      </c>
      <c r="B524" s="40" t="s">
        <v>552</v>
      </c>
      <c r="C524" s="41">
        <v>1222</v>
      </c>
      <c r="D524" s="42">
        <v>982</v>
      </c>
      <c r="E524" s="43">
        <f t="shared" si="7"/>
        <v>0.80360065466448449</v>
      </c>
      <c r="F524" s="44"/>
      <c r="G524" s="45"/>
      <c r="H524" s="44"/>
      <c r="I524" s="46"/>
      <c r="J524" s="47"/>
      <c r="K524" s="45"/>
      <c r="L524" s="44"/>
      <c r="M524" s="46"/>
      <c r="N524" s="47"/>
      <c r="O524" s="45"/>
      <c r="P524" s="48"/>
      <c r="Q524" s="49"/>
      <c r="R524" s="50"/>
      <c r="S524" s="51"/>
      <c r="T524" s="48"/>
      <c r="U524" s="49"/>
      <c r="V524" s="50"/>
      <c r="W524" s="51"/>
      <c r="X524" s="48"/>
      <c r="Y524" s="49"/>
      <c r="Z524" s="50"/>
      <c r="AA524" s="51"/>
      <c r="AB524" s="48"/>
      <c r="AC524" s="49"/>
      <c r="AD524" s="50">
        <v>636</v>
      </c>
      <c r="AE524" s="51">
        <v>323</v>
      </c>
      <c r="AF524" s="48">
        <v>538</v>
      </c>
      <c r="AG524" s="49">
        <v>419</v>
      </c>
      <c r="AH524" s="50"/>
      <c r="AI524" s="51"/>
      <c r="AJ524" s="48"/>
      <c r="AK524" s="49"/>
      <c r="AL524" s="50"/>
      <c r="AM524" s="51"/>
      <c r="AN524" s="48"/>
      <c r="AO524" s="49"/>
      <c r="AP524" s="50"/>
      <c r="AQ524" s="51"/>
    </row>
    <row r="525" spans="1:43" x14ac:dyDescent="0.2">
      <c r="A525" s="39">
        <v>8720</v>
      </c>
      <c r="B525" s="40" t="s">
        <v>553</v>
      </c>
      <c r="C525" s="41">
        <v>1436</v>
      </c>
      <c r="D525" s="42">
        <v>1092</v>
      </c>
      <c r="E525" s="43">
        <f t="shared" si="7"/>
        <v>0.76044568245125344</v>
      </c>
      <c r="F525" s="44"/>
      <c r="G525" s="45"/>
      <c r="H525" s="44"/>
      <c r="I525" s="46"/>
      <c r="J525" s="47"/>
      <c r="K525" s="45"/>
      <c r="L525" s="44"/>
      <c r="M525" s="46"/>
      <c r="N525" s="47"/>
      <c r="O525" s="45"/>
      <c r="P525" s="48"/>
      <c r="Q525" s="49"/>
      <c r="R525" s="50"/>
      <c r="S525" s="51"/>
      <c r="T525" s="48"/>
      <c r="U525" s="49"/>
      <c r="V525" s="50"/>
      <c r="W525" s="51"/>
      <c r="X525" s="48"/>
      <c r="Y525" s="49"/>
      <c r="Z525" s="50"/>
      <c r="AA525" s="51"/>
      <c r="AB525" s="48"/>
      <c r="AC525" s="49"/>
      <c r="AD525" s="50">
        <v>692</v>
      </c>
      <c r="AE525" s="51">
        <v>348</v>
      </c>
      <c r="AF525" s="48">
        <v>591</v>
      </c>
      <c r="AG525" s="49">
        <v>452</v>
      </c>
      <c r="AH525" s="50"/>
      <c r="AI525" s="51"/>
      <c r="AJ525" s="48"/>
      <c r="AK525" s="49"/>
      <c r="AL525" s="50"/>
      <c r="AM525" s="51"/>
      <c r="AN525" s="48"/>
      <c r="AO525" s="49"/>
      <c r="AP525" s="50"/>
      <c r="AQ525" s="51"/>
    </row>
    <row r="526" spans="1:43" x14ac:dyDescent="0.2">
      <c r="A526" s="39">
        <v>8721</v>
      </c>
      <c r="B526" s="40" t="s">
        <v>554</v>
      </c>
      <c r="C526" s="41">
        <v>1283</v>
      </c>
      <c r="D526" s="42">
        <v>1077</v>
      </c>
      <c r="E526" s="43">
        <f t="shared" si="7"/>
        <v>0.83943881527669528</v>
      </c>
      <c r="F526" s="44"/>
      <c r="G526" s="45"/>
      <c r="H526" s="44"/>
      <c r="I526" s="46"/>
      <c r="J526" s="47"/>
      <c r="K526" s="45"/>
      <c r="L526" s="44"/>
      <c r="M526" s="46"/>
      <c r="N526" s="47"/>
      <c r="O526" s="45"/>
      <c r="P526" s="48"/>
      <c r="Q526" s="49"/>
      <c r="R526" s="50"/>
      <c r="S526" s="51"/>
      <c r="T526" s="48"/>
      <c r="U526" s="49"/>
      <c r="V526" s="50"/>
      <c r="W526" s="51"/>
      <c r="X526" s="48"/>
      <c r="Y526" s="49"/>
      <c r="Z526" s="50"/>
      <c r="AA526" s="51"/>
      <c r="AB526" s="48"/>
      <c r="AC526" s="49"/>
      <c r="AD526" s="50">
        <v>736</v>
      </c>
      <c r="AE526" s="51">
        <v>299</v>
      </c>
      <c r="AF526" s="48">
        <v>633</v>
      </c>
      <c r="AG526" s="49">
        <v>399</v>
      </c>
      <c r="AH526" s="50"/>
      <c r="AI526" s="51"/>
      <c r="AJ526" s="48"/>
      <c r="AK526" s="49"/>
      <c r="AL526" s="50"/>
      <c r="AM526" s="51"/>
      <c r="AN526" s="48"/>
      <c r="AO526" s="49"/>
      <c r="AP526" s="50"/>
      <c r="AQ526" s="51"/>
    </row>
    <row r="527" spans="1:43" x14ac:dyDescent="0.2">
      <c r="A527" s="39">
        <v>8722</v>
      </c>
      <c r="B527" s="40" t="s">
        <v>555</v>
      </c>
      <c r="C527" s="41">
        <v>1090</v>
      </c>
      <c r="D527" s="42">
        <v>926</v>
      </c>
      <c r="E527" s="43">
        <f t="shared" si="7"/>
        <v>0.84954128440366972</v>
      </c>
      <c r="F527" s="44"/>
      <c r="G527" s="45"/>
      <c r="H527" s="44"/>
      <c r="I527" s="46"/>
      <c r="J527" s="47"/>
      <c r="K527" s="45"/>
      <c r="L527" s="44"/>
      <c r="M527" s="46"/>
      <c r="N527" s="47"/>
      <c r="O527" s="45"/>
      <c r="P527" s="48"/>
      <c r="Q527" s="49"/>
      <c r="R527" s="50"/>
      <c r="S527" s="51"/>
      <c r="T527" s="48"/>
      <c r="U527" s="49"/>
      <c r="V527" s="50"/>
      <c r="W527" s="51"/>
      <c r="X527" s="48"/>
      <c r="Y527" s="49"/>
      <c r="Z527" s="50"/>
      <c r="AA527" s="51"/>
      <c r="AB527" s="48"/>
      <c r="AC527" s="49"/>
      <c r="AD527" s="50">
        <v>551</v>
      </c>
      <c r="AE527" s="51">
        <v>355</v>
      </c>
      <c r="AF527" s="48">
        <v>467</v>
      </c>
      <c r="AG527" s="49">
        <v>436</v>
      </c>
      <c r="AH527" s="50"/>
      <c r="AI527" s="51"/>
      <c r="AJ527" s="48"/>
      <c r="AK527" s="49"/>
      <c r="AL527" s="50"/>
      <c r="AM527" s="51"/>
      <c r="AN527" s="48"/>
      <c r="AO527" s="49"/>
      <c r="AP527" s="50">
        <v>226</v>
      </c>
      <c r="AQ527" s="51">
        <v>600</v>
      </c>
    </row>
    <row r="528" spans="1:43" x14ac:dyDescent="0.2">
      <c r="A528" s="39">
        <v>8723</v>
      </c>
      <c r="B528" s="40" t="s">
        <v>556</v>
      </c>
      <c r="C528" s="41">
        <v>1331</v>
      </c>
      <c r="D528" s="42">
        <v>1055</v>
      </c>
      <c r="E528" s="43">
        <f t="shared" si="7"/>
        <v>0.79263711495116451</v>
      </c>
      <c r="F528" s="44"/>
      <c r="G528" s="45"/>
      <c r="H528" s="44"/>
      <c r="I528" s="46"/>
      <c r="J528" s="47"/>
      <c r="K528" s="45"/>
      <c r="L528" s="44"/>
      <c r="M528" s="46"/>
      <c r="N528" s="47"/>
      <c r="O528" s="45"/>
      <c r="P528" s="48"/>
      <c r="Q528" s="49"/>
      <c r="R528" s="50"/>
      <c r="S528" s="51"/>
      <c r="T528" s="48"/>
      <c r="U528" s="49"/>
      <c r="V528" s="50"/>
      <c r="W528" s="51"/>
      <c r="X528" s="48"/>
      <c r="Y528" s="49"/>
      <c r="Z528" s="50"/>
      <c r="AA528" s="51"/>
      <c r="AB528" s="48"/>
      <c r="AC528" s="49"/>
      <c r="AD528" s="50">
        <v>663</v>
      </c>
      <c r="AE528" s="51">
        <v>349</v>
      </c>
      <c r="AF528" s="48">
        <v>554</v>
      </c>
      <c r="AG528" s="49">
        <v>454</v>
      </c>
      <c r="AH528" s="50"/>
      <c r="AI528" s="51"/>
      <c r="AJ528" s="48"/>
      <c r="AK528" s="49"/>
      <c r="AL528" s="50"/>
      <c r="AM528" s="51"/>
      <c r="AN528" s="48"/>
      <c r="AO528" s="49"/>
      <c r="AP528" s="50"/>
      <c r="AQ528" s="51"/>
    </row>
    <row r="529" spans="1:43" x14ac:dyDescent="0.2">
      <c r="A529" s="39">
        <v>8724</v>
      </c>
      <c r="B529" s="40" t="s">
        <v>557</v>
      </c>
      <c r="C529" s="41">
        <v>736</v>
      </c>
      <c r="D529" s="42">
        <v>573</v>
      </c>
      <c r="E529" s="43">
        <f t="shared" si="7"/>
        <v>0.77853260869565222</v>
      </c>
      <c r="F529" s="44"/>
      <c r="G529" s="45"/>
      <c r="H529" s="44"/>
      <c r="I529" s="46"/>
      <c r="J529" s="47"/>
      <c r="K529" s="45"/>
      <c r="L529" s="44"/>
      <c r="M529" s="46"/>
      <c r="N529" s="47"/>
      <c r="O529" s="45"/>
      <c r="P529" s="48"/>
      <c r="Q529" s="49"/>
      <c r="R529" s="50"/>
      <c r="S529" s="51"/>
      <c r="T529" s="48"/>
      <c r="U529" s="49"/>
      <c r="V529" s="50"/>
      <c r="W529" s="51"/>
      <c r="X529" s="48"/>
      <c r="Y529" s="49"/>
      <c r="Z529" s="50"/>
      <c r="AA529" s="51"/>
      <c r="AB529" s="48"/>
      <c r="AC529" s="49"/>
      <c r="AD529" s="50">
        <v>347</v>
      </c>
      <c r="AE529" s="51">
        <v>211</v>
      </c>
      <c r="AF529" s="48">
        <v>290</v>
      </c>
      <c r="AG529" s="49">
        <v>266</v>
      </c>
      <c r="AH529" s="50"/>
      <c r="AI529" s="51"/>
      <c r="AJ529" s="48"/>
      <c r="AK529" s="49"/>
      <c r="AL529" s="50"/>
      <c r="AM529" s="51"/>
      <c r="AN529" s="48"/>
      <c r="AO529" s="49"/>
      <c r="AP529" s="50">
        <v>69</v>
      </c>
      <c r="AQ529" s="51">
        <v>188</v>
      </c>
    </row>
    <row r="530" spans="1:43" x14ac:dyDescent="0.2">
      <c r="A530" s="39">
        <v>8725</v>
      </c>
      <c r="B530" s="40" t="s">
        <v>558</v>
      </c>
      <c r="C530" s="41">
        <v>943</v>
      </c>
      <c r="D530" s="42">
        <v>655</v>
      </c>
      <c r="E530" s="43">
        <f t="shared" si="7"/>
        <v>0.69459172852598094</v>
      </c>
      <c r="F530" s="44"/>
      <c r="G530" s="45"/>
      <c r="H530" s="44"/>
      <c r="I530" s="46"/>
      <c r="J530" s="47"/>
      <c r="K530" s="45"/>
      <c r="L530" s="44"/>
      <c r="M530" s="46"/>
      <c r="N530" s="47"/>
      <c r="O530" s="45"/>
      <c r="P530" s="48"/>
      <c r="Q530" s="49"/>
      <c r="R530" s="50"/>
      <c r="S530" s="51"/>
      <c r="T530" s="48"/>
      <c r="U530" s="49"/>
      <c r="V530" s="50"/>
      <c r="W530" s="51"/>
      <c r="X530" s="48"/>
      <c r="Y530" s="49"/>
      <c r="Z530" s="50"/>
      <c r="AA530" s="51"/>
      <c r="AB530" s="48"/>
      <c r="AC530" s="49"/>
      <c r="AD530" s="50">
        <v>384</v>
      </c>
      <c r="AE530" s="51">
        <v>257</v>
      </c>
      <c r="AF530" s="48">
        <v>318</v>
      </c>
      <c r="AG530" s="49">
        <v>321</v>
      </c>
      <c r="AH530" s="50"/>
      <c r="AI530" s="51"/>
      <c r="AJ530" s="48"/>
      <c r="AK530" s="49"/>
      <c r="AL530" s="50"/>
      <c r="AM530" s="51"/>
      <c r="AN530" s="48"/>
      <c r="AO530" s="49"/>
      <c r="AP530" s="50"/>
      <c r="AQ530" s="51"/>
    </row>
    <row r="531" spans="1:43" x14ac:dyDescent="0.2">
      <c r="A531" s="39">
        <v>8726</v>
      </c>
      <c r="B531" s="40" t="s">
        <v>559</v>
      </c>
      <c r="C531" s="41">
        <v>624</v>
      </c>
      <c r="D531" s="42">
        <v>521</v>
      </c>
      <c r="E531" s="43">
        <f t="shared" si="7"/>
        <v>0.83493589743589747</v>
      </c>
      <c r="F531" s="44"/>
      <c r="G531" s="45"/>
      <c r="H531" s="44"/>
      <c r="I531" s="46"/>
      <c r="J531" s="47"/>
      <c r="K531" s="45"/>
      <c r="L531" s="44"/>
      <c r="M531" s="46"/>
      <c r="N531" s="47"/>
      <c r="O531" s="45"/>
      <c r="P531" s="48"/>
      <c r="Q531" s="49"/>
      <c r="R531" s="50"/>
      <c r="S531" s="51"/>
      <c r="T531" s="48"/>
      <c r="U531" s="49"/>
      <c r="V531" s="50"/>
      <c r="W531" s="51"/>
      <c r="X531" s="48"/>
      <c r="Y531" s="49"/>
      <c r="Z531" s="50"/>
      <c r="AA531" s="51"/>
      <c r="AB531" s="48"/>
      <c r="AC531" s="49"/>
      <c r="AD531" s="50">
        <v>333</v>
      </c>
      <c r="AE531" s="51">
        <v>155</v>
      </c>
      <c r="AF531" s="48">
        <v>263</v>
      </c>
      <c r="AG531" s="49">
        <v>226</v>
      </c>
      <c r="AH531" s="50"/>
      <c r="AI531" s="51"/>
      <c r="AJ531" s="48"/>
      <c r="AK531" s="49"/>
      <c r="AL531" s="50"/>
      <c r="AM531" s="51"/>
      <c r="AN531" s="48"/>
      <c r="AO531" s="49"/>
      <c r="AP531" s="50"/>
      <c r="AQ531" s="51"/>
    </row>
    <row r="532" spans="1:43" x14ac:dyDescent="0.2">
      <c r="A532" s="39">
        <v>8727</v>
      </c>
      <c r="B532" s="40" t="s">
        <v>560</v>
      </c>
      <c r="C532" s="41">
        <v>1128</v>
      </c>
      <c r="D532" s="42">
        <v>878</v>
      </c>
      <c r="E532" s="43">
        <f t="shared" si="7"/>
        <v>0.77836879432624118</v>
      </c>
      <c r="F532" s="44"/>
      <c r="G532" s="45"/>
      <c r="H532" s="44"/>
      <c r="I532" s="46"/>
      <c r="J532" s="47"/>
      <c r="K532" s="45"/>
      <c r="L532" s="44"/>
      <c r="M532" s="46"/>
      <c r="N532" s="47"/>
      <c r="O532" s="45"/>
      <c r="P532" s="48"/>
      <c r="Q532" s="49"/>
      <c r="R532" s="50"/>
      <c r="S532" s="51"/>
      <c r="T532" s="48"/>
      <c r="U532" s="49"/>
      <c r="V532" s="50"/>
      <c r="W532" s="51"/>
      <c r="X532" s="48"/>
      <c r="Y532" s="49"/>
      <c r="Z532" s="50"/>
      <c r="AA532" s="51"/>
      <c r="AB532" s="48"/>
      <c r="AC532" s="49"/>
      <c r="AD532" s="50">
        <v>528</v>
      </c>
      <c r="AE532" s="51">
        <v>305</v>
      </c>
      <c r="AF532" s="48">
        <v>443</v>
      </c>
      <c r="AG532" s="49">
        <v>391</v>
      </c>
      <c r="AH532" s="50"/>
      <c r="AI532" s="51"/>
      <c r="AJ532" s="48"/>
      <c r="AK532" s="49"/>
      <c r="AL532" s="50"/>
      <c r="AM532" s="51"/>
      <c r="AN532" s="48"/>
      <c r="AO532" s="49"/>
      <c r="AP532" s="50"/>
      <c r="AQ532" s="51"/>
    </row>
    <row r="533" spans="1:43" x14ac:dyDescent="0.2">
      <c r="A533" s="39">
        <v>8728</v>
      </c>
      <c r="B533" s="40" t="s">
        <v>561</v>
      </c>
      <c r="C533" s="41">
        <v>671</v>
      </c>
      <c r="D533" s="42">
        <v>577</v>
      </c>
      <c r="E533" s="43">
        <f t="shared" si="7"/>
        <v>0.85991058122205666</v>
      </c>
      <c r="F533" s="44"/>
      <c r="G533" s="45"/>
      <c r="H533" s="44"/>
      <c r="I533" s="46"/>
      <c r="J533" s="47"/>
      <c r="K533" s="45"/>
      <c r="L533" s="44"/>
      <c r="M533" s="46"/>
      <c r="N533" s="47"/>
      <c r="O533" s="45"/>
      <c r="P533" s="48"/>
      <c r="Q533" s="49"/>
      <c r="R533" s="50"/>
      <c r="S533" s="51"/>
      <c r="T533" s="48"/>
      <c r="U533" s="49"/>
      <c r="V533" s="50"/>
      <c r="W533" s="51"/>
      <c r="X533" s="48"/>
      <c r="Y533" s="49"/>
      <c r="Z533" s="50"/>
      <c r="AA533" s="51"/>
      <c r="AB533" s="48"/>
      <c r="AC533" s="49"/>
      <c r="AD533" s="50">
        <v>309</v>
      </c>
      <c r="AE533" s="51">
        <v>259</v>
      </c>
      <c r="AF533" s="48">
        <v>274</v>
      </c>
      <c r="AG533" s="49">
        <v>292</v>
      </c>
      <c r="AH533" s="50"/>
      <c r="AI533" s="51"/>
      <c r="AJ533" s="48"/>
      <c r="AK533" s="49"/>
      <c r="AL533" s="50"/>
      <c r="AM533" s="51"/>
      <c r="AN533" s="48"/>
      <c r="AO533" s="49"/>
      <c r="AP533" s="50">
        <v>132</v>
      </c>
      <c r="AQ533" s="51">
        <v>435</v>
      </c>
    </row>
    <row r="534" spans="1:43" x14ac:dyDescent="0.2">
      <c r="A534" s="39">
        <v>8901</v>
      </c>
      <c r="B534" s="40" t="s">
        <v>562</v>
      </c>
      <c r="C534" s="41">
        <v>132</v>
      </c>
      <c r="D534" s="42">
        <v>95</v>
      </c>
      <c r="E534" s="43">
        <f t="shared" si="7"/>
        <v>0.71969696969696972</v>
      </c>
      <c r="F534" s="44"/>
      <c r="G534" s="45"/>
      <c r="H534" s="44"/>
      <c r="I534" s="46"/>
      <c r="J534" s="47"/>
      <c r="K534" s="45"/>
      <c r="L534" s="44"/>
      <c r="M534" s="46"/>
      <c r="N534" s="47"/>
      <c r="O534" s="45"/>
      <c r="P534" s="48"/>
      <c r="Q534" s="49"/>
      <c r="R534" s="50"/>
      <c r="S534" s="51"/>
      <c r="T534" s="48"/>
      <c r="U534" s="49"/>
      <c r="V534" s="50"/>
      <c r="W534" s="51"/>
      <c r="X534" s="48"/>
      <c r="Y534" s="49"/>
      <c r="Z534" s="50"/>
      <c r="AA534" s="51"/>
      <c r="AB534" s="48"/>
      <c r="AC534" s="49"/>
      <c r="AD534" s="50"/>
      <c r="AE534" s="51"/>
      <c r="AF534" s="48"/>
      <c r="AG534" s="49"/>
      <c r="AH534" s="50"/>
      <c r="AI534" s="51"/>
      <c r="AJ534" s="48"/>
      <c r="AK534" s="49"/>
      <c r="AL534" s="50"/>
      <c r="AM534" s="51"/>
      <c r="AN534" s="48"/>
      <c r="AO534" s="49"/>
      <c r="AP534" s="50"/>
      <c r="AQ534" s="51"/>
    </row>
    <row r="535" spans="1:43" x14ac:dyDescent="0.2">
      <c r="A535" s="39">
        <v>8902</v>
      </c>
      <c r="B535" s="40" t="s">
        <v>563</v>
      </c>
      <c r="C535" s="41">
        <v>1319</v>
      </c>
      <c r="D535" s="42">
        <v>985</v>
      </c>
      <c r="E535" s="43">
        <f t="shared" ref="E535:E566" si="8">SUM(D535/C535)</f>
        <v>0.74677786201667928</v>
      </c>
      <c r="F535" s="44"/>
      <c r="G535" s="45"/>
      <c r="H535" s="44"/>
      <c r="I535" s="46"/>
      <c r="J535" s="47"/>
      <c r="K535" s="45"/>
      <c r="L535" s="44"/>
      <c r="M535" s="46"/>
      <c r="N535" s="47"/>
      <c r="O535" s="45"/>
      <c r="P535" s="48"/>
      <c r="Q535" s="49"/>
      <c r="R535" s="50"/>
      <c r="S535" s="51"/>
      <c r="T535" s="48"/>
      <c r="U535" s="49"/>
      <c r="V535" s="50"/>
      <c r="W535" s="51"/>
      <c r="X535" s="48"/>
      <c r="Y535" s="49"/>
      <c r="Z535" s="50"/>
      <c r="AA535" s="51"/>
      <c r="AB535" s="48"/>
      <c r="AC535" s="49"/>
      <c r="AD535" s="50"/>
      <c r="AE535" s="51"/>
      <c r="AF535" s="48"/>
      <c r="AG535" s="49"/>
      <c r="AH535" s="50"/>
      <c r="AI535" s="51"/>
      <c r="AJ535" s="48"/>
      <c r="AK535" s="49"/>
      <c r="AL535" s="50"/>
      <c r="AM535" s="51"/>
      <c r="AN535" s="48"/>
      <c r="AO535" s="49"/>
      <c r="AP535" s="50"/>
      <c r="AQ535" s="51"/>
    </row>
    <row r="536" spans="1:43" x14ac:dyDescent="0.2">
      <c r="A536" s="39">
        <v>8903</v>
      </c>
      <c r="B536" s="40" t="s">
        <v>564</v>
      </c>
      <c r="C536" s="41">
        <v>1480</v>
      </c>
      <c r="D536" s="42">
        <v>1087</v>
      </c>
      <c r="E536" s="43">
        <f t="shared" si="8"/>
        <v>0.73445945945945945</v>
      </c>
      <c r="F536" s="44"/>
      <c r="G536" s="45"/>
      <c r="H536" s="44"/>
      <c r="I536" s="46"/>
      <c r="J536" s="47"/>
      <c r="K536" s="45"/>
      <c r="L536" s="44"/>
      <c r="M536" s="46"/>
      <c r="N536" s="47"/>
      <c r="O536" s="45"/>
      <c r="P536" s="48"/>
      <c r="Q536" s="49"/>
      <c r="R536" s="50"/>
      <c r="S536" s="51"/>
      <c r="T536" s="48"/>
      <c r="U536" s="49"/>
      <c r="V536" s="50"/>
      <c r="W536" s="51"/>
      <c r="X536" s="48"/>
      <c r="Y536" s="49"/>
      <c r="Z536" s="50"/>
      <c r="AA536" s="51"/>
      <c r="AB536" s="48"/>
      <c r="AC536" s="49"/>
      <c r="AD536" s="50"/>
      <c r="AE536" s="51"/>
      <c r="AF536" s="48"/>
      <c r="AG536" s="49"/>
      <c r="AH536" s="50"/>
      <c r="AI536" s="51"/>
      <c r="AJ536" s="48"/>
      <c r="AK536" s="49"/>
      <c r="AL536" s="50"/>
      <c r="AM536" s="51"/>
      <c r="AN536" s="48"/>
      <c r="AO536" s="49"/>
      <c r="AP536" s="50"/>
      <c r="AQ536" s="51"/>
    </row>
    <row r="537" spans="1:43" x14ac:dyDescent="0.2">
      <c r="A537" s="39">
        <v>8904</v>
      </c>
      <c r="B537" s="40" t="s">
        <v>565</v>
      </c>
      <c r="C537" s="41">
        <v>759</v>
      </c>
      <c r="D537" s="42">
        <v>657</v>
      </c>
      <c r="E537" s="43">
        <f t="shared" si="8"/>
        <v>0.86561264822134387</v>
      </c>
      <c r="F537" s="44"/>
      <c r="G537" s="45"/>
      <c r="H537" s="44"/>
      <c r="I537" s="46"/>
      <c r="J537" s="47"/>
      <c r="K537" s="45"/>
      <c r="L537" s="44"/>
      <c r="M537" s="46"/>
      <c r="N537" s="47"/>
      <c r="O537" s="45"/>
      <c r="P537" s="48"/>
      <c r="Q537" s="49"/>
      <c r="R537" s="50"/>
      <c r="S537" s="51"/>
      <c r="T537" s="48"/>
      <c r="U537" s="49"/>
      <c r="V537" s="50"/>
      <c r="W537" s="51"/>
      <c r="X537" s="48"/>
      <c r="Y537" s="49"/>
      <c r="Z537" s="50"/>
      <c r="AA537" s="51"/>
      <c r="AB537" s="48"/>
      <c r="AC537" s="49"/>
      <c r="AD537" s="50"/>
      <c r="AE537" s="51"/>
      <c r="AF537" s="48"/>
      <c r="AG537" s="49"/>
      <c r="AH537" s="50"/>
      <c r="AI537" s="51"/>
      <c r="AJ537" s="48"/>
      <c r="AK537" s="49"/>
      <c r="AL537" s="50"/>
      <c r="AM537" s="51"/>
      <c r="AN537" s="48"/>
      <c r="AO537" s="49"/>
      <c r="AP537" s="50"/>
      <c r="AQ537" s="51"/>
    </row>
    <row r="538" spans="1:43" x14ac:dyDescent="0.2">
      <c r="A538" s="39">
        <v>8905</v>
      </c>
      <c r="B538" s="40" t="s">
        <v>566</v>
      </c>
      <c r="C538" s="41">
        <v>1361</v>
      </c>
      <c r="D538" s="42">
        <v>1132</v>
      </c>
      <c r="E538" s="43">
        <f t="shared" si="8"/>
        <v>0.83174136664217491</v>
      </c>
      <c r="F538" s="44"/>
      <c r="G538" s="45"/>
      <c r="H538" s="44"/>
      <c r="I538" s="46"/>
      <c r="J538" s="47"/>
      <c r="K538" s="45"/>
      <c r="L538" s="44"/>
      <c r="M538" s="46"/>
      <c r="N538" s="47"/>
      <c r="O538" s="45"/>
      <c r="P538" s="48"/>
      <c r="Q538" s="49"/>
      <c r="R538" s="50"/>
      <c r="S538" s="51"/>
      <c r="T538" s="48"/>
      <c r="U538" s="49"/>
      <c r="V538" s="50"/>
      <c r="W538" s="51"/>
      <c r="X538" s="48"/>
      <c r="Y538" s="49"/>
      <c r="Z538" s="50"/>
      <c r="AA538" s="51"/>
      <c r="AB538" s="48"/>
      <c r="AC538" s="49"/>
      <c r="AD538" s="50"/>
      <c r="AE538" s="51"/>
      <c r="AF538" s="48"/>
      <c r="AG538" s="49"/>
      <c r="AH538" s="50"/>
      <c r="AI538" s="51"/>
      <c r="AJ538" s="48"/>
      <c r="AK538" s="49"/>
      <c r="AL538" s="50"/>
      <c r="AM538" s="51"/>
      <c r="AN538" s="48"/>
      <c r="AO538" s="49"/>
      <c r="AP538" s="50"/>
      <c r="AQ538" s="51"/>
    </row>
    <row r="539" spans="1:43" x14ac:dyDescent="0.2">
      <c r="A539" s="39">
        <v>8906</v>
      </c>
      <c r="B539" s="40" t="s">
        <v>567</v>
      </c>
      <c r="C539" s="41">
        <v>861</v>
      </c>
      <c r="D539" s="42">
        <v>714</v>
      </c>
      <c r="E539" s="43">
        <f t="shared" si="8"/>
        <v>0.82926829268292679</v>
      </c>
      <c r="F539" s="44"/>
      <c r="G539" s="45"/>
      <c r="H539" s="44"/>
      <c r="I539" s="46"/>
      <c r="J539" s="47"/>
      <c r="K539" s="45"/>
      <c r="L539" s="44"/>
      <c r="M539" s="46"/>
      <c r="N539" s="47"/>
      <c r="O539" s="45"/>
      <c r="P539" s="48"/>
      <c r="Q539" s="49"/>
      <c r="R539" s="50"/>
      <c r="S539" s="51"/>
      <c r="T539" s="48"/>
      <c r="U539" s="49"/>
      <c r="V539" s="50"/>
      <c r="W539" s="51"/>
      <c r="X539" s="48"/>
      <c r="Y539" s="49"/>
      <c r="Z539" s="50"/>
      <c r="AA539" s="51"/>
      <c r="AB539" s="48"/>
      <c r="AC539" s="49"/>
      <c r="AD539" s="50"/>
      <c r="AE539" s="51"/>
      <c r="AF539" s="48"/>
      <c r="AG539" s="49"/>
      <c r="AH539" s="50"/>
      <c r="AI539" s="51"/>
      <c r="AJ539" s="48"/>
      <c r="AK539" s="49"/>
      <c r="AL539" s="50"/>
      <c r="AM539" s="51"/>
      <c r="AN539" s="48"/>
      <c r="AO539" s="49"/>
      <c r="AP539" s="50"/>
      <c r="AQ539" s="51"/>
    </row>
    <row r="540" spans="1:43" x14ac:dyDescent="0.2">
      <c r="A540" s="39">
        <v>8907</v>
      </c>
      <c r="B540" s="40" t="s">
        <v>568</v>
      </c>
      <c r="C540" s="41">
        <v>1140</v>
      </c>
      <c r="D540" s="42">
        <v>950</v>
      </c>
      <c r="E540" s="43">
        <f t="shared" si="8"/>
        <v>0.83333333333333337</v>
      </c>
      <c r="F540" s="44"/>
      <c r="G540" s="45"/>
      <c r="H540" s="44"/>
      <c r="I540" s="46"/>
      <c r="J540" s="47"/>
      <c r="K540" s="45"/>
      <c r="L540" s="44"/>
      <c r="M540" s="46"/>
      <c r="N540" s="47"/>
      <c r="O540" s="45"/>
      <c r="P540" s="48"/>
      <c r="Q540" s="49"/>
      <c r="R540" s="50"/>
      <c r="S540" s="51"/>
      <c r="T540" s="48"/>
      <c r="U540" s="49"/>
      <c r="V540" s="50"/>
      <c r="W540" s="51"/>
      <c r="X540" s="48"/>
      <c r="Y540" s="49"/>
      <c r="Z540" s="50"/>
      <c r="AA540" s="51"/>
      <c r="AB540" s="48"/>
      <c r="AC540" s="49"/>
      <c r="AD540" s="50"/>
      <c r="AE540" s="51"/>
      <c r="AF540" s="48"/>
      <c r="AG540" s="49"/>
      <c r="AH540" s="50"/>
      <c r="AI540" s="51"/>
      <c r="AJ540" s="48"/>
      <c r="AK540" s="49"/>
      <c r="AL540" s="50"/>
      <c r="AM540" s="51"/>
      <c r="AN540" s="48"/>
      <c r="AO540" s="49"/>
      <c r="AP540" s="50"/>
      <c r="AQ540" s="51"/>
    </row>
    <row r="541" spans="1:43" x14ac:dyDescent="0.2">
      <c r="A541" s="39">
        <v>8908</v>
      </c>
      <c r="B541" s="40" t="s">
        <v>569</v>
      </c>
      <c r="C541" s="41">
        <v>918</v>
      </c>
      <c r="D541" s="42">
        <v>707</v>
      </c>
      <c r="E541" s="43">
        <f t="shared" si="8"/>
        <v>0.77015250544662306</v>
      </c>
      <c r="F541" s="44"/>
      <c r="G541" s="45"/>
      <c r="H541" s="44"/>
      <c r="I541" s="46"/>
      <c r="J541" s="47"/>
      <c r="K541" s="45"/>
      <c r="L541" s="44"/>
      <c r="M541" s="46"/>
      <c r="N541" s="47"/>
      <c r="O541" s="45"/>
      <c r="P541" s="48"/>
      <c r="Q541" s="49"/>
      <c r="R541" s="50"/>
      <c r="S541" s="51"/>
      <c r="T541" s="48"/>
      <c r="U541" s="49"/>
      <c r="V541" s="50"/>
      <c r="W541" s="51"/>
      <c r="X541" s="48"/>
      <c r="Y541" s="49"/>
      <c r="Z541" s="50"/>
      <c r="AA541" s="51"/>
      <c r="AB541" s="48"/>
      <c r="AC541" s="49"/>
      <c r="AD541" s="50"/>
      <c r="AE541" s="51"/>
      <c r="AF541" s="48"/>
      <c r="AG541" s="49"/>
      <c r="AH541" s="50"/>
      <c r="AI541" s="51"/>
      <c r="AJ541" s="48"/>
      <c r="AK541" s="49"/>
      <c r="AL541" s="50">
        <v>222</v>
      </c>
      <c r="AM541" s="51">
        <v>149</v>
      </c>
      <c r="AN541" s="48"/>
      <c r="AO541" s="49"/>
      <c r="AP541" s="50"/>
      <c r="AQ541" s="51"/>
    </row>
    <row r="542" spans="1:43" x14ac:dyDescent="0.2">
      <c r="A542" s="39">
        <v>8909</v>
      </c>
      <c r="B542" s="40" t="s">
        <v>570</v>
      </c>
      <c r="C542" s="41">
        <v>1230</v>
      </c>
      <c r="D542" s="42">
        <v>999</v>
      </c>
      <c r="E542" s="43">
        <f t="shared" si="8"/>
        <v>0.81219512195121957</v>
      </c>
      <c r="F542" s="44"/>
      <c r="G542" s="45"/>
      <c r="H542" s="44"/>
      <c r="I542" s="46"/>
      <c r="J542" s="47"/>
      <c r="K542" s="45"/>
      <c r="L542" s="44"/>
      <c r="M542" s="46"/>
      <c r="N542" s="47"/>
      <c r="O542" s="45"/>
      <c r="P542" s="48"/>
      <c r="Q542" s="49"/>
      <c r="R542" s="50"/>
      <c r="S542" s="51"/>
      <c r="T542" s="48"/>
      <c r="U542" s="49"/>
      <c r="V542" s="50"/>
      <c r="W542" s="51"/>
      <c r="X542" s="48"/>
      <c r="Y542" s="49"/>
      <c r="Z542" s="50"/>
      <c r="AA542" s="51"/>
      <c r="AB542" s="48"/>
      <c r="AC542" s="49"/>
      <c r="AD542" s="50"/>
      <c r="AE542" s="51"/>
      <c r="AF542" s="48"/>
      <c r="AG542" s="49"/>
      <c r="AH542" s="50"/>
      <c r="AI542" s="51"/>
      <c r="AJ542" s="48"/>
      <c r="AK542" s="49"/>
      <c r="AL542" s="50"/>
      <c r="AM542" s="51"/>
      <c r="AN542" s="48"/>
      <c r="AO542" s="49"/>
      <c r="AP542" s="50"/>
      <c r="AQ542" s="51"/>
    </row>
    <row r="543" spans="1:43" x14ac:dyDescent="0.2">
      <c r="A543" s="39">
        <v>8910</v>
      </c>
      <c r="B543" s="40" t="s">
        <v>571</v>
      </c>
      <c r="C543" s="41">
        <v>876</v>
      </c>
      <c r="D543" s="42">
        <v>669</v>
      </c>
      <c r="E543" s="43">
        <f t="shared" si="8"/>
        <v>0.76369863013698636</v>
      </c>
      <c r="F543" s="44"/>
      <c r="G543" s="45"/>
      <c r="H543" s="44"/>
      <c r="I543" s="46"/>
      <c r="J543" s="47"/>
      <c r="K543" s="45"/>
      <c r="L543" s="44"/>
      <c r="M543" s="46"/>
      <c r="N543" s="47"/>
      <c r="O543" s="45"/>
      <c r="P543" s="48"/>
      <c r="Q543" s="49"/>
      <c r="R543" s="50"/>
      <c r="S543" s="51"/>
      <c r="T543" s="48"/>
      <c r="U543" s="49"/>
      <c r="V543" s="50"/>
      <c r="W543" s="51"/>
      <c r="X543" s="48"/>
      <c r="Y543" s="49"/>
      <c r="Z543" s="50"/>
      <c r="AA543" s="51"/>
      <c r="AB543" s="48"/>
      <c r="AC543" s="49"/>
      <c r="AD543" s="50"/>
      <c r="AE543" s="51"/>
      <c r="AF543" s="48"/>
      <c r="AG543" s="49"/>
      <c r="AH543" s="50"/>
      <c r="AI543" s="51"/>
      <c r="AJ543" s="48"/>
      <c r="AK543" s="49"/>
      <c r="AL543" s="50"/>
      <c r="AM543" s="51"/>
      <c r="AN543" s="48"/>
      <c r="AO543" s="49"/>
      <c r="AP543" s="50"/>
      <c r="AQ543" s="51"/>
    </row>
    <row r="544" spans="1:43" x14ac:dyDescent="0.2">
      <c r="A544" s="39">
        <v>8911</v>
      </c>
      <c r="B544" s="40" t="s">
        <v>572</v>
      </c>
      <c r="C544" s="41">
        <v>1152</v>
      </c>
      <c r="D544" s="42">
        <v>889</v>
      </c>
      <c r="E544" s="43">
        <f t="shared" si="8"/>
        <v>0.77170138888888884</v>
      </c>
      <c r="F544" s="44"/>
      <c r="G544" s="45"/>
      <c r="H544" s="44"/>
      <c r="I544" s="46"/>
      <c r="J544" s="47"/>
      <c r="K544" s="45"/>
      <c r="L544" s="44"/>
      <c r="M544" s="46"/>
      <c r="N544" s="47"/>
      <c r="O544" s="45"/>
      <c r="P544" s="48"/>
      <c r="Q544" s="49"/>
      <c r="R544" s="50"/>
      <c r="S544" s="51"/>
      <c r="T544" s="48"/>
      <c r="U544" s="49"/>
      <c r="V544" s="50"/>
      <c r="W544" s="51"/>
      <c r="X544" s="48"/>
      <c r="Y544" s="49"/>
      <c r="Z544" s="50"/>
      <c r="AA544" s="51"/>
      <c r="AB544" s="48"/>
      <c r="AC544" s="49"/>
      <c r="AD544" s="50"/>
      <c r="AE544" s="51"/>
      <c r="AF544" s="48"/>
      <c r="AG544" s="49"/>
      <c r="AH544" s="50"/>
      <c r="AI544" s="51"/>
      <c r="AJ544" s="48"/>
      <c r="AK544" s="49"/>
      <c r="AL544" s="50"/>
      <c r="AM544" s="51"/>
      <c r="AN544" s="48"/>
      <c r="AO544" s="49"/>
      <c r="AP544" s="50"/>
      <c r="AQ544" s="51"/>
    </row>
    <row r="545" spans="1:43" x14ac:dyDescent="0.2">
      <c r="A545" s="39">
        <v>8912</v>
      </c>
      <c r="B545" s="40" t="s">
        <v>573</v>
      </c>
      <c r="C545" s="41">
        <v>1245</v>
      </c>
      <c r="D545" s="42">
        <v>965</v>
      </c>
      <c r="E545" s="43">
        <f t="shared" si="8"/>
        <v>0.77510040160642568</v>
      </c>
      <c r="F545" s="44"/>
      <c r="G545" s="45"/>
      <c r="H545" s="44"/>
      <c r="I545" s="46"/>
      <c r="J545" s="47"/>
      <c r="K545" s="45"/>
      <c r="L545" s="44"/>
      <c r="M545" s="46"/>
      <c r="N545" s="47"/>
      <c r="O545" s="45"/>
      <c r="P545" s="48"/>
      <c r="Q545" s="49"/>
      <c r="R545" s="50"/>
      <c r="S545" s="51"/>
      <c r="T545" s="48"/>
      <c r="U545" s="49"/>
      <c r="V545" s="50"/>
      <c r="W545" s="51"/>
      <c r="X545" s="48"/>
      <c r="Y545" s="49"/>
      <c r="Z545" s="50"/>
      <c r="AA545" s="51"/>
      <c r="AB545" s="48"/>
      <c r="AC545" s="49"/>
      <c r="AD545" s="50"/>
      <c r="AE545" s="51"/>
      <c r="AF545" s="48"/>
      <c r="AG545" s="49"/>
      <c r="AH545" s="50"/>
      <c r="AI545" s="51"/>
      <c r="AJ545" s="48"/>
      <c r="AK545" s="49"/>
      <c r="AL545" s="50"/>
      <c r="AM545" s="51"/>
      <c r="AN545" s="48"/>
      <c r="AO545" s="49"/>
      <c r="AP545" s="50"/>
      <c r="AQ545" s="51"/>
    </row>
    <row r="546" spans="1:43" x14ac:dyDescent="0.2">
      <c r="A546" s="39">
        <v>8913</v>
      </c>
      <c r="B546" s="40" t="s">
        <v>574</v>
      </c>
      <c r="C546" s="41">
        <v>721</v>
      </c>
      <c r="D546" s="42">
        <v>601</v>
      </c>
      <c r="E546" s="43">
        <f t="shared" si="8"/>
        <v>0.83356449375866848</v>
      </c>
      <c r="F546" s="44"/>
      <c r="G546" s="45"/>
      <c r="H546" s="44"/>
      <c r="I546" s="46"/>
      <c r="J546" s="47"/>
      <c r="K546" s="45"/>
      <c r="L546" s="44"/>
      <c r="M546" s="46"/>
      <c r="N546" s="47"/>
      <c r="O546" s="45"/>
      <c r="P546" s="48"/>
      <c r="Q546" s="49"/>
      <c r="R546" s="50"/>
      <c r="S546" s="51"/>
      <c r="T546" s="48"/>
      <c r="U546" s="49"/>
      <c r="V546" s="50"/>
      <c r="W546" s="51"/>
      <c r="X546" s="48"/>
      <c r="Y546" s="49"/>
      <c r="Z546" s="50"/>
      <c r="AA546" s="51"/>
      <c r="AB546" s="48"/>
      <c r="AC546" s="49"/>
      <c r="AD546" s="50"/>
      <c r="AE546" s="51"/>
      <c r="AF546" s="48"/>
      <c r="AG546" s="49"/>
      <c r="AH546" s="50"/>
      <c r="AI546" s="51"/>
      <c r="AJ546" s="48"/>
      <c r="AK546" s="49"/>
      <c r="AL546" s="50"/>
      <c r="AM546" s="51"/>
      <c r="AN546" s="48"/>
      <c r="AO546" s="49"/>
      <c r="AP546" s="50"/>
      <c r="AQ546" s="51"/>
    </row>
    <row r="547" spans="1:43" x14ac:dyDescent="0.2">
      <c r="A547" s="39">
        <v>8914</v>
      </c>
      <c r="B547" s="40" t="s">
        <v>575</v>
      </c>
      <c r="C547" s="41">
        <v>1271</v>
      </c>
      <c r="D547" s="42">
        <v>1039</v>
      </c>
      <c r="E547" s="43">
        <f t="shared" si="8"/>
        <v>0.81746656176239185</v>
      </c>
      <c r="F547" s="44"/>
      <c r="G547" s="45"/>
      <c r="H547" s="44"/>
      <c r="I547" s="46"/>
      <c r="J547" s="47"/>
      <c r="K547" s="45"/>
      <c r="L547" s="44"/>
      <c r="M547" s="46"/>
      <c r="N547" s="47"/>
      <c r="O547" s="45"/>
      <c r="P547" s="48"/>
      <c r="Q547" s="49"/>
      <c r="R547" s="50"/>
      <c r="S547" s="51"/>
      <c r="T547" s="48"/>
      <c r="U547" s="49"/>
      <c r="V547" s="50"/>
      <c r="W547" s="51"/>
      <c r="X547" s="48"/>
      <c r="Y547" s="49"/>
      <c r="Z547" s="50"/>
      <c r="AA547" s="51"/>
      <c r="AB547" s="48"/>
      <c r="AC547" s="49"/>
      <c r="AD547" s="50"/>
      <c r="AE547" s="51"/>
      <c r="AF547" s="48"/>
      <c r="AG547" s="49"/>
      <c r="AH547" s="50"/>
      <c r="AI547" s="51"/>
      <c r="AJ547" s="48"/>
      <c r="AK547" s="49"/>
      <c r="AL547" s="50"/>
      <c r="AM547" s="51"/>
      <c r="AN547" s="48"/>
      <c r="AO547" s="49"/>
      <c r="AP547" s="50"/>
      <c r="AQ547" s="51"/>
    </row>
    <row r="548" spans="1:43" x14ac:dyDescent="0.2">
      <c r="A548" s="39">
        <v>9101</v>
      </c>
      <c r="B548" s="40" t="s">
        <v>576</v>
      </c>
      <c r="C548" s="41">
        <v>294</v>
      </c>
      <c r="D548" s="42">
        <v>248</v>
      </c>
      <c r="E548" s="43">
        <f t="shared" si="8"/>
        <v>0.84353741496598644</v>
      </c>
      <c r="F548" s="44"/>
      <c r="G548" s="45"/>
      <c r="H548" s="44"/>
      <c r="I548" s="46"/>
      <c r="J548" s="47"/>
      <c r="K548" s="45"/>
      <c r="L548" s="44"/>
      <c r="M548" s="46"/>
      <c r="N548" s="47"/>
      <c r="O548" s="45"/>
      <c r="P548" s="48"/>
      <c r="Q548" s="49"/>
      <c r="R548" s="50"/>
      <c r="S548" s="51"/>
      <c r="T548" s="48"/>
      <c r="U548" s="49"/>
      <c r="V548" s="50"/>
      <c r="W548" s="51"/>
      <c r="X548" s="48"/>
      <c r="Y548" s="49"/>
      <c r="Z548" s="50"/>
      <c r="AA548" s="51"/>
      <c r="AB548" s="48"/>
      <c r="AC548" s="49"/>
      <c r="AD548" s="50"/>
      <c r="AE548" s="51"/>
      <c r="AF548" s="48"/>
      <c r="AG548" s="49"/>
      <c r="AH548" s="50"/>
      <c r="AI548" s="51"/>
      <c r="AJ548" s="48"/>
      <c r="AK548" s="49"/>
      <c r="AL548" s="50"/>
      <c r="AM548" s="51"/>
      <c r="AN548" s="48"/>
      <c r="AO548" s="49"/>
      <c r="AP548" s="50"/>
      <c r="AQ548" s="51"/>
    </row>
    <row r="549" spans="1:43" x14ac:dyDescent="0.2">
      <c r="A549" s="39">
        <v>9102</v>
      </c>
      <c r="B549" s="40" t="s">
        <v>577</v>
      </c>
      <c r="C549" s="41">
        <v>1099</v>
      </c>
      <c r="D549" s="42">
        <v>934</v>
      </c>
      <c r="E549" s="43">
        <f t="shared" si="8"/>
        <v>0.84986351228389445</v>
      </c>
      <c r="F549" s="44"/>
      <c r="G549" s="45"/>
      <c r="H549" s="44"/>
      <c r="I549" s="46"/>
      <c r="J549" s="47"/>
      <c r="K549" s="45"/>
      <c r="L549" s="44"/>
      <c r="M549" s="46"/>
      <c r="N549" s="47"/>
      <c r="O549" s="45"/>
      <c r="P549" s="48"/>
      <c r="Q549" s="49"/>
      <c r="R549" s="50"/>
      <c r="S549" s="51"/>
      <c r="T549" s="48"/>
      <c r="U549" s="49"/>
      <c r="V549" s="50"/>
      <c r="W549" s="51"/>
      <c r="X549" s="48"/>
      <c r="Y549" s="49"/>
      <c r="Z549" s="50"/>
      <c r="AA549" s="51"/>
      <c r="AB549" s="48"/>
      <c r="AC549" s="49"/>
      <c r="AD549" s="50"/>
      <c r="AE549" s="51"/>
      <c r="AF549" s="48"/>
      <c r="AG549" s="49"/>
      <c r="AH549" s="50"/>
      <c r="AI549" s="51"/>
      <c r="AJ549" s="48"/>
      <c r="AK549" s="49"/>
      <c r="AL549" s="50"/>
      <c r="AM549" s="51"/>
      <c r="AN549" s="48"/>
      <c r="AO549" s="49"/>
      <c r="AP549" s="50"/>
      <c r="AQ549" s="51"/>
    </row>
    <row r="550" spans="1:43" x14ac:dyDescent="0.2">
      <c r="A550" s="39">
        <v>9103</v>
      </c>
      <c r="B550" s="40" t="s">
        <v>578</v>
      </c>
      <c r="C550" s="41">
        <v>1345</v>
      </c>
      <c r="D550" s="42">
        <v>1130</v>
      </c>
      <c r="E550" s="43">
        <f t="shared" si="8"/>
        <v>0.8401486988847584</v>
      </c>
      <c r="F550" s="44"/>
      <c r="G550" s="45"/>
      <c r="H550" s="44"/>
      <c r="I550" s="46"/>
      <c r="J550" s="47"/>
      <c r="K550" s="45"/>
      <c r="L550" s="44"/>
      <c r="M550" s="46"/>
      <c r="N550" s="47"/>
      <c r="O550" s="45"/>
      <c r="P550" s="48"/>
      <c r="Q550" s="49"/>
      <c r="R550" s="50"/>
      <c r="S550" s="51"/>
      <c r="T550" s="48"/>
      <c r="U550" s="49"/>
      <c r="V550" s="50"/>
      <c r="W550" s="51"/>
      <c r="X550" s="48"/>
      <c r="Y550" s="49"/>
      <c r="Z550" s="50"/>
      <c r="AA550" s="51"/>
      <c r="AB550" s="48"/>
      <c r="AC550" s="49"/>
      <c r="AD550" s="50"/>
      <c r="AE550" s="51"/>
      <c r="AF550" s="48"/>
      <c r="AG550" s="49"/>
      <c r="AH550" s="50"/>
      <c r="AI550" s="51"/>
      <c r="AJ550" s="48"/>
      <c r="AK550" s="49"/>
      <c r="AL550" s="50"/>
      <c r="AM550" s="51"/>
      <c r="AN550" s="48"/>
      <c r="AO550" s="49"/>
      <c r="AP550" s="50"/>
      <c r="AQ550" s="51"/>
    </row>
    <row r="551" spans="1:43" x14ac:dyDescent="0.2">
      <c r="A551" s="39">
        <v>9104</v>
      </c>
      <c r="B551" s="40" t="s">
        <v>579</v>
      </c>
      <c r="C551" s="41">
        <v>1085</v>
      </c>
      <c r="D551" s="42">
        <v>874</v>
      </c>
      <c r="E551" s="43">
        <f t="shared" si="8"/>
        <v>0.80552995391705073</v>
      </c>
      <c r="F551" s="44"/>
      <c r="G551" s="45"/>
      <c r="H551" s="44"/>
      <c r="I551" s="46"/>
      <c r="J551" s="47"/>
      <c r="K551" s="45"/>
      <c r="L551" s="44"/>
      <c r="M551" s="46"/>
      <c r="N551" s="47"/>
      <c r="O551" s="45"/>
      <c r="P551" s="48"/>
      <c r="Q551" s="49"/>
      <c r="R551" s="50"/>
      <c r="S551" s="51"/>
      <c r="T551" s="48"/>
      <c r="U551" s="49"/>
      <c r="V551" s="50"/>
      <c r="W551" s="51"/>
      <c r="X551" s="48"/>
      <c r="Y551" s="49"/>
      <c r="Z551" s="50"/>
      <c r="AA551" s="51"/>
      <c r="AB551" s="48"/>
      <c r="AC551" s="49"/>
      <c r="AD551" s="50"/>
      <c r="AE551" s="51"/>
      <c r="AF551" s="48"/>
      <c r="AG551" s="49"/>
      <c r="AH551" s="50"/>
      <c r="AI551" s="51"/>
      <c r="AJ551" s="48"/>
      <c r="AK551" s="49"/>
      <c r="AL551" s="50"/>
      <c r="AM551" s="51"/>
      <c r="AN551" s="48"/>
      <c r="AO551" s="49"/>
      <c r="AP551" s="50"/>
      <c r="AQ551" s="51"/>
    </row>
    <row r="552" spans="1:43" x14ac:dyDescent="0.2">
      <c r="A552" s="39">
        <v>9105</v>
      </c>
      <c r="B552" s="40" t="s">
        <v>580</v>
      </c>
      <c r="C552" s="41">
        <v>1099</v>
      </c>
      <c r="D552" s="42">
        <v>937</v>
      </c>
      <c r="E552" s="43">
        <f t="shared" si="8"/>
        <v>0.85259326660600543</v>
      </c>
      <c r="F552" s="44"/>
      <c r="G552" s="45"/>
      <c r="H552" s="44"/>
      <c r="I552" s="46"/>
      <c r="J552" s="47"/>
      <c r="K552" s="45"/>
      <c r="L552" s="44"/>
      <c r="M552" s="46"/>
      <c r="N552" s="47"/>
      <c r="O552" s="45"/>
      <c r="P552" s="48"/>
      <c r="Q552" s="49"/>
      <c r="R552" s="50"/>
      <c r="S552" s="51"/>
      <c r="T552" s="48"/>
      <c r="U552" s="49"/>
      <c r="V552" s="50"/>
      <c r="W552" s="51"/>
      <c r="X552" s="48"/>
      <c r="Y552" s="49"/>
      <c r="Z552" s="50"/>
      <c r="AA552" s="51"/>
      <c r="AB552" s="48"/>
      <c r="AC552" s="49"/>
      <c r="AD552" s="50"/>
      <c r="AE552" s="51"/>
      <c r="AF552" s="48"/>
      <c r="AG552" s="49"/>
      <c r="AH552" s="50"/>
      <c r="AI552" s="51"/>
      <c r="AJ552" s="48"/>
      <c r="AK552" s="49"/>
      <c r="AL552" s="50"/>
      <c r="AM552" s="51"/>
      <c r="AN552" s="48"/>
      <c r="AO552" s="49"/>
      <c r="AP552" s="50"/>
      <c r="AQ552" s="51"/>
    </row>
    <row r="553" spans="1:43" s="60" customFormat="1" x14ac:dyDescent="0.2">
      <c r="A553" s="39">
        <v>9106</v>
      </c>
      <c r="B553" s="40" t="s">
        <v>581</v>
      </c>
      <c r="C553" s="41">
        <v>1433</v>
      </c>
      <c r="D553" s="42">
        <v>1087</v>
      </c>
      <c r="E553" s="43">
        <f t="shared" si="8"/>
        <v>0.75854849965108162</v>
      </c>
      <c r="F553" s="44"/>
      <c r="G553" s="45"/>
      <c r="H553" s="44"/>
      <c r="I553" s="46"/>
      <c r="J553" s="47"/>
      <c r="K553" s="45"/>
      <c r="L553" s="44"/>
      <c r="M553" s="46"/>
      <c r="N553" s="47"/>
      <c r="O553" s="45"/>
      <c r="P553" s="52"/>
      <c r="Q553" s="53"/>
      <c r="R553" s="54"/>
      <c r="S553" s="55"/>
      <c r="T553" s="52"/>
      <c r="U553" s="53"/>
      <c r="V553" s="54"/>
      <c r="W553" s="55"/>
      <c r="X553" s="52"/>
      <c r="Y553" s="53"/>
      <c r="Z553" s="54"/>
      <c r="AA553" s="55"/>
      <c r="AB553" s="52"/>
      <c r="AC553" s="53"/>
      <c r="AD553" s="54"/>
      <c r="AE553" s="55"/>
      <c r="AF553" s="52"/>
      <c r="AG553" s="53"/>
      <c r="AH553" s="54"/>
      <c r="AI553" s="55"/>
      <c r="AJ553" s="52"/>
      <c r="AK553" s="53"/>
      <c r="AL553" s="54"/>
      <c r="AM553" s="55"/>
      <c r="AN553" s="56"/>
      <c r="AO553" s="57"/>
      <c r="AP553" s="54"/>
      <c r="AQ553" s="55"/>
    </row>
    <row r="554" spans="1:43" s="60" customFormat="1" x14ac:dyDescent="0.2">
      <c r="A554" s="39">
        <v>9107</v>
      </c>
      <c r="B554" s="40" t="s">
        <v>582</v>
      </c>
      <c r="C554" s="41">
        <v>672</v>
      </c>
      <c r="D554" s="42">
        <v>569</v>
      </c>
      <c r="E554" s="43">
        <f t="shared" si="8"/>
        <v>0.84672619047619047</v>
      </c>
      <c r="F554" s="44"/>
      <c r="G554" s="45"/>
      <c r="H554" s="44"/>
      <c r="I554" s="46"/>
      <c r="J554" s="47"/>
      <c r="K554" s="45"/>
      <c r="L554" s="44"/>
      <c r="M554" s="46"/>
      <c r="N554" s="47"/>
      <c r="O554" s="45"/>
      <c r="P554" s="52"/>
      <c r="Q554" s="53"/>
      <c r="R554" s="54"/>
      <c r="S554" s="55"/>
      <c r="T554" s="52"/>
      <c r="U554" s="53"/>
      <c r="V554" s="54"/>
      <c r="W554" s="55"/>
      <c r="X554" s="52"/>
      <c r="Y554" s="53"/>
      <c r="Z554" s="54"/>
      <c r="AA554" s="55"/>
      <c r="AB554" s="52"/>
      <c r="AC554" s="53"/>
      <c r="AD554" s="54"/>
      <c r="AE554" s="55"/>
      <c r="AF554" s="52"/>
      <c r="AG554" s="53"/>
      <c r="AH554" s="54"/>
      <c r="AI554" s="55"/>
      <c r="AJ554" s="52"/>
      <c r="AK554" s="53"/>
      <c r="AL554" s="54"/>
      <c r="AM554" s="55"/>
      <c r="AN554" s="56"/>
      <c r="AO554" s="57"/>
      <c r="AP554" s="54"/>
      <c r="AQ554" s="55"/>
    </row>
    <row r="555" spans="1:43" s="60" customFormat="1" x14ac:dyDescent="0.2">
      <c r="A555" s="39">
        <v>9108</v>
      </c>
      <c r="B555" s="40" t="s">
        <v>583</v>
      </c>
      <c r="C555" s="41">
        <v>483</v>
      </c>
      <c r="D555" s="42">
        <v>413</v>
      </c>
      <c r="E555" s="43">
        <f t="shared" si="8"/>
        <v>0.85507246376811596</v>
      </c>
      <c r="F555" s="44"/>
      <c r="G555" s="45"/>
      <c r="H555" s="44"/>
      <c r="I555" s="46"/>
      <c r="J555" s="47"/>
      <c r="K555" s="45"/>
      <c r="L555" s="44"/>
      <c r="M555" s="46"/>
      <c r="N555" s="47"/>
      <c r="O555" s="45"/>
      <c r="P555" s="52"/>
      <c r="Q555" s="53"/>
      <c r="R555" s="54"/>
      <c r="S555" s="55"/>
      <c r="T555" s="52"/>
      <c r="U555" s="53"/>
      <c r="V555" s="54"/>
      <c r="W555" s="55"/>
      <c r="X555" s="52"/>
      <c r="Y555" s="53"/>
      <c r="Z555" s="54"/>
      <c r="AA555" s="55"/>
      <c r="AB555" s="52"/>
      <c r="AC555" s="53"/>
      <c r="AD555" s="54"/>
      <c r="AE555" s="55"/>
      <c r="AF555" s="52"/>
      <c r="AG555" s="53"/>
      <c r="AH555" s="58"/>
      <c r="AI555" s="59"/>
      <c r="AJ555" s="52"/>
      <c r="AK555" s="53"/>
      <c r="AL555" s="54"/>
      <c r="AM555" s="55"/>
      <c r="AN555" s="56"/>
      <c r="AO555" s="57"/>
      <c r="AP555" s="54"/>
      <c r="AQ555" s="55"/>
    </row>
    <row r="556" spans="1:43" x14ac:dyDescent="0.2">
      <c r="A556" s="39">
        <v>9109</v>
      </c>
      <c r="B556" s="40" t="s">
        <v>584</v>
      </c>
      <c r="C556" s="41">
        <v>970</v>
      </c>
      <c r="D556" s="42">
        <v>697</v>
      </c>
      <c r="E556" s="43">
        <f t="shared" si="8"/>
        <v>0.71855670103092784</v>
      </c>
      <c r="F556" s="44"/>
      <c r="G556" s="45"/>
      <c r="H556" s="44"/>
      <c r="I556" s="46"/>
      <c r="J556" s="47"/>
      <c r="K556" s="45"/>
      <c r="L556" s="44"/>
      <c r="M556" s="46"/>
      <c r="N556" s="47"/>
      <c r="O556" s="45"/>
      <c r="P556" s="52"/>
      <c r="Q556" s="53"/>
      <c r="R556" s="54"/>
      <c r="S556" s="55"/>
      <c r="T556" s="52"/>
      <c r="U556" s="53"/>
      <c r="V556" s="54"/>
      <c r="W556" s="55"/>
      <c r="X556" s="52"/>
      <c r="Y556" s="53"/>
      <c r="Z556" s="54"/>
      <c r="AA556" s="55"/>
      <c r="AB556" s="52"/>
      <c r="AC556" s="53"/>
      <c r="AD556" s="54"/>
      <c r="AE556" s="55"/>
      <c r="AF556" s="52"/>
      <c r="AG556" s="53"/>
      <c r="AH556" s="58"/>
      <c r="AI556" s="59"/>
      <c r="AJ556" s="52"/>
      <c r="AK556" s="53"/>
      <c r="AL556" s="54"/>
      <c r="AM556" s="55"/>
      <c r="AN556" s="56"/>
      <c r="AO556" s="57"/>
      <c r="AP556" s="54"/>
      <c r="AQ556" s="55"/>
    </row>
    <row r="557" spans="1:43" x14ac:dyDescent="0.2">
      <c r="A557" s="39">
        <v>9110</v>
      </c>
      <c r="B557" s="40" t="s">
        <v>585</v>
      </c>
      <c r="C557" s="41">
        <v>1277</v>
      </c>
      <c r="D557" s="42">
        <v>1006</v>
      </c>
      <c r="E557" s="43">
        <f t="shared" si="8"/>
        <v>0.78778386844166015</v>
      </c>
      <c r="F557" s="44"/>
      <c r="G557" s="45"/>
      <c r="H557" s="44"/>
      <c r="I557" s="46"/>
      <c r="J557" s="47"/>
      <c r="K557" s="45"/>
      <c r="L557" s="44"/>
      <c r="M557" s="46"/>
      <c r="N557" s="47"/>
      <c r="O557" s="45"/>
      <c r="P557" s="61"/>
      <c r="Q557" s="62"/>
      <c r="R557" s="63"/>
      <c r="S557" s="64"/>
      <c r="T557" s="61"/>
      <c r="U557" s="62"/>
      <c r="V557" s="63"/>
      <c r="W557" s="64"/>
      <c r="X557" s="61"/>
      <c r="Y557" s="62"/>
      <c r="Z557" s="63"/>
      <c r="AA557" s="64"/>
      <c r="AB557" s="61"/>
      <c r="AC557" s="62"/>
      <c r="AD557" s="63"/>
      <c r="AE557" s="64"/>
      <c r="AF557" s="61"/>
      <c r="AG557" s="62"/>
      <c r="AH557" s="65"/>
      <c r="AI557" s="66"/>
      <c r="AJ557" s="61"/>
      <c r="AK557" s="62"/>
      <c r="AL557" s="63"/>
      <c r="AM557" s="64"/>
      <c r="AN557" s="67"/>
      <c r="AO557" s="68"/>
      <c r="AP557" s="63"/>
      <c r="AQ557" s="64"/>
    </row>
    <row r="558" spans="1:43" x14ac:dyDescent="0.2">
      <c r="A558" s="39">
        <v>9111</v>
      </c>
      <c r="B558" s="40" t="s">
        <v>586</v>
      </c>
      <c r="C558" s="41">
        <v>422</v>
      </c>
      <c r="D558" s="42">
        <v>343</v>
      </c>
      <c r="E558" s="43">
        <f t="shared" si="8"/>
        <v>0.8127962085308057</v>
      </c>
      <c r="F558" s="44"/>
      <c r="G558" s="45"/>
      <c r="H558" s="44"/>
      <c r="I558" s="46"/>
      <c r="J558" s="47"/>
      <c r="K558" s="45"/>
      <c r="L558" s="44"/>
      <c r="M558" s="46"/>
      <c r="N558" s="47"/>
      <c r="O558" s="45"/>
      <c r="P558" s="61"/>
      <c r="Q558" s="62"/>
      <c r="R558" s="63"/>
      <c r="S558" s="64"/>
      <c r="T558" s="61"/>
      <c r="U558" s="62"/>
      <c r="V558" s="63"/>
      <c r="W558" s="64"/>
      <c r="X558" s="61"/>
      <c r="Y558" s="62"/>
      <c r="Z558" s="63"/>
      <c r="AA558" s="64"/>
      <c r="AB558" s="61"/>
      <c r="AC558" s="62"/>
      <c r="AD558" s="63"/>
      <c r="AE558" s="64"/>
      <c r="AF558" s="61"/>
      <c r="AG558" s="62"/>
      <c r="AH558" s="65"/>
      <c r="AI558" s="66"/>
      <c r="AJ558" s="61"/>
      <c r="AK558" s="62"/>
      <c r="AL558" s="63"/>
      <c r="AM558" s="64"/>
      <c r="AN558" s="67"/>
      <c r="AO558" s="68"/>
      <c r="AP558" s="63"/>
      <c r="AQ558" s="64"/>
    </row>
    <row r="559" spans="1:43" x14ac:dyDescent="0.2">
      <c r="A559" s="39">
        <v>9112</v>
      </c>
      <c r="B559" s="40" t="s">
        <v>587</v>
      </c>
      <c r="C559" s="41">
        <v>1076</v>
      </c>
      <c r="D559" s="42">
        <v>904</v>
      </c>
      <c r="E559" s="43">
        <f t="shared" si="8"/>
        <v>0.8401486988847584</v>
      </c>
      <c r="F559" s="44"/>
      <c r="G559" s="45"/>
      <c r="H559" s="44"/>
      <c r="I559" s="46"/>
      <c r="J559" s="47"/>
      <c r="K559" s="45"/>
      <c r="L559" s="44"/>
      <c r="M559" s="46"/>
      <c r="N559" s="47"/>
      <c r="O559" s="45"/>
      <c r="P559" s="61"/>
      <c r="Q559" s="62"/>
      <c r="R559" s="63"/>
      <c r="S559" s="64"/>
      <c r="T559" s="61"/>
      <c r="U559" s="62"/>
      <c r="V559" s="63"/>
      <c r="W559" s="64"/>
      <c r="X559" s="61"/>
      <c r="Y559" s="62"/>
      <c r="Z559" s="63"/>
      <c r="AA559" s="64"/>
      <c r="AB559" s="61"/>
      <c r="AC559" s="62"/>
      <c r="AD559" s="63"/>
      <c r="AE559" s="64"/>
      <c r="AF559" s="61"/>
      <c r="AG559" s="62"/>
      <c r="AH559" s="65"/>
      <c r="AI559" s="66"/>
      <c r="AJ559" s="61"/>
      <c r="AK559" s="62"/>
      <c r="AL559" s="63"/>
      <c r="AM559" s="64"/>
      <c r="AN559" s="67"/>
      <c r="AO559" s="68"/>
      <c r="AP559" s="63"/>
      <c r="AQ559" s="64"/>
    </row>
    <row r="560" spans="1:43" x14ac:dyDescent="0.2">
      <c r="A560" s="39">
        <v>9301</v>
      </c>
      <c r="B560" s="40" t="s">
        <v>588</v>
      </c>
      <c r="C560" s="41">
        <v>1210</v>
      </c>
      <c r="D560" s="42">
        <v>1025</v>
      </c>
      <c r="E560" s="43">
        <f t="shared" si="8"/>
        <v>0.84710743801652888</v>
      </c>
      <c r="F560" s="44"/>
      <c r="G560" s="45"/>
      <c r="H560" s="44"/>
      <c r="I560" s="46"/>
      <c r="J560" s="47"/>
      <c r="K560" s="45"/>
      <c r="L560" s="44"/>
      <c r="M560" s="46"/>
      <c r="N560" s="47"/>
      <c r="O560" s="45"/>
      <c r="P560" s="61"/>
      <c r="Q560" s="62"/>
      <c r="R560" s="63"/>
      <c r="S560" s="64"/>
      <c r="T560" s="61"/>
      <c r="U560" s="62"/>
      <c r="V560" s="63"/>
      <c r="W560" s="64"/>
      <c r="X560" s="61"/>
      <c r="Y560" s="62"/>
      <c r="Z560" s="63"/>
      <c r="AA560" s="64"/>
      <c r="AB560" s="61"/>
      <c r="AC560" s="62"/>
      <c r="AD560" s="63"/>
      <c r="AE560" s="64"/>
      <c r="AF560" s="61"/>
      <c r="AG560" s="62"/>
      <c r="AH560" s="65">
        <v>821</v>
      </c>
      <c r="AI560" s="66">
        <v>180</v>
      </c>
      <c r="AJ560" s="61"/>
      <c r="AK560" s="62"/>
      <c r="AL560" s="63"/>
      <c r="AM560" s="64"/>
      <c r="AN560" s="44"/>
      <c r="AO560" s="46"/>
      <c r="AP560" s="63"/>
      <c r="AQ560" s="64"/>
    </row>
    <row r="561" spans="1:43" x14ac:dyDescent="0.2">
      <c r="A561" s="39">
        <v>9302</v>
      </c>
      <c r="B561" s="40" t="s">
        <v>589</v>
      </c>
      <c r="C561" s="41">
        <v>680</v>
      </c>
      <c r="D561" s="42">
        <v>564</v>
      </c>
      <c r="E561" s="43">
        <f t="shared" si="8"/>
        <v>0.8294117647058824</v>
      </c>
      <c r="F561" s="44"/>
      <c r="G561" s="45"/>
      <c r="H561" s="44"/>
      <c r="I561" s="46"/>
      <c r="J561" s="47"/>
      <c r="K561" s="45"/>
      <c r="L561" s="44"/>
      <c r="M561" s="46"/>
      <c r="N561" s="47"/>
      <c r="O561" s="45"/>
      <c r="P561" s="61"/>
      <c r="Q561" s="62"/>
      <c r="R561" s="63"/>
      <c r="S561" s="64"/>
      <c r="T561" s="61"/>
      <c r="U561" s="62"/>
      <c r="V561" s="63"/>
      <c r="W561" s="64"/>
      <c r="X561" s="61"/>
      <c r="Y561" s="62"/>
      <c r="Z561" s="63"/>
      <c r="AA561" s="64"/>
      <c r="AB561" s="61"/>
      <c r="AC561" s="62"/>
      <c r="AD561" s="63"/>
      <c r="AE561" s="64"/>
      <c r="AF561" s="61"/>
      <c r="AG561" s="62"/>
      <c r="AH561" s="65">
        <v>455</v>
      </c>
      <c r="AI561" s="66">
        <v>98</v>
      </c>
      <c r="AJ561" s="61"/>
      <c r="AK561" s="62"/>
      <c r="AL561" s="63"/>
      <c r="AM561" s="64"/>
      <c r="AN561" s="61"/>
      <c r="AO561" s="62"/>
      <c r="AP561" s="63"/>
      <c r="AQ561" s="64"/>
    </row>
    <row r="562" spans="1:43" x14ac:dyDescent="0.2">
      <c r="A562" s="39">
        <v>9501</v>
      </c>
      <c r="B562" s="40" t="s">
        <v>590</v>
      </c>
      <c r="C562" s="41">
        <v>1387</v>
      </c>
      <c r="D562" s="42">
        <v>968</v>
      </c>
      <c r="E562" s="43">
        <f t="shared" si="8"/>
        <v>0.69790915645277574</v>
      </c>
      <c r="F562" s="44"/>
      <c r="G562" s="45"/>
      <c r="H562" s="44"/>
      <c r="I562" s="46"/>
      <c r="J562" s="47"/>
      <c r="K562" s="45"/>
      <c r="L562" s="44"/>
      <c r="M562" s="46"/>
      <c r="N562" s="47"/>
      <c r="O562" s="45"/>
      <c r="P562" s="61"/>
      <c r="Q562" s="62"/>
      <c r="R562" s="63"/>
      <c r="S562" s="64"/>
      <c r="T562" s="61"/>
      <c r="U562" s="62"/>
      <c r="V562" s="63"/>
      <c r="W562" s="64"/>
      <c r="X562" s="61"/>
      <c r="Y562" s="62"/>
      <c r="Z562" s="63"/>
      <c r="AA562" s="64"/>
      <c r="AB562" s="61"/>
      <c r="AC562" s="62"/>
      <c r="AD562" s="63"/>
      <c r="AE562" s="64"/>
      <c r="AF562" s="61"/>
      <c r="AG562" s="62"/>
      <c r="AH562" s="65"/>
      <c r="AI562" s="66"/>
      <c r="AJ562" s="61"/>
      <c r="AK562" s="62"/>
      <c r="AL562" s="63"/>
      <c r="AM562" s="64"/>
      <c r="AN562" s="61"/>
      <c r="AO562" s="62"/>
      <c r="AP562" s="63"/>
      <c r="AQ562" s="64"/>
    </row>
    <row r="563" spans="1:43" x14ac:dyDescent="0.2">
      <c r="A563" s="39">
        <v>9502</v>
      </c>
      <c r="B563" s="40" t="s">
        <v>591</v>
      </c>
      <c r="C563" s="41">
        <v>1491</v>
      </c>
      <c r="D563" s="42">
        <v>1111</v>
      </c>
      <c r="E563" s="43">
        <f t="shared" si="8"/>
        <v>0.74513749161636489</v>
      </c>
      <c r="F563" s="44"/>
      <c r="G563" s="45"/>
      <c r="H563" s="44"/>
      <c r="I563" s="46"/>
      <c r="J563" s="47"/>
      <c r="K563" s="45"/>
      <c r="L563" s="44"/>
      <c r="M563" s="46"/>
      <c r="N563" s="47"/>
      <c r="O563" s="45"/>
      <c r="P563" s="61"/>
      <c r="Q563" s="62"/>
      <c r="R563" s="63"/>
      <c r="S563" s="64"/>
      <c r="T563" s="61"/>
      <c r="U563" s="62"/>
      <c r="V563" s="63"/>
      <c r="W563" s="64"/>
      <c r="X563" s="61"/>
      <c r="Y563" s="62"/>
      <c r="Z563" s="63"/>
      <c r="AA563" s="64"/>
      <c r="AB563" s="61"/>
      <c r="AC563" s="62"/>
      <c r="AD563" s="63"/>
      <c r="AE563" s="64"/>
      <c r="AF563" s="61"/>
      <c r="AG563" s="62"/>
      <c r="AH563" s="65"/>
      <c r="AI563" s="66"/>
      <c r="AJ563" s="61"/>
      <c r="AK563" s="62"/>
      <c r="AL563" s="63"/>
      <c r="AM563" s="64"/>
      <c r="AN563" s="61"/>
      <c r="AO563" s="62"/>
      <c r="AP563" s="63"/>
      <c r="AQ563" s="64"/>
    </row>
    <row r="564" spans="1:43" x14ac:dyDescent="0.2">
      <c r="A564" s="39">
        <v>9503</v>
      </c>
      <c r="B564" s="40" t="s">
        <v>592</v>
      </c>
      <c r="C564" s="41">
        <v>1169</v>
      </c>
      <c r="D564" s="42">
        <v>684</v>
      </c>
      <c r="E564" s="43">
        <f t="shared" si="8"/>
        <v>0.58511548331907615</v>
      </c>
      <c r="F564" s="44"/>
      <c r="G564" s="45"/>
      <c r="H564" s="44"/>
      <c r="I564" s="46"/>
      <c r="J564" s="47"/>
      <c r="K564" s="45"/>
      <c r="L564" s="44"/>
      <c r="M564" s="46"/>
      <c r="N564" s="47"/>
      <c r="O564" s="45"/>
      <c r="P564" s="61"/>
      <c r="Q564" s="62"/>
      <c r="R564" s="63"/>
      <c r="S564" s="64"/>
      <c r="T564" s="61"/>
      <c r="U564" s="62"/>
      <c r="V564" s="63"/>
      <c r="W564" s="64"/>
      <c r="X564" s="61"/>
      <c r="Y564" s="62"/>
      <c r="Z564" s="63"/>
      <c r="AA564" s="64"/>
      <c r="AB564" s="61"/>
      <c r="AC564" s="62"/>
      <c r="AD564" s="63"/>
      <c r="AE564" s="64"/>
      <c r="AF564" s="61"/>
      <c r="AG564" s="62"/>
      <c r="AH564" s="65"/>
      <c r="AI564" s="66"/>
      <c r="AJ564" s="61"/>
      <c r="AK564" s="62"/>
      <c r="AL564" s="63"/>
      <c r="AM564" s="64"/>
      <c r="AN564" s="61"/>
      <c r="AO564" s="62"/>
      <c r="AP564" s="63"/>
      <c r="AQ564" s="64"/>
    </row>
    <row r="565" spans="1:43" x14ac:dyDescent="0.2">
      <c r="A565" s="39">
        <v>9701</v>
      </c>
      <c r="B565" s="40" t="s">
        <v>593</v>
      </c>
      <c r="C565" s="41">
        <v>1111</v>
      </c>
      <c r="D565" s="42">
        <v>812</v>
      </c>
      <c r="E565" s="43">
        <f t="shared" si="8"/>
        <v>0.73087308730873091</v>
      </c>
      <c r="F565" s="44"/>
      <c r="G565" s="45"/>
      <c r="H565" s="44"/>
      <c r="I565" s="46"/>
      <c r="J565" s="47"/>
      <c r="K565" s="45"/>
      <c r="L565" s="44"/>
      <c r="M565" s="46"/>
      <c r="N565" s="47"/>
      <c r="O565" s="45"/>
      <c r="P565" s="61"/>
      <c r="Q565" s="62"/>
      <c r="R565" s="63"/>
      <c r="S565" s="64"/>
      <c r="T565" s="61"/>
      <c r="U565" s="62"/>
      <c r="V565" s="63"/>
      <c r="W565" s="64"/>
      <c r="X565" s="61"/>
      <c r="Y565" s="62"/>
      <c r="Z565" s="63"/>
      <c r="AA565" s="64"/>
      <c r="AB565" s="61"/>
      <c r="AC565" s="62"/>
      <c r="AD565" s="63"/>
      <c r="AE565" s="64"/>
      <c r="AF565" s="61"/>
      <c r="AG565" s="62"/>
      <c r="AH565" s="63"/>
      <c r="AI565" s="64"/>
      <c r="AJ565" s="67">
        <v>592</v>
      </c>
      <c r="AK565" s="68">
        <v>172</v>
      </c>
      <c r="AL565" s="63"/>
      <c r="AM565" s="64"/>
      <c r="AN565" s="61"/>
      <c r="AO565" s="62"/>
      <c r="AP565" s="47"/>
      <c r="AQ565" s="45"/>
    </row>
    <row r="566" spans="1:43" x14ac:dyDescent="0.2">
      <c r="A566" s="39">
        <v>9702</v>
      </c>
      <c r="B566" s="40" t="s">
        <v>594</v>
      </c>
      <c r="C566" s="41">
        <v>1577</v>
      </c>
      <c r="D566" s="42">
        <v>1044</v>
      </c>
      <c r="E566" s="43">
        <f t="shared" si="8"/>
        <v>0.66201648700063409</v>
      </c>
      <c r="F566" s="44"/>
      <c r="G566" s="45"/>
      <c r="H566" s="44"/>
      <c r="I566" s="46"/>
      <c r="J566" s="47"/>
      <c r="K566" s="45"/>
      <c r="L566" s="44"/>
      <c r="M566" s="46"/>
      <c r="N566" s="47"/>
      <c r="O566" s="45"/>
      <c r="P566" s="61"/>
      <c r="Q566" s="62"/>
      <c r="R566" s="63"/>
      <c r="S566" s="64"/>
      <c r="T566" s="61"/>
      <c r="U566" s="62"/>
      <c r="V566" s="63"/>
      <c r="W566" s="64"/>
      <c r="X566" s="61"/>
      <c r="Y566" s="62"/>
      <c r="Z566" s="63"/>
      <c r="AA566" s="64"/>
      <c r="AB566" s="61"/>
      <c r="AC566" s="62"/>
      <c r="AD566" s="63"/>
      <c r="AE566" s="64"/>
      <c r="AF566" s="61"/>
      <c r="AG566" s="62"/>
      <c r="AH566" s="63"/>
      <c r="AI566" s="64"/>
      <c r="AJ566" s="67">
        <v>806</v>
      </c>
      <c r="AK566" s="68">
        <v>156</v>
      </c>
      <c r="AL566" s="63"/>
      <c r="AM566" s="64"/>
      <c r="AN566" s="61"/>
      <c r="AO566" s="62"/>
      <c r="AP566" s="47"/>
      <c r="AQ566" s="45"/>
    </row>
    <row r="567" spans="1:43" x14ac:dyDescent="0.2">
      <c r="A567" s="69"/>
      <c r="B567" s="69" t="s">
        <v>595</v>
      </c>
      <c r="C567" s="70">
        <f>SUM(C4:C566)</f>
        <v>600401</v>
      </c>
      <c r="D567" s="70">
        <f>SUM(D4:D566)</f>
        <v>434956</v>
      </c>
      <c r="E567" s="71">
        <f>SUM(D567/C567)</f>
        <v>0.72444249759743906</v>
      </c>
      <c r="F567" s="72">
        <f t="shared" ref="F567:AQ567" si="9">SUM(F4:F566)</f>
        <v>2181</v>
      </c>
      <c r="G567" s="73">
        <f t="shared" si="9"/>
        <v>1500</v>
      </c>
      <c r="H567" s="72">
        <f t="shared" si="9"/>
        <v>2029</v>
      </c>
      <c r="I567" s="74">
        <f t="shared" si="9"/>
        <v>1632</v>
      </c>
      <c r="J567" s="75">
        <f t="shared" si="9"/>
        <v>2627</v>
      </c>
      <c r="K567" s="76">
        <f t="shared" si="9"/>
        <v>1068</v>
      </c>
      <c r="L567" s="72">
        <f t="shared" si="9"/>
        <v>414</v>
      </c>
      <c r="M567" s="74">
        <f t="shared" si="9"/>
        <v>668</v>
      </c>
      <c r="N567" s="75">
        <f t="shared" si="9"/>
        <v>205</v>
      </c>
      <c r="O567" s="76">
        <f t="shared" si="9"/>
        <v>286</v>
      </c>
      <c r="P567" s="72">
        <f t="shared" si="9"/>
        <v>1908</v>
      </c>
      <c r="Q567" s="74">
        <f t="shared" si="9"/>
        <v>793</v>
      </c>
      <c r="R567" s="75">
        <f t="shared" si="9"/>
        <v>18367</v>
      </c>
      <c r="S567" s="76">
        <f t="shared" si="9"/>
        <v>11105</v>
      </c>
      <c r="T567" s="72">
        <f t="shared" si="9"/>
        <v>320</v>
      </c>
      <c r="U567" s="74">
        <f t="shared" si="9"/>
        <v>249</v>
      </c>
      <c r="V567" s="75">
        <f t="shared" si="9"/>
        <v>1202</v>
      </c>
      <c r="W567" s="76">
        <f t="shared" si="9"/>
        <v>538</v>
      </c>
      <c r="X567" s="72">
        <f t="shared" si="9"/>
        <v>1377</v>
      </c>
      <c r="Y567" s="74">
        <f t="shared" si="9"/>
        <v>485</v>
      </c>
      <c r="Z567" s="75">
        <f t="shared" si="9"/>
        <v>1223</v>
      </c>
      <c r="AA567" s="76">
        <f t="shared" si="9"/>
        <v>759</v>
      </c>
      <c r="AB567" s="72">
        <f t="shared" si="9"/>
        <v>331</v>
      </c>
      <c r="AC567" s="74">
        <f t="shared" si="9"/>
        <v>276</v>
      </c>
      <c r="AD567" s="75">
        <f t="shared" si="9"/>
        <v>12814</v>
      </c>
      <c r="AE567" s="76">
        <f t="shared" si="9"/>
        <v>7353</v>
      </c>
      <c r="AF567" s="72">
        <f t="shared" si="9"/>
        <v>10747</v>
      </c>
      <c r="AG567" s="74">
        <f t="shared" si="9"/>
        <v>9360</v>
      </c>
      <c r="AH567" s="75">
        <f t="shared" si="9"/>
        <v>1276</v>
      </c>
      <c r="AI567" s="76">
        <f t="shared" si="9"/>
        <v>278</v>
      </c>
      <c r="AJ567" s="72">
        <f t="shared" si="9"/>
        <v>1398</v>
      </c>
      <c r="AK567" s="74">
        <f t="shared" si="9"/>
        <v>328</v>
      </c>
      <c r="AL567" s="75">
        <f t="shared" si="9"/>
        <v>105281</v>
      </c>
      <c r="AM567" s="76">
        <f t="shared" si="9"/>
        <v>45964</v>
      </c>
      <c r="AN567" s="72">
        <f t="shared" si="9"/>
        <v>5556</v>
      </c>
      <c r="AO567" s="74">
        <f t="shared" si="9"/>
        <v>2828</v>
      </c>
      <c r="AP567" s="75">
        <f t="shared" si="9"/>
        <v>6192</v>
      </c>
      <c r="AQ567" s="76">
        <f t="shared" si="9"/>
        <v>7736</v>
      </c>
    </row>
    <row r="568" spans="1:43" x14ac:dyDescent="0.2">
      <c r="A568" s="69"/>
      <c r="B568" s="77" t="s">
        <v>596</v>
      </c>
      <c r="C568" s="70"/>
      <c r="D568" s="78">
        <f>D567-D569</f>
        <v>184090</v>
      </c>
      <c r="E568" s="71">
        <f>SUM(D568/C567)</f>
        <v>0.30661174781521017</v>
      </c>
      <c r="F568" s="72">
        <f>SUM(F567-F569)</f>
        <v>1111</v>
      </c>
      <c r="G568" s="73">
        <f t="shared" ref="G568:AQ568" si="10">SUM(G567-G569)</f>
        <v>944</v>
      </c>
      <c r="H568" s="72">
        <f t="shared" si="10"/>
        <v>1001</v>
      </c>
      <c r="I568" s="74">
        <f t="shared" si="10"/>
        <v>1035</v>
      </c>
      <c r="J568" s="75">
        <f t="shared" si="10"/>
        <v>1385</v>
      </c>
      <c r="K568" s="76">
        <f t="shared" si="10"/>
        <v>679</v>
      </c>
      <c r="L568" s="72">
        <f t="shared" si="10"/>
        <v>136</v>
      </c>
      <c r="M568" s="74">
        <f t="shared" si="10"/>
        <v>146</v>
      </c>
      <c r="N568" s="75">
        <f t="shared" si="10"/>
        <v>114</v>
      </c>
      <c r="O568" s="76">
        <f t="shared" si="10"/>
        <v>133</v>
      </c>
      <c r="P568" s="72">
        <f t="shared" si="10"/>
        <v>904</v>
      </c>
      <c r="Q568" s="74">
        <f t="shared" si="10"/>
        <v>394</v>
      </c>
      <c r="R568" s="75">
        <f t="shared" si="10"/>
        <v>8860</v>
      </c>
      <c r="S568" s="76">
        <f t="shared" si="10"/>
        <v>5377</v>
      </c>
      <c r="T568" s="72">
        <f t="shared" si="10"/>
        <v>202</v>
      </c>
      <c r="U568" s="74">
        <f t="shared" si="10"/>
        <v>160</v>
      </c>
      <c r="V568" s="75">
        <f t="shared" si="10"/>
        <v>559</v>
      </c>
      <c r="W568" s="76">
        <f t="shared" si="10"/>
        <v>281</v>
      </c>
      <c r="X568" s="72">
        <f t="shared" si="10"/>
        <v>391</v>
      </c>
      <c r="Y568" s="74">
        <f t="shared" si="10"/>
        <v>218</v>
      </c>
      <c r="Z568" s="75">
        <f t="shared" si="10"/>
        <v>618</v>
      </c>
      <c r="AA568" s="76">
        <f t="shared" si="10"/>
        <v>436</v>
      </c>
      <c r="AB568" s="72">
        <f t="shared" si="10"/>
        <v>177</v>
      </c>
      <c r="AC568" s="74">
        <f t="shared" si="10"/>
        <v>156</v>
      </c>
      <c r="AD568" s="75">
        <f t="shared" si="10"/>
        <v>4872</v>
      </c>
      <c r="AE568" s="76">
        <f t="shared" si="10"/>
        <v>3146</v>
      </c>
      <c r="AF568" s="72">
        <f t="shared" si="10"/>
        <v>4164</v>
      </c>
      <c r="AG568" s="74">
        <f t="shared" si="10"/>
        <v>3832</v>
      </c>
      <c r="AH568" s="75">
        <f t="shared" si="10"/>
        <v>667</v>
      </c>
      <c r="AI568" s="76">
        <f t="shared" si="10"/>
        <v>141</v>
      </c>
      <c r="AJ568" s="72">
        <f t="shared" si="10"/>
        <v>460</v>
      </c>
      <c r="AK568" s="74">
        <f t="shared" si="10"/>
        <v>130</v>
      </c>
      <c r="AL568" s="75">
        <f t="shared" si="10"/>
        <v>32863</v>
      </c>
      <c r="AM568" s="76">
        <f t="shared" si="10"/>
        <v>19984</v>
      </c>
      <c r="AN568" s="72">
        <f t="shared" si="10"/>
        <v>1988</v>
      </c>
      <c r="AO568" s="74">
        <f t="shared" si="10"/>
        <v>1166</v>
      </c>
      <c r="AP568" s="75">
        <f t="shared" si="10"/>
        <v>2422</v>
      </c>
      <c r="AQ568" s="76">
        <f t="shared" si="10"/>
        <v>3015</v>
      </c>
    </row>
    <row r="569" spans="1:43" x14ac:dyDescent="0.2">
      <c r="A569" s="69"/>
      <c r="B569" s="77" t="s">
        <v>597</v>
      </c>
      <c r="C569" s="70"/>
      <c r="D569" s="79">
        <v>250866</v>
      </c>
      <c r="E569" s="71">
        <f>SUM(D569/C567)</f>
        <v>0.41783074978222889</v>
      </c>
      <c r="F569" s="72">
        <v>1070</v>
      </c>
      <c r="G569" s="73">
        <v>556</v>
      </c>
      <c r="H569" s="72">
        <v>1028</v>
      </c>
      <c r="I569" s="74">
        <v>597</v>
      </c>
      <c r="J569" s="75">
        <v>1242</v>
      </c>
      <c r="K569" s="76">
        <v>389</v>
      </c>
      <c r="L569" s="72">
        <v>278</v>
      </c>
      <c r="M569" s="74">
        <v>522</v>
      </c>
      <c r="N569" s="75">
        <v>91</v>
      </c>
      <c r="O569" s="76">
        <v>153</v>
      </c>
      <c r="P569" s="72">
        <v>1004</v>
      </c>
      <c r="Q569" s="74">
        <v>399</v>
      </c>
      <c r="R569" s="75">
        <v>9507</v>
      </c>
      <c r="S569" s="76">
        <v>5728</v>
      </c>
      <c r="T569" s="72">
        <v>118</v>
      </c>
      <c r="U569" s="74">
        <v>89</v>
      </c>
      <c r="V569" s="75">
        <v>643</v>
      </c>
      <c r="W569" s="76">
        <v>257</v>
      </c>
      <c r="X569" s="72">
        <v>986</v>
      </c>
      <c r="Y569" s="74">
        <v>267</v>
      </c>
      <c r="Z569" s="75">
        <v>605</v>
      </c>
      <c r="AA569" s="76">
        <v>323</v>
      </c>
      <c r="AB569" s="72">
        <v>154</v>
      </c>
      <c r="AC569" s="74">
        <v>120</v>
      </c>
      <c r="AD569" s="75">
        <v>7942</v>
      </c>
      <c r="AE569" s="76">
        <v>4207</v>
      </c>
      <c r="AF569" s="72">
        <v>6583</v>
      </c>
      <c r="AG569" s="74">
        <v>5528</v>
      </c>
      <c r="AH569" s="75">
        <v>609</v>
      </c>
      <c r="AI569" s="76">
        <v>137</v>
      </c>
      <c r="AJ569" s="72">
        <v>938</v>
      </c>
      <c r="AK569" s="74">
        <v>198</v>
      </c>
      <c r="AL569" s="75">
        <v>72418</v>
      </c>
      <c r="AM569" s="76">
        <v>25980</v>
      </c>
      <c r="AN569" s="72">
        <v>3568</v>
      </c>
      <c r="AO569" s="74">
        <v>1662</v>
      </c>
      <c r="AP569" s="75">
        <v>3770</v>
      </c>
      <c r="AQ569" s="76">
        <v>4721</v>
      </c>
    </row>
    <row r="570" spans="1:43" x14ac:dyDescent="0.2">
      <c r="A570" s="80"/>
      <c r="B570" s="81"/>
      <c r="C570" s="82"/>
      <c r="D570" s="82"/>
      <c r="E570" s="43"/>
      <c r="F570" s="83"/>
      <c r="G570" s="84"/>
      <c r="H570" s="85"/>
      <c r="I570" s="86"/>
      <c r="J570" s="87"/>
      <c r="K570" s="84"/>
      <c r="L570" s="85"/>
      <c r="M570" s="86"/>
      <c r="N570" s="87"/>
      <c r="O570" s="84"/>
      <c r="P570" s="85"/>
      <c r="Q570" s="86"/>
      <c r="R570" s="87"/>
      <c r="S570" s="84"/>
      <c r="T570" s="85"/>
      <c r="U570" s="86"/>
      <c r="V570" s="87"/>
      <c r="W570" s="84"/>
      <c r="X570" s="85"/>
      <c r="Y570" s="86"/>
      <c r="Z570" s="87"/>
      <c r="AA570" s="84"/>
      <c r="AB570" s="85"/>
      <c r="AC570" s="86"/>
      <c r="AD570" s="87"/>
      <c r="AE570" s="84"/>
      <c r="AF570" s="85"/>
      <c r="AG570" s="86"/>
      <c r="AH570" s="87"/>
      <c r="AI570" s="84"/>
      <c r="AJ570" s="85"/>
      <c r="AK570" s="86"/>
      <c r="AL570" s="87"/>
      <c r="AM570" s="84"/>
      <c r="AN570" s="85"/>
      <c r="AO570" s="86"/>
      <c r="AP570" s="87"/>
      <c r="AQ570" s="84"/>
    </row>
    <row r="571" spans="1:43" x14ac:dyDescent="0.2">
      <c r="A571" s="80"/>
      <c r="B571" s="88" t="s">
        <v>598</v>
      </c>
      <c r="C571" s="89">
        <f>SUM(C4:C193)</f>
        <v>221121</v>
      </c>
      <c r="D571" s="89">
        <f>SUM(D4:D193)</f>
        <v>139460</v>
      </c>
      <c r="E571" s="43">
        <f t="shared" ref="E571:E634" si="11">SUM(D571/C571)</f>
        <v>0.63069541110975436</v>
      </c>
      <c r="F571" s="83">
        <f t="shared" ref="F571:AQ571" si="12">SUM(F4:F193)</f>
        <v>0</v>
      </c>
      <c r="G571" s="90">
        <f t="shared" si="12"/>
        <v>0</v>
      </c>
      <c r="H571" s="83">
        <f t="shared" si="12"/>
        <v>0</v>
      </c>
      <c r="I571" s="91">
        <f t="shared" si="12"/>
        <v>0</v>
      </c>
      <c r="J571" s="92">
        <f t="shared" si="12"/>
        <v>0</v>
      </c>
      <c r="K571" s="93">
        <f t="shared" si="12"/>
        <v>0</v>
      </c>
      <c r="L571" s="83">
        <f t="shared" si="12"/>
        <v>414</v>
      </c>
      <c r="M571" s="91">
        <f t="shared" si="12"/>
        <v>668</v>
      </c>
      <c r="N571" s="92">
        <f t="shared" si="12"/>
        <v>205</v>
      </c>
      <c r="O571" s="93">
        <f t="shared" si="12"/>
        <v>286</v>
      </c>
      <c r="P571" s="83">
        <f t="shared" si="12"/>
        <v>0</v>
      </c>
      <c r="Q571" s="91">
        <f t="shared" si="12"/>
        <v>0</v>
      </c>
      <c r="R571" s="92">
        <f t="shared" si="12"/>
        <v>0</v>
      </c>
      <c r="S571" s="93">
        <f t="shared" si="12"/>
        <v>0</v>
      </c>
      <c r="T571" s="83">
        <f t="shared" si="12"/>
        <v>0</v>
      </c>
      <c r="U571" s="91">
        <f t="shared" si="12"/>
        <v>0</v>
      </c>
      <c r="V571" s="92">
        <f t="shared" si="12"/>
        <v>0</v>
      </c>
      <c r="W571" s="93">
        <f t="shared" si="12"/>
        <v>0</v>
      </c>
      <c r="X571" s="83">
        <f t="shared" si="12"/>
        <v>0</v>
      </c>
      <c r="Y571" s="91">
        <f t="shared" si="12"/>
        <v>0</v>
      </c>
      <c r="Z571" s="92">
        <f t="shared" si="12"/>
        <v>0</v>
      </c>
      <c r="AA571" s="93">
        <f t="shared" si="12"/>
        <v>0</v>
      </c>
      <c r="AB571" s="83">
        <f t="shared" si="12"/>
        <v>0</v>
      </c>
      <c r="AC571" s="91">
        <f t="shared" si="12"/>
        <v>0</v>
      </c>
      <c r="AD571" s="92">
        <f t="shared" si="12"/>
        <v>0</v>
      </c>
      <c r="AE571" s="93">
        <f t="shared" si="12"/>
        <v>0</v>
      </c>
      <c r="AF571" s="83">
        <f t="shared" si="12"/>
        <v>0</v>
      </c>
      <c r="AG571" s="91">
        <f t="shared" si="12"/>
        <v>0</v>
      </c>
      <c r="AH571" s="92">
        <f t="shared" si="12"/>
        <v>0</v>
      </c>
      <c r="AI571" s="93">
        <f t="shared" si="12"/>
        <v>0</v>
      </c>
      <c r="AJ571" s="83">
        <f t="shared" si="12"/>
        <v>0</v>
      </c>
      <c r="AK571" s="91">
        <f t="shared" si="12"/>
        <v>0</v>
      </c>
      <c r="AL571" s="92">
        <f t="shared" si="12"/>
        <v>94563</v>
      </c>
      <c r="AM571" s="93">
        <f t="shared" si="12"/>
        <v>38216</v>
      </c>
      <c r="AN571" s="83">
        <f t="shared" si="12"/>
        <v>0</v>
      </c>
      <c r="AO571" s="91">
        <f t="shared" si="12"/>
        <v>0</v>
      </c>
      <c r="AP571" s="92">
        <f t="shared" si="12"/>
        <v>0</v>
      </c>
      <c r="AQ571" s="93">
        <f t="shared" si="12"/>
        <v>0</v>
      </c>
    </row>
    <row r="572" spans="1:43" x14ac:dyDescent="0.2">
      <c r="A572" s="80"/>
      <c r="B572" s="88" t="s">
        <v>599</v>
      </c>
      <c r="C572" s="94">
        <f>SUM(C4:C16)</f>
        <v>13026</v>
      </c>
      <c r="D572" s="94">
        <f>SUM(D4:D16)</f>
        <v>9758</v>
      </c>
      <c r="E572" s="43">
        <f t="shared" si="11"/>
        <v>0.74911715031475512</v>
      </c>
      <c r="F572" s="83">
        <f t="shared" ref="F572:AQ572" si="13">SUM(F4:F16)</f>
        <v>0</v>
      </c>
      <c r="G572" s="90">
        <f t="shared" si="13"/>
        <v>0</v>
      </c>
      <c r="H572" s="83">
        <f t="shared" si="13"/>
        <v>0</v>
      </c>
      <c r="I572" s="91">
        <f t="shared" si="13"/>
        <v>0</v>
      </c>
      <c r="J572" s="92">
        <f t="shared" si="13"/>
        <v>0</v>
      </c>
      <c r="K572" s="93">
        <f t="shared" si="13"/>
        <v>0</v>
      </c>
      <c r="L572" s="83">
        <f t="shared" si="13"/>
        <v>0</v>
      </c>
      <c r="M572" s="91">
        <f t="shared" si="13"/>
        <v>0</v>
      </c>
      <c r="N572" s="92">
        <f t="shared" si="13"/>
        <v>0</v>
      </c>
      <c r="O572" s="93">
        <f t="shared" si="13"/>
        <v>0</v>
      </c>
      <c r="P572" s="83">
        <f t="shared" si="13"/>
        <v>0</v>
      </c>
      <c r="Q572" s="91">
        <f t="shared" si="13"/>
        <v>0</v>
      </c>
      <c r="R572" s="92">
        <f t="shared" si="13"/>
        <v>0</v>
      </c>
      <c r="S572" s="93">
        <f t="shared" si="13"/>
        <v>0</v>
      </c>
      <c r="T572" s="83">
        <f t="shared" si="13"/>
        <v>0</v>
      </c>
      <c r="U572" s="91">
        <f t="shared" si="13"/>
        <v>0</v>
      </c>
      <c r="V572" s="92">
        <f t="shared" si="13"/>
        <v>0</v>
      </c>
      <c r="W572" s="93">
        <f t="shared" si="13"/>
        <v>0</v>
      </c>
      <c r="X572" s="83">
        <f t="shared" si="13"/>
        <v>0</v>
      </c>
      <c r="Y572" s="91">
        <f t="shared" si="13"/>
        <v>0</v>
      </c>
      <c r="Z572" s="92">
        <f t="shared" si="13"/>
        <v>0</v>
      </c>
      <c r="AA572" s="93">
        <f t="shared" si="13"/>
        <v>0</v>
      </c>
      <c r="AB572" s="83">
        <f t="shared" si="13"/>
        <v>0</v>
      </c>
      <c r="AC572" s="91">
        <f t="shared" si="13"/>
        <v>0</v>
      </c>
      <c r="AD572" s="92">
        <f t="shared" si="13"/>
        <v>0</v>
      </c>
      <c r="AE572" s="93">
        <f t="shared" si="13"/>
        <v>0</v>
      </c>
      <c r="AF572" s="83">
        <f t="shared" si="13"/>
        <v>0</v>
      </c>
      <c r="AG572" s="91">
        <f t="shared" si="13"/>
        <v>0</v>
      </c>
      <c r="AH572" s="92">
        <f t="shared" si="13"/>
        <v>0</v>
      </c>
      <c r="AI572" s="93">
        <f t="shared" si="13"/>
        <v>0</v>
      </c>
      <c r="AJ572" s="83">
        <f t="shared" si="13"/>
        <v>0</v>
      </c>
      <c r="AK572" s="91">
        <f t="shared" si="13"/>
        <v>0</v>
      </c>
      <c r="AL572" s="92">
        <f t="shared" si="13"/>
        <v>5806</v>
      </c>
      <c r="AM572" s="93">
        <f t="shared" si="13"/>
        <v>3531</v>
      </c>
      <c r="AN572" s="83">
        <f t="shared" si="13"/>
        <v>0</v>
      </c>
      <c r="AO572" s="91">
        <f t="shared" si="13"/>
        <v>0</v>
      </c>
      <c r="AP572" s="92">
        <f t="shared" si="13"/>
        <v>0</v>
      </c>
      <c r="AQ572" s="93">
        <f t="shared" si="13"/>
        <v>0</v>
      </c>
    </row>
    <row r="573" spans="1:43" x14ac:dyDescent="0.2">
      <c r="A573" s="80"/>
      <c r="B573" s="88" t="s">
        <v>600</v>
      </c>
      <c r="C573" s="94">
        <f>SUM(C17:C27)</f>
        <v>14738</v>
      </c>
      <c r="D573" s="94">
        <f>SUM(D17:D27)</f>
        <v>10635</v>
      </c>
      <c r="E573" s="43">
        <f t="shared" si="11"/>
        <v>0.72160401682724928</v>
      </c>
      <c r="F573" s="83">
        <f t="shared" ref="F573:AQ573" si="14">SUM(F17:F27)</f>
        <v>0</v>
      </c>
      <c r="G573" s="90">
        <f t="shared" si="14"/>
        <v>0</v>
      </c>
      <c r="H573" s="83">
        <f t="shared" si="14"/>
        <v>0</v>
      </c>
      <c r="I573" s="91">
        <f t="shared" si="14"/>
        <v>0</v>
      </c>
      <c r="J573" s="92">
        <f t="shared" si="14"/>
        <v>0</v>
      </c>
      <c r="K573" s="93">
        <f t="shared" si="14"/>
        <v>0</v>
      </c>
      <c r="L573" s="83">
        <f t="shared" si="14"/>
        <v>0</v>
      </c>
      <c r="M573" s="91">
        <f t="shared" si="14"/>
        <v>0</v>
      </c>
      <c r="N573" s="92">
        <f t="shared" si="14"/>
        <v>0</v>
      </c>
      <c r="O573" s="93">
        <f t="shared" si="14"/>
        <v>0</v>
      </c>
      <c r="P573" s="83">
        <f t="shared" si="14"/>
        <v>0</v>
      </c>
      <c r="Q573" s="91">
        <f t="shared" si="14"/>
        <v>0</v>
      </c>
      <c r="R573" s="92">
        <f t="shared" si="14"/>
        <v>0</v>
      </c>
      <c r="S573" s="93">
        <f t="shared" si="14"/>
        <v>0</v>
      </c>
      <c r="T573" s="83">
        <f t="shared" si="14"/>
        <v>0</v>
      </c>
      <c r="U573" s="91">
        <f t="shared" si="14"/>
        <v>0</v>
      </c>
      <c r="V573" s="92">
        <f t="shared" si="14"/>
        <v>0</v>
      </c>
      <c r="W573" s="93">
        <f t="shared" si="14"/>
        <v>0</v>
      </c>
      <c r="X573" s="83">
        <f t="shared" si="14"/>
        <v>0</v>
      </c>
      <c r="Y573" s="91">
        <f t="shared" si="14"/>
        <v>0</v>
      </c>
      <c r="Z573" s="92">
        <f t="shared" si="14"/>
        <v>0</v>
      </c>
      <c r="AA573" s="93">
        <f t="shared" si="14"/>
        <v>0</v>
      </c>
      <c r="AB573" s="83">
        <f t="shared" si="14"/>
        <v>0</v>
      </c>
      <c r="AC573" s="91">
        <f t="shared" si="14"/>
        <v>0</v>
      </c>
      <c r="AD573" s="92">
        <f t="shared" si="14"/>
        <v>0</v>
      </c>
      <c r="AE573" s="93">
        <f t="shared" si="14"/>
        <v>0</v>
      </c>
      <c r="AF573" s="83">
        <f t="shared" si="14"/>
        <v>0</v>
      </c>
      <c r="AG573" s="91">
        <f t="shared" si="14"/>
        <v>0</v>
      </c>
      <c r="AH573" s="92">
        <f t="shared" si="14"/>
        <v>0</v>
      </c>
      <c r="AI573" s="93">
        <f t="shared" si="14"/>
        <v>0</v>
      </c>
      <c r="AJ573" s="83">
        <f t="shared" si="14"/>
        <v>0</v>
      </c>
      <c r="AK573" s="91">
        <f t="shared" si="14"/>
        <v>0</v>
      </c>
      <c r="AL573" s="92">
        <f t="shared" si="14"/>
        <v>7148</v>
      </c>
      <c r="AM573" s="93">
        <f t="shared" si="14"/>
        <v>3001</v>
      </c>
      <c r="AN573" s="83">
        <f t="shared" si="14"/>
        <v>0</v>
      </c>
      <c r="AO573" s="91">
        <f t="shared" si="14"/>
        <v>0</v>
      </c>
      <c r="AP573" s="92">
        <f t="shared" si="14"/>
        <v>0</v>
      </c>
      <c r="AQ573" s="93">
        <f t="shared" si="14"/>
        <v>0</v>
      </c>
    </row>
    <row r="574" spans="1:43" x14ac:dyDescent="0.2">
      <c r="A574" s="80"/>
      <c r="B574" s="88" t="s">
        <v>601</v>
      </c>
      <c r="C574" s="94">
        <f>SUM(C28:C32)</f>
        <v>6394</v>
      </c>
      <c r="D574" s="94">
        <f>SUM(D28:D32)</f>
        <v>4078</v>
      </c>
      <c r="E574" s="43">
        <f t="shared" si="11"/>
        <v>0.63778542383484516</v>
      </c>
      <c r="F574" s="83">
        <f t="shared" ref="F574:AQ574" si="15">SUM(F28:F32)</f>
        <v>0</v>
      </c>
      <c r="G574" s="90">
        <f t="shared" si="15"/>
        <v>0</v>
      </c>
      <c r="H574" s="83">
        <f t="shared" si="15"/>
        <v>0</v>
      </c>
      <c r="I574" s="91">
        <f t="shared" si="15"/>
        <v>0</v>
      </c>
      <c r="J574" s="92">
        <f t="shared" si="15"/>
        <v>0</v>
      </c>
      <c r="K574" s="93">
        <f t="shared" si="15"/>
        <v>0</v>
      </c>
      <c r="L574" s="83">
        <f t="shared" si="15"/>
        <v>0</v>
      </c>
      <c r="M574" s="91">
        <f t="shared" si="15"/>
        <v>0</v>
      </c>
      <c r="N574" s="92">
        <f t="shared" si="15"/>
        <v>0</v>
      </c>
      <c r="O574" s="93">
        <f t="shared" si="15"/>
        <v>0</v>
      </c>
      <c r="P574" s="83">
        <f t="shared" si="15"/>
        <v>0</v>
      </c>
      <c r="Q574" s="91">
        <f t="shared" si="15"/>
        <v>0</v>
      </c>
      <c r="R574" s="92">
        <f t="shared" si="15"/>
        <v>0</v>
      </c>
      <c r="S574" s="93">
        <f t="shared" si="15"/>
        <v>0</v>
      </c>
      <c r="T574" s="83">
        <f t="shared" si="15"/>
        <v>0</v>
      </c>
      <c r="U574" s="91">
        <f t="shared" si="15"/>
        <v>0</v>
      </c>
      <c r="V574" s="92">
        <f t="shared" si="15"/>
        <v>0</v>
      </c>
      <c r="W574" s="93">
        <f t="shared" si="15"/>
        <v>0</v>
      </c>
      <c r="X574" s="83">
        <f t="shared" si="15"/>
        <v>0</v>
      </c>
      <c r="Y574" s="91">
        <f t="shared" si="15"/>
        <v>0</v>
      </c>
      <c r="Z574" s="92">
        <f t="shared" si="15"/>
        <v>0</v>
      </c>
      <c r="AA574" s="93">
        <f t="shared" si="15"/>
        <v>0</v>
      </c>
      <c r="AB574" s="83">
        <f t="shared" si="15"/>
        <v>0</v>
      </c>
      <c r="AC574" s="91">
        <f t="shared" si="15"/>
        <v>0</v>
      </c>
      <c r="AD574" s="92">
        <f t="shared" si="15"/>
        <v>0</v>
      </c>
      <c r="AE574" s="93">
        <f t="shared" si="15"/>
        <v>0</v>
      </c>
      <c r="AF574" s="83">
        <f t="shared" si="15"/>
        <v>0</v>
      </c>
      <c r="AG574" s="91">
        <f t="shared" si="15"/>
        <v>0</v>
      </c>
      <c r="AH574" s="92">
        <f t="shared" si="15"/>
        <v>0</v>
      </c>
      <c r="AI574" s="93">
        <f t="shared" si="15"/>
        <v>0</v>
      </c>
      <c r="AJ574" s="83">
        <f t="shared" si="15"/>
        <v>0</v>
      </c>
      <c r="AK574" s="91">
        <f t="shared" si="15"/>
        <v>0</v>
      </c>
      <c r="AL574" s="92">
        <f t="shared" si="15"/>
        <v>2908</v>
      </c>
      <c r="AM574" s="93">
        <f t="shared" si="15"/>
        <v>962</v>
      </c>
      <c r="AN574" s="83">
        <f t="shared" si="15"/>
        <v>0</v>
      </c>
      <c r="AO574" s="91">
        <f t="shared" si="15"/>
        <v>0</v>
      </c>
      <c r="AP574" s="92">
        <f t="shared" si="15"/>
        <v>0</v>
      </c>
      <c r="AQ574" s="93">
        <f t="shared" si="15"/>
        <v>0</v>
      </c>
    </row>
    <row r="575" spans="1:43" x14ac:dyDescent="0.2">
      <c r="A575" s="80"/>
      <c r="B575" s="88" t="s">
        <v>602</v>
      </c>
      <c r="C575" s="94">
        <f>SUM(C33:C40)</f>
        <v>9251</v>
      </c>
      <c r="D575" s="94">
        <f>SUM(D33:D40)</f>
        <v>7348</v>
      </c>
      <c r="E575" s="43">
        <f t="shared" si="11"/>
        <v>0.79429250891795478</v>
      </c>
      <c r="F575" s="83">
        <f t="shared" ref="F575:AQ575" si="16">SUM(F33:F40)</f>
        <v>0</v>
      </c>
      <c r="G575" s="90">
        <f t="shared" si="16"/>
        <v>0</v>
      </c>
      <c r="H575" s="83">
        <f t="shared" si="16"/>
        <v>0</v>
      </c>
      <c r="I575" s="91">
        <f t="shared" si="16"/>
        <v>0</v>
      </c>
      <c r="J575" s="92">
        <f t="shared" si="16"/>
        <v>0</v>
      </c>
      <c r="K575" s="93">
        <f t="shared" si="16"/>
        <v>0</v>
      </c>
      <c r="L575" s="83">
        <f t="shared" si="16"/>
        <v>0</v>
      </c>
      <c r="M575" s="91">
        <f t="shared" si="16"/>
        <v>0</v>
      </c>
      <c r="N575" s="92">
        <f t="shared" si="16"/>
        <v>0</v>
      </c>
      <c r="O575" s="93">
        <f t="shared" si="16"/>
        <v>0</v>
      </c>
      <c r="P575" s="83">
        <f t="shared" si="16"/>
        <v>0</v>
      </c>
      <c r="Q575" s="91">
        <f t="shared" si="16"/>
        <v>0</v>
      </c>
      <c r="R575" s="92">
        <f t="shared" si="16"/>
        <v>0</v>
      </c>
      <c r="S575" s="93">
        <f t="shared" si="16"/>
        <v>0</v>
      </c>
      <c r="T575" s="83">
        <f t="shared" si="16"/>
        <v>0</v>
      </c>
      <c r="U575" s="91">
        <f t="shared" si="16"/>
        <v>0</v>
      </c>
      <c r="V575" s="92">
        <f t="shared" si="16"/>
        <v>0</v>
      </c>
      <c r="W575" s="93">
        <f t="shared" si="16"/>
        <v>0</v>
      </c>
      <c r="X575" s="83">
        <f t="shared" si="16"/>
        <v>0</v>
      </c>
      <c r="Y575" s="91">
        <f t="shared" si="16"/>
        <v>0</v>
      </c>
      <c r="Z575" s="92">
        <f t="shared" si="16"/>
        <v>0</v>
      </c>
      <c r="AA575" s="93">
        <f t="shared" si="16"/>
        <v>0</v>
      </c>
      <c r="AB575" s="83">
        <f t="shared" si="16"/>
        <v>0</v>
      </c>
      <c r="AC575" s="91">
        <f t="shared" si="16"/>
        <v>0</v>
      </c>
      <c r="AD575" s="92">
        <f t="shared" si="16"/>
        <v>0</v>
      </c>
      <c r="AE575" s="93">
        <f t="shared" si="16"/>
        <v>0</v>
      </c>
      <c r="AF575" s="83">
        <f t="shared" si="16"/>
        <v>0</v>
      </c>
      <c r="AG575" s="91">
        <f t="shared" si="16"/>
        <v>0</v>
      </c>
      <c r="AH575" s="92">
        <f t="shared" si="16"/>
        <v>0</v>
      </c>
      <c r="AI575" s="93">
        <f t="shared" si="16"/>
        <v>0</v>
      </c>
      <c r="AJ575" s="83">
        <f t="shared" si="16"/>
        <v>0</v>
      </c>
      <c r="AK575" s="91">
        <f t="shared" si="16"/>
        <v>0</v>
      </c>
      <c r="AL575" s="92">
        <f t="shared" si="16"/>
        <v>4800</v>
      </c>
      <c r="AM575" s="93">
        <f t="shared" si="16"/>
        <v>2194</v>
      </c>
      <c r="AN575" s="83">
        <f t="shared" si="16"/>
        <v>0</v>
      </c>
      <c r="AO575" s="91">
        <f t="shared" si="16"/>
        <v>0</v>
      </c>
      <c r="AP575" s="92">
        <f t="shared" si="16"/>
        <v>0</v>
      </c>
      <c r="AQ575" s="93">
        <f t="shared" si="16"/>
        <v>0</v>
      </c>
    </row>
    <row r="576" spans="1:43" x14ac:dyDescent="0.2">
      <c r="A576" s="80"/>
      <c r="B576" s="88" t="s">
        <v>603</v>
      </c>
      <c r="C576" s="94">
        <f>SUM(C41:C49)</f>
        <v>10689</v>
      </c>
      <c r="D576" s="94">
        <f>SUM(D41:D49)</f>
        <v>8515</v>
      </c>
      <c r="E576" s="43">
        <f t="shared" si="11"/>
        <v>0.796613340817663</v>
      </c>
      <c r="F576" s="83">
        <f t="shared" ref="F576:AQ576" si="17">SUM(F41:F49)</f>
        <v>0</v>
      </c>
      <c r="G576" s="90">
        <f t="shared" si="17"/>
        <v>0</v>
      </c>
      <c r="H576" s="83">
        <f t="shared" si="17"/>
        <v>0</v>
      </c>
      <c r="I576" s="91">
        <f t="shared" si="17"/>
        <v>0</v>
      </c>
      <c r="J576" s="92">
        <f t="shared" si="17"/>
        <v>0</v>
      </c>
      <c r="K576" s="93">
        <f t="shared" si="17"/>
        <v>0</v>
      </c>
      <c r="L576" s="83">
        <f t="shared" si="17"/>
        <v>0</v>
      </c>
      <c r="M576" s="91">
        <f t="shared" si="17"/>
        <v>0</v>
      </c>
      <c r="N576" s="92">
        <f t="shared" si="17"/>
        <v>0</v>
      </c>
      <c r="O576" s="93">
        <f t="shared" si="17"/>
        <v>0</v>
      </c>
      <c r="P576" s="83">
        <f t="shared" si="17"/>
        <v>0</v>
      </c>
      <c r="Q576" s="91">
        <f t="shared" si="17"/>
        <v>0</v>
      </c>
      <c r="R576" s="92">
        <f t="shared" si="17"/>
        <v>0</v>
      </c>
      <c r="S576" s="93">
        <f t="shared" si="17"/>
        <v>0</v>
      </c>
      <c r="T576" s="83">
        <f t="shared" si="17"/>
        <v>0</v>
      </c>
      <c r="U576" s="91">
        <f t="shared" si="17"/>
        <v>0</v>
      </c>
      <c r="V576" s="92">
        <f t="shared" si="17"/>
        <v>0</v>
      </c>
      <c r="W576" s="93">
        <f t="shared" si="17"/>
        <v>0</v>
      </c>
      <c r="X576" s="83">
        <f t="shared" si="17"/>
        <v>0</v>
      </c>
      <c r="Y576" s="91">
        <f t="shared" si="17"/>
        <v>0</v>
      </c>
      <c r="Z576" s="92">
        <f t="shared" si="17"/>
        <v>0</v>
      </c>
      <c r="AA576" s="93">
        <f t="shared" si="17"/>
        <v>0</v>
      </c>
      <c r="AB576" s="83">
        <f t="shared" si="17"/>
        <v>0</v>
      </c>
      <c r="AC576" s="91">
        <f t="shared" si="17"/>
        <v>0</v>
      </c>
      <c r="AD576" s="92">
        <f t="shared" si="17"/>
        <v>0</v>
      </c>
      <c r="AE576" s="93">
        <f t="shared" si="17"/>
        <v>0</v>
      </c>
      <c r="AF576" s="83">
        <f t="shared" si="17"/>
        <v>0</v>
      </c>
      <c r="AG576" s="91">
        <f t="shared" si="17"/>
        <v>0</v>
      </c>
      <c r="AH576" s="92">
        <f t="shared" si="17"/>
        <v>0</v>
      </c>
      <c r="AI576" s="93">
        <f t="shared" si="17"/>
        <v>0</v>
      </c>
      <c r="AJ576" s="83">
        <f t="shared" si="17"/>
        <v>0</v>
      </c>
      <c r="AK576" s="91">
        <f t="shared" si="17"/>
        <v>0</v>
      </c>
      <c r="AL576" s="92">
        <f t="shared" si="17"/>
        <v>5394</v>
      </c>
      <c r="AM576" s="93">
        <f t="shared" si="17"/>
        <v>2817</v>
      </c>
      <c r="AN576" s="83">
        <f t="shared" si="17"/>
        <v>0</v>
      </c>
      <c r="AO576" s="91">
        <f t="shared" si="17"/>
        <v>0</v>
      </c>
      <c r="AP576" s="92">
        <f t="shared" si="17"/>
        <v>0</v>
      </c>
      <c r="AQ576" s="93">
        <f t="shared" si="17"/>
        <v>0</v>
      </c>
    </row>
    <row r="577" spans="1:43" x14ac:dyDescent="0.2">
      <c r="A577" s="80"/>
      <c r="B577" s="88" t="s">
        <v>604</v>
      </c>
      <c r="C577" s="94">
        <f>SUM(C50:C53)</f>
        <v>6285</v>
      </c>
      <c r="D577" s="94">
        <f>SUM(D50:D53)</f>
        <v>3575</v>
      </c>
      <c r="E577" s="43">
        <f t="shared" si="11"/>
        <v>0.56881463802704857</v>
      </c>
      <c r="F577" s="83">
        <f t="shared" ref="F577:AQ577" si="18">SUM(F50:F53)</f>
        <v>0</v>
      </c>
      <c r="G577" s="90">
        <f t="shared" si="18"/>
        <v>0</v>
      </c>
      <c r="H577" s="83">
        <f t="shared" si="18"/>
        <v>0</v>
      </c>
      <c r="I577" s="91">
        <f t="shared" si="18"/>
        <v>0</v>
      </c>
      <c r="J577" s="92">
        <f t="shared" si="18"/>
        <v>0</v>
      </c>
      <c r="K577" s="93">
        <f t="shared" si="18"/>
        <v>0</v>
      </c>
      <c r="L577" s="83">
        <f t="shared" si="18"/>
        <v>0</v>
      </c>
      <c r="M577" s="91">
        <f t="shared" si="18"/>
        <v>0</v>
      </c>
      <c r="N577" s="92">
        <f t="shared" si="18"/>
        <v>0</v>
      </c>
      <c r="O577" s="93">
        <f t="shared" si="18"/>
        <v>0</v>
      </c>
      <c r="P577" s="83">
        <f t="shared" si="18"/>
        <v>0</v>
      </c>
      <c r="Q577" s="91">
        <f t="shared" si="18"/>
        <v>0</v>
      </c>
      <c r="R577" s="92">
        <f t="shared" si="18"/>
        <v>0</v>
      </c>
      <c r="S577" s="93">
        <f t="shared" si="18"/>
        <v>0</v>
      </c>
      <c r="T577" s="83">
        <f t="shared" si="18"/>
        <v>0</v>
      </c>
      <c r="U577" s="91">
        <f t="shared" si="18"/>
        <v>0</v>
      </c>
      <c r="V577" s="92">
        <f t="shared" si="18"/>
        <v>0</v>
      </c>
      <c r="W577" s="93">
        <f t="shared" si="18"/>
        <v>0</v>
      </c>
      <c r="X577" s="83">
        <f t="shared" si="18"/>
        <v>0</v>
      </c>
      <c r="Y577" s="91">
        <f t="shared" si="18"/>
        <v>0</v>
      </c>
      <c r="Z577" s="92">
        <f t="shared" si="18"/>
        <v>0</v>
      </c>
      <c r="AA577" s="93">
        <f t="shared" si="18"/>
        <v>0</v>
      </c>
      <c r="AB577" s="83">
        <f t="shared" si="18"/>
        <v>0</v>
      </c>
      <c r="AC577" s="91">
        <f t="shared" si="18"/>
        <v>0</v>
      </c>
      <c r="AD577" s="92">
        <f t="shared" si="18"/>
        <v>0</v>
      </c>
      <c r="AE577" s="93">
        <f t="shared" si="18"/>
        <v>0</v>
      </c>
      <c r="AF577" s="83">
        <f t="shared" si="18"/>
        <v>0</v>
      </c>
      <c r="AG577" s="91">
        <f t="shared" si="18"/>
        <v>0</v>
      </c>
      <c r="AH577" s="92">
        <f t="shared" si="18"/>
        <v>0</v>
      </c>
      <c r="AI577" s="93">
        <f t="shared" si="18"/>
        <v>0</v>
      </c>
      <c r="AJ577" s="83">
        <f t="shared" si="18"/>
        <v>0</v>
      </c>
      <c r="AK577" s="91">
        <f t="shared" si="18"/>
        <v>0</v>
      </c>
      <c r="AL577" s="92">
        <f t="shared" si="18"/>
        <v>2692</v>
      </c>
      <c r="AM577" s="93">
        <f t="shared" si="18"/>
        <v>692</v>
      </c>
      <c r="AN577" s="83">
        <f t="shared" si="18"/>
        <v>0</v>
      </c>
      <c r="AO577" s="91">
        <f t="shared" si="18"/>
        <v>0</v>
      </c>
      <c r="AP577" s="92">
        <f t="shared" si="18"/>
        <v>0</v>
      </c>
      <c r="AQ577" s="93">
        <f t="shared" si="18"/>
        <v>0</v>
      </c>
    </row>
    <row r="578" spans="1:43" x14ac:dyDescent="0.2">
      <c r="A578" s="80"/>
      <c r="B578" s="88" t="s">
        <v>605</v>
      </c>
      <c r="C578" s="94">
        <f>SUM(C55:C65)</f>
        <v>11303</v>
      </c>
      <c r="D578" s="94">
        <f>SUM(D55:D65)</f>
        <v>7317</v>
      </c>
      <c r="E578" s="43">
        <f t="shared" si="11"/>
        <v>0.6473502609926568</v>
      </c>
      <c r="F578" s="83">
        <f t="shared" ref="F578:AQ578" si="19">SUM(F55:F65)</f>
        <v>0</v>
      </c>
      <c r="G578" s="90">
        <f t="shared" si="19"/>
        <v>0</v>
      </c>
      <c r="H578" s="83">
        <f t="shared" si="19"/>
        <v>0</v>
      </c>
      <c r="I578" s="91">
        <f t="shared" si="19"/>
        <v>0</v>
      </c>
      <c r="J578" s="92">
        <f t="shared" si="19"/>
        <v>0</v>
      </c>
      <c r="K578" s="93">
        <f t="shared" si="19"/>
        <v>0</v>
      </c>
      <c r="L578" s="83">
        <f t="shared" si="19"/>
        <v>0</v>
      </c>
      <c r="M578" s="91">
        <f t="shared" si="19"/>
        <v>0</v>
      </c>
      <c r="N578" s="92">
        <f t="shared" si="19"/>
        <v>0</v>
      </c>
      <c r="O578" s="93">
        <f t="shared" si="19"/>
        <v>0</v>
      </c>
      <c r="P578" s="83">
        <f t="shared" si="19"/>
        <v>0</v>
      </c>
      <c r="Q578" s="91">
        <f t="shared" si="19"/>
        <v>0</v>
      </c>
      <c r="R578" s="92">
        <f t="shared" si="19"/>
        <v>0</v>
      </c>
      <c r="S578" s="93">
        <f t="shared" si="19"/>
        <v>0</v>
      </c>
      <c r="T578" s="83">
        <f t="shared" si="19"/>
        <v>0</v>
      </c>
      <c r="U578" s="91">
        <f t="shared" si="19"/>
        <v>0</v>
      </c>
      <c r="V578" s="92">
        <f t="shared" si="19"/>
        <v>0</v>
      </c>
      <c r="W578" s="93">
        <f t="shared" si="19"/>
        <v>0</v>
      </c>
      <c r="X578" s="83">
        <f t="shared" si="19"/>
        <v>0</v>
      </c>
      <c r="Y578" s="91">
        <f t="shared" si="19"/>
        <v>0</v>
      </c>
      <c r="Z578" s="92">
        <f t="shared" si="19"/>
        <v>0</v>
      </c>
      <c r="AA578" s="93">
        <f t="shared" si="19"/>
        <v>0</v>
      </c>
      <c r="AB578" s="83">
        <f t="shared" si="19"/>
        <v>0</v>
      </c>
      <c r="AC578" s="91">
        <f t="shared" si="19"/>
        <v>0</v>
      </c>
      <c r="AD578" s="92">
        <f t="shared" si="19"/>
        <v>0</v>
      </c>
      <c r="AE578" s="93">
        <f t="shared" si="19"/>
        <v>0</v>
      </c>
      <c r="AF578" s="83">
        <f t="shared" si="19"/>
        <v>0</v>
      </c>
      <c r="AG578" s="91">
        <f t="shared" si="19"/>
        <v>0</v>
      </c>
      <c r="AH578" s="92">
        <f t="shared" si="19"/>
        <v>0</v>
      </c>
      <c r="AI578" s="93">
        <f t="shared" si="19"/>
        <v>0</v>
      </c>
      <c r="AJ578" s="83">
        <f t="shared" si="19"/>
        <v>0</v>
      </c>
      <c r="AK578" s="91">
        <f t="shared" si="19"/>
        <v>0</v>
      </c>
      <c r="AL578" s="92">
        <f t="shared" si="19"/>
        <v>5152</v>
      </c>
      <c r="AM578" s="93">
        <f t="shared" si="19"/>
        <v>1787</v>
      </c>
      <c r="AN578" s="83">
        <f t="shared" si="19"/>
        <v>0</v>
      </c>
      <c r="AO578" s="91">
        <f t="shared" si="19"/>
        <v>0</v>
      </c>
      <c r="AP578" s="92">
        <f t="shared" si="19"/>
        <v>0</v>
      </c>
      <c r="AQ578" s="93">
        <f t="shared" si="19"/>
        <v>0</v>
      </c>
    </row>
    <row r="579" spans="1:43" x14ac:dyDescent="0.2">
      <c r="A579" s="80"/>
      <c r="B579" s="88" t="s">
        <v>606</v>
      </c>
      <c r="C579" s="94">
        <f>SUM(C66:C69)</f>
        <v>6167</v>
      </c>
      <c r="D579" s="94">
        <f>SUM(D66:D69)</f>
        <v>3873</v>
      </c>
      <c r="E579" s="43">
        <f t="shared" si="11"/>
        <v>0.62802010702124211</v>
      </c>
      <c r="F579" s="83">
        <f t="shared" ref="F579:AQ579" si="20">SUM(F66:F69)</f>
        <v>0</v>
      </c>
      <c r="G579" s="90">
        <f t="shared" si="20"/>
        <v>0</v>
      </c>
      <c r="H579" s="83">
        <f t="shared" si="20"/>
        <v>0</v>
      </c>
      <c r="I579" s="91">
        <f t="shared" si="20"/>
        <v>0</v>
      </c>
      <c r="J579" s="92">
        <f t="shared" si="20"/>
        <v>0</v>
      </c>
      <c r="K579" s="93">
        <f t="shared" si="20"/>
        <v>0</v>
      </c>
      <c r="L579" s="83">
        <f t="shared" si="20"/>
        <v>0</v>
      </c>
      <c r="M579" s="91">
        <f t="shared" si="20"/>
        <v>0</v>
      </c>
      <c r="N579" s="92">
        <f t="shared" si="20"/>
        <v>0</v>
      </c>
      <c r="O579" s="93">
        <f t="shared" si="20"/>
        <v>0</v>
      </c>
      <c r="P579" s="83">
        <f t="shared" si="20"/>
        <v>0</v>
      </c>
      <c r="Q579" s="91">
        <f t="shared" si="20"/>
        <v>0</v>
      </c>
      <c r="R579" s="92">
        <f t="shared" si="20"/>
        <v>0</v>
      </c>
      <c r="S579" s="93">
        <f t="shared" si="20"/>
        <v>0</v>
      </c>
      <c r="T579" s="83">
        <f t="shared" si="20"/>
        <v>0</v>
      </c>
      <c r="U579" s="91">
        <f t="shared" si="20"/>
        <v>0</v>
      </c>
      <c r="V579" s="92">
        <f t="shared" si="20"/>
        <v>0</v>
      </c>
      <c r="W579" s="93">
        <f t="shared" si="20"/>
        <v>0</v>
      </c>
      <c r="X579" s="83">
        <f t="shared" si="20"/>
        <v>0</v>
      </c>
      <c r="Y579" s="91">
        <f t="shared" si="20"/>
        <v>0</v>
      </c>
      <c r="Z579" s="92">
        <f t="shared" si="20"/>
        <v>0</v>
      </c>
      <c r="AA579" s="93">
        <f t="shared" si="20"/>
        <v>0</v>
      </c>
      <c r="AB579" s="83">
        <f t="shared" si="20"/>
        <v>0</v>
      </c>
      <c r="AC579" s="91">
        <f t="shared" si="20"/>
        <v>0</v>
      </c>
      <c r="AD579" s="92">
        <f t="shared" si="20"/>
        <v>0</v>
      </c>
      <c r="AE579" s="93">
        <f t="shared" si="20"/>
        <v>0</v>
      </c>
      <c r="AF579" s="83">
        <f t="shared" si="20"/>
        <v>0</v>
      </c>
      <c r="AG579" s="91">
        <f t="shared" si="20"/>
        <v>0</v>
      </c>
      <c r="AH579" s="92">
        <f t="shared" si="20"/>
        <v>0</v>
      </c>
      <c r="AI579" s="93">
        <f t="shared" si="20"/>
        <v>0</v>
      </c>
      <c r="AJ579" s="83">
        <f t="shared" si="20"/>
        <v>0</v>
      </c>
      <c r="AK579" s="91">
        <f t="shared" si="20"/>
        <v>0</v>
      </c>
      <c r="AL579" s="92">
        <f t="shared" si="20"/>
        <v>2728</v>
      </c>
      <c r="AM579" s="93">
        <f t="shared" si="20"/>
        <v>969</v>
      </c>
      <c r="AN579" s="83">
        <f t="shared" si="20"/>
        <v>0</v>
      </c>
      <c r="AO579" s="91">
        <f t="shared" si="20"/>
        <v>0</v>
      </c>
      <c r="AP579" s="92">
        <f t="shared" si="20"/>
        <v>0</v>
      </c>
      <c r="AQ579" s="93">
        <f t="shared" si="20"/>
        <v>0</v>
      </c>
    </row>
    <row r="580" spans="1:43" x14ac:dyDescent="0.2">
      <c r="A580" s="80"/>
      <c r="B580" s="88" t="s">
        <v>607</v>
      </c>
      <c r="C580" s="94">
        <f>SUM(C70:C73)</f>
        <v>4941</v>
      </c>
      <c r="D580" s="94">
        <f>SUM(D70:D73)</f>
        <v>2639</v>
      </c>
      <c r="E580" s="43">
        <f t="shared" si="11"/>
        <v>0.53410240841934831</v>
      </c>
      <c r="F580" s="83">
        <f t="shared" ref="F580:AQ580" si="21">SUM(F70:F73)</f>
        <v>0</v>
      </c>
      <c r="G580" s="90">
        <f t="shared" si="21"/>
        <v>0</v>
      </c>
      <c r="H580" s="83">
        <f t="shared" si="21"/>
        <v>0</v>
      </c>
      <c r="I580" s="91">
        <f t="shared" si="21"/>
        <v>0</v>
      </c>
      <c r="J580" s="92">
        <f t="shared" si="21"/>
        <v>0</v>
      </c>
      <c r="K580" s="93">
        <f t="shared" si="21"/>
        <v>0</v>
      </c>
      <c r="L580" s="83">
        <f t="shared" si="21"/>
        <v>0</v>
      </c>
      <c r="M580" s="91">
        <f t="shared" si="21"/>
        <v>0</v>
      </c>
      <c r="N580" s="92">
        <f t="shared" si="21"/>
        <v>0</v>
      </c>
      <c r="O580" s="93">
        <f t="shared" si="21"/>
        <v>0</v>
      </c>
      <c r="P580" s="83">
        <f t="shared" si="21"/>
        <v>0</v>
      </c>
      <c r="Q580" s="91">
        <f t="shared" si="21"/>
        <v>0</v>
      </c>
      <c r="R580" s="92">
        <f t="shared" si="21"/>
        <v>0</v>
      </c>
      <c r="S580" s="93">
        <f t="shared" si="21"/>
        <v>0</v>
      </c>
      <c r="T580" s="83">
        <f t="shared" si="21"/>
        <v>0</v>
      </c>
      <c r="U580" s="91">
        <f t="shared" si="21"/>
        <v>0</v>
      </c>
      <c r="V580" s="92">
        <f t="shared" si="21"/>
        <v>0</v>
      </c>
      <c r="W580" s="93">
        <f t="shared" si="21"/>
        <v>0</v>
      </c>
      <c r="X580" s="83">
        <f t="shared" si="21"/>
        <v>0</v>
      </c>
      <c r="Y580" s="91">
        <f t="shared" si="21"/>
        <v>0</v>
      </c>
      <c r="Z580" s="92">
        <f t="shared" si="21"/>
        <v>0</v>
      </c>
      <c r="AA580" s="93">
        <f t="shared" si="21"/>
        <v>0</v>
      </c>
      <c r="AB580" s="83">
        <f t="shared" si="21"/>
        <v>0</v>
      </c>
      <c r="AC580" s="91">
        <f t="shared" si="21"/>
        <v>0</v>
      </c>
      <c r="AD580" s="92">
        <f t="shared" si="21"/>
        <v>0</v>
      </c>
      <c r="AE580" s="93">
        <f t="shared" si="21"/>
        <v>0</v>
      </c>
      <c r="AF580" s="83">
        <f t="shared" si="21"/>
        <v>0</v>
      </c>
      <c r="AG580" s="91">
        <f t="shared" si="21"/>
        <v>0</v>
      </c>
      <c r="AH580" s="92">
        <f t="shared" si="21"/>
        <v>0</v>
      </c>
      <c r="AI580" s="93">
        <f t="shared" si="21"/>
        <v>0</v>
      </c>
      <c r="AJ580" s="83">
        <f t="shared" si="21"/>
        <v>0</v>
      </c>
      <c r="AK580" s="91">
        <f t="shared" si="21"/>
        <v>0</v>
      </c>
      <c r="AL580" s="92">
        <f t="shared" si="21"/>
        <v>1992</v>
      </c>
      <c r="AM580" s="93">
        <f t="shared" si="21"/>
        <v>490</v>
      </c>
      <c r="AN580" s="83">
        <f t="shared" si="21"/>
        <v>0</v>
      </c>
      <c r="AO580" s="91">
        <f t="shared" si="21"/>
        <v>0</v>
      </c>
      <c r="AP580" s="92">
        <f t="shared" si="21"/>
        <v>0</v>
      </c>
      <c r="AQ580" s="93">
        <f t="shared" si="21"/>
        <v>0</v>
      </c>
    </row>
    <row r="581" spans="1:43" x14ac:dyDescent="0.2">
      <c r="A581" s="80"/>
      <c r="B581" s="88" t="s">
        <v>608</v>
      </c>
      <c r="C581" s="94">
        <f>SUM(C74:C76)</f>
        <v>3872</v>
      </c>
      <c r="D581" s="94">
        <f>SUM(D74:D76)</f>
        <v>2030</v>
      </c>
      <c r="E581" s="43">
        <f t="shared" si="11"/>
        <v>0.52427685950413228</v>
      </c>
      <c r="F581" s="83">
        <f t="shared" ref="F581:AQ581" si="22">SUM(F74:F76)</f>
        <v>0</v>
      </c>
      <c r="G581" s="90">
        <f t="shared" si="22"/>
        <v>0</v>
      </c>
      <c r="H581" s="83">
        <f t="shared" si="22"/>
        <v>0</v>
      </c>
      <c r="I581" s="91">
        <f t="shared" si="22"/>
        <v>0</v>
      </c>
      <c r="J581" s="92">
        <f t="shared" si="22"/>
        <v>0</v>
      </c>
      <c r="K581" s="93">
        <f t="shared" si="22"/>
        <v>0</v>
      </c>
      <c r="L581" s="83">
        <f t="shared" si="22"/>
        <v>0</v>
      </c>
      <c r="M581" s="91">
        <f t="shared" si="22"/>
        <v>0</v>
      </c>
      <c r="N581" s="92">
        <f t="shared" si="22"/>
        <v>0</v>
      </c>
      <c r="O581" s="93">
        <f t="shared" si="22"/>
        <v>0</v>
      </c>
      <c r="P581" s="83">
        <f t="shared" si="22"/>
        <v>0</v>
      </c>
      <c r="Q581" s="91">
        <f t="shared" si="22"/>
        <v>0</v>
      </c>
      <c r="R581" s="92">
        <f t="shared" si="22"/>
        <v>0</v>
      </c>
      <c r="S581" s="93">
        <f t="shared" si="22"/>
        <v>0</v>
      </c>
      <c r="T581" s="83">
        <f t="shared" si="22"/>
        <v>0</v>
      </c>
      <c r="U581" s="91">
        <f t="shared" si="22"/>
        <v>0</v>
      </c>
      <c r="V581" s="92">
        <f t="shared" si="22"/>
        <v>0</v>
      </c>
      <c r="W581" s="93">
        <f t="shared" si="22"/>
        <v>0</v>
      </c>
      <c r="X581" s="83">
        <f t="shared" si="22"/>
        <v>0</v>
      </c>
      <c r="Y581" s="91">
        <f t="shared" si="22"/>
        <v>0</v>
      </c>
      <c r="Z581" s="92">
        <f t="shared" si="22"/>
        <v>0</v>
      </c>
      <c r="AA581" s="93">
        <f t="shared" si="22"/>
        <v>0</v>
      </c>
      <c r="AB581" s="83">
        <f t="shared" si="22"/>
        <v>0</v>
      </c>
      <c r="AC581" s="91">
        <f t="shared" si="22"/>
        <v>0</v>
      </c>
      <c r="AD581" s="92">
        <f t="shared" si="22"/>
        <v>0</v>
      </c>
      <c r="AE581" s="93">
        <f t="shared" si="22"/>
        <v>0</v>
      </c>
      <c r="AF581" s="83">
        <f t="shared" si="22"/>
        <v>0</v>
      </c>
      <c r="AG581" s="91">
        <f t="shared" si="22"/>
        <v>0</v>
      </c>
      <c r="AH581" s="92">
        <f t="shared" si="22"/>
        <v>0</v>
      </c>
      <c r="AI581" s="93">
        <f t="shared" si="22"/>
        <v>0</v>
      </c>
      <c r="AJ581" s="83">
        <f t="shared" si="22"/>
        <v>0</v>
      </c>
      <c r="AK581" s="91">
        <f t="shared" si="22"/>
        <v>0</v>
      </c>
      <c r="AL581" s="92">
        <f t="shared" si="22"/>
        <v>1475</v>
      </c>
      <c r="AM581" s="93">
        <f t="shared" si="22"/>
        <v>444</v>
      </c>
      <c r="AN581" s="83">
        <f t="shared" si="22"/>
        <v>0</v>
      </c>
      <c r="AO581" s="91">
        <f t="shared" si="22"/>
        <v>0</v>
      </c>
      <c r="AP581" s="92">
        <f t="shared" si="22"/>
        <v>0</v>
      </c>
      <c r="AQ581" s="93">
        <f t="shared" si="22"/>
        <v>0</v>
      </c>
    </row>
    <row r="582" spans="1:43" x14ac:dyDescent="0.2">
      <c r="A582" s="80"/>
      <c r="B582" s="88" t="s">
        <v>609</v>
      </c>
      <c r="C582" s="94">
        <f>SUM(C77:C79)</f>
        <v>3915</v>
      </c>
      <c r="D582" s="94">
        <f>SUM(D77:D79)</f>
        <v>2036</v>
      </c>
      <c r="E582" s="43">
        <f t="shared" si="11"/>
        <v>0.52005108556832691</v>
      </c>
      <c r="F582" s="83">
        <f t="shared" ref="F582:AQ582" si="23">SUM(F77:F79)</f>
        <v>0</v>
      </c>
      <c r="G582" s="90">
        <f t="shared" si="23"/>
        <v>0</v>
      </c>
      <c r="H582" s="83">
        <f t="shared" si="23"/>
        <v>0</v>
      </c>
      <c r="I582" s="91">
        <f t="shared" si="23"/>
        <v>0</v>
      </c>
      <c r="J582" s="92">
        <f t="shared" si="23"/>
        <v>0</v>
      </c>
      <c r="K582" s="93">
        <f t="shared" si="23"/>
        <v>0</v>
      </c>
      <c r="L582" s="83">
        <f t="shared" si="23"/>
        <v>0</v>
      </c>
      <c r="M582" s="91">
        <f t="shared" si="23"/>
        <v>0</v>
      </c>
      <c r="N582" s="92">
        <f t="shared" si="23"/>
        <v>0</v>
      </c>
      <c r="O582" s="93">
        <f t="shared" si="23"/>
        <v>0</v>
      </c>
      <c r="P582" s="83">
        <f t="shared" si="23"/>
        <v>0</v>
      </c>
      <c r="Q582" s="91">
        <f t="shared" si="23"/>
        <v>0</v>
      </c>
      <c r="R582" s="92">
        <f t="shared" si="23"/>
        <v>0</v>
      </c>
      <c r="S582" s="93">
        <f t="shared" si="23"/>
        <v>0</v>
      </c>
      <c r="T582" s="83">
        <f t="shared" si="23"/>
        <v>0</v>
      </c>
      <c r="U582" s="91">
        <f t="shared" si="23"/>
        <v>0</v>
      </c>
      <c r="V582" s="92">
        <f t="shared" si="23"/>
        <v>0</v>
      </c>
      <c r="W582" s="93">
        <f t="shared" si="23"/>
        <v>0</v>
      </c>
      <c r="X582" s="83">
        <f t="shared" si="23"/>
        <v>0</v>
      </c>
      <c r="Y582" s="91">
        <f t="shared" si="23"/>
        <v>0</v>
      </c>
      <c r="Z582" s="92">
        <f t="shared" si="23"/>
        <v>0</v>
      </c>
      <c r="AA582" s="93">
        <f t="shared" si="23"/>
        <v>0</v>
      </c>
      <c r="AB582" s="83">
        <f t="shared" si="23"/>
        <v>0</v>
      </c>
      <c r="AC582" s="91">
        <f t="shared" si="23"/>
        <v>0</v>
      </c>
      <c r="AD582" s="92">
        <f t="shared" si="23"/>
        <v>0</v>
      </c>
      <c r="AE582" s="93">
        <f t="shared" si="23"/>
        <v>0</v>
      </c>
      <c r="AF582" s="83">
        <f t="shared" si="23"/>
        <v>0</v>
      </c>
      <c r="AG582" s="91">
        <f t="shared" si="23"/>
        <v>0</v>
      </c>
      <c r="AH582" s="92">
        <f t="shared" si="23"/>
        <v>0</v>
      </c>
      <c r="AI582" s="93">
        <f t="shared" si="23"/>
        <v>0</v>
      </c>
      <c r="AJ582" s="83">
        <f t="shared" si="23"/>
        <v>0</v>
      </c>
      <c r="AK582" s="91">
        <f t="shared" si="23"/>
        <v>0</v>
      </c>
      <c r="AL582" s="92">
        <f t="shared" si="23"/>
        <v>1543</v>
      </c>
      <c r="AM582" s="93">
        <f t="shared" si="23"/>
        <v>375</v>
      </c>
      <c r="AN582" s="83">
        <f t="shared" si="23"/>
        <v>0</v>
      </c>
      <c r="AO582" s="91">
        <f t="shared" si="23"/>
        <v>0</v>
      </c>
      <c r="AP582" s="92">
        <f t="shared" si="23"/>
        <v>0</v>
      </c>
      <c r="AQ582" s="93">
        <f t="shared" si="23"/>
        <v>0</v>
      </c>
    </row>
    <row r="583" spans="1:43" x14ac:dyDescent="0.2">
      <c r="A583" s="80"/>
      <c r="B583" s="88" t="s">
        <v>610</v>
      </c>
      <c r="C583" s="94">
        <f>SUM(C81:C85)</f>
        <v>6123</v>
      </c>
      <c r="D583" s="94">
        <f>SUM(D81:D85)</f>
        <v>2821</v>
      </c>
      <c r="E583" s="43">
        <f t="shared" si="11"/>
        <v>0.46072186836518048</v>
      </c>
      <c r="F583" s="83">
        <f t="shared" ref="F583:AQ583" si="24">SUM(F81:F85)</f>
        <v>0</v>
      </c>
      <c r="G583" s="90">
        <f t="shared" si="24"/>
        <v>0</v>
      </c>
      <c r="H583" s="83">
        <f t="shared" si="24"/>
        <v>0</v>
      </c>
      <c r="I583" s="91">
        <f t="shared" si="24"/>
        <v>0</v>
      </c>
      <c r="J583" s="92">
        <f t="shared" si="24"/>
        <v>0</v>
      </c>
      <c r="K583" s="93">
        <f t="shared" si="24"/>
        <v>0</v>
      </c>
      <c r="L583" s="83">
        <f t="shared" si="24"/>
        <v>0</v>
      </c>
      <c r="M583" s="91">
        <f t="shared" si="24"/>
        <v>0</v>
      </c>
      <c r="N583" s="92">
        <f t="shared" si="24"/>
        <v>0</v>
      </c>
      <c r="O583" s="93">
        <f t="shared" si="24"/>
        <v>0</v>
      </c>
      <c r="P583" s="83">
        <f t="shared" si="24"/>
        <v>0</v>
      </c>
      <c r="Q583" s="91">
        <f t="shared" si="24"/>
        <v>0</v>
      </c>
      <c r="R583" s="92">
        <f t="shared" si="24"/>
        <v>0</v>
      </c>
      <c r="S583" s="93">
        <f t="shared" si="24"/>
        <v>0</v>
      </c>
      <c r="T583" s="83">
        <f t="shared" si="24"/>
        <v>0</v>
      </c>
      <c r="U583" s="91">
        <f t="shared" si="24"/>
        <v>0</v>
      </c>
      <c r="V583" s="92">
        <f t="shared" si="24"/>
        <v>0</v>
      </c>
      <c r="W583" s="93">
        <f t="shared" si="24"/>
        <v>0</v>
      </c>
      <c r="X583" s="83">
        <f t="shared" si="24"/>
        <v>0</v>
      </c>
      <c r="Y583" s="91">
        <f t="shared" si="24"/>
        <v>0</v>
      </c>
      <c r="Z583" s="92">
        <f t="shared" si="24"/>
        <v>0</v>
      </c>
      <c r="AA583" s="93">
        <f t="shared" si="24"/>
        <v>0</v>
      </c>
      <c r="AB583" s="83">
        <f t="shared" si="24"/>
        <v>0</v>
      </c>
      <c r="AC583" s="91">
        <f t="shared" si="24"/>
        <v>0</v>
      </c>
      <c r="AD583" s="92">
        <f t="shared" si="24"/>
        <v>0</v>
      </c>
      <c r="AE583" s="93">
        <f t="shared" si="24"/>
        <v>0</v>
      </c>
      <c r="AF583" s="83">
        <f t="shared" si="24"/>
        <v>0</v>
      </c>
      <c r="AG583" s="91">
        <f t="shared" si="24"/>
        <v>0</v>
      </c>
      <c r="AH583" s="92">
        <f t="shared" si="24"/>
        <v>0</v>
      </c>
      <c r="AI583" s="93">
        <f t="shared" si="24"/>
        <v>0</v>
      </c>
      <c r="AJ583" s="83">
        <f t="shared" si="24"/>
        <v>0</v>
      </c>
      <c r="AK583" s="91">
        <f t="shared" si="24"/>
        <v>0</v>
      </c>
      <c r="AL583" s="92">
        <f t="shared" si="24"/>
        <v>2095</v>
      </c>
      <c r="AM583" s="93">
        <f t="shared" si="24"/>
        <v>504</v>
      </c>
      <c r="AN583" s="83">
        <f t="shared" si="24"/>
        <v>0</v>
      </c>
      <c r="AO583" s="91">
        <f t="shared" si="24"/>
        <v>0</v>
      </c>
      <c r="AP583" s="92">
        <f t="shared" si="24"/>
        <v>0</v>
      </c>
      <c r="AQ583" s="93">
        <f t="shared" si="24"/>
        <v>0</v>
      </c>
    </row>
    <row r="584" spans="1:43" x14ac:dyDescent="0.2">
      <c r="A584" s="80"/>
      <c r="B584" s="88" t="s">
        <v>611</v>
      </c>
      <c r="C584" s="94">
        <f>SUM(C86:C93)</f>
        <v>9723</v>
      </c>
      <c r="D584" s="94">
        <f>SUM(D86:D93)</f>
        <v>5154</v>
      </c>
      <c r="E584" s="43">
        <f t="shared" si="11"/>
        <v>0.53008330762110456</v>
      </c>
      <c r="F584" s="83">
        <f t="shared" ref="F584:AQ584" si="25">SUM(F86:F93)</f>
        <v>0</v>
      </c>
      <c r="G584" s="90">
        <f t="shared" si="25"/>
        <v>0</v>
      </c>
      <c r="H584" s="83">
        <f t="shared" si="25"/>
        <v>0</v>
      </c>
      <c r="I584" s="91">
        <f t="shared" si="25"/>
        <v>0</v>
      </c>
      <c r="J584" s="92">
        <f t="shared" si="25"/>
        <v>0</v>
      </c>
      <c r="K584" s="93">
        <f t="shared" si="25"/>
        <v>0</v>
      </c>
      <c r="L584" s="83">
        <f t="shared" si="25"/>
        <v>0</v>
      </c>
      <c r="M584" s="91">
        <f t="shared" si="25"/>
        <v>0</v>
      </c>
      <c r="N584" s="92">
        <f t="shared" si="25"/>
        <v>0</v>
      </c>
      <c r="O584" s="93">
        <f t="shared" si="25"/>
        <v>0</v>
      </c>
      <c r="P584" s="83">
        <f t="shared" si="25"/>
        <v>0</v>
      </c>
      <c r="Q584" s="91">
        <f t="shared" si="25"/>
        <v>0</v>
      </c>
      <c r="R584" s="92">
        <f t="shared" si="25"/>
        <v>0</v>
      </c>
      <c r="S584" s="93">
        <f t="shared" si="25"/>
        <v>0</v>
      </c>
      <c r="T584" s="83">
        <f t="shared" si="25"/>
        <v>0</v>
      </c>
      <c r="U584" s="91">
        <f t="shared" si="25"/>
        <v>0</v>
      </c>
      <c r="V584" s="92">
        <f t="shared" si="25"/>
        <v>0</v>
      </c>
      <c r="W584" s="93">
        <f t="shared" si="25"/>
        <v>0</v>
      </c>
      <c r="X584" s="83">
        <f t="shared" si="25"/>
        <v>0</v>
      </c>
      <c r="Y584" s="91">
        <f t="shared" si="25"/>
        <v>0</v>
      </c>
      <c r="Z584" s="92">
        <f t="shared" si="25"/>
        <v>0</v>
      </c>
      <c r="AA584" s="93">
        <f t="shared" si="25"/>
        <v>0</v>
      </c>
      <c r="AB584" s="83">
        <f t="shared" si="25"/>
        <v>0</v>
      </c>
      <c r="AC584" s="91">
        <f t="shared" si="25"/>
        <v>0</v>
      </c>
      <c r="AD584" s="92">
        <f t="shared" si="25"/>
        <v>0</v>
      </c>
      <c r="AE584" s="93">
        <f t="shared" si="25"/>
        <v>0</v>
      </c>
      <c r="AF584" s="83">
        <f t="shared" si="25"/>
        <v>0</v>
      </c>
      <c r="AG584" s="91">
        <f t="shared" si="25"/>
        <v>0</v>
      </c>
      <c r="AH584" s="92">
        <f t="shared" si="25"/>
        <v>0</v>
      </c>
      <c r="AI584" s="93">
        <f t="shared" si="25"/>
        <v>0</v>
      </c>
      <c r="AJ584" s="83">
        <f t="shared" si="25"/>
        <v>0</v>
      </c>
      <c r="AK584" s="91">
        <f t="shared" si="25"/>
        <v>0</v>
      </c>
      <c r="AL584" s="92">
        <f t="shared" si="25"/>
        <v>3834</v>
      </c>
      <c r="AM584" s="93">
        <f t="shared" si="25"/>
        <v>1071</v>
      </c>
      <c r="AN584" s="83">
        <f t="shared" si="25"/>
        <v>0</v>
      </c>
      <c r="AO584" s="91">
        <f t="shared" si="25"/>
        <v>0</v>
      </c>
      <c r="AP584" s="92">
        <f t="shared" si="25"/>
        <v>0</v>
      </c>
      <c r="AQ584" s="93">
        <f t="shared" si="25"/>
        <v>0</v>
      </c>
    </row>
    <row r="585" spans="1:43" x14ac:dyDescent="0.2">
      <c r="A585" s="80"/>
      <c r="B585" s="88" t="s">
        <v>612</v>
      </c>
      <c r="C585" s="94">
        <f>SUM(C94:C102)</f>
        <v>10601</v>
      </c>
      <c r="D585" s="94">
        <f>SUM(D94:D102)</f>
        <v>8046</v>
      </c>
      <c r="E585" s="43">
        <f t="shared" si="11"/>
        <v>0.75898500141496084</v>
      </c>
      <c r="F585" s="83">
        <f t="shared" ref="F585:AQ585" si="26">SUM(F94:F102)</f>
        <v>0</v>
      </c>
      <c r="G585" s="90">
        <f t="shared" si="26"/>
        <v>0</v>
      </c>
      <c r="H585" s="83">
        <f t="shared" si="26"/>
        <v>0</v>
      </c>
      <c r="I585" s="91">
        <f t="shared" si="26"/>
        <v>0</v>
      </c>
      <c r="J585" s="92">
        <f t="shared" si="26"/>
        <v>0</v>
      </c>
      <c r="K585" s="93">
        <f t="shared" si="26"/>
        <v>0</v>
      </c>
      <c r="L585" s="83">
        <f t="shared" si="26"/>
        <v>0</v>
      </c>
      <c r="M585" s="91">
        <f t="shared" si="26"/>
        <v>0</v>
      </c>
      <c r="N585" s="92">
        <f t="shared" si="26"/>
        <v>0</v>
      </c>
      <c r="O585" s="93">
        <f t="shared" si="26"/>
        <v>0</v>
      </c>
      <c r="P585" s="83">
        <f t="shared" si="26"/>
        <v>0</v>
      </c>
      <c r="Q585" s="91">
        <f t="shared" si="26"/>
        <v>0</v>
      </c>
      <c r="R585" s="92">
        <f t="shared" si="26"/>
        <v>0</v>
      </c>
      <c r="S585" s="93">
        <f t="shared" si="26"/>
        <v>0</v>
      </c>
      <c r="T585" s="83">
        <f t="shared" si="26"/>
        <v>0</v>
      </c>
      <c r="U585" s="91">
        <f t="shared" si="26"/>
        <v>0</v>
      </c>
      <c r="V585" s="92">
        <f t="shared" si="26"/>
        <v>0</v>
      </c>
      <c r="W585" s="93">
        <f t="shared" si="26"/>
        <v>0</v>
      </c>
      <c r="X585" s="83">
        <f t="shared" si="26"/>
        <v>0</v>
      </c>
      <c r="Y585" s="91">
        <f t="shared" si="26"/>
        <v>0</v>
      </c>
      <c r="Z585" s="92">
        <f t="shared" si="26"/>
        <v>0</v>
      </c>
      <c r="AA585" s="93">
        <f t="shared" si="26"/>
        <v>0</v>
      </c>
      <c r="AB585" s="83">
        <f t="shared" si="26"/>
        <v>0</v>
      </c>
      <c r="AC585" s="91">
        <f t="shared" si="26"/>
        <v>0</v>
      </c>
      <c r="AD585" s="92">
        <f t="shared" si="26"/>
        <v>0</v>
      </c>
      <c r="AE585" s="93">
        <f t="shared" si="26"/>
        <v>0</v>
      </c>
      <c r="AF585" s="83">
        <f t="shared" si="26"/>
        <v>0</v>
      </c>
      <c r="AG585" s="91">
        <f t="shared" si="26"/>
        <v>0</v>
      </c>
      <c r="AH585" s="92">
        <f t="shared" si="26"/>
        <v>0</v>
      </c>
      <c r="AI585" s="93">
        <f t="shared" si="26"/>
        <v>0</v>
      </c>
      <c r="AJ585" s="83">
        <f t="shared" si="26"/>
        <v>0</v>
      </c>
      <c r="AK585" s="91">
        <f t="shared" si="26"/>
        <v>0</v>
      </c>
      <c r="AL585" s="92">
        <f t="shared" si="26"/>
        <v>5916</v>
      </c>
      <c r="AM585" s="93">
        <f t="shared" si="26"/>
        <v>1878</v>
      </c>
      <c r="AN585" s="83">
        <f t="shared" si="26"/>
        <v>0</v>
      </c>
      <c r="AO585" s="91">
        <f t="shared" si="26"/>
        <v>0</v>
      </c>
      <c r="AP585" s="92">
        <f t="shared" si="26"/>
        <v>0</v>
      </c>
      <c r="AQ585" s="93">
        <f t="shared" si="26"/>
        <v>0</v>
      </c>
    </row>
    <row r="586" spans="1:43" x14ac:dyDescent="0.2">
      <c r="A586" s="80"/>
      <c r="B586" s="88" t="s">
        <v>613</v>
      </c>
      <c r="C586" s="94">
        <f>SUM(C103:C112)</f>
        <v>10841</v>
      </c>
      <c r="D586" s="94">
        <f>SUM(D103:D112)</f>
        <v>7289</v>
      </c>
      <c r="E586" s="43">
        <f t="shared" si="11"/>
        <v>0.67235494880546076</v>
      </c>
      <c r="F586" s="83">
        <f t="shared" ref="F586:AQ586" si="27">SUM(F103:F112)</f>
        <v>0</v>
      </c>
      <c r="G586" s="90">
        <f t="shared" si="27"/>
        <v>0</v>
      </c>
      <c r="H586" s="83">
        <f t="shared" si="27"/>
        <v>0</v>
      </c>
      <c r="I586" s="91">
        <f t="shared" si="27"/>
        <v>0</v>
      </c>
      <c r="J586" s="92">
        <f t="shared" si="27"/>
        <v>0</v>
      </c>
      <c r="K586" s="93">
        <f t="shared" si="27"/>
        <v>0</v>
      </c>
      <c r="L586" s="83">
        <f t="shared" si="27"/>
        <v>414</v>
      </c>
      <c r="M586" s="91">
        <f t="shared" si="27"/>
        <v>668</v>
      </c>
      <c r="N586" s="92">
        <f t="shared" si="27"/>
        <v>0</v>
      </c>
      <c r="O586" s="93">
        <f t="shared" si="27"/>
        <v>0</v>
      </c>
      <c r="P586" s="83">
        <f t="shared" si="27"/>
        <v>0</v>
      </c>
      <c r="Q586" s="91">
        <f t="shared" si="27"/>
        <v>0</v>
      </c>
      <c r="R586" s="92">
        <f t="shared" si="27"/>
        <v>0</v>
      </c>
      <c r="S586" s="93">
        <f t="shared" si="27"/>
        <v>0</v>
      </c>
      <c r="T586" s="83">
        <f t="shared" si="27"/>
        <v>0</v>
      </c>
      <c r="U586" s="91">
        <f t="shared" si="27"/>
        <v>0</v>
      </c>
      <c r="V586" s="92">
        <f t="shared" si="27"/>
        <v>0</v>
      </c>
      <c r="W586" s="93">
        <f t="shared" si="27"/>
        <v>0</v>
      </c>
      <c r="X586" s="83">
        <f t="shared" si="27"/>
        <v>0</v>
      </c>
      <c r="Y586" s="91">
        <f t="shared" si="27"/>
        <v>0</v>
      </c>
      <c r="Z586" s="92">
        <f t="shared" si="27"/>
        <v>0</v>
      </c>
      <c r="AA586" s="93">
        <f t="shared" si="27"/>
        <v>0</v>
      </c>
      <c r="AB586" s="83">
        <f t="shared" si="27"/>
        <v>0</v>
      </c>
      <c r="AC586" s="91">
        <f t="shared" si="27"/>
        <v>0</v>
      </c>
      <c r="AD586" s="92">
        <f t="shared" si="27"/>
        <v>0</v>
      </c>
      <c r="AE586" s="93">
        <f t="shared" si="27"/>
        <v>0</v>
      </c>
      <c r="AF586" s="83">
        <f t="shared" si="27"/>
        <v>0</v>
      </c>
      <c r="AG586" s="91">
        <f t="shared" si="27"/>
        <v>0</v>
      </c>
      <c r="AH586" s="92">
        <f t="shared" si="27"/>
        <v>0</v>
      </c>
      <c r="AI586" s="93">
        <f t="shared" si="27"/>
        <v>0</v>
      </c>
      <c r="AJ586" s="83">
        <f t="shared" si="27"/>
        <v>0</v>
      </c>
      <c r="AK586" s="91">
        <f t="shared" si="27"/>
        <v>0</v>
      </c>
      <c r="AL586" s="92">
        <f t="shared" si="27"/>
        <v>5647</v>
      </c>
      <c r="AM586" s="93">
        <f t="shared" si="27"/>
        <v>1353</v>
      </c>
      <c r="AN586" s="83">
        <f t="shared" si="27"/>
        <v>0</v>
      </c>
      <c r="AO586" s="91">
        <f t="shared" si="27"/>
        <v>0</v>
      </c>
      <c r="AP586" s="92">
        <f t="shared" si="27"/>
        <v>0</v>
      </c>
      <c r="AQ586" s="93">
        <f t="shared" si="27"/>
        <v>0</v>
      </c>
    </row>
    <row r="587" spans="1:43" x14ac:dyDescent="0.2">
      <c r="A587" s="80"/>
      <c r="B587" s="88" t="s">
        <v>614</v>
      </c>
      <c r="C587" s="94">
        <f>SUM(C113)</f>
        <v>1311</v>
      </c>
      <c r="D587" s="94">
        <f>SUM(D113)</f>
        <v>508</v>
      </c>
      <c r="E587" s="43">
        <f t="shared" si="11"/>
        <v>0.38749046529366893</v>
      </c>
      <c r="F587" s="83">
        <f t="shared" ref="F587:AQ587" si="28">SUM(F113)</f>
        <v>0</v>
      </c>
      <c r="G587" s="90">
        <f t="shared" si="28"/>
        <v>0</v>
      </c>
      <c r="H587" s="83">
        <f t="shared" si="28"/>
        <v>0</v>
      </c>
      <c r="I587" s="91">
        <f t="shared" si="28"/>
        <v>0</v>
      </c>
      <c r="J587" s="92">
        <f t="shared" si="28"/>
        <v>0</v>
      </c>
      <c r="K587" s="93">
        <f t="shared" si="28"/>
        <v>0</v>
      </c>
      <c r="L587" s="83">
        <f t="shared" si="28"/>
        <v>0</v>
      </c>
      <c r="M587" s="91">
        <f t="shared" si="28"/>
        <v>0</v>
      </c>
      <c r="N587" s="92">
        <f t="shared" si="28"/>
        <v>0</v>
      </c>
      <c r="O587" s="93">
        <f t="shared" si="28"/>
        <v>0</v>
      </c>
      <c r="P587" s="83">
        <f t="shared" si="28"/>
        <v>0</v>
      </c>
      <c r="Q587" s="91">
        <f t="shared" si="28"/>
        <v>0</v>
      </c>
      <c r="R587" s="92">
        <f t="shared" si="28"/>
        <v>0</v>
      </c>
      <c r="S587" s="93">
        <f t="shared" si="28"/>
        <v>0</v>
      </c>
      <c r="T587" s="83">
        <f t="shared" si="28"/>
        <v>0</v>
      </c>
      <c r="U587" s="91">
        <f t="shared" si="28"/>
        <v>0</v>
      </c>
      <c r="V587" s="92">
        <f t="shared" si="28"/>
        <v>0</v>
      </c>
      <c r="W587" s="93">
        <f t="shared" si="28"/>
        <v>0</v>
      </c>
      <c r="X587" s="83">
        <f t="shared" si="28"/>
        <v>0</v>
      </c>
      <c r="Y587" s="91">
        <f t="shared" si="28"/>
        <v>0</v>
      </c>
      <c r="Z587" s="92">
        <f t="shared" si="28"/>
        <v>0</v>
      </c>
      <c r="AA587" s="93">
        <f t="shared" si="28"/>
        <v>0</v>
      </c>
      <c r="AB587" s="83">
        <f t="shared" si="28"/>
        <v>0</v>
      </c>
      <c r="AC587" s="91">
        <f t="shared" si="28"/>
        <v>0</v>
      </c>
      <c r="AD587" s="92">
        <f t="shared" si="28"/>
        <v>0</v>
      </c>
      <c r="AE587" s="93">
        <f t="shared" si="28"/>
        <v>0</v>
      </c>
      <c r="AF587" s="83">
        <f t="shared" si="28"/>
        <v>0</v>
      </c>
      <c r="AG587" s="91">
        <f t="shared" si="28"/>
        <v>0</v>
      </c>
      <c r="AH587" s="92">
        <f t="shared" si="28"/>
        <v>0</v>
      </c>
      <c r="AI587" s="93">
        <f t="shared" si="28"/>
        <v>0</v>
      </c>
      <c r="AJ587" s="83">
        <f t="shared" si="28"/>
        <v>0</v>
      </c>
      <c r="AK587" s="91">
        <f t="shared" si="28"/>
        <v>0</v>
      </c>
      <c r="AL587" s="92">
        <f t="shared" si="28"/>
        <v>336</v>
      </c>
      <c r="AM587" s="93">
        <f t="shared" si="28"/>
        <v>137</v>
      </c>
      <c r="AN587" s="83">
        <f t="shared" si="28"/>
        <v>0</v>
      </c>
      <c r="AO587" s="91">
        <f t="shared" si="28"/>
        <v>0</v>
      </c>
      <c r="AP587" s="92">
        <f t="shared" si="28"/>
        <v>0</v>
      </c>
      <c r="AQ587" s="93">
        <f t="shared" si="28"/>
        <v>0</v>
      </c>
    </row>
    <row r="588" spans="1:43" x14ac:dyDescent="0.2">
      <c r="A588" s="80"/>
      <c r="B588" s="88" t="s">
        <v>615</v>
      </c>
      <c r="C588" s="94">
        <f>SUM(C114:C116)</f>
        <v>4338</v>
      </c>
      <c r="D588" s="94">
        <f>SUM(D114:D116)</f>
        <v>2303</v>
      </c>
      <c r="E588" s="43">
        <f t="shared" si="11"/>
        <v>0.53088981097279853</v>
      </c>
      <c r="F588" s="83">
        <f t="shared" ref="F588:AQ588" si="29">SUM(F114:F116)</f>
        <v>0</v>
      </c>
      <c r="G588" s="90">
        <f t="shared" si="29"/>
        <v>0</v>
      </c>
      <c r="H588" s="83">
        <f t="shared" si="29"/>
        <v>0</v>
      </c>
      <c r="I588" s="91">
        <f t="shared" si="29"/>
        <v>0</v>
      </c>
      <c r="J588" s="92">
        <f t="shared" si="29"/>
        <v>0</v>
      </c>
      <c r="K588" s="93">
        <f t="shared" si="29"/>
        <v>0</v>
      </c>
      <c r="L588" s="83">
        <f t="shared" si="29"/>
        <v>0</v>
      </c>
      <c r="M588" s="91">
        <f t="shared" si="29"/>
        <v>0</v>
      </c>
      <c r="N588" s="92">
        <f t="shared" si="29"/>
        <v>0</v>
      </c>
      <c r="O588" s="93">
        <f t="shared" si="29"/>
        <v>0</v>
      </c>
      <c r="P588" s="83">
        <f t="shared" si="29"/>
        <v>0</v>
      </c>
      <c r="Q588" s="91">
        <f t="shared" si="29"/>
        <v>0</v>
      </c>
      <c r="R588" s="92">
        <f t="shared" si="29"/>
        <v>0</v>
      </c>
      <c r="S588" s="93">
        <f t="shared" si="29"/>
        <v>0</v>
      </c>
      <c r="T588" s="83">
        <f t="shared" si="29"/>
        <v>0</v>
      </c>
      <c r="U588" s="91">
        <f t="shared" si="29"/>
        <v>0</v>
      </c>
      <c r="V588" s="92">
        <f t="shared" si="29"/>
        <v>0</v>
      </c>
      <c r="W588" s="93">
        <f t="shared" si="29"/>
        <v>0</v>
      </c>
      <c r="X588" s="83">
        <f t="shared" si="29"/>
        <v>0</v>
      </c>
      <c r="Y588" s="91">
        <f t="shared" si="29"/>
        <v>0</v>
      </c>
      <c r="Z588" s="92">
        <f t="shared" si="29"/>
        <v>0</v>
      </c>
      <c r="AA588" s="93">
        <f t="shared" si="29"/>
        <v>0</v>
      </c>
      <c r="AB588" s="83">
        <f t="shared" si="29"/>
        <v>0</v>
      </c>
      <c r="AC588" s="91">
        <f t="shared" si="29"/>
        <v>0</v>
      </c>
      <c r="AD588" s="92">
        <f t="shared" si="29"/>
        <v>0</v>
      </c>
      <c r="AE588" s="93">
        <f t="shared" si="29"/>
        <v>0</v>
      </c>
      <c r="AF588" s="83">
        <f t="shared" si="29"/>
        <v>0</v>
      </c>
      <c r="AG588" s="91">
        <f t="shared" si="29"/>
        <v>0</v>
      </c>
      <c r="AH588" s="92">
        <f t="shared" si="29"/>
        <v>0</v>
      </c>
      <c r="AI588" s="93">
        <f t="shared" si="29"/>
        <v>0</v>
      </c>
      <c r="AJ588" s="83">
        <f t="shared" si="29"/>
        <v>0</v>
      </c>
      <c r="AK588" s="91">
        <f t="shared" si="29"/>
        <v>0</v>
      </c>
      <c r="AL588" s="92">
        <f t="shared" si="29"/>
        <v>1728</v>
      </c>
      <c r="AM588" s="93">
        <f t="shared" si="29"/>
        <v>460</v>
      </c>
      <c r="AN588" s="83">
        <f t="shared" si="29"/>
        <v>0</v>
      </c>
      <c r="AO588" s="91">
        <f t="shared" si="29"/>
        <v>0</v>
      </c>
      <c r="AP588" s="92">
        <f t="shared" si="29"/>
        <v>0</v>
      </c>
      <c r="AQ588" s="93">
        <f t="shared" si="29"/>
        <v>0</v>
      </c>
    </row>
    <row r="589" spans="1:43" x14ac:dyDescent="0.2">
      <c r="A589" s="80"/>
      <c r="B589" s="88" t="s">
        <v>616</v>
      </c>
      <c r="C589" s="94">
        <f>SUM(C117:C118)</f>
        <v>1861</v>
      </c>
      <c r="D589" s="94">
        <f>SUM(D117:D118)</f>
        <v>754</v>
      </c>
      <c r="E589" s="43">
        <f t="shared" si="11"/>
        <v>0.40515851692638366</v>
      </c>
      <c r="F589" s="83">
        <f t="shared" ref="F589:AQ589" si="30">SUM(F117:F118)</f>
        <v>0</v>
      </c>
      <c r="G589" s="90">
        <f t="shared" si="30"/>
        <v>0</v>
      </c>
      <c r="H589" s="83">
        <f t="shared" si="30"/>
        <v>0</v>
      </c>
      <c r="I589" s="91">
        <f t="shared" si="30"/>
        <v>0</v>
      </c>
      <c r="J589" s="92">
        <f t="shared" si="30"/>
        <v>0</v>
      </c>
      <c r="K589" s="93">
        <f t="shared" si="30"/>
        <v>0</v>
      </c>
      <c r="L589" s="83">
        <f t="shared" si="30"/>
        <v>0</v>
      </c>
      <c r="M589" s="91">
        <f t="shared" si="30"/>
        <v>0</v>
      </c>
      <c r="N589" s="92">
        <f t="shared" si="30"/>
        <v>0</v>
      </c>
      <c r="O589" s="93">
        <f t="shared" si="30"/>
        <v>0</v>
      </c>
      <c r="P589" s="83">
        <f t="shared" si="30"/>
        <v>0</v>
      </c>
      <c r="Q589" s="91">
        <f t="shared" si="30"/>
        <v>0</v>
      </c>
      <c r="R589" s="92">
        <f t="shared" si="30"/>
        <v>0</v>
      </c>
      <c r="S589" s="93">
        <f t="shared" si="30"/>
        <v>0</v>
      </c>
      <c r="T589" s="83">
        <f t="shared" si="30"/>
        <v>0</v>
      </c>
      <c r="U589" s="91">
        <f t="shared" si="30"/>
        <v>0</v>
      </c>
      <c r="V589" s="92">
        <f t="shared" si="30"/>
        <v>0</v>
      </c>
      <c r="W589" s="93">
        <f t="shared" si="30"/>
        <v>0</v>
      </c>
      <c r="X589" s="83">
        <f t="shared" si="30"/>
        <v>0</v>
      </c>
      <c r="Y589" s="91">
        <f t="shared" si="30"/>
        <v>0</v>
      </c>
      <c r="Z589" s="92">
        <f t="shared" si="30"/>
        <v>0</v>
      </c>
      <c r="AA589" s="93">
        <f t="shared" si="30"/>
        <v>0</v>
      </c>
      <c r="AB589" s="83">
        <f t="shared" si="30"/>
        <v>0</v>
      </c>
      <c r="AC589" s="91">
        <f t="shared" si="30"/>
        <v>0</v>
      </c>
      <c r="AD589" s="92">
        <f t="shared" si="30"/>
        <v>0</v>
      </c>
      <c r="AE589" s="93">
        <f t="shared" si="30"/>
        <v>0</v>
      </c>
      <c r="AF589" s="83">
        <f t="shared" si="30"/>
        <v>0</v>
      </c>
      <c r="AG589" s="91">
        <f t="shared" si="30"/>
        <v>0</v>
      </c>
      <c r="AH589" s="92">
        <f t="shared" si="30"/>
        <v>0</v>
      </c>
      <c r="AI589" s="93">
        <f t="shared" si="30"/>
        <v>0</v>
      </c>
      <c r="AJ589" s="83">
        <f t="shared" si="30"/>
        <v>0</v>
      </c>
      <c r="AK589" s="91">
        <f t="shared" si="30"/>
        <v>0</v>
      </c>
      <c r="AL589" s="92">
        <f t="shared" si="30"/>
        <v>530</v>
      </c>
      <c r="AM589" s="93">
        <f t="shared" si="30"/>
        <v>166</v>
      </c>
      <c r="AN589" s="83">
        <f t="shared" si="30"/>
        <v>0</v>
      </c>
      <c r="AO589" s="91">
        <f t="shared" si="30"/>
        <v>0</v>
      </c>
      <c r="AP589" s="92">
        <f t="shared" si="30"/>
        <v>0</v>
      </c>
      <c r="AQ589" s="93">
        <f t="shared" si="30"/>
        <v>0</v>
      </c>
    </row>
    <row r="590" spans="1:43" x14ac:dyDescent="0.2">
      <c r="A590" s="80"/>
      <c r="B590" s="88" t="s">
        <v>617</v>
      </c>
      <c r="C590" s="94">
        <f>SUM(C119:C122)</f>
        <v>4006</v>
      </c>
      <c r="D590" s="94">
        <f>SUM(D119:D122)</f>
        <v>2482</v>
      </c>
      <c r="E590" s="43">
        <f t="shared" si="11"/>
        <v>0.61957064403394912</v>
      </c>
      <c r="F590" s="83">
        <f t="shared" ref="F590:AQ590" si="31">SUM(F119:F122)</f>
        <v>0</v>
      </c>
      <c r="G590" s="90">
        <f t="shared" si="31"/>
        <v>0</v>
      </c>
      <c r="H590" s="83">
        <f t="shared" si="31"/>
        <v>0</v>
      </c>
      <c r="I590" s="91">
        <f t="shared" si="31"/>
        <v>0</v>
      </c>
      <c r="J590" s="92">
        <f t="shared" si="31"/>
        <v>0</v>
      </c>
      <c r="K590" s="93">
        <f t="shared" si="31"/>
        <v>0</v>
      </c>
      <c r="L590" s="83">
        <f t="shared" si="31"/>
        <v>0</v>
      </c>
      <c r="M590" s="91">
        <f t="shared" si="31"/>
        <v>0</v>
      </c>
      <c r="N590" s="92">
        <f t="shared" si="31"/>
        <v>0</v>
      </c>
      <c r="O590" s="93">
        <f t="shared" si="31"/>
        <v>0</v>
      </c>
      <c r="P590" s="83">
        <f t="shared" si="31"/>
        <v>0</v>
      </c>
      <c r="Q590" s="91">
        <f t="shared" si="31"/>
        <v>0</v>
      </c>
      <c r="R590" s="92">
        <f t="shared" si="31"/>
        <v>0</v>
      </c>
      <c r="S590" s="93">
        <f t="shared" si="31"/>
        <v>0</v>
      </c>
      <c r="T590" s="83">
        <f t="shared" si="31"/>
        <v>0</v>
      </c>
      <c r="U590" s="91">
        <f t="shared" si="31"/>
        <v>0</v>
      </c>
      <c r="V590" s="92">
        <f t="shared" si="31"/>
        <v>0</v>
      </c>
      <c r="W590" s="93">
        <f t="shared" si="31"/>
        <v>0</v>
      </c>
      <c r="X590" s="83">
        <f t="shared" si="31"/>
        <v>0</v>
      </c>
      <c r="Y590" s="91">
        <f t="shared" si="31"/>
        <v>0</v>
      </c>
      <c r="Z590" s="92">
        <f t="shared" si="31"/>
        <v>0</v>
      </c>
      <c r="AA590" s="93">
        <f t="shared" si="31"/>
        <v>0</v>
      </c>
      <c r="AB590" s="83">
        <f t="shared" si="31"/>
        <v>0</v>
      </c>
      <c r="AC590" s="91">
        <f t="shared" si="31"/>
        <v>0</v>
      </c>
      <c r="AD590" s="92">
        <f t="shared" si="31"/>
        <v>0</v>
      </c>
      <c r="AE590" s="93">
        <f t="shared" si="31"/>
        <v>0</v>
      </c>
      <c r="AF590" s="83">
        <f t="shared" si="31"/>
        <v>0</v>
      </c>
      <c r="AG590" s="91">
        <f t="shared" si="31"/>
        <v>0</v>
      </c>
      <c r="AH590" s="92">
        <f t="shared" si="31"/>
        <v>0</v>
      </c>
      <c r="AI590" s="93">
        <f t="shared" si="31"/>
        <v>0</v>
      </c>
      <c r="AJ590" s="83">
        <f t="shared" si="31"/>
        <v>0</v>
      </c>
      <c r="AK590" s="91">
        <f t="shared" si="31"/>
        <v>0</v>
      </c>
      <c r="AL590" s="92">
        <f t="shared" si="31"/>
        <v>1064</v>
      </c>
      <c r="AM590" s="93">
        <f t="shared" si="31"/>
        <v>1252</v>
      </c>
      <c r="AN590" s="83">
        <f t="shared" si="31"/>
        <v>0</v>
      </c>
      <c r="AO590" s="91">
        <f t="shared" si="31"/>
        <v>0</v>
      </c>
      <c r="AP590" s="92">
        <f t="shared" si="31"/>
        <v>0</v>
      </c>
      <c r="AQ590" s="93">
        <f t="shared" si="31"/>
        <v>0</v>
      </c>
    </row>
    <row r="591" spans="1:43" x14ac:dyDescent="0.2">
      <c r="A591" s="80"/>
      <c r="B591" s="88" t="s">
        <v>618</v>
      </c>
      <c r="C591" s="94">
        <f>SUM(C123:C127)</f>
        <v>6512</v>
      </c>
      <c r="D591" s="94">
        <f>SUM(D123:D127)</f>
        <v>3152</v>
      </c>
      <c r="E591" s="43">
        <f t="shared" si="11"/>
        <v>0.48402948402948404</v>
      </c>
      <c r="F591" s="83">
        <f t="shared" ref="F591:AQ591" si="32">SUM(F123:F127)</f>
        <v>0</v>
      </c>
      <c r="G591" s="90">
        <f t="shared" si="32"/>
        <v>0</v>
      </c>
      <c r="H591" s="83">
        <f t="shared" si="32"/>
        <v>0</v>
      </c>
      <c r="I591" s="91">
        <f t="shared" si="32"/>
        <v>0</v>
      </c>
      <c r="J591" s="92">
        <f t="shared" si="32"/>
        <v>0</v>
      </c>
      <c r="K591" s="93">
        <f t="shared" si="32"/>
        <v>0</v>
      </c>
      <c r="L591" s="83">
        <f t="shared" si="32"/>
        <v>0</v>
      </c>
      <c r="M591" s="91">
        <f t="shared" si="32"/>
        <v>0</v>
      </c>
      <c r="N591" s="92">
        <f t="shared" si="32"/>
        <v>205</v>
      </c>
      <c r="O591" s="93">
        <f t="shared" si="32"/>
        <v>286</v>
      </c>
      <c r="P591" s="83">
        <f t="shared" si="32"/>
        <v>0</v>
      </c>
      <c r="Q591" s="91">
        <f t="shared" si="32"/>
        <v>0</v>
      </c>
      <c r="R591" s="92">
        <f t="shared" si="32"/>
        <v>0</v>
      </c>
      <c r="S591" s="93">
        <f t="shared" si="32"/>
        <v>0</v>
      </c>
      <c r="T591" s="83">
        <f t="shared" si="32"/>
        <v>0</v>
      </c>
      <c r="U591" s="91">
        <f t="shared" si="32"/>
        <v>0</v>
      </c>
      <c r="V591" s="92">
        <f t="shared" si="32"/>
        <v>0</v>
      </c>
      <c r="W591" s="93">
        <f t="shared" si="32"/>
        <v>0</v>
      </c>
      <c r="X591" s="83">
        <f t="shared" si="32"/>
        <v>0</v>
      </c>
      <c r="Y591" s="91">
        <f t="shared" si="32"/>
        <v>0</v>
      </c>
      <c r="Z591" s="92">
        <f t="shared" si="32"/>
        <v>0</v>
      </c>
      <c r="AA591" s="93">
        <f t="shared" si="32"/>
        <v>0</v>
      </c>
      <c r="AB591" s="83">
        <f t="shared" si="32"/>
        <v>0</v>
      </c>
      <c r="AC591" s="91">
        <f t="shared" si="32"/>
        <v>0</v>
      </c>
      <c r="AD591" s="92">
        <f t="shared" si="32"/>
        <v>0</v>
      </c>
      <c r="AE591" s="93">
        <f t="shared" si="32"/>
        <v>0</v>
      </c>
      <c r="AF591" s="83">
        <f t="shared" si="32"/>
        <v>0</v>
      </c>
      <c r="AG591" s="91">
        <f t="shared" si="32"/>
        <v>0</v>
      </c>
      <c r="AH591" s="92">
        <f t="shared" si="32"/>
        <v>0</v>
      </c>
      <c r="AI591" s="93">
        <f t="shared" si="32"/>
        <v>0</v>
      </c>
      <c r="AJ591" s="83">
        <f t="shared" si="32"/>
        <v>0</v>
      </c>
      <c r="AK591" s="91">
        <f t="shared" si="32"/>
        <v>0</v>
      </c>
      <c r="AL591" s="92">
        <f t="shared" si="32"/>
        <v>1879</v>
      </c>
      <c r="AM591" s="93">
        <f t="shared" si="32"/>
        <v>1051</v>
      </c>
      <c r="AN591" s="83">
        <f t="shared" si="32"/>
        <v>0</v>
      </c>
      <c r="AO591" s="91">
        <f t="shared" si="32"/>
        <v>0</v>
      </c>
      <c r="AP591" s="92">
        <f t="shared" si="32"/>
        <v>0</v>
      </c>
      <c r="AQ591" s="93">
        <f t="shared" si="32"/>
        <v>0</v>
      </c>
    </row>
    <row r="592" spans="1:43" x14ac:dyDescent="0.2">
      <c r="A592" s="80"/>
      <c r="B592" s="88" t="s">
        <v>619</v>
      </c>
      <c r="C592" s="94">
        <f>SUM(C128:C132)</f>
        <v>4340</v>
      </c>
      <c r="D592" s="94">
        <f>SUM(D128:D132)</f>
        <v>1845</v>
      </c>
      <c r="E592" s="43">
        <f t="shared" si="11"/>
        <v>0.42511520737327191</v>
      </c>
      <c r="F592" s="83">
        <f t="shared" ref="F592:AQ592" si="33">SUM(F128:F132)</f>
        <v>0</v>
      </c>
      <c r="G592" s="90">
        <f t="shared" si="33"/>
        <v>0</v>
      </c>
      <c r="H592" s="83">
        <f t="shared" si="33"/>
        <v>0</v>
      </c>
      <c r="I592" s="91">
        <f t="shared" si="33"/>
        <v>0</v>
      </c>
      <c r="J592" s="92">
        <f t="shared" si="33"/>
        <v>0</v>
      </c>
      <c r="K592" s="93">
        <f t="shared" si="33"/>
        <v>0</v>
      </c>
      <c r="L592" s="83">
        <f t="shared" si="33"/>
        <v>0</v>
      </c>
      <c r="M592" s="91">
        <f t="shared" si="33"/>
        <v>0</v>
      </c>
      <c r="N592" s="92">
        <f t="shared" si="33"/>
        <v>0</v>
      </c>
      <c r="O592" s="93">
        <f t="shared" si="33"/>
        <v>0</v>
      </c>
      <c r="P592" s="83">
        <f t="shared" si="33"/>
        <v>0</v>
      </c>
      <c r="Q592" s="91">
        <f t="shared" si="33"/>
        <v>0</v>
      </c>
      <c r="R592" s="92">
        <f t="shared" si="33"/>
        <v>0</v>
      </c>
      <c r="S592" s="93">
        <f t="shared" si="33"/>
        <v>0</v>
      </c>
      <c r="T592" s="83">
        <f t="shared" si="33"/>
        <v>0</v>
      </c>
      <c r="U592" s="91">
        <f t="shared" si="33"/>
        <v>0</v>
      </c>
      <c r="V592" s="92">
        <f t="shared" si="33"/>
        <v>0</v>
      </c>
      <c r="W592" s="93">
        <f t="shared" si="33"/>
        <v>0</v>
      </c>
      <c r="X592" s="83">
        <f t="shared" si="33"/>
        <v>0</v>
      </c>
      <c r="Y592" s="91">
        <f t="shared" si="33"/>
        <v>0</v>
      </c>
      <c r="Z592" s="92">
        <f t="shared" si="33"/>
        <v>0</v>
      </c>
      <c r="AA592" s="93">
        <f t="shared" si="33"/>
        <v>0</v>
      </c>
      <c r="AB592" s="83">
        <f t="shared" si="33"/>
        <v>0</v>
      </c>
      <c r="AC592" s="91">
        <f t="shared" si="33"/>
        <v>0</v>
      </c>
      <c r="AD592" s="92">
        <f t="shared" si="33"/>
        <v>0</v>
      </c>
      <c r="AE592" s="93">
        <f t="shared" si="33"/>
        <v>0</v>
      </c>
      <c r="AF592" s="83">
        <f t="shared" si="33"/>
        <v>0</v>
      </c>
      <c r="AG592" s="91">
        <f t="shared" si="33"/>
        <v>0</v>
      </c>
      <c r="AH592" s="92">
        <f t="shared" si="33"/>
        <v>0</v>
      </c>
      <c r="AI592" s="93">
        <f t="shared" si="33"/>
        <v>0</v>
      </c>
      <c r="AJ592" s="83">
        <f t="shared" si="33"/>
        <v>0</v>
      </c>
      <c r="AK592" s="91">
        <f t="shared" si="33"/>
        <v>0</v>
      </c>
      <c r="AL592" s="92">
        <f t="shared" si="33"/>
        <v>1196</v>
      </c>
      <c r="AM592" s="93">
        <f t="shared" si="33"/>
        <v>534</v>
      </c>
      <c r="AN592" s="83">
        <f t="shared" si="33"/>
        <v>0</v>
      </c>
      <c r="AO592" s="91">
        <f t="shared" si="33"/>
        <v>0</v>
      </c>
      <c r="AP592" s="92">
        <f t="shared" si="33"/>
        <v>0</v>
      </c>
      <c r="AQ592" s="93">
        <f t="shared" si="33"/>
        <v>0</v>
      </c>
    </row>
    <row r="593" spans="1:43" x14ac:dyDescent="0.2">
      <c r="A593" s="80"/>
      <c r="B593" s="88" t="s">
        <v>620</v>
      </c>
      <c r="C593" s="94">
        <f>SUM(C133:C135)</f>
        <v>4046</v>
      </c>
      <c r="D593" s="94">
        <f>SUM(D133:D135)</f>
        <v>2001</v>
      </c>
      <c r="E593" s="43">
        <f t="shared" si="11"/>
        <v>0.49456253089471081</v>
      </c>
      <c r="F593" s="83">
        <f t="shared" ref="F593:AQ593" si="34">SUM(F133:F135)</f>
        <v>0</v>
      </c>
      <c r="G593" s="90">
        <f t="shared" si="34"/>
        <v>0</v>
      </c>
      <c r="H593" s="83">
        <f t="shared" si="34"/>
        <v>0</v>
      </c>
      <c r="I593" s="91">
        <f t="shared" si="34"/>
        <v>0</v>
      </c>
      <c r="J593" s="92">
        <f t="shared" si="34"/>
        <v>0</v>
      </c>
      <c r="K593" s="93">
        <f t="shared" si="34"/>
        <v>0</v>
      </c>
      <c r="L593" s="83">
        <f t="shared" si="34"/>
        <v>0</v>
      </c>
      <c r="M593" s="91">
        <f t="shared" si="34"/>
        <v>0</v>
      </c>
      <c r="N593" s="92">
        <f t="shared" si="34"/>
        <v>0</v>
      </c>
      <c r="O593" s="93">
        <f t="shared" si="34"/>
        <v>0</v>
      </c>
      <c r="P593" s="83">
        <f t="shared" si="34"/>
        <v>0</v>
      </c>
      <c r="Q593" s="91">
        <f t="shared" si="34"/>
        <v>0</v>
      </c>
      <c r="R593" s="92">
        <f t="shared" si="34"/>
        <v>0</v>
      </c>
      <c r="S593" s="93">
        <f t="shared" si="34"/>
        <v>0</v>
      </c>
      <c r="T593" s="83">
        <f t="shared" si="34"/>
        <v>0</v>
      </c>
      <c r="U593" s="91">
        <f t="shared" si="34"/>
        <v>0</v>
      </c>
      <c r="V593" s="92">
        <f t="shared" si="34"/>
        <v>0</v>
      </c>
      <c r="W593" s="93">
        <f t="shared" si="34"/>
        <v>0</v>
      </c>
      <c r="X593" s="83">
        <f t="shared" si="34"/>
        <v>0</v>
      </c>
      <c r="Y593" s="91">
        <f t="shared" si="34"/>
        <v>0</v>
      </c>
      <c r="Z593" s="92">
        <f t="shared" si="34"/>
        <v>0</v>
      </c>
      <c r="AA593" s="93">
        <f t="shared" si="34"/>
        <v>0</v>
      </c>
      <c r="AB593" s="83">
        <f t="shared" si="34"/>
        <v>0</v>
      </c>
      <c r="AC593" s="91">
        <f t="shared" si="34"/>
        <v>0</v>
      </c>
      <c r="AD593" s="92">
        <f t="shared" si="34"/>
        <v>0</v>
      </c>
      <c r="AE593" s="93">
        <f t="shared" si="34"/>
        <v>0</v>
      </c>
      <c r="AF593" s="83">
        <f t="shared" si="34"/>
        <v>0</v>
      </c>
      <c r="AG593" s="91">
        <f t="shared" si="34"/>
        <v>0</v>
      </c>
      <c r="AH593" s="92">
        <f t="shared" si="34"/>
        <v>0</v>
      </c>
      <c r="AI593" s="93">
        <f t="shared" si="34"/>
        <v>0</v>
      </c>
      <c r="AJ593" s="83">
        <f t="shared" si="34"/>
        <v>0</v>
      </c>
      <c r="AK593" s="91">
        <f t="shared" si="34"/>
        <v>0</v>
      </c>
      <c r="AL593" s="92">
        <f t="shared" si="34"/>
        <v>1442</v>
      </c>
      <c r="AM593" s="93">
        <f t="shared" si="34"/>
        <v>468</v>
      </c>
      <c r="AN593" s="83">
        <f t="shared" si="34"/>
        <v>0</v>
      </c>
      <c r="AO593" s="91">
        <f t="shared" si="34"/>
        <v>0</v>
      </c>
      <c r="AP593" s="92">
        <f t="shared" si="34"/>
        <v>0</v>
      </c>
      <c r="AQ593" s="93">
        <f t="shared" si="34"/>
        <v>0</v>
      </c>
    </row>
    <row r="594" spans="1:43" x14ac:dyDescent="0.2">
      <c r="A594" s="80"/>
      <c r="B594" s="88" t="s">
        <v>621</v>
      </c>
      <c r="C594" s="94">
        <f>SUM(C136:C153)</f>
        <v>19750</v>
      </c>
      <c r="D594" s="94">
        <f>SUM(D136:D153)</f>
        <v>13563</v>
      </c>
      <c r="E594" s="43">
        <f t="shared" si="11"/>
        <v>0.68673417721518992</v>
      </c>
      <c r="F594" s="83">
        <f t="shared" ref="F594:AQ594" si="35">SUM(F136:F153)</f>
        <v>0</v>
      </c>
      <c r="G594" s="90">
        <f t="shared" si="35"/>
        <v>0</v>
      </c>
      <c r="H594" s="83">
        <f t="shared" si="35"/>
        <v>0</v>
      </c>
      <c r="I594" s="91">
        <f t="shared" si="35"/>
        <v>0</v>
      </c>
      <c r="J594" s="92">
        <f t="shared" si="35"/>
        <v>0</v>
      </c>
      <c r="K594" s="93">
        <f t="shared" si="35"/>
        <v>0</v>
      </c>
      <c r="L594" s="83">
        <f t="shared" si="35"/>
        <v>0</v>
      </c>
      <c r="M594" s="91">
        <f t="shared" si="35"/>
        <v>0</v>
      </c>
      <c r="N594" s="92">
        <f t="shared" si="35"/>
        <v>0</v>
      </c>
      <c r="O594" s="93">
        <f t="shared" si="35"/>
        <v>0</v>
      </c>
      <c r="P594" s="83">
        <f t="shared" si="35"/>
        <v>0</v>
      </c>
      <c r="Q594" s="91">
        <f t="shared" si="35"/>
        <v>0</v>
      </c>
      <c r="R594" s="92">
        <f t="shared" si="35"/>
        <v>0</v>
      </c>
      <c r="S594" s="93">
        <f t="shared" si="35"/>
        <v>0</v>
      </c>
      <c r="T594" s="83">
        <f t="shared" si="35"/>
        <v>0</v>
      </c>
      <c r="U594" s="91">
        <f t="shared" si="35"/>
        <v>0</v>
      </c>
      <c r="V594" s="92">
        <f t="shared" si="35"/>
        <v>0</v>
      </c>
      <c r="W594" s="93">
        <f t="shared" si="35"/>
        <v>0</v>
      </c>
      <c r="X594" s="83">
        <f t="shared" si="35"/>
        <v>0</v>
      </c>
      <c r="Y594" s="91">
        <f t="shared" si="35"/>
        <v>0</v>
      </c>
      <c r="Z594" s="92">
        <f t="shared" si="35"/>
        <v>0</v>
      </c>
      <c r="AA594" s="93">
        <f t="shared" si="35"/>
        <v>0</v>
      </c>
      <c r="AB594" s="83">
        <f t="shared" si="35"/>
        <v>0</v>
      </c>
      <c r="AC594" s="91">
        <f t="shared" si="35"/>
        <v>0</v>
      </c>
      <c r="AD594" s="92">
        <f t="shared" si="35"/>
        <v>0</v>
      </c>
      <c r="AE594" s="93">
        <f t="shared" si="35"/>
        <v>0</v>
      </c>
      <c r="AF594" s="83">
        <f t="shared" si="35"/>
        <v>0</v>
      </c>
      <c r="AG594" s="91">
        <f t="shared" si="35"/>
        <v>0</v>
      </c>
      <c r="AH594" s="92">
        <f t="shared" si="35"/>
        <v>0</v>
      </c>
      <c r="AI594" s="93">
        <f t="shared" si="35"/>
        <v>0</v>
      </c>
      <c r="AJ594" s="83">
        <f t="shared" si="35"/>
        <v>0</v>
      </c>
      <c r="AK594" s="91">
        <f t="shared" si="35"/>
        <v>0</v>
      </c>
      <c r="AL594" s="92">
        <f t="shared" si="35"/>
        <v>9716</v>
      </c>
      <c r="AM594" s="93">
        <f t="shared" si="35"/>
        <v>3331</v>
      </c>
      <c r="AN594" s="83">
        <f t="shared" si="35"/>
        <v>0</v>
      </c>
      <c r="AO594" s="91">
        <f t="shared" si="35"/>
        <v>0</v>
      </c>
      <c r="AP594" s="92">
        <f t="shared" si="35"/>
        <v>0</v>
      </c>
      <c r="AQ594" s="93">
        <f t="shared" si="35"/>
        <v>0</v>
      </c>
    </row>
    <row r="595" spans="1:43" x14ac:dyDescent="0.2">
      <c r="A595" s="80"/>
      <c r="B595" s="88" t="s">
        <v>622</v>
      </c>
      <c r="C595" s="94">
        <f>SUM(C154:C162)</f>
        <v>10382</v>
      </c>
      <c r="D595" s="94">
        <f>SUM(D154:D162)</f>
        <v>5986</v>
      </c>
      <c r="E595" s="43">
        <f t="shared" si="11"/>
        <v>0.57657484107108459</v>
      </c>
      <c r="F595" s="83">
        <f t="shared" ref="F595:AQ595" si="36">SUM(F154:F162)</f>
        <v>0</v>
      </c>
      <c r="G595" s="90">
        <f t="shared" si="36"/>
        <v>0</v>
      </c>
      <c r="H595" s="83">
        <f t="shared" si="36"/>
        <v>0</v>
      </c>
      <c r="I595" s="91">
        <f t="shared" si="36"/>
        <v>0</v>
      </c>
      <c r="J595" s="92">
        <f t="shared" si="36"/>
        <v>0</v>
      </c>
      <c r="K595" s="93">
        <f t="shared" si="36"/>
        <v>0</v>
      </c>
      <c r="L595" s="83">
        <f t="shared" si="36"/>
        <v>0</v>
      </c>
      <c r="M595" s="91">
        <f t="shared" si="36"/>
        <v>0</v>
      </c>
      <c r="N595" s="92">
        <f t="shared" si="36"/>
        <v>0</v>
      </c>
      <c r="O595" s="93">
        <f t="shared" si="36"/>
        <v>0</v>
      </c>
      <c r="P595" s="83">
        <f t="shared" si="36"/>
        <v>0</v>
      </c>
      <c r="Q595" s="91">
        <f t="shared" si="36"/>
        <v>0</v>
      </c>
      <c r="R595" s="92">
        <f t="shared" si="36"/>
        <v>0</v>
      </c>
      <c r="S595" s="93">
        <f t="shared" si="36"/>
        <v>0</v>
      </c>
      <c r="T595" s="83">
        <f t="shared" si="36"/>
        <v>0</v>
      </c>
      <c r="U595" s="91">
        <f t="shared" si="36"/>
        <v>0</v>
      </c>
      <c r="V595" s="92">
        <f t="shared" si="36"/>
        <v>0</v>
      </c>
      <c r="W595" s="93">
        <f t="shared" si="36"/>
        <v>0</v>
      </c>
      <c r="X595" s="83">
        <f t="shared" si="36"/>
        <v>0</v>
      </c>
      <c r="Y595" s="91">
        <f t="shared" si="36"/>
        <v>0</v>
      </c>
      <c r="Z595" s="92">
        <f t="shared" si="36"/>
        <v>0</v>
      </c>
      <c r="AA595" s="93">
        <f t="shared" si="36"/>
        <v>0</v>
      </c>
      <c r="AB595" s="83">
        <f t="shared" si="36"/>
        <v>0</v>
      </c>
      <c r="AC595" s="91">
        <f t="shared" si="36"/>
        <v>0</v>
      </c>
      <c r="AD595" s="92">
        <f t="shared" si="36"/>
        <v>0</v>
      </c>
      <c r="AE595" s="93">
        <f t="shared" si="36"/>
        <v>0</v>
      </c>
      <c r="AF595" s="83">
        <f t="shared" si="36"/>
        <v>0</v>
      </c>
      <c r="AG595" s="91">
        <f t="shared" si="36"/>
        <v>0</v>
      </c>
      <c r="AH595" s="92">
        <f t="shared" si="36"/>
        <v>0</v>
      </c>
      <c r="AI595" s="93">
        <f t="shared" si="36"/>
        <v>0</v>
      </c>
      <c r="AJ595" s="83">
        <f t="shared" si="36"/>
        <v>0</v>
      </c>
      <c r="AK595" s="91">
        <f t="shared" si="36"/>
        <v>0</v>
      </c>
      <c r="AL595" s="92">
        <f t="shared" si="36"/>
        <v>3876</v>
      </c>
      <c r="AM595" s="93">
        <f t="shared" si="36"/>
        <v>1803</v>
      </c>
      <c r="AN595" s="83">
        <f t="shared" si="36"/>
        <v>0</v>
      </c>
      <c r="AO595" s="91">
        <f t="shared" si="36"/>
        <v>0</v>
      </c>
      <c r="AP595" s="92">
        <f t="shared" si="36"/>
        <v>0</v>
      </c>
      <c r="AQ595" s="93">
        <f t="shared" si="36"/>
        <v>0</v>
      </c>
    </row>
    <row r="596" spans="1:43" x14ac:dyDescent="0.2">
      <c r="A596" s="80"/>
      <c r="B596" s="88" t="s">
        <v>623</v>
      </c>
      <c r="C596" s="94">
        <f>SUM(C163:C174)</f>
        <v>14089</v>
      </c>
      <c r="D596" s="94">
        <f>SUM(D163:D174)</f>
        <v>8427</v>
      </c>
      <c r="E596" s="43">
        <f t="shared" si="11"/>
        <v>0.59812619774291997</v>
      </c>
      <c r="F596" s="83">
        <f t="shared" ref="F596:AQ596" si="37">SUM(F163:F174)</f>
        <v>0</v>
      </c>
      <c r="G596" s="90">
        <f t="shared" si="37"/>
        <v>0</v>
      </c>
      <c r="H596" s="83">
        <f t="shared" si="37"/>
        <v>0</v>
      </c>
      <c r="I596" s="91">
        <f t="shared" si="37"/>
        <v>0</v>
      </c>
      <c r="J596" s="92">
        <f t="shared" si="37"/>
        <v>0</v>
      </c>
      <c r="K596" s="93">
        <f t="shared" si="37"/>
        <v>0</v>
      </c>
      <c r="L596" s="83">
        <f t="shared" si="37"/>
        <v>0</v>
      </c>
      <c r="M596" s="91">
        <f t="shared" si="37"/>
        <v>0</v>
      </c>
      <c r="N596" s="92">
        <f t="shared" si="37"/>
        <v>0</v>
      </c>
      <c r="O596" s="93">
        <f t="shared" si="37"/>
        <v>0</v>
      </c>
      <c r="P596" s="83">
        <f t="shared" si="37"/>
        <v>0</v>
      </c>
      <c r="Q596" s="91">
        <f t="shared" si="37"/>
        <v>0</v>
      </c>
      <c r="R596" s="92">
        <f t="shared" si="37"/>
        <v>0</v>
      </c>
      <c r="S596" s="93">
        <f t="shared" si="37"/>
        <v>0</v>
      </c>
      <c r="T596" s="83">
        <f t="shared" si="37"/>
        <v>0</v>
      </c>
      <c r="U596" s="91">
        <f t="shared" si="37"/>
        <v>0</v>
      </c>
      <c r="V596" s="92">
        <f t="shared" si="37"/>
        <v>0</v>
      </c>
      <c r="W596" s="93">
        <f t="shared" si="37"/>
        <v>0</v>
      </c>
      <c r="X596" s="83">
        <f t="shared" si="37"/>
        <v>0</v>
      </c>
      <c r="Y596" s="91">
        <f t="shared" si="37"/>
        <v>0</v>
      </c>
      <c r="Z596" s="92">
        <f t="shared" si="37"/>
        <v>0</v>
      </c>
      <c r="AA596" s="93">
        <f t="shared" si="37"/>
        <v>0</v>
      </c>
      <c r="AB596" s="83">
        <f t="shared" si="37"/>
        <v>0</v>
      </c>
      <c r="AC596" s="91">
        <f t="shared" si="37"/>
        <v>0</v>
      </c>
      <c r="AD596" s="92">
        <f t="shared" si="37"/>
        <v>0</v>
      </c>
      <c r="AE596" s="93">
        <f t="shared" si="37"/>
        <v>0</v>
      </c>
      <c r="AF596" s="83">
        <f t="shared" si="37"/>
        <v>0</v>
      </c>
      <c r="AG596" s="91">
        <f t="shared" si="37"/>
        <v>0</v>
      </c>
      <c r="AH596" s="92">
        <f t="shared" si="37"/>
        <v>0</v>
      </c>
      <c r="AI596" s="93">
        <f t="shared" si="37"/>
        <v>0</v>
      </c>
      <c r="AJ596" s="83">
        <f t="shared" si="37"/>
        <v>0</v>
      </c>
      <c r="AK596" s="91">
        <f t="shared" si="37"/>
        <v>0</v>
      </c>
      <c r="AL596" s="92">
        <f t="shared" si="37"/>
        <v>4903</v>
      </c>
      <c r="AM596" s="93">
        <f t="shared" si="37"/>
        <v>3026</v>
      </c>
      <c r="AN596" s="83">
        <f t="shared" si="37"/>
        <v>0</v>
      </c>
      <c r="AO596" s="91">
        <f t="shared" si="37"/>
        <v>0</v>
      </c>
      <c r="AP596" s="92">
        <f t="shared" si="37"/>
        <v>0</v>
      </c>
      <c r="AQ596" s="93">
        <f t="shared" si="37"/>
        <v>0</v>
      </c>
    </row>
    <row r="597" spans="1:43" x14ac:dyDescent="0.2">
      <c r="A597" s="80"/>
      <c r="B597" s="88" t="s">
        <v>624</v>
      </c>
      <c r="C597" s="94">
        <f>SUM(C175:C193)</f>
        <v>20273</v>
      </c>
      <c r="D597" s="94">
        <f>SUM(D175:D193)</f>
        <v>11892</v>
      </c>
      <c r="E597" s="43">
        <f t="shared" si="11"/>
        <v>0.58659300547526272</v>
      </c>
      <c r="F597" s="83">
        <f t="shared" ref="F597:AQ597" si="38">SUM(F175:F193)</f>
        <v>0</v>
      </c>
      <c r="G597" s="90">
        <f t="shared" si="38"/>
        <v>0</v>
      </c>
      <c r="H597" s="83">
        <f t="shared" si="38"/>
        <v>0</v>
      </c>
      <c r="I597" s="91">
        <f t="shared" si="38"/>
        <v>0</v>
      </c>
      <c r="J597" s="92">
        <f t="shared" si="38"/>
        <v>0</v>
      </c>
      <c r="K597" s="93">
        <f t="shared" si="38"/>
        <v>0</v>
      </c>
      <c r="L597" s="83">
        <f t="shared" si="38"/>
        <v>0</v>
      </c>
      <c r="M597" s="91">
        <f t="shared" si="38"/>
        <v>0</v>
      </c>
      <c r="N597" s="92">
        <f t="shared" si="38"/>
        <v>0</v>
      </c>
      <c r="O597" s="93">
        <f t="shared" si="38"/>
        <v>0</v>
      </c>
      <c r="P597" s="83">
        <f t="shared" si="38"/>
        <v>0</v>
      </c>
      <c r="Q597" s="91">
        <f t="shared" si="38"/>
        <v>0</v>
      </c>
      <c r="R597" s="92">
        <f t="shared" si="38"/>
        <v>0</v>
      </c>
      <c r="S597" s="93">
        <f t="shared" si="38"/>
        <v>0</v>
      </c>
      <c r="T597" s="83">
        <f t="shared" si="38"/>
        <v>0</v>
      </c>
      <c r="U597" s="91">
        <f t="shared" si="38"/>
        <v>0</v>
      </c>
      <c r="V597" s="92">
        <f t="shared" si="38"/>
        <v>0</v>
      </c>
      <c r="W597" s="93">
        <f t="shared" si="38"/>
        <v>0</v>
      </c>
      <c r="X597" s="83">
        <f t="shared" si="38"/>
        <v>0</v>
      </c>
      <c r="Y597" s="91">
        <f t="shared" si="38"/>
        <v>0</v>
      </c>
      <c r="Z597" s="92">
        <f t="shared" si="38"/>
        <v>0</v>
      </c>
      <c r="AA597" s="93">
        <f t="shared" si="38"/>
        <v>0</v>
      </c>
      <c r="AB597" s="83">
        <f t="shared" si="38"/>
        <v>0</v>
      </c>
      <c r="AC597" s="91">
        <f t="shared" si="38"/>
        <v>0</v>
      </c>
      <c r="AD597" s="92">
        <f t="shared" si="38"/>
        <v>0</v>
      </c>
      <c r="AE597" s="93">
        <f t="shared" si="38"/>
        <v>0</v>
      </c>
      <c r="AF597" s="83">
        <f t="shared" si="38"/>
        <v>0</v>
      </c>
      <c r="AG597" s="91">
        <f t="shared" si="38"/>
        <v>0</v>
      </c>
      <c r="AH597" s="92">
        <f t="shared" si="38"/>
        <v>0</v>
      </c>
      <c r="AI597" s="93">
        <f t="shared" si="38"/>
        <v>0</v>
      </c>
      <c r="AJ597" s="83">
        <f t="shared" si="38"/>
        <v>0</v>
      </c>
      <c r="AK597" s="91">
        <f t="shared" si="38"/>
        <v>0</v>
      </c>
      <c r="AL597" s="92">
        <f t="shared" si="38"/>
        <v>7726</v>
      </c>
      <c r="AM597" s="93">
        <f t="shared" si="38"/>
        <v>3608</v>
      </c>
      <c r="AN597" s="83">
        <f t="shared" si="38"/>
        <v>0</v>
      </c>
      <c r="AO597" s="91">
        <f t="shared" si="38"/>
        <v>0</v>
      </c>
      <c r="AP597" s="92">
        <f t="shared" si="38"/>
        <v>0</v>
      </c>
      <c r="AQ597" s="93">
        <f t="shared" si="38"/>
        <v>0</v>
      </c>
    </row>
    <row r="598" spans="1:43" x14ac:dyDescent="0.2">
      <c r="A598" s="80"/>
      <c r="B598" s="95" t="s">
        <v>625</v>
      </c>
      <c r="C598" s="94">
        <f>SUM(C194:C204)</f>
        <v>9967</v>
      </c>
      <c r="D598" s="94">
        <f>SUM(D194:D204)</f>
        <v>8132</v>
      </c>
      <c r="E598" s="43">
        <f t="shared" si="11"/>
        <v>0.81589244506872682</v>
      </c>
      <c r="F598" s="83">
        <f t="shared" ref="F598:AQ598" si="39">SUM(F194:F204)</f>
        <v>0</v>
      </c>
      <c r="G598" s="90">
        <f t="shared" si="39"/>
        <v>0</v>
      </c>
      <c r="H598" s="83">
        <f t="shared" si="39"/>
        <v>0</v>
      </c>
      <c r="I598" s="91">
        <f t="shared" si="39"/>
        <v>0</v>
      </c>
      <c r="J598" s="92">
        <f t="shared" si="39"/>
        <v>0</v>
      </c>
      <c r="K598" s="93">
        <f t="shared" si="39"/>
        <v>0</v>
      </c>
      <c r="L598" s="83">
        <f t="shared" si="39"/>
        <v>0</v>
      </c>
      <c r="M598" s="91">
        <f t="shared" si="39"/>
        <v>0</v>
      </c>
      <c r="N598" s="92">
        <f t="shared" si="39"/>
        <v>0</v>
      </c>
      <c r="O598" s="93">
        <f t="shared" si="39"/>
        <v>0</v>
      </c>
      <c r="P598" s="83">
        <f t="shared" si="39"/>
        <v>0</v>
      </c>
      <c r="Q598" s="91">
        <f t="shared" si="39"/>
        <v>0</v>
      </c>
      <c r="R598" s="92">
        <f t="shared" si="39"/>
        <v>0</v>
      </c>
      <c r="S598" s="93">
        <f t="shared" si="39"/>
        <v>0</v>
      </c>
      <c r="T598" s="83">
        <f t="shared" si="39"/>
        <v>0</v>
      </c>
      <c r="U598" s="91">
        <f t="shared" si="39"/>
        <v>0</v>
      </c>
      <c r="V598" s="92">
        <f t="shared" si="39"/>
        <v>0</v>
      </c>
      <c r="W598" s="93">
        <f t="shared" si="39"/>
        <v>0</v>
      </c>
      <c r="X598" s="83">
        <f t="shared" si="39"/>
        <v>0</v>
      </c>
      <c r="Y598" s="91">
        <f t="shared" si="39"/>
        <v>0</v>
      </c>
      <c r="Z598" s="92">
        <f t="shared" si="39"/>
        <v>0</v>
      </c>
      <c r="AA598" s="93">
        <f t="shared" si="39"/>
        <v>0</v>
      </c>
      <c r="AB598" s="83">
        <f t="shared" si="39"/>
        <v>0</v>
      </c>
      <c r="AC598" s="91">
        <f t="shared" si="39"/>
        <v>0</v>
      </c>
      <c r="AD598" s="92">
        <f t="shared" si="39"/>
        <v>0</v>
      </c>
      <c r="AE598" s="93">
        <f t="shared" si="39"/>
        <v>0</v>
      </c>
      <c r="AF598" s="83">
        <f t="shared" si="39"/>
        <v>0</v>
      </c>
      <c r="AG598" s="91">
        <f t="shared" si="39"/>
        <v>0</v>
      </c>
      <c r="AH598" s="92">
        <f t="shared" si="39"/>
        <v>0</v>
      </c>
      <c r="AI598" s="93">
        <f t="shared" si="39"/>
        <v>0</v>
      </c>
      <c r="AJ598" s="83">
        <f t="shared" si="39"/>
        <v>0</v>
      </c>
      <c r="AK598" s="91">
        <f t="shared" si="39"/>
        <v>0</v>
      </c>
      <c r="AL598" s="92">
        <f t="shared" si="39"/>
        <v>0</v>
      </c>
      <c r="AM598" s="93">
        <f t="shared" si="39"/>
        <v>0</v>
      </c>
      <c r="AN598" s="83">
        <f t="shared" si="39"/>
        <v>0</v>
      </c>
      <c r="AO598" s="91">
        <f t="shared" si="39"/>
        <v>0</v>
      </c>
      <c r="AP598" s="92">
        <f t="shared" si="39"/>
        <v>0</v>
      </c>
      <c r="AQ598" s="93">
        <f t="shared" si="39"/>
        <v>0</v>
      </c>
    </row>
    <row r="599" spans="1:43" x14ac:dyDescent="0.2">
      <c r="A599" s="80"/>
      <c r="B599" s="95" t="s">
        <v>626</v>
      </c>
      <c r="C599" s="94">
        <f>SUM(C205:C208)</f>
        <v>5821</v>
      </c>
      <c r="D599" s="94">
        <f>SUM(D205:D208)</f>
        <v>3922</v>
      </c>
      <c r="E599" s="43">
        <f t="shared" si="11"/>
        <v>0.67376739391857066</v>
      </c>
      <c r="F599" s="83">
        <f t="shared" ref="F599:AQ599" si="40">SUM(F205:F208)</f>
        <v>2181</v>
      </c>
      <c r="G599" s="90">
        <f t="shared" si="40"/>
        <v>1500</v>
      </c>
      <c r="H599" s="83">
        <f t="shared" si="40"/>
        <v>2029</v>
      </c>
      <c r="I599" s="91">
        <f t="shared" si="40"/>
        <v>1632</v>
      </c>
      <c r="J599" s="92">
        <f t="shared" si="40"/>
        <v>2627</v>
      </c>
      <c r="K599" s="93">
        <f t="shared" si="40"/>
        <v>1068</v>
      </c>
      <c r="L599" s="83">
        <f t="shared" si="40"/>
        <v>0</v>
      </c>
      <c r="M599" s="91">
        <f t="shared" si="40"/>
        <v>0</v>
      </c>
      <c r="N599" s="92">
        <f t="shared" si="40"/>
        <v>0</v>
      </c>
      <c r="O599" s="93">
        <f t="shared" si="40"/>
        <v>0</v>
      </c>
      <c r="P599" s="83">
        <f t="shared" si="40"/>
        <v>0</v>
      </c>
      <c r="Q599" s="91">
        <f t="shared" si="40"/>
        <v>0</v>
      </c>
      <c r="R599" s="92">
        <f t="shared" si="40"/>
        <v>0</v>
      </c>
      <c r="S599" s="93">
        <f t="shared" si="40"/>
        <v>0</v>
      </c>
      <c r="T599" s="83">
        <f t="shared" si="40"/>
        <v>0</v>
      </c>
      <c r="U599" s="91">
        <f t="shared" si="40"/>
        <v>0</v>
      </c>
      <c r="V599" s="92">
        <f t="shared" si="40"/>
        <v>0</v>
      </c>
      <c r="W599" s="93">
        <f t="shared" si="40"/>
        <v>0</v>
      </c>
      <c r="X599" s="83">
        <f t="shared" si="40"/>
        <v>0</v>
      </c>
      <c r="Y599" s="91">
        <f t="shared" si="40"/>
        <v>0</v>
      </c>
      <c r="Z599" s="92">
        <f t="shared" si="40"/>
        <v>0</v>
      </c>
      <c r="AA599" s="93">
        <f t="shared" si="40"/>
        <v>0</v>
      </c>
      <c r="AB599" s="83">
        <f t="shared" si="40"/>
        <v>0</v>
      </c>
      <c r="AC599" s="91">
        <f t="shared" si="40"/>
        <v>0</v>
      </c>
      <c r="AD599" s="92">
        <f t="shared" si="40"/>
        <v>0</v>
      </c>
      <c r="AE599" s="93">
        <f t="shared" si="40"/>
        <v>0</v>
      </c>
      <c r="AF599" s="83">
        <f t="shared" si="40"/>
        <v>0</v>
      </c>
      <c r="AG599" s="91">
        <f t="shared" si="40"/>
        <v>0</v>
      </c>
      <c r="AH599" s="92">
        <f t="shared" si="40"/>
        <v>0</v>
      </c>
      <c r="AI599" s="93">
        <f t="shared" si="40"/>
        <v>0</v>
      </c>
      <c r="AJ599" s="83">
        <f t="shared" si="40"/>
        <v>0</v>
      </c>
      <c r="AK599" s="91">
        <f t="shared" si="40"/>
        <v>0</v>
      </c>
      <c r="AL599" s="92">
        <f t="shared" si="40"/>
        <v>2078</v>
      </c>
      <c r="AM599" s="93">
        <f t="shared" si="40"/>
        <v>1658</v>
      </c>
      <c r="AN599" s="83">
        <f t="shared" si="40"/>
        <v>0</v>
      </c>
      <c r="AO599" s="91">
        <f t="shared" si="40"/>
        <v>0</v>
      </c>
      <c r="AP599" s="92">
        <f t="shared" si="40"/>
        <v>0</v>
      </c>
      <c r="AQ599" s="93">
        <f t="shared" si="40"/>
        <v>0</v>
      </c>
    </row>
    <row r="600" spans="1:43" x14ac:dyDescent="0.2">
      <c r="A600" s="80"/>
      <c r="B600" s="95" t="s">
        <v>627</v>
      </c>
      <c r="C600" s="94">
        <f>SUM(C209:C212)</f>
        <v>4062</v>
      </c>
      <c r="D600" s="94">
        <f>SUM(D209:D212)</f>
        <v>3110</v>
      </c>
      <c r="E600" s="43">
        <f t="shared" si="11"/>
        <v>0.76563269325455441</v>
      </c>
      <c r="F600" s="83">
        <f t="shared" ref="F600:AQ600" si="41">SUM(F209:F212)</f>
        <v>0</v>
      </c>
      <c r="G600" s="90">
        <f t="shared" si="41"/>
        <v>0</v>
      </c>
      <c r="H600" s="83">
        <f t="shared" si="41"/>
        <v>0</v>
      </c>
      <c r="I600" s="91">
        <f t="shared" si="41"/>
        <v>0</v>
      </c>
      <c r="J600" s="92">
        <f t="shared" si="41"/>
        <v>0</v>
      </c>
      <c r="K600" s="93">
        <f t="shared" si="41"/>
        <v>0</v>
      </c>
      <c r="L600" s="83">
        <f t="shared" si="41"/>
        <v>0</v>
      </c>
      <c r="M600" s="91">
        <f t="shared" si="41"/>
        <v>0</v>
      </c>
      <c r="N600" s="92">
        <f t="shared" si="41"/>
        <v>0</v>
      </c>
      <c r="O600" s="93">
        <f t="shared" si="41"/>
        <v>0</v>
      </c>
      <c r="P600" s="83">
        <f t="shared" si="41"/>
        <v>1908</v>
      </c>
      <c r="Q600" s="91">
        <f t="shared" si="41"/>
        <v>793</v>
      </c>
      <c r="R600" s="92">
        <f t="shared" si="41"/>
        <v>0</v>
      </c>
      <c r="S600" s="93">
        <f t="shared" si="41"/>
        <v>0</v>
      </c>
      <c r="T600" s="83">
        <f t="shared" si="41"/>
        <v>0</v>
      </c>
      <c r="U600" s="91">
        <f t="shared" si="41"/>
        <v>0</v>
      </c>
      <c r="V600" s="92">
        <f t="shared" si="41"/>
        <v>0</v>
      </c>
      <c r="W600" s="93">
        <f t="shared" si="41"/>
        <v>0</v>
      </c>
      <c r="X600" s="83">
        <f t="shared" si="41"/>
        <v>0</v>
      </c>
      <c r="Y600" s="91">
        <f t="shared" si="41"/>
        <v>0</v>
      </c>
      <c r="Z600" s="92">
        <f t="shared" si="41"/>
        <v>0</v>
      </c>
      <c r="AA600" s="93">
        <f t="shared" si="41"/>
        <v>0</v>
      </c>
      <c r="AB600" s="83">
        <f t="shared" si="41"/>
        <v>0</v>
      </c>
      <c r="AC600" s="91">
        <f t="shared" si="41"/>
        <v>0</v>
      </c>
      <c r="AD600" s="92">
        <f t="shared" si="41"/>
        <v>0</v>
      </c>
      <c r="AE600" s="93">
        <f t="shared" si="41"/>
        <v>0</v>
      </c>
      <c r="AF600" s="83">
        <f t="shared" si="41"/>
        <v>0</v>
      </c>
      <c r="AG600" s="91">
        <f t="shared" si="41"/>
        <v>0</v>
      </c>
      <c r="AH600" s="92">
        <f t="shared" si="41"/>
        <v>0</v>
      </c>
      <c r="AI600" s="93">
        <f t="shared" si="41"/>
        <v>0</v>
      </c>
      <c r="AJ600" s="83">
        <f t="shared" si="41"/>
        <v>0</v>
      </c>
      <c r="AK600" s="91">
        <f t="shared" si="41"/>
        <v>0</v>
      </c>
      <c r="AL600" s="92">
        <f t="shared" si="41"/>
        <v>0</v>
      </c>
      <c r="AM600" s="93">
        <f t="shared" si="41"/>
        <v>0</v>
      </c>
      <c r="AN600" s="83">
        <f t="shared" si="41"/>
        <v>0</v>
      </c>
      <c r="AO600" s="91">
        <f t="shared" si="41"/>
        <v>0</v>
      </c>
      <c r="AP600" s="92">
        <f t="shared" si="41"/>
        <v>0</v>
      </c>
      <c r="AQ600" s="93">
        <f t="shared" si="41"/>
        <v>0</v>
      </c>
    </row>
    <row r="601" spans="1:43" x14ac:dyDescent="0.2">
      <c r="A601" s="80"/>
      <c r="B601" s="95" t="s">
        <v>628</v>
      </c>
      <c r="C601" s="94">
        <f>SUM(C213:C225)</f>
        <v>12773</v>
      </c>
      <c r="D601" s="94">
        <f>SUM(D213:D225)</f>
        <v>9034</v>
      </c>
      <c r="E601" s="43">
        <f t="shared" si="11"/>
        <v>0.70727315430987236</v>
      </c>
      <c r="F601" s="83">
        <f t="shared" ref="F601:AQ601" si="42">SUM(F213:F225)</f>
        <v>0</v>
      </c>
      <c r="G601" s="90">
        <f t="shared" si="42"/>
        <v>0</v>
      </c>
      <c r="H601" s="83">
        <f t="shared" si="42"/>
        <v>0</v>
      </c>
      <c r="I601" s="91">
        <f t="shared" si="42"/>
        <v>0</v>
      </c>
      <c r="J601" s="92">
        <f t="shared" si="42"/>
        <v>0</v>
      </c>
      <c r="K601" s="93">
        <f t="shared" si="42"/>
        <v>0</v>
      </c>
      <c r="L601" s="83">
        <f t="shared" si="42"/>
        <v>0</v>
      </c>
      <c r="M601" s="91">
        <f t="shared" si="42"/>
        <v>0</v>
      </c>
      <c r="N601" s="92">
        <f t="shared" si="42"/>
        <v>0</v>
      </c>
      <c r="O601" s="93">
        <f t="shared" si="42"/>
        <v>0</v>
      </c>
      <c r="P601" s="83">
        <f t="shared" si="42"/>
        <v>0</v>
      </c>
      <c r="Q601" s="91">
        <f t="shared" si="42"/>
        <v>0</v>
      </c>
      <c r="R601" s="92">
        <f t="shared" si="42"/>
        <v>0</v>
      </c>
      <c r="S601" s="93">
        <f t="shared" si="42"/>
        <v>0</v>
      </c>
      <c r="T601" s="83">
        <f t="shared" si="42"/>
        <v>0</v>
      </c>
      <c r="U601" s="91">
        <f t="shared" si="42"/>
        <v>0</v>
      </c>
      <c r="V601" s="92">
        <f t="shared" si="42"/>
        <v>0</v>
      </c>
      <c r="W601" s="93">
        <f t="shared" si="42"/>
        <v>0</v>
      </c>
      <c r="X601" s="83">
        <f t="shared" si="42"/>
        <v>0</v>
      </c>
      <c r="Y601" s="91">
        <f t="shared" si="42"/>
        <v>0</v>
      </c>
      <c r="Z601" s="92">
        <f t="shared" si="42"/>
        <v>0</v>
      </c>
      <c r="AA601" s="93">
        <f t="shared" si="42"/>
        <v>0</v>
      </c>
      <c r="AB601" s="83">
        <f t="shared" si="42"/>
        <v>0</v>
      </c>
      <c r="AC601" s="91">
        <f t="shared" si="42"/>
        <v>0</v>
      </c>
      <c r="AD601" s="92">
        <f t="shared" si="42"/>
        <v>0</v>
      </c>
      <c r="AE601" s="93">
        <f t="shared" si="42"/>
        <v>0</v>
      </c>
      <c r="AF601" s="83">
        <f t="shared" si="42"/>
        <v>0</v>
      </c>
      <c r="AG601" s="91">
        <f t="shared" si="42"/>
        <v>0</v>
      </c>
      <c r="AH601" s="92">
        <f t="shared" si="42"/>
        <v>0</v>
      </c>
      <c r="AI601" s="93">
        <f t="shared" si="42"/>
        <v>0</v>
      </c>
      <c r="AJ601" s="83">
        <f t="shared" si="42"/>
        <v>0</v>
      </c>
      <c r="AK601" s="91">
        <f t="shared" si="42"/>
        <v>0</v>
      </c>
      <c r="AL601" s="92">
        <f t="shared" si="42"/>
        <v>0</v>
      </c>
      <c r="AM601" s="93">
        <f t="shared" si="42"/>
        <v>0</v>
      </c>
      <c r="AN601" s="83">
        <f t="shared" si="42"/>
        <v>0</v>
      </c>
      <c r="AO601" s="91">
        <f t="shared" si="42"/>
        <v>0</v>
      </c>
      <c r="AP601" s="92">
        <f t="shared" si="42"/>
        <v>4238</v>
      </c>
      <c r="AQ601" s="93">
        <f t="shared" si="42"/>
        <v>4047</v>
      </c>
    </row>
    <row r="602" spans="1:43" x14ac:dyDescent="0.2">
      <c r="A602" s="80"/>
      <c r="B602" s="95" t="s">
        <v>629</v>
      </c>
      <c r="C602" s="94">
        <f>SUM(C226:C231)</f>
        <v>8588</v>
      </c>
      <c r="D602" s="94">
        <f>SUM(D226:D231)</f>
        <v>6515</v>
      </c>
      <c r="E602" s="43">
        <f t="shared" si="11"/>
        <v>0.75861667442943648</v>
      </c>
      <c r="F602" s="83">
        <f t="shared" ref="F602:AQ602" si="43">SUM(F226:F231)</f>
        <v>0</v>
      </c>
      <c r="G602" s="90">
        <f t="shared" si="43"/>
        <v>0</v>
      </c>
      <c r="H602" s="83">
        <f t="shared" si="43"/>
        <v>0</v>
      </c>
      <c r="I602" s="91">
        <f t="shared" si="43"/>
        <v>0</v>
      </c>
      <c r="J602" s="92">
        <f t="shared" si="43"/>
        <v>0</v>
      </c>
      <c r="K602" s="93">
        <f t="shared" si="43"/>
        <v>0</v>
      </c>
      <c r="L602" s="83">
        <f t="shared" si="43"/>
        <v>0</v>
      </c>
      <c r="M602" s="91">
        <f t="shared" si="43"/>
        <v>0</v>
      </c>
      <c r="N602" s="92">
        <f t="shared" si="43"/>
        <v>0</v>
      </c>
      <c r="O602" s="93">
        <f t="shared" si="43"/>
        <v>0</v>
      </c>
      <c r="P602" s="83">
        <f t="shared" si="43"/>
        <v>0</v>
      </c>
      <c r="Q602" s="91">
        <f t="shared" si="43"/>
        <v>0</v>
      </c>
      <c r="R602" s="92">
        <f t="shared" si="43"/>
        <v>0</v>
      </c>
      <c r="S602" s="93">
        <f t="shared" si="43"/>
        <v>0</v>
      </c>
      <c r="T602" s="83">
        <f t="shared" si="43"/>
        <v>0</v>
      </c>
      <c r="U602" s="91">
        <f t="shared" si="43"/>
        <v>0</v>
      </c>
      <c r="V602" s="92">
        <f t="shared" si="43"/>
        <v>0</v>
      </c>
      <c r="W602" s="93">
        <f t="shared" si="43"/>
        <v>0</v>
      </c>
      <c r="X602" s="83">
        <f t="shared" si="43"/>
        <v>0</v>
      </c>
      <c r="Y602" s="91">
        <f t="shared" si="43"/>
        <v>0</v>
      </c>
      <c r="Z602" s="92">
        <f t="shared" si="43"/>
        <v>0</v>
      </c>
      <c r="AA602" s="93">
        <f t="shared" si="43"/>
        <v>0</v>
      </c>
      <c r="AB602" s="83">
        <f t="shared" si="43"/>
        <v>0</v>
      </c>
      <c r="AC602" s="91">
        <f t="shared" si="43"/>
        <v>0</v>
      </c>
      <c r="AD602" s="92">
        <f t="shared" si="43"/>
        <v>0</v>
      </c>
      <c r="AE602" s="93">
        <f t="shared" si="43"/>
        <v>0</v>
      </c>
      <c r="AF602" s="83">
        <f t="shared" si="43"/>
        <v>0</v>
      </c>
      <c r="AG602" s="91">
        <f t="shared" si="43"/>
        <v>0</v>
      </c>
      <c r="AH602" s="92">
        <f t="shared" si="43"/>
        <v>0</v>
      </c>
      <c r="AI602" s="93">
        <f t="shared" si="43"/>
        <v>0</v>
      </c>
      <c r="AJ602" s="83">
        <f t="shared" si="43"/>
        <v>0</v>
      </c>
      <c r="AK602" s="91">
        <f t="shared" si="43"/>
        <v>0</v>
      </c>
      <c r="AL602" s="92">
        <f t="shared" si="43"/>
        <v>0</v>
      </c>
      <c r="AM602" s="93">
        <f t="shared" si="43"/>
        <v>0</v>
      </c>
      <c r="AN602" s="83">
        <f t="shared" si="43"/>
        <v>0</v>
      </c>
      <c r="AO602" s="91">
        <f t="shared" si="43"/>
        <v>0</v>
      </c>
      <c r="AP602" s="92">
        <f t="shared" si="43"/>
        <v>0</v>
      </c>
      <c r="AQ602" s="93">
        <f t="shared" si="43"/>
        <v>0</v>
      </c>
    </row>
    <row r="603" spans="1:43" x14ac:dyDescent="0.2">
      <c r="A603" s="80"/>
      <c r="B603" s="95" t="s">
        <v>630</v>
      </c>
      <c r="C603" s="94">
        <f>SUM(C232:C237)</f>
        <v>5335</v>
      </c>
      <c r="D603" s="94">
        <f>SUM(D232:D237)</f>
        <v>4454</v>
      </c>
      <c r="E603" s="43">
        <f t="shared" si="11"/>
        <v>0.83486410496719776</v>
      </c>
      <c r="F603" s="83">
        <f t="shared" ref="F603:AQ603" si="44">SUM(F232:F237)</f>
        <v>0</v>
      </c>
      <c r="G603" s="90">
        <f t="shared" si="44"/>
        <v>0</v>
      </c>
      <c r="H603" s="83">
        <f t="shared" si="44"/>
        <v>0</v>
      </c>
      <c r="I603" s="91">
        <f t="shared" si="44"/>
        <v>0</v>
      </c>
      <c r="J603" s="92">
        <f t="shared" si="44"/>
        <v>0</v>
      </c>
      <c r="K603" s="93">
        <f t="shared" si="44"/>
        <v>0</v>
      </c>
      <c r="L603" s="83">
        <f t="shared" si="44"/>
        <v>0</v>
      </c>
      <c r="M603" s="91">
        <f t="shared" si="44"/>
        <v>0</v>
      </c>
      <c r="N603" s="92">
        <f t="shared" si="44"/>
        <v>0</v>
      </c>
      <c r="O603" s="93">
        <f t="shared" si="44"/>
        <v>0</v>
      </c>
      <c r="P603" s="83">
        <f t="shared" si="44"/>
        <v>0</v>
      </c>
      <c r="Q603" s="91">
        <f t="shared" si="44"/>
        <v>0</v>
      </c>
      <c r="R603" s="92">
        <f t="shared" si="44"/>
        <v>0</v>
      </c>
      <c r="S603" s="93">
        <f t="shared" si="44"/>
        <v>0</v>
      </c>
      <c r="T603" s="83">
        <f t="shared" si="44"/>
        <v>0</v>
      </c>
      <c r="U603" s="91">
        <f t="shared" si="44"/>
        <v>0</v>
      </c>
      <c r="V603" s="92">
        <f t="shared" si="44"/>
        <v>0</v>
      </c>
      <c r="W603" s="93">
        <f t="shared" si="44"/>
        <v>0</v>
      </c>
      <c r="X603" s="83">
        <f t="shared" si="44"/>
        <v>0</v>
      </c>
      <c r="Y603" s="91">
        <f t="shared" si="44"/>
        <v>0</v>
      </c>
      <c r="Z603" s="92">
        <f t="shared" si="44"/>
        <v>0</v>
      </c>
      <c r="AA603" s="93">
        <f t="shared" si="44"/>
        <v>0</v>
      </c>
      <c r="AB603" s="83">
        <f t="shared" si="44"/>
        <v>0</v>
      </c>
      <c r="AC603" s="91">
        <f t="shared" si="44"/>
        <v>0</v>
      </c>
      <c r="AD603" s="92">
        <f t="shared" si="44"/>
        <v>0</v>
      </c>
      <c r="AE603" s="93">
        <f t="shared" si="44"/>
        <v>0</v>
      </c>
      <c r="AF603" s="83">
        <f t="shared" si="44"/>
        <v>0</v>
      </c>
      <c r="AG603" s="91">
        <f t="shared" si="44"/>
        <v>0</v>
      </c>
      <c r="AH603" s="92">
        <f t="shared" si="44"/>
        <v>0</v>
      </c>
      <c r="AI603" s="93">
        <f t="shared" si="44"/>
        <v>0</v>
      </c>
      <c r="AJ603" s="83">
        <f t="shared" si="44"/>
        <v>0</v>
      </c>
      <c r="AK603" s="91">
        <f t="shared" si="44"/>
        <v>0</v>
      </c>
      <c r="AL603" s="92">
        <f t="shared" si="44"/>
        <v>0</v>
      </c>
      <c r="AM603" s="93">
        <f t="shared" si="44"/>
        <v>0</v>
      </c>
      <c r="AN603" s="83">
        <f t="shared" si="44"/>
        <v>0</v>
      </c>
      <c r="AO603" s="91">
        <f t="shared" si="44"/>
        <v>0</v>
      </c>
      <c r="AP603" s="92">
        <f t="shared" si="44"/>
        <v>0</v>
      </c>
      <c r="AQ603" s="93">
        <f t="shared" si="44"/>
        <v>0</v>
      </c>
    </row>
    <row r="604" spans="1:43" x14ac:dyDescent="0.2">
      <c r="A604" s="80"/>
      <c r="B604" s="95" t="s">
        <v>631</v>
      </c>
      <c r="C604" s="94">
        <f>SUM(C238:C244)</f>
        <v>6744</v>
      </c>
      <c r="D604" s="94">
        <f>SUM(D238:D244)</f>
        <v>5336</v>
      </c>
      <c r="E604" s="43">
        <f t="shared" si="11"/>
        <v>0.79122182680901543</v>
      </c>
      <c r="F604" s="83">
        <f t="shared" ref="F604:AQ604" si="45">SUM(F238:F244)</f>
        <v>0</v>
      </c>
      <c r="G604" s="90">
        <f t="shared" si="45"/>
        <v>0</v>
      </c>
      <c r="H604" s="83">
        <f t="shared" si="45"/>
        <v>0</v>
      </c>
      <c r="I604" s="91">
        <f t="shared" si="45"/>
        <v>0</v>
      </c>
      <c r="J604" s="92">
        <f t="shared" si="45"/>
        <v>0</v>
      </c>
      <c r="K604" s="93">
        <f t="shared" si="45"/>
        <v>0</v>
      </c>
      <c r="L604" s="83">
        <f t="shared" si="45"/>
        <v>0</v>
      </c>
      <c r="M604" s="91">
        <f t="shared" si="45"/>
        <v>0</v>
      </c>
      <c r="N604" s="92">
        <f t="shared" si="45"/>
        <v>0</v>
      </c>
      <c r="O604" s="93">
        <f t="shared" si="45"/>
        <v>0</v>
      </c>
      <c r="P604" s="83">
        <f t="shared" si="45"/>
        <v>0</v>
      </c>
      <c r="Q604" s="91">
        <f t="shared" si="45"/>
        <v>0</v>
      </c>
      <c r="R604" s="92">
        <f t="shared" si="45"/>
        <v>0</v>
      </c>
      <c r="S604" s="93">
        <f t="shared" si="45"/>
        <v>0</v>
      </c>
      <c r="T604" s="83">
        <f t="shared" si="45"/>
        <v>0</v>
      </c>
      <c r="U604" s="91">
        <f t="shared" si="45"/>
        <v>0</v>
      </c>
      <c r="V604" s="92">
        <f t="shared" si="45"/>
        <v>0</v>
      </c>
      <c r="W604" s="93">
        <f t="shared" si="45"/>
        <v>0</v>
      </c>
      <c r="X604" s="83">
        <f t="shared" si="45"/>
        <v>0</v>
      </c>
      <c r="Y604" s="91">
        <f t="shared" si="45"/>
        <v>0</v>
      </c>
      <c r="Z604" s="92">
        <f t="shared" si="45"/>
        <v>0</v>
      </c>
      <c r="AA604" s="93">
        <f t="shared" si="45"/>
        <v>0</v>
      </c>
      <c r="AB604" s="83">
        <f t="shared" si="45"/>
        <v>0</v>
      </c>
      <c r="AC604" s="91">
        <f t="shared" si="45"/>
        <v>0</v>
      </c>
      <c r="AD604" s="92">
        <f t="shared" si="45"/>
        <v>0</v>
      </c>
      <c r="AE604" s="93">
        <f t="shared" si="45"/>
        <v>0</v>
      </c>
      <c r="AF604" s="83">
        <f t="shared" si="45"/>
        <v>0</v>
      </c>
      <c r="AG604" s="91">
        <f t="shared" si="45"/>
        <v>0</v>
      </c>
      <c r="AH604" s="92">
        <f t="shared" si="45"/>
        <v>0</v>
      </c>
      <c r="AI604" s="93">
        <f t="shared" si="45"/>
        <v>0</v>
      </c>
      <c r="AJ604" s="83">
        <f t="shared" si="45"/>
        <v>0</v>
      </c>
      <c r="AK604" s="91">
        <f t="shared" si="45"/>
        <v>0</v>
      </c>
      <c r="AL604" s="92">
        <f t="shared" si="45"/>
        <v>0</v>
      </c>
      <c r="AM604" s="93">
        <f t="shared" si="45"/>
        <v>0</v>
      </c>
      <c r="AN604" s="83">
        <f t="shared" si="45"/>
        <v>0</v>
      </c>
      <c r="AO604" s="91">
        <f t="shared" si="45"/>
        <v>0</v>
      </c>
      <c r="AP604" s="92">
        <f t="shared" si="45"/>
        <v>0</v>
      </c>
      <c r="AQ604" s="93">
        <f t="shared" si="45"/>
        <v>0</v>
      </c>
    </row>
    <row r="605" spans="1:43" x14ac:dyDescent="0.2">
      <c r="A605" s="80"/>
      <c r="B605" s="95" t="s">
        <v>632</v>
      </c>
      <c r="C605" s="94">
        <f>SUM(C245:C252)</f>
        <v>7185</v>
      </c>
      <c r="D605" s="94">
        <f>SUM(D245:D252)</f>
        <v>6147</v>
      </c>
      <c r="E605" s="43">
        <f t="shared" si="11"/>
        <v>0.85553235908141967</v>
      </c>
      <c r="F605" s="83">
        <f t="shared" ref="F605:AQ605" si="46">SUM(F245:F252)</f>
        <v>0</v>
      </c>
      <c r="G605" s="90">
        <f t="shared" si="46"/>
        <v>0</v>
      </c>
      <c r="H605" s="83">
        <f t="shared" si="46"/>
        <v>0</v>
      </c>
      <c r="I605" s="91">
        <f t="shared" si="46"/>
        <v>0</v>
      </c>
      <c r="J605" s="92">
        <f t="shared" si="46"/>
        <v>0</v>
      </c>
      <c r="K605" s="93">
        <f t="shared" si="46"/>
        <v>0</v>
      </c>
      <c r="L605" s="83">
        <f t="shared" si="46"/>
        <v>0</v>
      </c>
      <c r="M605" s="91">
        <f t="shared" si="46"/>
        <v>0</v>
      </c>
      <c r="N605" s="92">
        <f t="shared" si="46"/>
        <v>0</v>
      </c>
      <c r="O605" s="93">
        <f t="shared" si="46"/>
        <v>0</v>
      </c>
      <c r="P605" s="83">
        <f t="shared" si="46"/>
        <v>0</v>
      </c>
      <c r="Q605" s="91">
        <f t="shared" si="46"/>
        <v>0</v>
      </c>
      <c r="R605" s="92">
        <f t="shared" si="46"/>
        <v>0</v>
      </c>
      <c r="S605" s="93">
        <f t="shared" si="46"/>
        <v>0</v>
      </c>
      <c r="T605" s="83">
        <f t="shared" si="46"/>
        <v>0</v>
      </c>
      <c r="U605" s="91">
        <f t="shared" si="46"/>
        <v>0</v>
      </c>
      <c r="V605" s="92">
        <f t="shared" si="46"/>
        <v>0</v>
      </c>
      <c r="W605" s="93">
        <f t="shared" si="46"/>
        <v>0</v>
      </c>
      <c r="X605" s="83">
        <f t="shared" si="46"/>
        <v>0</v>
      </c>
      <c r="Y605" s="91">
        <f t="shared" si="46"/>
        <v>0</v>
      </c>
      <c r="Z605" s="92">
        <f t="shared" si="46"/>
        <v>0</v>
      </c>
      <c r="AA605" s="93">
        <f t="shared" si="46"/>
        <v>0</v>
      </c>
      <c r="AB605" s="83">
        <f t="shared" si="46"/>
        <v>0</v>
      </c>
      <c r="AC605" s="91">
        <f t="shared" si="46"/>
        <v>0</v>
      </c>
      <c r="AD605" s="92">
        <f t="shared" si="46"/>
        <v>0</v>
      </c>
      <c r="AE605" s="93">
        <f t="shared" si="46"/>
        <v>0</v>
      </c>
      <c r="AF605" s="83">
        <f t="shared" si="46"/>
        <v>0</v>
      </c>
      <c r="AG605" s="91">
        <f t="shared" si="46"/>
        <v>0</v>
      </c>
      <c r="AH605" s="92">
        <f t="shared" si="46"/>
        <v>0</v>
      </c>
      <c r="AI605" s="93">
        <f t="shared" si="46"/>
        <v>0</v>
      </c>
      <c r="AJ605" s="83">
        <f t="shared" si="46"/>
        <v>0</v>
      </c>
      <c r="AK605" s="91">
        <f t="shared" si="46"/>
        <v>0</v>
      </c>
      <c r="AL605" s="92">
        <f t="shared" si="46"/>
        <v>7</v>
      </c>
      <c r="AM605" s="93">
        <f t="shared" si="46"/>
        <v>11</v>
      </c>
      <c r="AN605" s="83">
        <f t="shared" si="46"/>
        <v>0</v>
      </c>
      <c r="AO605" s="91">
        <f t="shared" si="46"/>
        <v>0</v>
      </c>
      <c r="AP605" s="92">
        <f t="shared" si="46"/>
        <v>0</v>
      </c>
      <c r="AQ605" s="93">
        <f t="shared" si="46"/>
        <v>0</v>
      </c>
    </row>
    <row r="606" spans="1:43" x14ac:dyDescent="0.2">
      <c r="A606" s="80"/>
      <c r="B606" s="95" t="s">
        <v>633</v>
      </c>
      <c r="C606" s="96">
        <f>SUM(C396:C398)</f>
        <v>27</v>
      </c>
      <c r="D606" s="96">
        <f>SUM(D396:D398)</f>
        <v>21</v>
      </c>
      <c r="E606" s="43">
        <f t="shared" si="11"/>
        <v>0.77777777777777779</v>
      </c>
      <c r="F606" s="83">
        <f t="shared" ref="F606:AQ606" si="47">SUM(F396:F398)</f>
        <v>0</v>
      </c>
      <c r="G606" s="90">
        <f t="shared" si="47"/>
        <v>0</v>
      </c>
      <c r="H606" s="83">
        <f t="shared" si="47"/>
        <v>0</v>
      </c>
      <c r="I606" s="91">
        <f t="shared" si="47"/>
        <v>0</v>
      </c>
      <c r="J606" s="92">
        <f t="shared" si="47"/>
        <v>0</v>
      </c>
      <c r="K606" s="93">
        <f t="shared" si="47"/>
        <v>0</v>
      </c>
      <c r="L606" s="83">
        <f t="shared" si="47"/>
        <v>0</v>
      </c>
      <c r="M606" s="91">
        <f t="shared" si="47"/>
        <v>0</v>
      </c>
      <c r="N606" s="92">
        <f t="shared" si="47"/>
        <v>0</v>
      </c>
      <c r="O606" s="93">
        <f t="shared" si="47"/>
        <v>0</v>
      </c>
      <c r="P606" s="83">
        <f t="shared" si="47"/>
        <v>0</v>
      </c>
      <c r="Q606" s="91">
        <f t="shared" si="47"/>
        <v>0</v>
      </c>
      <c r="R606" s="92">
        <f t="shared" si="47"/>
        <v>0</v>
      </c>
      <c r="S606" s="93">
        <f t="shared" si="47"/>
        <v>0</v>
      </c>
      <c r="T606" s="83">
        <f t="shared" si="47"/>
        <v>0</v>
      </c>
      <c r="U606" s="91">
        <f t="shared" si="47"/>
        <v>0</v>
      </c>
      <c r="V606" s="92">
        <f t="shared" si="47"/>
        <v>0</v>
      </c>
      <c r="W606" s="93">
        <f t="shared" si="47"/>
        <v>0</v>
      </c>
      <c r="X606" s="83">
        <f t="shared" si="47"/>
        <v>0</v>
      </c>
      <c r="Y606" s="91">
        <f t="shared" si="47"/>
        <v>0</v>
      </c>
      <c r="Z606" s="92">
        <f t="shared" si="47"/>
        <v>0</v>
      </c>
      <c r="AA606" s="93">
        <f t="shared" si="47"/>
        <v>0</v>
      </c>
      <c r="AB606" s="83">
        <f t="shared" si="47"/>
        <v>0</v>
      </c>
      <c r="AC606" s="91">
        <f t="shared" si="47"/>
        <v>0</v>
      </c>
      <c r="AD606" s="92">
        <f t="shared" si="47"/>
        <v>0</v>
      </c>
      <c r="AE606" s="93">
        <f t="shared" si="47"/>
        <v>0</v>
      </c>
      <c r="AF606" s="83">
        <f t="shared" si="47"/>
        <v>0</v>
      </c>
      <c r="AG606" s="91">
        <f t="shared" si="47"/>
        <v>0</v>
      </c>
      <c r="AH606" s="92">
        <f t="shared" si="47"/>
        <v>0</v>
      </c>
      <c r="AI606" s="93">
        <f t="shared" si="47"/>
        <v>0</v>
      </c>
      <c r="AJ606" s="83">
        <f t="shared" si="47"/>
        <v>0</v>
      </c>
      <c r="AK606" s="91">
        <f t="shared" si="47"/>
        <v>0</v>
      </c>
      <c r="AL606" s="92">
        <f t="shared" si="47"/>
        <v>0</v>
      </c>
      <c r="AM606" s="93">
        <f t="shared" si="47"/>
        <v>0</v>
      </c>
      <c r="AN606" s="83">
        <f t="shared" si="47"/>
        <v>0</v>
      </c>
      <c r="AO606" s="91">
        <f t="shared" si="47"/>
        <v>0</v>
      </c>
      <c r="AP606" s="92">
        <f t="shared" si="47"/>
        <v>0</v>
      </c>
      <c r="AQ606" s="93">
        <f t="shared" si="47"/>
        <v>0</v>
      </c>
    </row>
    <row r="607" spans="1:43" x14ac:dyDescent="0.2">
      <c r="A607" s="80"/>
      <c r="B607" s="95" t="s">
        <v>634</v>
      </c>
      <c r="C607" s="94">
        <f>SUM(C253:C261)</f>
        <v>8918</v>
      </c>
      <c r="D607" s="94">
        <f>SUM(D253:D261)</f>
        <v>7563</v>
      </c>
      <c r="E607" s="43">
        <f t="shared" si="11"/>
        <v>0.84806010316214397</v>
      </c>
      <c r="F607" s="83">
        <f t="shared" ref="F607:AQ607" si="48">SUM(F253:F261)</f>
        <v>0</v>
      </c>
      <c r="G607" s="90">
        <f t="shared" si="48"/>
        <v>0</v>
      </c>
      <c r="H607" s="83">
        <f t="shared" si="48"/>
        <v>0</v>
      </c>
      <c r="I607" s="91">
        <f t="shared" si="48"/>
        <v>0</v>
      </c>
      <c r="J607" s="92">
        <f t="shared" si="48"/>
        <v>0</v>
      </c>
      <c r="K607" s="93">
        <f t="shared" si="48"/>
        <v>0</v>
      </c>
      <c r="L607" s="83">
        <f t="shared" si="48"/>
        <v>0</v>
      </c>
      <c r="M607" s="91">
        <f t="shared" si="48"/>
        <v>0</v>
      </c>
      <c r="N607" s="92">
        <f t="shared" si="48"/>
        <v>0</v>
      </c>
      <c r="O607" s="93">
        <f t="shared" si="48"/>
        <v>0</v>
      </c>
      <c r="P607" s="83">
        <f t="shared" si="48"/>
        <v>0</v>
      </c>
      <c r="Q607" s="91">
        <f t="shared" si="48"/>
        <v>0</v>
      </c>
      <c r="R607" s="92">
        <f t="shared" si="48"/>
        <v>0</v>
      </c>
      <c r="S607" s="93">
        <f t="shared" si="48"/>
        <v>0</v>
      </c>
      <c r="T607" s="83">
        <f t="shared" si="48"/>
        <v>0</v>
      </c>
      <c r="U607" s="91">
        <f t="shared" si="48"/>
        <v>0</v>
      </c>
      <c r="V607" s="92">
        <f t="shared" si="48"/>
        <v>0</v>
      </c>
      <c r="W607" s="93">
        <f t="shared" si="48"/>
        <v>0</v>
      </c>
      <c r="X607" s="83">
        <f t="shared" si="48"/>
        <v>0</v>
      </c>
      <c r="Y607" s="91">
        <f t="shared" si="48"/>
        <v>0</v>
      </c>
      <c r="Z607" s="92">
        <f t="shared" si="48"/>
        <v>0</v>
      </c>
      <c r="AA607" s="93">
        <f t="shared" si="48"/>
        <v>0</v>
      </c>
      <c r="AB607" s="83">
        <f t="shared" si="48"/>
        <v>0</v>
      </c>
      <c r="AC607" s="91">
        <f t="shared" si="48"/>
        <v>0</v>
      </c>
      <c r="AD607" s="92">
        <f t="shared" si="48"/>
        <v>0</v>
      </c>
      <c r="AE607" s="93">
        <f t="shared" si="48"/>
        <v>0</v>
      </c>
      <c r="AF607" s="83">
        <f t="shared" si="48"/>
        <v>0</v>
      </c>
      <c r="AG607" s="91">
        <f t="shared" si="48"/>
        <v>0</v>
      </c>
      <c r="AH607" s="92">
        <f t="shared" si="48"/>
        <v>0</v>
      </c>
      <c r="AI607" s="93">
        <f t="shared" si="48"/>
        <v>0</v>
      </c>
      <c r="AJ607" s="83">
        <f t="shared" si="48"/>
        <v>0</v>
      </c>
      <c r="AK607" s="91">
        <f t="shared" si="48"/>
        <v>0</v>
      </c>
      <c r="AL607" s="92">
        <f t="shared" si="48"/>
        <v>0</v>
      </c>
      <c r="AM607" s="93">
        <f t="shared" si="48"/>
        <v>0</v>
      </c>
      <c r="AN607" s="83">
        <f t="shared" si="48"/>
        <v>0</v>
      </c>
      <c r="AO607" s="91">
        <f t="shared" si="48"/>
        <v>0</v>
      </c>
      <c r="AP607" s="92">
        <f t="shared" si="48"/>
        <v>0</v>
      </c>
      <c r="AQ607" s="93">
        <f t="shared" si="48"/>
        <v>0</v>
      </c>
    </row>
    <row r="608" spans="1:43" x14ac:dyDescent="0.2">
      <c r="A608" s="80"/>
      <c r="B608" s="95" t="s">
        <v>635</v>
      </c>
      <c r="C608" s="94">
        <f>SUM(C262:C265)</f>
        <v>4647</v>
      </c>
      <c r="D608" s="94">
        <f>SUM(D262:D265)</f>
        <v>3101</v>
      </c>
      <c r="E608" s="43">
        <f t="shared" si="11"/>
        <v>0.66731224445879067</v>
      </c>
      <c r="F608" s="83">
        <f t="shared" ref="F608:AQ608" si="49">SUM(F262:F265)</f>
        <v>0</v>
      </c>
      <c r="G608" s="90">
        <f t="shared" si="49"/>
        <v>0</v>
      </c>
      <c r="H608" s="83">
        <f t="shared" si="49"/>
        <v>0</v>
      </c>
      <c r="I608" s="91">
        <f t="shared" si="49"/>
        <v>0</v>
      </c>
      <c r="J608" s="92">
        <f t="shared" si="49"/>
        <v>0</v>
      </c>
      <c r="K608" s="93">
        <f t="shared" si="49"/>
        <v>0</v>
      </c>
      <c r="L608" s="83">
        <f t="shared" si="49"/>
        <v>0</v>
      </c>
      <c r="M608" s="91">
        <f t="shared" si="49"/>
        <v>0</v>
      </c>
      <c r="N608" s="92">
        <f t="shared" si="49"/>
        <v>0</v>
      </c>
      <c r="O608" s="93">
        <f t="shared" si="49"/>
        <v>0</v>
      </c>
      <c r="P608" s="83">
        <f t="shared" si="49"/>
        <v>0</v>
      </c>
      <c r="Q608" s="91">
        <f t="shared" si="49"/>
        <v>0</v>
      </c>
      <c r="R608" s="92">
        <f t="shared" si="49"/>
        <v>0</v>
      </c>
      <c r="S608" s="93">
        <f t="shared" si="49"/>
        <v>0</v>
      </c>
      <c r="T608" s="83">
        <f t="shared" si="49"/>
        <v>0</v>
      </c>
      <c r="U608" s="91">
        <f t="shared" si="49"/>
        <v>0</v>
      </c>
      <c r="V608" s="92">
        <f t="shared" si="49"/>
        <v>0</v>
      </c>
      <c r="W608" s="93">
        <f t="shared" si="49"/>
        <v>0</v>
      </c>
      <c r="X608" s="83">
        <f t="shared" si="49"/>
        <v>0</v>
      </c>
      <c r="Y608" s="91">
        <f t="shared" si="49"/>
        <v>0</v>
      </c>
      <c r="Z608" s="92">
        <f t="shared" si="49"/>
        <v>0</v>
      </c>
      <c r="AA608" s="93">
        <f t="shared" si="49"/>
        <v>0</v>
      </c>
      <c r="AB608" s="83">
        <f t="shared" si="49"/>
        <v>0</v>
      </c>
      <c r="AC608" s="91">
        <f t="shared" si="49"/>
        <v>0</v>
      </c>
      <c r="AD608" s="92">
        <f t="shared" si="49"/>
        <v>0</v>
      </c>
      <c r="AE608" s="93">
        <f t="shared" si="49"/>
        <v>0</v>
      </c>
      <c r="AF608" s="83">
        <f t="shared" si="49"/>
        <v>0</v>
      </c>
      <c r="AG608" s="91">
        <f t="shared" si="49"/>
        <v>0</v>
      </c>
      <c r="AH608" s="92">
        <f t="shared" si="49"/>
        <v>0</v>
      </c>
      <c r="AI608" s="93">
        <f t="shared" si="49"/>
        <v>0</v>
      </c>
      <c r="AJ608" s="83">
        <f t="shared" si="49"/>
        <v>0</v>
      </c>
      <c r="AK608" s="91">
        <f t="shared" si="49"/>
        <v>0</v>
      </c>
      <c r="AL608" s="92">
        <f t="shared" si="49"/>
        <v>0</v>
      </c>
      <c r="AM608" s="93">
        <f t="shared" si="49"/>
        <v>0</v>
      </c>
      <c r="AN608" s="83">
        <f t="shared" si="49"/>
        <v>0</v>
      </c>
      <c r="AO608" s="91">
        <f t="shared" si="49"/>
        <v>0</v>
      </c>
      <c r="AP608" s="92">
        <f t="shared" si="49"/>
        <v>0</v>
      </c>
      <c r="AQ608" s="93">
        <f t="shared" si="49"/>
        <v>0</v>
      </c>
    </row>
    <row r="609" spans="1:43" x14ac:dyDescent="0.2">
      <c r="A609" s="80"/>
      <c r="B609" s="95" t="s">
        <v>636</v>
      </c>
      <c r="C609" s="94">
        <f>SUM(C266:C272)</f>
        <v>6563</v>
      </c>
      <c r="D609" s="94">
        <f>SUM(D266:D272)</f>
        <v>4453</v>
      </c>
      <c r="E609" s="43">
        <f t="shared" si="11"/>
        <v>0.6785006856620448</v>
      </c>
      <c r="F609" s="83">
        <f t="shared" ref="F609:AQ609" si="50">SUM(F266:F272)</f>
        <v>0</v>
      </c>
      <c r="G609" s="90">
        <f t="shared" si="50"/>
        <v>0</v>
      </c>
      <c r="H609" s="83">
        <f t="shared" si="50"/>
        <v>0</v>
      </c>
      <c r="I609" s="91">
        <f t="shared" si="50"/>
        <v>0</v>
      </c>
      <c r="J609" s="92">
        <f t="shared" si="50"/>
        <v>0</v>
      </c>
      <c r="K609" s="93">
        <f t="shared" si="50"/>
        <v>0</v>
      </c>
      <c r="L609" s="83">
        <f t="shared" si="50"/>
        <v>0</v>
      </c>
      <c r="M609" s="91">
        <f t="shared" si="50"/>
        <v>0</v>
      </c>
      <c r="N609" s="92">
        <f t="shared" si="50"/>
        <v>0</v>
      </c>
      <c r="O609" s="93">
        <f t="shared" si="50"/>
        <v>0</v>
      </c>
      <c r="P609" s="83">
        <f t="shared" si="50"/>
        <v>0</v>
      </c>
      <c r="Q609" s="91">
        <f t="shared" si="50"/>
        <v>0</v>
      </c>
      <c r="R609" s="92">
        <f t="shared" si="50"/>
        <v>0</v>
      </c>
      <c r="S609" s="93">
        <f t="shared" si="50"/>
        <v>0</v>
      </c>
      <c r="T609" s="83">
        <f t="shared" si="50"/>
        <v>0</v>
      </c>
      <c r="U609" s="91">
        <f t="shared" si="50"/>
        <v>0</v>
      </c>
      <c r="V609" s="92">
        <f t="shared" si="50"/>
        <v>0</v>
      </c>
      <c r="W609" s="93">
        <f t="shared" si="50"/>
        <v>0</v>
      </c>
      <c r="X609" s="83">
        <f t="shared" si="50"/>
        <v>0</v>
      </c>
      <c r="Y609" s="91">
        <f t="shared" si="50"/>
        <v>0</v>
      </c>
      <c r="Z609" s="92">
        <f t="shared" si="50"/>
        <v>0</v>
      </c>
      <c r="AA609" s="93">
        <f t="shared" si="50"/>
        <v>0</v>
      </c>
      <c r="AB609" s="83">
        <f t="shared" si="50"/>
        <v>0</v>
      </c>
      <c r="AC609" s="91">
        <f t="shared" si="50"/>
        <v>0</v>
      </c>
      <c r="AD609" s="92">
        <f t="shared" si="50"/>
        <v>0</v>
      </c>
      <c r="AE609" s="93">
        <f t="shared" si="50"/>
        <v>0</v>
      </c>
      <c r="AF609" s="83">
        <f t="shared" si="50"/>
        <v>0</v>
      </c>
      <c r="AG609" s="91">
        <f t="shared" si="50"/>
        <v>0</v>
      </c>
      <c r="AH609" s="92">
        <f t="shared" si="50"/>
        <v>0</v>
      </c>
      <c r="AI609" s="93">
        <f t="shared" si="50"/>
        <v>0</v>
      </c>
      <c r="AJ609" s="83">
        <f t="shared" si="50"/>
        <v>0</v>
      </c>
      <c r="AK609" s="91">
        <f t="shared" si="50"/>
        <v>0</v>
      </c>
      <c r="AL609" s="92">
        <f t="shared" si="50"/>
        <v>0</v>
      </c>
      <c r="AM609" s="93">
        <f t="shared" si="50"/>
        <v>0</v>
      </c>
      <c r="AN609" s="83">
        <f t="shared" si="50"/>
        <v>0</v>
      </c>
      <c r="AO609" s="91">
        <f t="shared" si="50"/>
        <v>0</v>
      </c>
      <c r="AP609" s="92">
        <f t="shared" si="50"/>
        <v>0</v>
      </c>
      <c r="AQ609" s="93">
        <f t="shared" si="50"/>
        <v>0</v>
      </c>
    </row>
    <row r="610" spans="1:43" x14ac:dyDescent="0.2">
      <c r="A610" s="80"/>
      <c r="B610" s="95" t="s">
        <v>637</v>
      </c>
      <c r="C610" s="94">
        <f>SUM(C273:C284)</f>
        <v>13279</v>
      </c>
      <c r="D610" s="94">
        <f>SUM(D273:D284)</f>
        <v>8773</v>
      </c>
      <c r="E610" s="43">
        <f t="shared" si="11"/>
        <v>0.66066721891708713</v>
      </c>
      <c r="F610" s="83">
        <f t="shared" ref="F610:AQ610" si="51">SUM(F273:F284)</f>
        <v>0</v>
      </c>
      <c r="G610" s="90">
        <f t="shared" si="51"/>
        <v>0</v>
      </c>
      <c r="H610" s="83">
        <f t="shared" si="51"/>
        <v>0</v>
      </c>
      <c r="I610" s="91">
        <f t="shared" si="51"/>
        <v>0</v>
      </c>
      <c r="J610" s="92">
        <f t="shared" si="51"/>
        <v>0</v>
      </c>
      <c r="K610" s="93">
        <f t="shared" si="51"/>
        <v>0</v>
      </c>
      <c r="L610" s="83">
        <f t="shared" si="51"/>
        <v>0</v>
      </c>
      <c r="M610" s="91">
        <f t="shared" si="51"/>
        <v>0</v>
      </c>
      <c r="N610" s="92">
        <f t="shared" si="51"/>
        <v>0</v>
      </c>
      <c r="O610" s="93">
        <f t="shared" si="51"/>
        <v>0</v>
      </c>
      <c r="P610" s="83">
        <f t="shared" si="51"/>
        <v>0</v>
      </c>
      <c r="Q610" s="91">
        <f t="shared" si="51"/>
        <v>0</v>
      </c>
      <c r="R610" s="92">
        <f t="shared" si="51"/>
        <v>0</v>
      </c>
      <c r="S610" s="93">
        <f t="shared" si="51"/>
        <v>0</v>
      </c>
      <c r="T610" s="83">
        <f t="shared" si="51"/>
        <v>0</v>
      </c>
      <c r="U610" s="91">
        <f t="shared" si="51"/>
        <v>0</v>
      </c>
      <c r="V610" s="92">
        <f t="shared" si="51"/>
        <v>0</v>
      </c>
      <c r="W610" s="93">
        <f t="shared" si="51"/>
        <v>0</v>
      </c>
      <c r="X610" s="83">
        <f t="shared" si="51"/>
        <v>0</v>
      </c>
      <c r="Y610" s="91">
        <f t="shared" si="51"/>
        <v>0</v>
      </c>
      <c r="Z610" s="92">
        <f t="shared" si="51"/>
        <v>0</v>
      </c>
      <c r="AA610" s="93">
        <f t="shared" si="51"/>
        <v>0</v>
      </c>
      <c r="AB610" s="83">
        <f t="shared" si="51"/>
        <v>0</v>
      </c>
      <c r="AC610" s="91">
        <f t="shared" si="51"/>
        <v>0</v>
      </c>
      <c r="AD610" s="92">
        <f t="shared" si="51"/>
        <v>0</v>
      </c>
      <c r="AE610" s="93">
        <f t="shared" si="51"/>
        <v>0</v>
      </c>
      <c r="AF610" s="83">
        <f t="shared" si="51"/>
        <v>0</v>
      </c>
      <c r="AG610" s="91">
        <f t="shared" si="51"/>
        <v>0</v>
      </c>
      <c r="AH610" s="92">
        <f t="shared" si="51"/>
        <v>0</v>
      </c>
      <c r="AI610" s="93">
        <f t="shared" si="51"/>
        <v>0</v>
      </c>
      <c r="AJ610" s="83">
        <f t="shared" si="51"/>
        <v>0</v>
      </c>
      <c r="AK610" s="91">
        <f t="shared" si="51"/>
        <v>0</v>
      </c>
      <c r="AL610" s="92">
        <f t="shared" si="51"/>
        <v>0</v>
      </c>
      <c r="AM610" s="93">
        <f t="shared" si="51"/>
        <v>0</v>
      </c>
      <c r="AN610" s="83">
        <f t="shared" si="51"/>
        <v>5556</v>
      </c>
      <c r="AO610" s="91">
        <f t="shared" si="51"/>
        <v>2828</v>
      </c>
      <c r="AP610" s="92">
        <f t="shared" si="51"/>
        <v>0</v>
      </c>
      <c r="AQ610" s="93">
        <f t="shared" si="51"/>
        <v>0</v>
      </c>
    </row>
    <row r="611" spans="1:43" x14ac:dyDescent="0.2">
      <c r="A611" s="80"/>
      <c r="B611" s="95" t="s">
        <v>638</v>
      </c>
      <c r="C611" s="94">
        <f>SUM(C285:C292)</f>
        <v>7409</v>
      </c>
      <c r="D611" s="94">
        <f>SUM(D285:D292)</f>
        <v>5363</v>
      </c>
      <c r="E611" s="43">
        <f t="shared" si="11"/>
        <v>0.72384937238493718</v>
      </c>
      <c r="F611" s="83">
        <f t="shared" ref="F611:AQ611" si="52">SUM(F285:F292)</f>
        <v>0</v>
      </c>
      <c r="G611" s="90">
        <f t="shared" si="52"/>
        <v>0</v>
      </c>
      <c r="H611" s="83">
        <f t="shared" si="52"/>
        <v>0</v>
      </c>
      <c r="I611" s="91">
        <f t="shared" si="52"/>
        <v>0</v>
      </c>
      <c r="J611" s="92">
        <f t="shared" si="52"/>
        <v>0</v>
      </c>
      <c r="K611" s="93">
        <f t="shared" si="52"/>
        <v>0</v>
      </c>
      <c r="L611" s="83">
        <f t="shared" si="52"/>
        <v>0</v>
      </c>
      <c r="M611" s="91">
        <f t="shared" si="52"/>
        <v>0</v>
      </c>
      <c r="N611" s="92">
        <f t="shared" si="52"/>
        <v>0</v>
      </c>
      <c r="O611" s="93">
        <f t="shared" si="52"/>
        <v>0</v>
      </c>
      <c r="P611" s="83">
        <f t="shared" si="52"/>
        <v>0</v>
      </c>
      <c r="Q611" s="91">
        <f t="shared" si="52"/>
        <v>0</v>
      </c>
      <c r="R611" s="92">
        <f t="shared" si="52"/>
        <v>0</v>
      </c>
      <c r="S611" s="93">
        <f t="shared" si="52"/>
        <v>0</v>
      </c>
      <c r="T611" s="83">
        <f t="shared" si="52"/>
        <v>0</v>
      </c>
      <c r="U611" s="91">
        <f t="shared" si="52"/>
        <v>0</v>
      </c>
      <c r="V611" s="92">
        <f t="shared" si="52"/>
        <v>0</v>
      </c>
      <c r="W611" s="93">
        <f t="shared" si="52"/>
        <v>0</v>
      </c>
      <c r="X611" s="83">
        <f t="shared" si="52"/>
        <v>0</v>
      </c>
      <c r="Y611" s="91">
        <f t="shared" si="52"/>
        <v>0</v>
      </c>
      <c r="Z611" s="92">
        <f t="shared" si="52"/>
        <v>0</v>
      </c>
      <c r="AA611" s="93">
        <f t="shared" si="52"/>
        <v>0</v>
      </c>
      <c r="AB611" s="83">
        <f t="shared" si="52"/>
        <v>0</v>
      </c>
      <c r="AC611" s="91">
        <f t="shared" si="52"/>
        <v>0</v>
      </c>
      <c r="AD611" s="92">
        <f t="shared" si="52"/>
        <v>0</v>
      </c>
      <c r="AE611" s="93">
        <f t="shared" si="52"/>
        <v>0</v>
      </c>
      <c r="AF611" s="83">
        <f t="shared" si="52"/>
        <v>0</v>
      </c>
      <c r="AG611" s="91">
        <f t="shared" si="52"/>
        <v>0</v>
      </c>
      <c r="AH611" s="92">
        <f t="shared" si="52"/>
        <v>0</v>
      </c>
      <c r="AI611" s="93">
        <f t="shared" si="52"/>
        <v>0</v>
      </c>
      <c r="AJ611" s="83">
        <f t="shared" si="52"/>
        <v>0</v>
      </c>
      <c r="AK611" s="91">
        <f t="shared" si="52"/>
        <v>0</v>
      </c>
      <c r="AL611" s="92">
        <f t="shared" si="52"/>
        <v>0</v>
      </c>
      <c r="AM611" s="93">
        <f t="shared" si="52"/>
        <v>0</v>
      </c>
      <c r="AN611" s="83">
        <f t="shared" si="52"/>
        <v>0</v>
      </c>
      <c r="AO611" s="91">
        <f t="shared" si="52"/>
        <v>0</v>
      </c>
      <c r="AP611" s="92">
        <f t="shared" si="52"/>
        <v>0</v>
      </c>
      <c r="AQ611" s="93">
        <f t="shared" si="52"/>
        <v>0</v>
      </c>
    </row>
    <row r="612" spans="1:43" x14ac:dyDescent="0.2">
      <c r="A612" s="80"/>
      <c r="B612" s="95" t="s">
        <v>639</v>
      </c>
      <c r="C612" s="94">
        <f>SUM(C293:C299)</f>
        <v>7902</v>
      </c>
      <c r="D612" s="94">
        <f>SUM(D293:D299)</f>
        <v>6041</v>
      </c>
      <c r="E612" s="43">
        <f t="shared" si="11"/>
        <v>0.76449000253100485</v>
      </c>
      <c r="F612" s="83">
        <f t="shared" ref="F612:AQ612" si="53">SUM(F293:F299)</f>
        <v>0</v>
      </c>
      <c r="G612" s="90">
        <f t="shared" si="53"/>
        <v>0</v>
      </c>
      <c r="H612" s="83">
        <f t="shared" si="53"/>
        <v>0</v>
      </c>
      <c r="I612" s="91">
        <f t="shared" si="53"/>
        <v>0</v>
      </c>
      <c r="J612" s="92">
        <f t="shared" si="53"/>
        <v>0</v>
      </c>
      <c r="K612" s="93">
        <f t="shared" si="53"/>
        <v>0</v>
      </c>
      <c r="L612" s="83">
        <f t="shared" si="53"/>
        <v>0</v>
      </c>
      <c r="M612" s="91">
        <f t="shared" si="53"/>
        <v>0</v>
      </c>
      <c r="N612" s="92">
        <f t="shared" si="53"/>
        <v>0</v>
      </c>
      <c r="O612" s="93">
        <f t="shared" si="53"/>
        <v>0</v>
      </c>
      <c r="P612" s="83">
        <f t="shared" si="53"/>
        <v>0</v>
      </c>
      <c r="Q612" s="91">
        <f t="shared" si="53"/>
        <v>0</v>
      </c>
      <c r="R612" s="92">
        <f t="shared" si="53"/>
        <v>0</v>
      </c>
      <c r="S612" s="93">
        <f t="shared" si="53"/>
        <v>0</v>
      </c>
      <c r="T612" s="83">
        <f t="shared" si="53"/>
        <v>0</v>
      </c>
      <c r="U612" s="91">
        <f t="shared" si="53"/>
        <v>0</v>
      </c>
      <c r="V612" s="92">
        <f t="shared" si="53"/>
        <v>0</v>
      </c>
      <c r="W612" s="93">
        <f t="shared" si="53"/>
        <v>0</v>
      </c>
      <c r="X612" s="83">
        <f t="shared" si="53"/>
        <v>0</v>
      </c>
      <c r="Y612" s="91">
        <f t="shared" si="53"/>
        <v>0</v>
      </c>
      <c r="Z612" s="92">
        <f t="shared" si="53"/>
        <v>0</v>
      </c>
      <c r="AA612" s="93">
        <f t="shared" si="53"/>
        <v>0</v>
      </c>
      <c r="AB612" s="83">
        <f t="shared" si="53"/>
        <v>0</v>
      </c>
      <c r="AC612" s="91">
        <f t="shared" si="53"/>
        <v>0</v>
      </c>
      <c r="AD612" s="92">
        <f t="shared" si="53"/>
        <v>0</v>
      </c>
      <c r="AE612" s="93">
        <f t="shared" si="53"/>
        <v>0</v>
      </c>
      <c r="AF612" s="83">
        <f t="shared" si="53"/>
        <v>0</v>
      </c>
      <c r="AG612" s="91">
        <f t="shared" si="53"/>
        <v>0</v>
      </c>
      <c r="AH612" s="92">
        <f t="shared" si="53"/>
        <v>0</v>
      </c>
      <c r="AI612" s="93">
        <f t="shared" si="53"/>
        <v>0</v>
      </c>
      <c r="AJ612" s="83">
        <f t="shared" si="53"/>
        <v>0</v>
      </c>
      <c r="AK612" s="91">
        <f t="shared" si="53"/>
        <v>0</v>
      </c>
      <c r="AL612" s="92">
        <f t="shared" si="53"/>
        <v>0</v>
      </c>
      <c r="AM612" s="93">
        <f t="shared" si="53"/>
        <v>0</v>
      </c>
      <c r="AN612" s="83">
        <f t="shared" si="53"/>
        <v>0</v>
      </c>
      <c r="AO612" s="91">
        <f t="shared" si="53"/>
        <v>0</v>
      </c>
      <c r="AP612" s="92">
        <f t="shared" si="53"/>
        <v>0</v>
      </c>
      <c r="AQ612" s="93">
        <f t="shared" si="53"/>
        <v>0</v>
      </c>
    </row>
    <row r="613" spans="1:43" x14ac:dyDescent="0.2">
      <c r="A613" s="80"/>
      <c r="B613" s="95" t="s">
        <v>640</v>
      </c>
      <c r="C613" s="94">
        <f>SUM(C300:C307)</f>
        <v>6899</v>
      </c>
      <c r="D613" s="94">
        <f>SUM(D300:D307)</f>
        <v>5159</v>
      </c>
      <c r="E613" s="43">
        <f t="shared" si="11"/>
        <v>0.74778953471517606</v>
      </c>
      <c r="F613" s="83">
        <f t="shared" ref="F613:AQ613" si="54">SUM(F300:F307)</f>
        <v>0</v>
      </c>
      <c r="G613" s="90">
        <f t="shared" si="54"/>
        <v>0</v>
      </c>
      <c r="H613" s="83">
        <f t="shared" si="54"/>
        <v>0</v>
      </c>
      <c r="I613" s="91">
        <f t="shared" si="54"/>
        <v>0</v>
      </c>
      <c r="J613" s="92">
        <f t="shared" si="54"/>
        <v>0</v>
      </c>
      <c r="K613" s="93">
        <f t="shared" si="54"/>
        <v>0</v>
      </c>
      <c r="L613" s="83">
        <f t="shared" si="54"/>
        <v>0</v>
      </c>
      <c r="M613" s="91">
        <f t="shared" si="54"/>
        <v>0</v>
      </c>
      <c r="N613" s="92">
        <f t="shared" si="54"/>
        <v>0</v>
      </c>
      <c r="O613" s="93">
        <f t="shared" si="54"/>
        <v>0</v>
      </c>
      <c r="P613" s="83">
        <f t="shared" si="54"/>
        <v>0</v>
      </c>
      <c r="Q613" s="91">
        <f t="shared" si="54"/>
        <v>0</v>
      </c>
      <c r="R613" s="92">
        <f t="shared" si="54"/>
        <v>0</v>
      </c>
      <c r="S613" s="93">
        <f t="shared" si="54"/>
        <v>0</v>
      </c>
      <c r="T613" s="83">
        <f t="shared" si="54"/>
        <v>0</v>
      </c>
      <c r="U613" s="91">
        <f t="shared" si="54"/>
        <v>0</v>
      </c>
      <c r="V613" s="92">
        <f t="shared" si="54"/>
        <v>0</v>
      </c>
      <c r="W613" s="93">
        <f t="shared" si="54"/>
        <v>0</v>
      </c>
      <c r="X613" s="83">
        <f t="shared" si="54"/>
        <v>0</v>
      </c>
      <c r="Y613" s="91">
        <f t="shared" si="54"/>
        <v>0</v>
      </c>
      <c r="Z613" s="92">
        <f t="shared" si="54"/>
        <v>0</v>
      </c>
      <c r="AA613" s="93">
        <f t="shared" si="54"/>
        <v>0</v>
      </c>
      <c r="AB613" s="83">
        <f t="shared" si="54"/>
        <v>0</v>
      </c>
      <c r="AC613" s="91">
        <f t="shared" si="54"/>
        <v>0</v>
      </c>
      <c r="AD613" s="92">
        <f t="shared" si="54"/>
        <v>0</v>
      </c>
      <c r="AE613" s="93">
        <f t="shared" si="54"/>
        <v>0</v>
      </c>
      <c r="AF613" s="83">
        <f t="shared" si="54"/>
        <v>0</v>
      </c>
      <c r="AG613" s="91">
        <f t="shared" si="54"/>
        <v>0</v>
      </c>
      <c r="AH613" s="92">
        <f t="shared" si="54"/>
        <v>0</v>
      </c>
      <c r="AI613" s="93">
        <f t="shared" si="54"/>
        <v>0</v>
      </c>
      <c r="AJ613" s="83">
        <f t="shared" si="54"/>
        <v>0</v>
      </c>
      <c r="AK613" s="91">
        <f t="shared" si="54"/>
        <v>0</v>
      </c>
      <c r="AL613" s="92">
        <f t="shared" si="54"/>
        <v>0</v>
      </c>
      <c r="AM613" s="93">
        <f t="shared" si="54"/>
        <v>0</v>
      </c>
      <c r="AN613" s="83">
        <f t="shared" si="54"/>
        <v>0</v>
      </c>
      <c r="AO613" s="91">
        <f t="shared" si="54"/>
        <v>0</v>
      </c>
      <c r="AP613" s="92">
        <f t="shared" si="54"/>
        <v>0</v>
      </c>
      <c r="AQ613" s="93">
        <f t="shared" si="54"/>
        <v>0</v>
      </c>
    </row>
    <row r="614" spans="1:43" x14ac:dyDescent="0.2">
      <c r="A614" s="80"/>
      <c r="B614" s="95" t="s">
        <v>641</v>
      </c>
      <c r="C614" s="94">
        <f>SUM(C308:C312)</f>
        <v>7014</v>
      </c>
      <c r="D614" s="94">
        <f>SUM(D308:D312)</f>
        <v>5996</v>
      </c>
      <c r="E614" s="43">
        <f t="shared" si="11"/>
        <v>0.85486170516110638</v>
      </c>
      <c r="F614" s="83">
        <f t="shared" ref="F614:AQ614" si="55">SUM(F308:F312)</f>
        <v>0</v>
      </c>
      <c r="G614" s="90">
        <f t="shared" si="55"/>
        <v>0</v>
      </c>
      <c r="H614" s="83">
        <f t="shared" si="55"/>
        <v>0</v>
      </c>
      <c r="I614" s="91">
        <f t="shared" si="55"/>
        <v>0</v>
      </c>
      <c r="J614" s="92">
        <f t="shared" si="55"/>
        <v>0</v>
      </c>
      <c r="K614" s="93">
        <f t="shared" si="55"/>
        <v>0</v>
      </c>
      <c r="L614" s="83">
        <f t="shared" si="55"/>
        <v>0</v>
      </c>
      <c r="M614" s="91">
        <f t="shared" si="55"/>
        <v>0</v>
      </c>
      <c r="N614" s="92">
        <f t="shared" si="55"/>
        <v>0</v>
      </c>
      <c r="O614" s="93">
        <f t="shared" si="55"/>
        <v>0</v>
      </c>
      <c r="P614" s="83">
        <f t="shared" si="55"/>
        <v>0</v>
      </c>
      <c r="Q614" s="91">
        <f t="shared" si="55"/>
        <v>0</v>
      </c>
      <c r="R614" s="92">
        <f t="shared" si="55"/>
        <v>0</v>
      </c>
      <c r="S614" s="93">
        <f t="shared" si="55"/>
        <v>0</v>
      </c>
      <c r="T614" s="83">
        <f t="shared" si="55"/>
        <v>0</v>
      </c>
      <c r="U614" s="91">
        <f t="shared" si="55"/>
        <v>0</v>
      </c>
      <c r="V614" s="92">
        <f t="shared" si="55"/>
        <v>0</v>
      </c>
      <c r="W614" s="93">
        <f t="shared" si="55"/>
        <v>0</v>
      </c>
      <c r="X614" s="83">
        <f t="shared" si="55"/>
        <v>0</v>
      </c>
      <c r="Y614" s="91">
        <f t="shared" si="55"/>
        <v>0</v>
      </c>
      <c r="Z614" s="92">
        <f t="shared" si="55"/>
        <v>0</v>
      </c>
      <c r="AA614" s="93">
        <f t="shared" si="55"/>
        <v>0</v>
      </c>
      <c r="AB614" s="83">
        <f t="shared" si="55"/>
        <v>0</v>
      </c>
      <c r="AC614" s="91">
        <f t="shared" si="55"/>
        <v>0</v>
      </c>
      <c r="AD614" s="92">
        <f t="shared" si="55"/>
        <v>0</v>
      </c>
      <c r="AE614" s="93">
        <f t="shared" si="55"/>
        <v>0</v>
      </c>
      <c r="AF614" s="83">
        <f t="shared" si="55"/>
        <v>0</v>
      </c>
      <c r="AG614" s="91">
        <f t="shared" si="55"/>
        <v>0</v>
      </c>
      <c r="AH614" s="92">
        <f t="shared" si="55"/>
        <v>0</v>
      </c>
      <c r="AI614" s="93">
        <f t="shared" si="55"/>
        <v>0</v>
      </c>
      <c r="AJ614" s="83">
        <f t="shared" si="55"/>
        <v>0</v>
      </c>
      <c r="AK614" s="91">
        <f t="shared" si="55"/>
        <v>0</v>
      </c>
      <c r="AL614" s="92">
        <f t="shared" si="55"/>
        <v>0</v>
      </c>
      <c r="AM614" s="93">
        <f t="shared" si="55"/>
        <v>0</v>
      </c>
      <c r="AN614" s="83">
        <f t="shared" si="55"/>
        <v>0</v>
      </c>
      <c r="AO614" s="91">
        <f t="shared" si="55"/>
        <v>0</v>
      </c>
      <c r="AP614" s="92">
        <f t="shared" si="55"/>
        <v>18</v>
      </c>
      <c r="AQ614" s="93">
        <f t="shared" si="55"/>
        <v>51</v>
      </c>
    </row>
    <row r="615" spans="1:43" x14ac:dyDescent="0.2">
      <c r="A615" s="80"/>
      <c r="B615" s="95" t="s">
        <v>642</v>
      </c>
      <c r="C615" s="94">
        <f>SUM(C317:C348)</f>
        <v>34240</v>
      </c>
      <c r="D615" s="94">
        <f>SUM(D317:D348)</f>
        <v>28763</v>
      </c>
      <c r="E615" s="43">
        <f t="shared" si="11"/>
        <v>0.84004088785046727</v>
      </c>
      <c r="F615" s="83">
        <f t="shared" ref="F615:AQ615" si="56">SUM(F317:F348)</f>
        <v>0</v>
      </c>
      <c r="G615" s="90">
        <f t="shared" si="56"/>
        <v>0</v>
      </c>
      <c r="H615" s="83">
        <f t="shared" si="56"/>
        <v>0</v>
      </c>
      <c r="I615" s="91">
        <f t="shared" si="56"/>
        <v>0</v>
      </c>
      <c r="J615" s="92">
        <f t="shared" si="56"/>
        <v>0</v>
      </c>
      <c r="K615" s="93">
        <f t="shared" si="56"/>
        <v>0</v>
      </c>
      <c r="L615" s="83">
        <f t="shared" si="56"/>
        <v>0</v>
      </c>
      <c r="M615" s="91">
        <f t="shared" si="56"/>
        <v>0</v>
      </c>
      <c r="N615" s="92">
        <f t="shared" si="56"/>
        <v>0</v>
      </c>
      <c r="O615" s="93">
        <f t="shared" si="56"/>
        <v>0</v>
      </c>
      <c r="P615" s="83">
        <f t="shared" si="56"/>
        <v>0</v>
      </c>
      <c r="Q615" s="91">
        <f t="shared" si="56"/>
        <v>0</v>
      </c>
      <c r="R615" s="92">
        <f t="shared" si="56"/>
        <v>0</v>
      </c>
      <c r="S615" s="93">
        <f t="shared" si="56"/>
        <v>0</v>
      </c>
      <c r="T615" s="83">
        <f t="shared" si="56"/>
        <v>0</v>
      </c>
      <c r="U615" s="91">
        <f t="shared" si="56"/>
        <v>0</v>
      </c>
      <c r="V615" s="92">
        <f t="shared" si="56"/>
        <v>0</v>
      </c>
      <c r="W615" s="93">
        <f t="shared" si="56"/>
        <v>0</v>
      </c>
      <c r="X615" s="83">
        <f t="shared" si="56"/>
        <v>0</v>
      </c>
      <c r="Y615" s="91">
        <f t="shared" si="56"/>
        <v>0</v>
      </c>
      <c r="Z615" s="92">
        <f t="shared" si="56"/>
        <v>0</v>
      </c>
      <c r="AA615" s="93">
        <f t="shared" si="56"/>
        <v>0</v>
      </c>
      <c r="AB615" s="83">
        <f t="shared" si="56"/>
        <v>0</v>
      </c>
      <c r="AC615" s="91">
        <f t="shared" si="56"/>
        <v>0</v>
      </c>
      <c r="AD615" s="92">
        <f t="shared" si="56"/>
        <v>0</v>
      </c>
      <c r="AE615" s="93">
        <f t="shared" si="56"/>
        <v>0</v>
      </c>
      <c r="AF615" s="83">
        <f t="shared" si="56"/>
        <v>0</v>
      </c>
      <c r="AG615" s="91">
        <f t="shared" si="56"/>
        <v>0</v>
      </c>
      <c r="AH615" s="92">
        <f t="shared" si="56"/>
        <v>0</v>
      </c>
      <c r="AI615" s="93">
        <f t="shared" si="56"/>
        <v>0</v>
      </c>
      <c r="AJ615" s="83">
        <f t="shared" si="56"/>
        <v>0</v>
      </c>
      <c r="AK615" s="91">
        <f t="shared" si="56"/>
        <v>0</v>
      </c>
      <c r="AL615" s="92">
        <f t="shared" si="56"/>
        <v>0</v>
      </c>
      <c r="AM615" s="93">
        <f t="shared" si="56"/>
        <v>0</v>
      </c>
      <c r="AN615" s="83">
        <f t="shared" si="56"/>
        <v>0</v>
      </c>
      <c r="AO615" s="91">
        <f t="shared" si="56"/>
        <v>0</v>
      </c>
      <c r="AP615" s="92">
        <f t="shared" si="56"/>
        <v>0</v>
      </c>
      <c r="AQ615" s="93">
        <f t="shared" si="56"/>
        <v>0</v>
      </c>
    </row>
    <row r="616" spans="1:43" x14ac:dyDescent="0.2">
      <c r="A616" s="80"/>
      <c r="B616" s="95" t="s">
        <v>643</v>
      </c>
      <c r="C616" s="94">
        <f>SUM(C350:C387)</f>
        <v>41497</v>
      </c>
      <c r="D616" s="94">
        <f>SUM(D350:D387)</f>
        <v>31436</v>
      </c>
      <c r="E616" s="43">
        <f t="shared" si="11"/>
        <v>0.7575487384630214</v>
      </c>
      <c r="F616" s="83">
        <f t="shared" ref="F616:AQ616" si="57">SUM(F350:F387)</f>
        <v>0</v>
      </c>
      <c r="G616" s="90">
        <f t="shared" si="57"/>
        <v>0</v>
      </c>
      <c r="H616" s="83">
        <f t="shared" si="57"/>
        <v>0</v>
      </c>
      <c r="I616" s="91">
        <f t="shared" si="57"/>
        <v>0</v>
      </c>
      <c r="J616" s="92">
        <f t="shared" si="57"/>
        <v>0</v>
      </c>
      <c r="K616" s="93">
        <f t="shared" si="57"/>
        <v>0</v>
      </c>
      <c r="L616" s="83">
        <f t="shared" si="57"/>
        <v>0</v>
      </c>
      <c r="M616" s="91">
        <f t="shared" si="57"/>
        <v>0</v>
      </c>
      <c r="N616" s="92">
        <f t="shared" si="57"/>
        <v>0</v>
      </c>
      <c r="O616" s="93">
        <f t="shared" si="57"/>
        <v>0</v>
      </c>
      <c r="P616" s="83">
        <f t="shared" si="57"/>
        <v>0</v>
      </c>
      <c r="Q616" s="91">
        <f t="shared" si="57"/>
        <v>0</v>
      </c>
      <c r="R616" s="92">
        <f t="shared" si="57"/>
        <v>18367</v>
      </c>
      <c r="S616" s="93">
        <f t="shared" si="57"/>
        <v>11105</v>
      </c>
      <c r="T616" s="83">
        <f t="shared" si="57"/>
        <v>0</v>
      </c>
      <c r="U616" s="91">
        <f t="shared" si="57"/>
        <v>0</v>
      </c>
      <c r="V616" s="92">
        <f t="shared" si="57"/>
        <v>0</v>
      </c>
      <c r="W616" s="93">
        <f t="shared" si="57"/>
        <v>0</v>
      </c>
      <c r="X616" s="83">
        <f t="shared" si="57"/>
        <v>0</v>
      </c>
      <c r="Y616" s="91">
        <f t="shared" si="57"/>
        <v>0</v>
      </c>
      <c r="Z616" s="92">
        <f t="shared" si="57"/>
        <v>0</v>
      </c>
      <c r="AA616" s="93">
        <f t="shared" si="57"/>
        <v>0</v>
      </c>
      <c r="AB616" s="83">
        <f t="shared" si="57"/>
        <v>0</v>
      </c>
      <c r="AC616" s="91">
        <f t="shared" si="57"/>
        <v>0</v>
      </c>
      <c r="AD616" s="92">
        <f t="shared" si="57"/>
        <v>0</v>
      </c>
      <c r="AE616" s="93">
        <f t="shared" si="57"/>
        <v>0</v>
      </c>
      <c r="AF616" s="83">
        <f t="shared" si="57"/>
        <v>0</v>
      </c>
      <c r="AG616" s="91">
        <f t="shared" si="57"/>
        <v>0</v>
      </c>
      <c r="AH616" s="92">
        <f t="shared" si="57"/>
        <v>0</v>
      </c>
      <c r="AI616" s="93">
        <f t="shared" si="57"/>
        <v>0</v>
      </c>
      <c r="AJ616" s="83">
        <f t="shared" si="57"/>
        <v>0</v>
      </c>
      <c r="AK616" s="91">
        <f t="shared" si="57"/>
        <v>0</v>
      </c>
      <c r="AL616" s="92">
        <f t="shared" si="57"/>
        <v>0</v>
      </c>
      <c r="AM616" s="93">
        <f t="shared" si="57"/>
        <v>0</v>
      </c>
      <c r="AN616" s="83">
        <f t="shared" si="57"/>
        <v>0</v>
      </c>
      <c r="AO616" s="91">
        <f t="shared" si="57"/>
        <v>0</v>
      </c>
      <c r="AP616" s="92">
        <f t="shared" si="57"/>
        <v>0</v>
      </c>
      <c r="AQ616" s="93">
        <f t="shared" si="57"/>
        <v>0</v>
      </c>
    </row>
    <row r="617" spans="1:43" x14ac:dyDescent="0.2">
      <c r="A617" s="80"/>
      <c r="B617" s="95" t="s">
        <v>644</v>
      </c>
      <c r="C617" s="94">
        <f>SUM(C388:C395)+C399</f>
        <v>3478</v>
      </c>
      <c r="D617" s="94">
        <f>SUM(D388:D395)+D399</f>
        <v>2676</v>
      </c>
      <c r="E617" s="43">
        <f t="shared" si="11"/>
        <v>0.76940770557791838</v>
      </c>
      <c r="F617" s="83">
        <f t="shared" ref="F617:AQ617" si="58">SUM(F388:F395)+F399</f>
        <v>0</v>
      </c>
      <c r="G617" s="90">
        <f t="shared" si="58"/>
        <v>0</v>
      </c>
      <c r="H617" s="83">
        <f t="shared" si="58"/>
        <v>0</v>
      </c>
      <c r="I617" s="91">
        <f t="shared" si="58"/>
        <v>0</v>
      </c>
      <c r="J617" s="92">
        <f t="shared" si="58"/>
        <v>0</v>
      </c>
      <c r="K617" s="93">
        <f t="shared" si="58"/>
        <v>0</v>
      </c>
      <c r="L617" s="83">
        <f t="shared" si="58"/>
        <v>0</v>
      </c>
      <c r="M617" s="91">
        <f t="shared" si="58"/>
        <v>0</v>
      </c>
      <c r="N617" s="92">
        <f t="shared" si="58"/>
        <v>0</v>
      </c>
      <c r="O617" s="93">
        <f t="shared" si="58"/>
        <v>0</v>
      </c>
      <c r="P617" s="83">
        <f t="shared" si="58"/>
        <v>0</v>
      </c>
      <c r="Q617" s="91">
        <f t="shared" si="58"/>
        <v>0</v>
      </c>
      <c r="R617" s="92">
        <f t="shared" si="58"/>
        <v>0</v>
      </c>
      <c r="S617" s="93">
        <f t="shared" si="58"/>
        <v>0</v>
      </c>
      <c r="T617" s="83">
        <f t="shared" si="58"/>
        <v>0</v>
      </c>
      <c r="U617" s="91">
        <f t="shared" si="58"/>
        <v>0</v>
      </c>
      <c r="V617" s="92">
        <f t="shared" si="58"/>
        <v>0</v>
      </c>
      <c r="W617" s="93">
        <f t="shared" si="58"/>
        <v>0</v>
      </c>
      <c r="X617" s="83">
        <f t="shared" si="58"/>
        <v>0</v>
      </c>
      <c r="Y617" s="91">
        <f t="shared" si="58"/>
        <v>0</v>
      </c>
      <c r="Z617" s="92">
        <f t="shared" si="58"/>
        <v>0</v>
      </c>
      <c r="AA617" s="93">
        <f t="shared" si="58"/>
        <v>0</v>
      </c>
      <c r="AB617" s="83">
        <f t="shared" si="58"/>
        <v>0</v>
      </c>
      <c r="AC617" s="91">
        <f t="shared" si="58"/>
        <v>0</v>
      </c>
      <c r="AD617" s="92">
        <f t="shared" si="58"/>
        <v>0</v>
      </c>
      <c r="AE617" s="93">
        <f t="shared" si="58"/>
        <v>0</v>
      </c>
      <c r="AF617" s="83">
        <f t="shared" si="58"/>
        <v>0</v>
      </c>
      <c r="AG617" s="91">
        <f t="shared" si="58"/>
        <v>0</v>
      </c>
      <c r="AH617" s="92">
        <f t="shared" si="58"/>
        <v>0</v>
      </c>
      <c r="AI617" s="93">
        <f t="shared" si="58"/>
        <v>0</v>
      </c>
      <c r="AJ617" s="83">
        <f t="shared" si="58"/>
        <v>0</v>
      </c>
      <c r="AK617" s="91">
        <f t="shared" si="58"/>
        <v>0</v>
      </c>
      <c r="AL617" s="92">
        <f t="shared" si="58"/>
        <v>1374</v>
      </c>
      <c r="AM617" s="93">
        <f t="shared" si="58"/>
        <v>611</v>
      </c>
      <c r="AN617" s="83">
        <f t="shared" si="58"/>
        <v>0</v>
      </c>
      <c r="AO617" s="91">
        <f t="shared" si="58"/>
        <v>0</v>
      </c>
      <c r="AP617" s="92">
        <f t="shared" si="58"/>
        <v>0</v>
      </c>
      <c r="AQ617" s="93">
        <f t="shared" si="58"/>
        <v>0</v>
      </c>
    </row>
    <row r="618" spans="1:43" x14ac:dyDescent="0.2">
      <c r="A618" s="80"/>
      <c r="B618" s="95" t="s">
        <v>645</v>
      </c>
      <c r="C618" s="97">
        <f>SUM(C400:C401)+C231</f>
        <v>4003</v>
      </c>
      <c r="D618" s="97">
        <f>SUM(D400:D401)+D231</f>
        <v>3369</v>
      </c>
      <c r="E618" s="43">
        <f t="shared" si="11"/>
        <v>0.84161878591056705</v>
      </c>
      <c r="F618" s="83">
        <f t="shared" ref="F618:AQ618" si="59">SUM(F400:F401)+F231</f>
        <v>0</v>
      </c>
      <c r="G618" s="90">
        <f t="shared" si="59"/>
        <v>0</v>
      </c>
      <c r="H618" s="83">
        <f t="shared" si="59"/>
        <v>0</v>
      </c>
      <c r="I618" s="91">
        <f t="shared" si="59"/>
        <v>0</v>
      </c>
      <c r="J618" s="92">
        <f t="shared" si="59"/>
        <v>0</v>
      </c>
      <c r="K618" s="93">
        <f t="shared" si="59"/>
        <v>0</v>
      </c>
      <c r="L618" s="83">
        <f t="shared" si="59"/>
        <v>0</v>
      </c>
      <c r="M618" s="91">
        <f t="shared" si="59"/>
        <v>0</v>
      </c>
      <c r="N618" s="92">
        <f t="shared" si="59"/>
        <v>0</v>
      </c>
      <c r="O618" s="93">
        <f t="shared" si="59"/>
        <v>0</v>
      </c>
      <c r="P618" s="83">
        <f t="shared" si="59"/>
        <v>0</v>
      </c>
      <c r="Q618" s="91">
        <f t="shared" si="59"/>
        <v>0</v>
      </c>
      <c r="R618" s="92">
        <f t="shared" si="59"/>
        <v>0</v>
      </c>
      <c r="S618" s="93">
        <f t="shared" si="59"/>
        <v>0</v>
      </c>
      <c r="T618" s="83">
        <f t="shared" si="59"/>
        <v>0</v>
      </c>
      <c r="U618" s="91">
        <f t="shared" si="59"/>
        <v>0</v>
      </c>
      <c r="V618" s="92">
        <f t="shared" si="59"/>
        <v>0</v>
      </c>
      <c r="W618" s="93">
        <f t="shared" si="59"/>
        <v>0</v>
      </c>
      <c r="X618" s="83">
        <f t="shared" si="59"/>
        <v>0</v>
      </c>
      <c r="Y618" s="91">
        <f t="shared" si="59"/>
        <v>0</v>
      </c>
      <c r="Z618" s="92">
        <f t="shared" si="59"/>
        <v>0</v>
      </c>
      <c r="AA618" s="93">
        <f t="shared" si="59"/>
        <v>0</v>
      </c>
      <c r="AB618" s="83">
        <f t="shared" si="59"/>
        <v>0</v>
      </c>
      <c r="AC618" s="91">
        <f t="shared" si="59"/>
        <v>0</v>
      </c>
      <c r="AD618" s="92">
        <f t="shared" si="59"/>
        <v>0</v>
      </c>
      <c r="AE618" s="93">
        <f t="shared" si="59"/>
        <v>0</v>
      </c>
      <c r="AF618" s="83">
        <f t="shared" si="59"/>
        <v>0</v>
      </c>
      <c r="AG618" s="91">
        <f t="shared" si="59"/>
        <v>0</v>
      </c>
      <c r="AH618" s="92">
        <f t="shared" si="59"/>
        <v>0</v>
      </c>
      <c r="AI618" s="93">
        <f t="shared" si="59"/>
        <v>0</v>
      </c>
      <c r="AJ618" s="83">
        <f t="shared" si="59"/>
        <v>0</v>
      </c>
      <c r="AK618" s="91">
        <f t="shared" si="59"/>
        <v>0</v>
      </c>
      <c r="AL618" s="92">
        <f t="shared" si="59"/>
        <v>0</v>
      </c>
      <c r="AM618" s="93">
        <f t="shared" si="59"/>
        <v>0</v>
      </c>
      <c r="AN618" s="83">
        <f t="shared" si="59"/>
        <v>0</v>
      </c>
      <c r="AO618" s="91">
        <f t="shared" si="59"/>
        <v>0</v>
      </c>
      <c r="AP618" s="92">
        <f t="shared" si="59"/>
        <v>0</v>
      </c>
      <c r="AQ618" s="93">
        <f t="shared" si="59"/>
        <v>0</v>
      </c>
    </row>
    <row r="619" spans="1:43" x14ac:dyDescent="0.2">
      <c r="A619" s="80"/>
      <c r="B619" s="95" t="s">
        <v>646</v>
      </c>
      <c r="C619" s="94">
        <f>SUM(C402:C420)</f>
        <v>20391</v>
      </c>
      <c r="D619" s="94">
        <f>SUM(D402:D420)</f>
        <v>16175</v>
      </c>
      <c r="E619" s="43">
        <f t="shared" si="11"/>
        <v>0.79324211662007749</v>
      </c>
      <c r="F619" s="83">
        <f t="shared" ref="F619:AQ619" si="60">SUM(F402:F420)</f>
        <v>0</v>
      </c>
      <c r="G619" s="90">
        <f t="shared" si="60"/>
        <v>0</v>
      </c>
      <c r="H619" s="83">
        <f t="shared" si="60"/>
        <v>0</v>
      </c>
      <c r="I619" s="91">
        <f t="shared" si="60"/>
        <v>0</v>
      </c>
      <c r="J619" s="92">
        <f t="shared" si="60"/>
        <v>0</v>
      </c>
      <c r="K619" s="93">
        <f t="shared" si="60"/>
        <v>0</v>
      </c>
      <c r="L619" s="83">
        <f t="shared" si="60"/>
        <v>0</v>
      </c>
      <c r="M619" s="91">
        <f t="shared" si="60"/>
        <v>0</v>
      </c>
      <c r="N619" s="92">
        <f t="shared" si="60"/>
        <v>0</v>
      </c>
      <c r="O619" s="93">
        <f t="shared" si="60"/>
        <v>0</v>
      </c>
      <c r="P619" s="83">
        <f t="shared" si="60"/>
        <v>0</v>
      </c>
      <c r="Q619" s="91">
        <f t="shared" si="60"/>
        <v>0</v>
      </c>
      <c r="R619" s="92">
        <f t="shared" si="60"/>
        <v>0</v>
      </c>
      <c r="S619" s="93">
        <f t="shared" si="60"/>
        <v>0</v>
      </c>
      <c r="T619" s="83">
        <f t="shared" si="60"/>
        <v>0</v>
      </c>
      <c r="U619" s="91">
        <f t="shared" si="60"/>
        <v>0</v>
      </c>
      <c r="V619" s="92">
        <f t="shared" si="60"/>
        <v>0</v>
      </c>
      <c r="W619" s="93">
        <f t="shared" si="60"/>
        <v>0</v>
      </c>
      <c r="X619" s="83">
        <f t="shared" si="60"/>
        <v>0</v>
      </c>
      <c r="Y619" s="91">
        <f t="shared" si="60"/>
        <v>0</v>
      </c>
      <c r="Z619" s="92">
        <f t="shared" si="60"/>
        <v>0</v>
      </c>
      <c r="AA619" s="93">
        <f t="shared" si="60"/>
        <v>0</v>
      </c>
      <c r="AB619" s="83">
        <f t="shared" si="60"/>
        <v>0</v>
      </c>
      <c r="AC619" s="91">
        <f t="shared" si="60"/>
        <v>0</v>
      </c>
      <c r="AD619" s="92">
        <f t="shared" si="60"/>
        <v>0</v>
      </c>
      <c r="AE619" s="93">
        <f t="shared" si="60"/>
        <v>0</v>
      </c>
      <c r="AF619" s="83">
        <f t="shared" si="60"/>
        <v>0</v>
      </c>
      <c r="AG619" s="91">
        <f t="shared" si="60"/>
        <v>0</v>
      </c>
      <c r="AH619" s="92">
        <f t="shared" si="60"/>
        <v>0</v>
      </c>
      <c r="AI619" s="93">
        <f t="shared" si="60"/>
        <v>0</v>
      </c>
      <c r="AJ619" s="83">
        <f t="shared" si="60"/>
        <v>0</v>
      </c>
      <c r="AK619" s="91">
        <f t="shared" si="60"/>
        <v>0</v>
      </c>
      <c r="AL619" s="92">
        <f t="shared" si="60"/>
        <v>71</v>
      </c>
      <c r="AM619" s="93">
        <f t="shared" si="60"/>
        <v>113</v>
      </c>
      <c r="AN619" s="83">
        <f t="shared" si="60"/>
        <v>0</v>
      </c>
      <c r="AO619" s="91">
        <f t="shared" si="60"/>
        <v>0</v>
      </c>
      <c r="AP619" s="92">
        <f t="shared" si="60"/>
        <v>0</v>
      </c>
      <c r="AQ619" s="93">
        <f t="shared" si="60"/>
        <v>0</v>
      </c>
    </row>
    <row r="620" spans="1:43" x14ac:dyDescent="0.2">
      <c r="A620" s="80"/>
      <c r="B620" s="95" t="s">
        <v>647</v>
      </c>
      <c r="C620" s="94">
        <f>SUM(C430:C472)</f>
        <v>45460</v>
      </c>
      <c r="D620" s="94">
        <f>SUM(D430:D472)</f>
        <v>37422</v>
      </c>
      <c r="E620" s="43">
        <f t="shared" si="11"/>
        <v>0.82318521777386711</v>
      </c>
      <c r="F620" s="83">
        <f t="shared" ref="F620:AQ620" si="61">SUM(F430:F472)</f>
        <v>0</v>
      </c>
      <c r="G620" s="90">
        <f t="shared" si="61"/>
        <v>0</v>
      </c>
      <c r="H620" s="83">
        <f t="shared" si="61"/>
        <v>0</v>
      </c>
      <c r="I620" s="91">
        <f t="shared" si="61"/>
        <v>0</v>
      </c>
      <c r="J620" s="92">
        <f t="shared" si="61"/>
        <v>0</v>
      </c>
      <c r="K620" s="93">
        <f t="shared" si="61"/>
        <v>0</v>
      </c>
      <c r="L620" s="83">
        <f t="shared" si="61"/>
        <v>0</v>
      </c>
      <c r="M620" s="91">
        <f t="shared" si="61"/>
        <v>0</v>
      </c>
      <c r="N620" s="92">
        <f t="shared" si="61"/>
        <v>0</v>
      </c>
      <c r="O620" s="93">
        <f t="shared" si="61"/>
        <v>0</v>
      </c>
      <c r="P620" s="83">
        <f t="shared" si="61"/>
        <v>0</v>
      </c>
      <c r="Q620" s="91">
        <f t="shared" si="61"/>
        <v>0</v>
      </c>
      <c r="R620" s="92">
        <f t="shared" si="61"/>
        <v>0</v>
      </c>
      <c r="S620" s="93">
        <f t="shared" si="61"/>
        <v>0</v>
      </c>
      <c r="T620" s="83">
        <f t="shared" si="61"/>
        <v>0</v>
      </c>
      <c r="U620" s="91">
        <f t="shared" si="61"/>
        <v>0</v>
      </c>
      <c r="V620" s="92">
        <f t="shared" si="61"/>
        <v>0</v>
      </c>
      <c r="W620" s="93">
        <f t="shared" si="61"/>
        <v>0</v>
      </c>
      <c r="X620" s="83">
        <f t="shared" si="61"/>
        <v>0</v>
      </c>
      <c r="Y620" s="91">
        <f t="shared" si="61"/>
        <v>0</v>
      </c>
      <c r="Z620" s="92">
        <f t="shared" si="61"/>
        <v>0</v>
      </c>
      <c r="AA620" s="93">
        <f t="shared" si="61"/>
        <v>0</v>
      </c>
      <c r="AB620" s="83">
        <f t="shared" si="61"/>
        <v>0</v>
      </c>
      <c r="AC620" s="91">
        <f t="shared" si="61"/>
        <v>0</v>
      </c>
      <c r="AD620" s="92">
        <f t="shared" si="61"/>
        <v>0</v>
      </c>
      <c r="AE620" s="93">
        <f t="shared" si="61"/>
        <v>0</v>
      </c>
      <c r="AF620" s="83">
        <f t="shared" si="61"/>
        <v>0</v>
      </c>
      <c r="AG620" s="91">
        <f t="shared" si="61"/>
        <v>0</v>
      </c>
      <c r="AH620" s="92">
        <f t="shared" si="61"/>
        <v>0</v>
      </c>
      <c r="AI620" s="93">
        <f t="shared" si="61"/>
        <v>0</v>
      </c>
      <c r="AJ620" s="83">
        <f t="shared" si="61"/>
        <v>0</v>
      </c>
      <c r="AK620" s="91">
        <f t="shared" si="61"/>
        <v>0</v>
      </c>
      <c r="AL620" s="92">
        <f t="shared" si="61"/>
        <v>1778</v>
      </c>
      <c r="AM620" s="93">
        <f t="shared" si="61"/>
        <v>2409</v>
      </c>
      <c r="AN620" s="83">
        <f t="shared" si="61"/>
        <v>0</v>
      </c>
      <c r="AO620" s="91">
        <f t="shared" si="61"/>
        <v>0</v>
      </c>
      <c r="AP620" s="92">
        <f t="shared" si="61"/>
        <v>0</v>
      </c>
      <c r="AQ620" s="93">
        <f t="shared" si="61"/>
        <v>0</v>
      </c>
    </row>
    <row r="621" spans="1:43" x14ac:dyDescent="0.2">
      <c r="A621" s="80"/>
      <c r="B621" s="95" t="s">
        <v>648</v>
      </c>
      <c r="C621" s="97">
        <f>SUM(C226:C230)+SUM(C476:C478)</f>
        <v>10084</v>
      </c>
      <c r="D621" s="97">
        <f>SUM(D226:D230)+SUM(D476:D478)</f>
        <v>7523</v>
      </c>
      <c r="E621" s="43">
        <f t="shared" si="11"/>
        <v>0.74603332011106704</v>
      </c>
      <c r="F621" s="83">
        <f t="shared" ref="F621:AQ621" si="62">SUM(F226:F230)+SUM(F476:F478)</f>
        <v>0</v>
      </c>
      <c r="G621" s="90">
        <f t="shared" si="62"/>
        <v>0</v>
      </c>
      <c r="H621" s="83">
        <f t="shared" si="62"/>
        <v>0</v>
      </c>
      <c r="I621" s="91">
        <f t="shared" si="62"/>
        <v>0</v>
      </c>
      <c r="J621" s="92">
        <f t="shared" si="62"/>
        <v>0</v>
      </c>
      <c r="K621" s="93">
        <f t="shared" si="62"/>
        <v>0</v>
      </c>
      <c r="L621" s="83">
        <f t="shared" si="62"/>
        <v>0</v>
      </c>
      <c r="M621" s="91">
        <f t="shared" si="62"/>
        <v>0</v>
      </c>
      <c r="N621" s="92">
        <f t="shared" si="62"/>
        <v>0</v>
      </c>
      <c r="O621" s="93">
        <f t="shared" si="62"/>
        <v>0</v>
      </c>
      <c r="P621" s="83">
        <f t="shared" si="62"/>
        <v>0</v>
      </c>
      <c r="Q621" s="91">
        <f t="shared" si="62"/>
        <v>0</v>
      </c>
      <c r="R621" s="92">
        <f t="shared" si="62"/>
        <v>0</v>
      </c>
      <c r="S621" s="93">
        <f t="shared" si="62"/>
        <v>0</v>
      </c>
      <c r="T621" s="83">
        <f t="shared" si="62"/>
        <v>0</v>
      </c>
      <c r="U621" s="91">
        <f t="shared" si="62"/>
        <v>0</v>
      </c>
      <c r="V621" s="92">
        <f t="shared" si="62"/>
        <v>0</v>
      </c>
      <c r="W621" s="93">
        <f t="shared" si="62"/>
        <v>0</v>
      </c>
      <c r="X621" s="83">
        <f t="shared" si="62"/>
        <v>0</v>
      </c>
      <c r="Y621" s="91">
        <f t="shared" si="62"/>
        <v>0</v>
      </c>
      <c r="Z621" s="92">
        <f t="shared" si="62"/>
        <v>0</v>
      </c>
      <c r="AA621" s="93">
        <f t="shared" si="62"/>
        <v>0</v>
      </c>
      <c r="AB621" s="83">
        <f t="shared" si="62"/>
        <v>0</v>
      </c>
      <c r="AC621" s="91">
        <f t="shared" si="62"/>
        <v>0</v>
      </c>
      <c r="AD621" s="92">
        <f t="shared" si="62"/>
        <v>0</v>
      </c>
      <c r="AE621" s="93">
        <f t="shared" si="62"/>
        <v>0</v>
      </c>
      <c r="AF621" s="83">
        <f t="shared" si="62"/>
        <v>0</v>
      </c>
      <c r="AG621" s="91">
        <f t="shared" si="62"/>
        <v>0</v>
      </c>
      <c r="AH621" s="92">
        <f t="shared" si="62"/>
        <v>0</v>
      </c>
      <c r="AI621" s="93">
        <f t="shared" si="62"/>
        <v>0</v>
      </c>
      <c r="AJ621" s="83">
        <f t="shared" si="62"/>
        <v>0</v>
      </c>
      <c r="AK621" s="91">
        <f t="shared" si="62"/>
        <v>0</v>
      </c>
      <c r="AL621" s="92">
        <f t="shared" si="62"/>
        <v>0</v>
      </c>
      <c r="AM621" s="93">
        <f t="shared" si="62"/>
        <v>0</v>
      </c>
      <c r="AN621" s="83">
        <f t="shared" si="62"/>
        <v>0</v>
      </c>
      <c r="AO621" s="91">
        <f t="shared" si="62"/>
        <v>0</v>
      </c>
      <c r="AP621" s="92">
        <f t="shared" si="62"/>
        <v>0</v>
      </c>
      <c r="AQ621" s="93">
        <f t="shared" si="62"/>
        <v>0</v>
      </c>
    </row>
    <row r="622" spans="1:43" x14ac:dyDescent="0.2">
      <c r="A622" s="80"/>
      <c r="B622" s="95" t="s">
        <v>649</v>
      </c>
      <c r="C622" s="94">
        <f>SUM(C485:C496)</f>
        <v>12044</v>
      </c>
      <c r="D622" s="94">
        <f>SUM(D485:D496)</f>
        <v>9846</v>
      </c>
      <c r="E622" s="43">
        <f t="shared" si="11"/>
        <v>0.8175024908668217</v>
      </c>
      <c r="F622" s="83">
        <f t="shared" ref="F622:AQ622" si="63">SUM(F485:F496)</f>
        <v>0</v>
      </c>
      <c r="G622" s="90">
        <f t="shared" si="63"/>
        <v>0</v>
      </c>
      <c r="H622" s="83">
        <f t="shared" si="63"/>
        <v>0</v>
      </c>
      <c r="I622" s="91">
        <f t="shared" si="63"/>
        <v>0</v>
      </c>
      <c r="J622" s="92">
        <f t="shared" si="63"/>
        <v>0</v>
      </c>
      <c r="K622" s="93">
        <f t="shared" si="63"/>
        <v>0</v>
      </c>
      <c r="L622" s="83">
        <f t="shared" si="63"/>
        <v>0</v>
      </c>
      <c r="M622" s="91">
        <f t="shared" si="63"/>
        <v>0</v>
      </c>
      <c r="N622" s="92">
        <f t="shared" si="63"/>
        <v>0</v>
      </c>
      <c r="O622" s="93">
        <f t="shared" si="63"/>
        <v>0</v>
      </c>
      <c r="P622" s="83">
        <f t="shared" si="63"/>
        <v>0</v>
      </c>
      <c r="Q622" s="91">
        <f t="shared" si="63"/>
        <v>0</v>
      </c>
      <c r="R622" s="92">
        <f t="shared" si="63"/>
        <v>0</v>
      </c>
      <c r="S622" s="93">
        <f t="shared" si="63"/>
        <v>0</v>
      </c>
      <c r="T622" s="83">
        <f t="shared" si="63"/>
        <v>0</v>
      </c>
      <c r="U622" s="91">
        <f t="shared" si="63"/>
        <v>0</v>
      </c>
      <c r="V622" s="92">
        <f t="shared" si="63"/>
        <v>0</v>
      </c>
      <c r="W622" s="93">
        <f t="shared" si="63"/>
        <v>0</v>
      </c>
      <c r="X622" s="83">
        <f t="shared" si="63"/>
        <v>0</v>
      </c>
      <c r="Y622" s="91">
        <f t="shared" si="63"/>
        <v>0</v>
      </c>
      <c r="Z622" s="92">
        <f t="shared" si="63"/>
        <v>0</v>
      </c>
      <c r="AA622" s="93">
        <f t="shared" si="63"/>
        <v>0</v>
      </c>
      <c r="AB622" s="83">
        <f t="shared" si="63"/>
        <v>331</v>
      </c>
      <c r="AC622" s="91">
        <f t="shared" si="63"/>
        <v>276</v>
      </c>
      <c r="AD622" s="92">
        <f t="shared" si="63"/>
        <v>0</v>
      </c>
      <c r="AE622" s="93">
        <f t="shared" si="63"/>
        <v>0</v>
      </c>
      <c r="AF622" s="83">
        <f t="shared" si="63"/>
        <v>0</v>
      </c>
      <c r="AG622" s="91">
        <f t="shared" si="63"/>
        <v>0</v>
      </c>
      <c r="AH622" s="92">
        <f t="shared" si="63"/>
        <v>0</v>
      </c>
      <c r="AI622" s="93">
        <f t="shared" si="63"/>
        <v>0</v>
      </c>
      <c r="AJ622" s="83">
        <f t="shared" si="63"/>
        <v>0</v>
      </c>
      <c r="AK622" s="91">
        <f t="shared" si="63"/>
        <v>0</v>
      </c>
      <c r="AL622" s="92">
        <f t="shared" si="63"/>
        <v>0</v>
      </c>
      <c r="AM622" s="93">
        <f t="shared" si="63"/>
        <v>0</v>
      </c>
      <c r="AN622" s="83">
        <f t="shared" si="63"/>
        <v>0</v>
      </c>
      <c r="AO622" s="91">
        <f t="shared" si="63"/>
        <v>0</v>
      </c>
      <c r="AP622" s="92">
        <f t="shared" si="63"/>
        <v>0</v>
      </c>
      <c r="AQ622" s="93">
        <f t="shared" si="63"/>
        <v>0</v>
      </c>
    </row>
    <row r="623" spans="1:43" x14ac:dyDescent="0.2">
      <c r="A623" s="80"/>
      <c r="B623" s="95" t="s">
        <v>650</v>
      </c>
      <c r="C623" s="94">
        <f>SUM(C506:C533)</f>
        <v>27151</v>
      </c>
      <c r="D623" s="94">
        <f>SUM(D506:D533)</f>
        <v>20862</v>
      </c>
      <c r="E623" s="43">
        <f t="shared" si="11"/>
        <v>0.76836948915325398</v>
      </c>
      <c r="F623" s="83">
        <f t="shared" ref="F623:AQ623" si="64">SUM(F506:F533)</f>
        <v>0</v>
      </c>
      <c r="G623" s="90">
        <f t="shared" si="64"/>
        <v>0</v>
      </c>
      <c r="H623" s="83">
        <f t="shared" si="64"/>
        <v>0</v>
      </c>
      <c r="I623" s="91">
        <f t="shared" si="64"/>
        <v>0</v>
      </c>
      <c r="J623" s="92">
        <f t="shared" si="64"/>
        <v>0</v>
      </c>
      <c r="K623" s="93">
        <f t="shared" si="64"/>
        <v>0</v>
      </c>
      <c r="L623" s="83">
        <f t="shared" si="64"/>
        <v>0</v>
      </c>
      <c r="M623" s="91">
        <f t="shared" si="64"/>
        <v>0</v>
      </c>
      <c r="N623" s="92">
        <f t="shared" si="64"/>
        <v>0</v>
      </c>
      <c r="O623" s="93">
        <f t="shared" si="64"/>
        <v>0</v>
      </c>
      <c r="P623" s="83">
        <f t="shared" si="64"/>
        <v>0</v>
      </c>
      <c r="Q623" s="91">
        <f t="shared" si="64"/>
        <v>0</v>
      </c>
      <c r="R623" s="92">
        <f t="shared" si="64"/>
        <v>0</v>
      </c>
      <c r="S623" s="93">
        <f t="shared" si="64"/>
        <v>0</v>
      </c>
      <c r="T623" s="83">
        <f t="shared" si="64"/>
        <v>0</v>
      </c>
      <c r="U623" s="91">
        <f t="shared" si="64"/>
        <v>0</v>
      </c>
      <c r="V623" s="92">
        <f t="shared" si="64"/>
        <v>0</v>
      </c>
      <c r="W623" s="93">
        <f t="shared" si="64"/>
        <v>0</v>
      </c>
      <c r="X623" s="83">
        <f t="shared" si="64"/>
        <v>0</v>
      </c>
      <c r="Y623" s="91">
        <f t="shared" si="64"/>
        <v>0</v>
      </c>
      <c r="Z623" s="92">
        <f t="shared" si="64"/>
        <v>0</v>
      </c>
      <c r="AA623" s="93">
        <f t="shared" si="64"/>
        <v>0</v>
      </c>
      <c r="AB623" s="83">
        <f t="shared" si="64"/>
        <v>0</v>
      </c>
      <c r="AC623" s="91">
        <f t="shared" si="64"/>
        <v>0</v>
      </c>
      <c r="AD623" s="92">
        <f t="shared" si="64"/>
        <v>12814</v>
      </c>
      <c r="AE623" s="93">
        <f t="shared" si="64"/>
        <v>7353</v>
      </c>
      <c r="AF623" s="83">
        <f t="shared" si="64"/>
        <v>10747</v>
      </c>
      <c r="AG623" s="91">
        <f t="shared" si="64"/>
        <v>9360</v>
      </c>
      <c r="AH623" s="92">
        <f t="shared" si="64"/>
        <v>0</v>
      </c>
      <c r="AI623" s="93">
        <f t="shared" si="64"/>
        <v>0</v>
      </c>
      <c r="AJ623" s="83">
        <f t="shared" si="64"/>
        <v>0</v>
      </c>
      <c r="AK623" s="91">
        <f t="shared" si="64"/>
        <v>0</v>
      </c>
      <c r="AL623" s="92">
        <f t="shared" si="64"/>
        <v>587</v>
      </c>
      <c r="AM623" s="93">
        <f t="shared" si="64"/>
        <v>367</v>
      </c>
      <c r="AN623" s="83">
        <f t="shared" si="64"/>
        <v>0</v>
      </c>
      <c r="AO623" s="91">
        <f t="shared" si="64"/>
        <v>0</v>
      </c>
      <c r="AP623" s="92">
        <f t="shared" si="64"/>
        <v>1147</v>
      </c>
      <c r="AQ623" s="93">
        <f t="shared" si="64"/>
        <v>2439</v>
      </c>
    </row>
    <row r="624" spans="1:43" x14ac:dyDescent="0.2">
      <c r="A624" s="80"/>
      <c r="B624" s="95" t="s">
        <v>651</v>
      </c>
      <c r="C624" s="94">
        <f>SUM(C534:C547)</f>
        <v>14465</v>
      </c>
      <c r="D624" s="94">
        <f>SUM(D534:D547)</f>
        <v>11489</v>
      </c>
      <c r="E624" s="43">
        <f t="shared" si="11"/>
        <v>0.7942620117525061</v>
      </c>
      <c r="F624" s="83">
        <f t="shared" ref="F624:AQ624" si="65">SUM(F534:F547)</f>
        <v>0</v>
      </c>
      <c r="G624" s="90">
        <f t="shared" si="65"/>
        <v>0</v>
      </c>
      <c r="H624" s="83">
        <f t="shared" si="65"/>
        <v>0</v>
      </c>
      <c r="I624" s="91">
        <f t="shared" si="65"/>
        <v>0</v>
      </c>
      <c r="J624" s="92">
        <f t="shared" si="65"/>
        <v>0</v>
      </c>
      <c r="K624" s="93">
        <f t="shared" si="65"/>
        <v>0</v>
      </c>
      <c r="L624" s="83">
        <f t="shared" si="65"/>
        <v>0</v>
      </c>
      <c r="M624" s="91">
        <f t="shared" si="65"/>
        <v>0</v>
      </c>
      <c r="N624" s="92">
        <f t="shared" si="65"/>
        <v>0</v>
      </c>
      <c r="O624" s="93">
        <f t="shared" si="65"/>
        <v>0</v>
      </c>
      <c r="P624" s="83">
        <f t="shared" si="65"/>
        <v>0</v>
      </c>
      <c r="Q624" s="91">
        <f t="shared" si="65"/>
        <v>0</v>
      </c>
      <c r="R624" s="92">
        <f t="shared" si="65"/>
        <v>0</v>
      </c>
      <c r="S624" s="93">
        <f t="shared" si="65"/>
        <v>0</v>
      </c>
      <c r="T624" s="83">
        <f t="shared" si="65"/>
        <v>0</v>
      </c>
      <c r="U624" s="91">
        <f t="shared" si="65"/>
        <v>0</v>
      </c>
      <c r="V624" s="92">
        <f t="shared" si="65"/>
        <v>0</v>
      </c>
      <c r="W624" s="93">
        <f t="shared" si="65"/>
        <v>0</v>
      </c>
      <c r="X624" s="83">
        <f t="shared" si="65"/>
        <v>0</v>
      </c>
      <c r="Y624" s="91">
        <f t="shared" si="65"/>
        <v>0</v>
      </c>
      <c r="Z624" s="92">
        <f t="shared" si="65"/>
        <v>0</v>
      </c>
      <c r="AA624" s="93">
        <f t="shared" si="65"/>
        <v>0</v>
      </c>
      <c r="AB624" s="83">
        <f t="shared" si="65"/>
        <v>0</v>
      </c>
      <c r="AC624" s="91">
        <f t="shared" si="65"/>
        <v>0</v>
      </c>
      <c r="AD624" s="92">
        <f t="shared" si="65"/>
        <v>0</v>
      </c>
      <c r="AE624" s="93">
        <f t="shared" si="65"/>
        <v>0</v>
      </c>
      <c r="AF624" s="83">
        <f t="shared" si="65"/>
        <v>0</v>
      </c>
      <c r="AG624" s="91">
        <f t="shared" si="65"/>
        <v>0</v>
      </c>
      <c r="AH624" s="92">
        <f t="shared" si="65"/>
        <v>0</v>
      </c>
      <c r="AI624" s="93">
        <f t="shared" si="65"/>
        <v>0</v>
      </c>
      <c r="AJ624" s="83">
        <f t="shared" si="65"/>
        <v>0</v>
      </c>
      <c r="AK624" s="91">
        <f t="shared" si="65"/>
        <v>0</v>
      </c>
      <c r="AL624" s="92">
        <f t="shared" si="65"/>
        <v>222</v>
      </c>
      <c r="AM624" s="93">
        <f t="shared" si="65"/>
        <v>149</v>
      </c>
      <c r="AN624" s="83">
        <f t="shared" si="65"/>
        <v>0</v>
      </c>
      <c r="AO624" s="91">
        <f t="shared" si="65"/>
        <v>0</v>
      </c>
      <c r="AP624" s="92">
        <f t="shared" si="65"/>
        <v>0</v>
      </c>
      <c r="AQ624" s="93">
        <f t="shared" si="65"/>
        <v>0</v>
      </c>
    </row>
    <row r="625" spans="1:43" x14ac:dyDescent="0.2">
      <c r="A625" s="80"/>
      <c r="B625" s="95" t="s">
        <v>652</v>
      </c>
      <c r="C625" s="94">
        <f>SUM(C548:C559)</f>
        <v>11255</v>
      </c>
      <c r="D625" s="94">
        <f>SUM(D548:D559)</f>
        <v>9142</v>
      </c>
      <c r="E625" s="43">
        <f t="shared" si="11"/>
        <v>0.81226121723678368</v>
      </c>
      <c r="F625" s="83">
        <f t="shared" ref="F625:AQ625" si="66">SUM(F548:F559)</f>
        <v>0</v>
      </c>
      <c r="G625" s="90">
        <f t="shared" si="66"/>
        <v>0</v>
      </c>
      <c r="H625" s="83">
        <f t="shared" si="66"/>
        <v>0</v>
      </c>
      <c r="I625" s="91">
        <f t="shared" si="66"/>
        <v>0</v>
      </c>
      <c r="J625" s="92">
        <f t="shared" si="66"/>
        <v>0</v>
      </c>
      <c r="K625" s="93">
        <f t="shared" si="66"/>
        <v>0</v>
      </c>
      <c r="L625" s="83">
        <f t="shared" si="66"/>
        <v>0</v>
      </c>
      <c r="M625" s="91">
        <f t="shared" si="66"/>
        <v>0</v>
      </c>
      <c r="N625" s="92">
        <f t="shared" si="66"/>
        <v>0</v>
      </c>
      <c r="O625" s="93">
        <f t="shared" si="66"/>
        <v>0</v>
      </c>
      <c r="P625" s="83">
        <f t="shared" si="66"/>
        <v>0</v>
      </c>
      <c r="Q625" s="91">
        <f t="shared" si="66"/>
        <v>0</v>
      </c>
      <c r="R625" s="92">
        <f t="shared" si="66"/>
        <v>0</v>
      </c>
      <c r="S625" s="93">
        <f t="shared" si="66"/>
        <v>0</v>
      </c>
      <c r="T625" s="83">
        <f t="shared" si="66"/>
        <v>0</v>
      </c>
      <c r="U625" s="91">
        <f t="shared" si="66"/>
        <v>0</v>
      </c>
      <c r="V625" s="92">
        <f t="shared" si="66"/>
        <v>0</v>
      </c>
      <c r="W625" s="93">
        <f t="shared" si="66"/>
        <v>0</v>
      </c>
      <c r="X625" s="83">
        <f t="shared" si="66"/>
        <v>0</v>
      </c>
      <c r="Y625" s="91">
        <f t="shared" si="66"/>
        <v>0</v>
      </c>
      <c r="Z625" s="92">
        <f t="shared" si="66"/>
        <v>0</v>
      </c>
      <c r="AA625" s="93">
        <f t="shared" si="66"/>
        <v>0</v>
      </c>
      <c r="AB625" s="83">
        <f t="shared" si="66"/>
        <v>0</v>
      </c>
      <c r="AC625" s="91">
        <f t="shared" si="66"/>
        <v>0</v>
      </c>
      <c r="AD625" s="92">
        <f t="shared" si="66"/>
        <v>0</v>
      </c>
      <c r="AE625" s="93">
        <f t="shared" si="66"/>
        <v>0</v>
      </c>
      <c r="AF625" s="83">
        <f t="shared" si="66"/>
        <v>0</v>
      </c>
      <c r="AG625" s="91">
        <f t="shared" si="66"/>
        <v>0</v>
      </c>
      <c r="AH625" s="92">
        <f t="shared" si="66"/>
        <v>0</v>
      </c>
      <c r="AI625" s="93">
        <f t="shared" si="66"/>
        <v>0</v>
      </c>
      <c r="AJ625" s="83">
        <f t="shared" si="66"/>
        <v>0</v>
      </c>
      <c r="AK625" s="91">
        <f t="shared" si="66"/>
        <v>0</v>
      </c>
      <c r="AL625" s="92">
        <f t="shared" si="66"/>
        <v>0</v>
      </c>
      <c r="AM625" s="93">
        <f t="shared" si="66"/>
        <v>0</v>
      </c>
      <c r="AN625" s="83">
        <f t="shared" si="66"/>
        <v>0</v>
      </c>
      <c r="AO625" s="91">
        <f t="shared" si="66"/>
        <v>0</v>
      </c>
      <c r="AP625" s="92">
        <f t="shared" si="66"/>
        <v>0</v>
      </c>
      <c r="AQ625" s="93">
        <f t="shared" si="66"/>
        <v>0</v>
      </c>
    </row>
    <row r="626" spans="1:43" x14ac:dyDescent="0.2">
      <c r="A626" s="80"/>
      <c r="B626" s="95" t="s">
        <v>653</v>
      </c>
      <c r="C626" s="94">
        <f>SUM(C562:C564)</f>
        <v>4047</v>
      </c>
      <c r="D626" s="94">
        <f>SUM(D562:D564)</f>
        <v>2763</v>
      </c>
      <c r="E626" s="43">
        <f t="shared" si="11"/>
        <v>0.68272794662713121</v>
      </c>
      <c r="F626" s="83">
        <f t="shared" ref="F626:AQ626" si="67">SUM(F562:F564)</f>
        <v>0</v>
      </c>
      <c r="G626" s="90">
        <f t="shared" si="67"/>
        <v>0</v>
      </c>
      <c r="H626" s="83">
        <f t="shared" si="67"/>
        <v>0</v>
      </c>
      <c r="I626" s="91">
        <f t="shared" si="67"/>
        <v>0</v>
      </c>
      <c r="J626" s="92">
        <f t="shared" si="67"/>
        <v>0</v>
      </c>
      <c r="K626" s="93">
        <f t="shared" si="67"/>
        <v>0</v>
      </c>
      <c r="L626" s="83">
        <f t="shared" si="67"/>
        <v>0</v>
      </c>
      <c r="M626" s="91">
        <f t="shared" si="67"/>
        <v>0</v>
      </c>
      <c r="N626" s="92">
        <f t="shared" si="67"/>
        <v>0</v>
      </c>
      <c r="O626" s="93">
        <f t="shared" si="67"/>
        <v>0</v>
      </c>
      <c r="P626" s="83">
        <f t="shared" si="67"/>
        <v>0</v>
      </c>
      <c r="Q626" s="91">
        <f t="shared" si="67"/>
        <v>0</v>
      </c>
      <c r="R626" s="92">
        <f t="shared" si="67"/>
        <v>0</v>
      </c>
      <c r="S626" s="93">
        <f t="shared" si="67"/>
        <v>0</v>
      </c>
      <c r="T626" s="83">
        <f t="shared" si="67"/>
        <v>0</v>
      </c>
      <c r="U626" s="91">
        <f t="shared" si="67"/>
        <v>0</v>
      </c>
      <c r="V626" s="92">
        <f t="shared" si="67"/>
        <v>0</v>
      </c>
      <c r="W626" s="93">
        <f t="shared" si="67"/>
        <v>0</v>
      </c>
      <c r="X626" s="83">
        <f t="shared" si="67"/>
        <v>0</v>
      </c>
      <c r="Y626" s="91">
        <f t="shared" si="67"/>
        <v>0</v>
      </c>
      <c r="Z626" s="92">
        <f t="shared" si="67"/>
        <v>0</v>
      </c>
      <c r="AA626" s="93">
        <f t="shared" si="67"/>
        <v>0</v>
      </c>
      <c r="AB626" s="83">
        <f t="shared" si="67"/>
        <v>0</v>
      </c>
      <c r="AC626" s="91">
        <f t="shared" si="67"/>
        <v>0</v>
      </c>
      <c r="AD626" s="92">
        <f t="shared" si="67"/>
        <v>0</v>
      </c>
      <c r="AE626" s="93">
        <f t="shared" si="67"/>
        <v>0</v>
      </c>
      <c r="AF626" s="83">
        <f t="shared" si="67"/>
        <v>0</v>
      </c>
      <c r="AG626" s="91">
        <f t="shared" si="67"/>
        <v>0</v>
      </c>
      <c r="AH626" s="92">
        <f t="shared" si="67"/>
        <v>0</v>
      </c>
      <c r="AI626" s="93">
        <f t="shared" si="67"/>
        <v>0</v>
      </c>
      <c r="AJ626" s="83">
        <f t="shared" si="67"/>
        <v>0</v>
      </c>
      <c r="AK626" s="91">
        <f t="shared" si="67"/>
        <v>0</v>
      </c>
      <c r="AL626" s="92">
        <f t="shared" si="67"/>
        <v>0</v>
      </c>
      <c r="AM626" s="93">
        <f t="shared" si="67"/>
        <v>0</v>
      </c>
      <c r="AN626" s="83">
        <f t="shared" si="67"/>
        <v>0</v>
      </c>
      <c r="AO626" s="91">
        <f t="shared" si="67"/>
        <v>0</v>
      </c>
      <c r="AP626" s="92">
        <f t="shared" si="67"/>
        <v>0</v>
      </c>
      <c r="AQ626" s="93">
        <f t="shared" si="67"/>
        <v>0</v>
      </c>
    </row>
    <row r="627" spans="1:43" x14ac:dyDescent="0.2">
      <c r="A627" s="80"/>
      <c r="B627" s="95" t="s">
        <v>654</v>
      </c>
      <c r="C627" s="94">
        <f>SUM(C485)</f>
        <v>561</v>
      </c>
      <c r="D627" s="94">
        <f>SUM(D485)</f>
        <v>347</v>
      </c>
      <c r="E627" s="43">
        <f t="shared" si="11"/>
        <v>0.61853832442067735</v>
      </c>
      <c r="F627" s="83">
        <f t="shared" ref="F627:AQ627" si="68">SUM(F485)</f>
        <v>0</v>
      </c>
      <c r="G627" s="90">
        <f t="shared" si="68"/>
        <v>0</v>
      </c>
      <c r="H627" s="83">
        <f t="shared" si="68"/>
        <v>0</v>
      </c>
      <c r="I627" s="91">
        <f t="shared" si="68"/>
        <v>0</v>
      </c>
      <c r="J627" s="92">
        <f t="shared" si="68"/>
        <v>0</v>
      </c>
      <c r="K627" s="93">
        <f t="shared" si="68"/>
        <v>0</v>
      </c>
      <c r="L627" s="83">
        <f t="shared" si="68"/>
        <v>0</v>
      </c>
      <c r="M627" s="91">
        <f t="shared" si="68"/>
        <v>0</v>
      </c>
      <c r="N627" s="92">
        <f t="shared" si="68"/>
        <v>0</v>
      </c>
      <c r="O627" s="93">
        <f t="shared" si="68"/>
        <v>0</v>
      </c>
      <c r="P627" s="83">
        <f t="shared" si="68"/>
        <v>0</v>
      </c>
      <c r="Q627" s="91">
        <f t="shared" si="68"/>
        <v>0</v>
      </c>
      <c r="R627" s="92">
        <f t="shared" si="68"/>
        <v>0</v>
      </c>
      <c r="S627" s="93">
        <f t="shared" si="68"/>
        <v>0</v>
      </c>
      <c r="T627" s="83">
        <f t="shared" si="68"/>
        <v>0</v>
      </c>
      <c r="U627" s="91">
        <f t="shared" si="68"/>
        <v>0</v>
      </c>
      <c r="V627" s="92">
        <f t="shared" si="68"/>
        <v>0</v>
      </c>
      <c r="W627" s="93">
        <f t="shared" si="68"/>
        <v>0</v>
      </c>
      <c r="X627" s="83">
        <f t="shared" si="68"/>
        <v>0</v>
      </c>
      <c r="Y627" s="91">
        <f t="shared" si="68"/>
        <v>0</v>
      </c>
      <c r="Z627" s="92">
        <f t="shared" si="68"/>
        <v>0</v>
      </c>
      <c r="AA627" s="93">
        <f t="shared" si="68"/>
        <v>0</v>
      </c>
      <c r="AB627" s="83">
        <f t="shared" si="68"/>
        <v>0</v>
      </c>
      <c r="AC627" s="91">
        <f t="shared" si="68"/>
        <v>0</v>
      </c>
      <c r="AD627" s="92">
        <f t="shared" si="68"/>
        <v>0</v>
      </c>
      <c r="AE627" s="93">
        <f t="shared" si="68"/>
        <v>0</v>
      </c>
      <c r="AF627" s="83">
        <f t="shared" si="68"/>
        <v>0</v>
      </c>
      <c r="AG627" s="91">
        <f t="shared" si="68"/>
        <v>0</v>
      </c>
      <c r="AH627" s="92">
        <f t="shared" si="68"/>
        <v>0</v>
      </c>
      <c r="AI627" s="93">
        <f t="shared" si="68"/>
        <v>0</v>
      </c>
      <c r="AJ627" s="83">
        <f t="shared" si="68"/>
        <v>0</v>
      </c>
      <c r="AK627" s="91">
        <f t="shared" si="68"/>
        <v>0</v>
      </c>
      <c r="AL627" s="92">
        <f t="shared" si="68"/>
        <v>0</v>
      </c>
      <c r="AM627" s="93">
        <f t="shared" si="68"/>
        <v>0</v>
      </c>
      <c r="AN627" s="83">
        <f t="shared" si="68"/>
        <v>0</v>
      </c>
      <c r="AO627" s="91">
        <f t="shared" si="68"/>
        <v>0</v>
      </c>
      <c r="AP627" s="92">
        <f t="shared" si="68"/>
        <v>0</v>
      </c>
      <c r="AQ627" s="93">
        <f t="shared" si="68"/>
        <v>0</v>
      </c>
    </row>
    <row r="628" spans="1:43" x14ac:dyDescent="0.2">
      <c r="A628" s="80"/>
      <c r="B628" s="95" t="s">
        <v>655</v>
      </c>
      <c r="C628" s="94">
        <f>SUM(C313:C316)</f>
        <v>3155</v>
      </c>
      <c r="D628" s="94">
        <f>SUM(D313:D316)</f>
        <v>2721</v>
      </c>
      <c r="E628" s="43">
        <f t="shared" si="11"/>
        <v>0.8624405705229794</v>
      </c>
      <c r="F628" s="83">
        <f t="shared" ref="F628:AQ628" si="69">SUM(F313:F316)</f>
        <v>0</v>
      </c>
      <c r="G628" s="90">
        <f t="shared" si="69"/>
        <v>0</v>
      </c>
      <c r="H628" s="83">
        <f t="shared" si="69"/>
        <v>0</v>
      </c>
      <c r="I628" s="91">
        <f t="shared" si="69"/>
        <v>0</v>
      </c>
      <c r="J628" s="92">
        <f t="shared" si="69"/>
        <v>0</v>
      </c>
      <c r="K628" s="93">
        <f t="shared" si="69"/>
        <v>0</v>
      </c>
      <c r="L628" s="83">
        <f t="shared" si="69"/>
        <v>0</v>
      </c>
      <c r="M628" s="91">
        <f t="shared" si="69"/>
        <v>0</v>
      </c>
      <c r="N628" s="92">
        <f t="shared" si="69"/>
        <v>0</v>
      </c>
      <c r="O628" s="93">
        <f t="shared" si="69"/>
        <v>0</v>
      </c>
      <c r="P628" s="83">
        <f t="shared" si="69"/>
        <v>0</v>
      </c>
      <c r="Q628" s="91">
        <f t="shared" si="69"/>
        <v>0</v>
      </c>
      <c r="R628" s="92">
        <f t="shared" si="69"/>
        <v>0</v>
      </c>
      <c r="S628" s="93">
        <f t="shared" si="69"/>
        <v>0</v>
      </c>
      <c r="T628" s="83">
        <f t="shared" si="69"/>
        <v>0</v>
      </c>
      <c r="U628" s="91">
        <f t="shared" si="69"/>
        <v>0</v>
      </c>
      <c r="V628" s="92">
        <f t="shared" si="69"/>
        <v>0</v>
      </c>
      <c r="W628" s="93">
        <f t="shared" si="69"/>
        <v>0</v>
      </c>
      <c r="X628" s="83">
        <f t="shared" si="69"/>
        <v>0</v>
      </c>
      <c r="Y628" s="91">
        <f t="shared" si="69"/>
        <v>0</v>
      </c>
      <c r="Z628" s="92">
        <f t="shared" si="69"/>
        <v>0</v>
      </c>
      <c r="AA628" s="93">
        <f t="shared" si="69"/>
        <v>0</v>
      </c>
      <c r="AB628" s="83">
        <f t="shared" si="69"/>
        <v>0</v>
      </c>
      <c r="AC628" s="91">
        <f t="shared" si="69"/>
        <v>0</v>
      </c>
      <c r="AD628" s="92">
        <f t="shared" si="69"/>
        <v>0</v>
      </c>
      <c r="AE628" s="93">
        <f t="shared" si="69"/>
        <v>0</v>
      </c>
      <c r="AF628" s="83">
        <f t="shared" si="69"/>
        <v>0</v>
      </c>
      <c r="AG628" s="91">
        <f t="shared" si="69"/>
        <v>0</v>
      </c>
      <c r="AH628" s="92">
        <f t="shared" si="69"/>
        <v>0</v>
      </c>
      <c r="AI628" s="93">
        <f t="shared" si="69"/>
        <v>0</v>
      </c>
      <c r="AJ628" s="83">
        <f t="shared" si="69"/>
        <v>0</v>
      </c>
      <c r="AK628" s="91">
        <f t="shared" si="69"/>
        <v>0</v>
      </c>
      <c r="AL628" s="92">
        <f t="shared" si="69"/>
        <v>1552</v>
      </c>
      <c r="AM628" s="93">
        <f t="shared" si="69"/>
        <v>1057</v>
      </c>
      <c r="AN628" s="83">
        <f t="shared" si="69"/>
        <v>0</v>
      </c>
      <c r="AO628" s="91">
        <f t="shared" si="69"/>
        <v>0</v>
      </c>
      <c r="AP628" s="92">
        <f t="shared" si="69"/>
        <v>0</v>
      </c>
      <c r="AQ628" s="93">
        <f t="shared" si="69"/>
        <v>0</v>
      </c>
    </row>
    <row r="629" spans="1:43" x14ac:dyDescent="0.2">
      <c r="A629" s="80"/>
      <c r="B629" s="95" t="s">
        <v>656</v>
      </c>
      <c r="C629" s="94">
        <f>SUM(C349)</f>
        <v>514</v>
      </c>
      <c r="D629" s="94">
        <f>SUM(D349)</f>
        <v>323</v>
      </c>
      <c r="E629" s="43">
        <f t="shared" si="11"/>
        <v>0.62840466926070038</v>
      </c>
      <c r="F629" s="83">
        <f t="shared" ref="F629:AQ629" si="70">SUM(F349)</f>
        <v>0</v>
      </c>
      <c r="G629" s="90">
        <f t="shared" si="70"/>
        <v>0</v>
      </c>
      <c r="H629" s="83">
        <f t="shared" si="70"/>
        <v>0</v>
      </c>
      <c r="I629" s="91">
        <f t="shared" si="70"/>
        <v>0</v>
      </c>
      <c r="J629" s="92">
        <f t="shared" si="70"/>
        <v>0</v>
      </c>
      <c r="K629" s="93">
        <f t="shared" si="70"/>
        <v>0</v>
      </c>
      <c r="L629" s="83">
        <f t="shared" si="70"/>
        <v>0</v>
      </c>
      <c r="M629" s="91">
        <f t="shared" si="70"/>
        <v>0</v>
      </c>
      <c r="N629" s="92">
        <f t="shared" si="70"/>
        <v>0</v>
      </c>
      <c r="O629" s="93">
        <f t="shared" si="70"/>
        <v>0</v>
      </c>
      <c r="P629" s="83">
        <f t="shared" si="70"/>
        <v>0</v>
      </c>
      <c r="Q629" s="91">
        <f t="shared" si="70"/>
        <v>0</v>
      </c>
      <c r="R629" s="92">
        <f t="shared" si="70"/>
        <v>0</v>
      </c>
      <c r="S629" s="93">
        <f t="shared" si="70"/>
        <v>0</v>
      </c>
      <c r="T629" s="83">
        <f t="shared" si="70"/>
        <v>0</v>
      </c>
      <c r="U629" s="91">
        <f t="shared" si="70"/>
        <v>0</v>
      </c>
      <c r="V629" s="92">
        <f t="shared" si="70"/>
        <v>0</v>
      </c>
      <c r="W629" s="93">
        <f t="shared" si="70"/>
        <v>0</v>
      </c>
      <c r="X629" s="83">
        <f t="shared" si="70"/>
        <v>0</v>
      </c>
      <c r="Y629" s="91">
        <f t="shared" si="70"/>
        <v>0</v>
      </c>
      <c r="Z629" s="92">
        <f t="shared" si="70"/>
        <v>0</v>
      </c>
      <c r="AA629" s="93">
        <f t="shared" si="70"/>
        <v>0</v>
      </c>
      <c r="AB629" s="83">
        <f t="shared" si="70"/>
        <v>0</v>
      </c>
      <c r="AC629" s="91">
        <f t="shared" si="70"/>
        <v>0</v>
      </c>
      <c r="AD629" s="92">
        <f t="shared" si="70"/>
        <v>0</v>
      </c>
      <c r="AE629" s="93">
        <f t="shared" si="70"/>
        <v>0</v>
      </c>
      <c r="AF629" s="83">
        <f t="shared" si="70"/>
        <v>0</v>
      </c>
      <c r="AG629" s="91">
        <f t="shared" si="70"/>
        <v>0</v>
      </c>
      <c r="AH629" s="92">
        <f t="shared" si="70"/>
        <v>0</v>
      </c>
      <c r="AI629" s="93">
        <f t="shared" si="70"/>
        <v>0</v>
      </c>
      <c r="AJ629" s="83">
        <f t="shared" si="70"/>
        <v>0</v>
      </c>
      <c r="AK629" s="91">
        <f t="shared" si="70"/>
        <v>0</v>
      </c>
      <c r="AL629" s="92">
        <f t="shared" si="70"/>
        <v>0</v>
      </c>
      <c r="AM629" s="93">
        <f t="shared" si="70"/>
        <v>0</v>
      </c>
      <c r="AN629" s="83">
        <f t="shared" si="70"/>
        <v>0</v>
      </c>
      <c r="AO629" s="91">
        <f t="shared" si="70"/>
        <v>0</v>
      </c>
      <c r="AP629" s="92">
        <f t="shared" si="70"/>
        <v>0</v>
      </c>
      <c r="AQ629" s="93">
        <f t="shared" si="70"/>
        <v>0</v>
      </c>
    </row>
    <row r="630" spans="1:43" x14ac:dyDescent="0.2">
      <c r="A630" s="80"/>
      <c r="B630" s="95" t="s">
        <v>657</v>
      </c>
      <c r="C630" s="94">
        <f>SUM(C486:C487)</f>
        <v>2220</v>
      </c>
      <c r="D630" s="94">
        <f>SUM(D486:D487)</f>
        <v>1686</v>
      </c>
      <c r="E630" s="43">
        <f t="shared" si="11"/>
        <v>0.75945945945945947</v>
      </c>
      <c r="F630" s="83">
        <f t="shared" ref="F630:AQ630" si="71">SUM(F486:F487)</f>
        <v>0</v>
      </c>
      <c r="G630" s="90">
        <f t="shared" si="71"/>
        <v>0</v>
      </c>
      <c r="H630" s="83">
        <f t="shared" si="71"/>
        <v>0</v>
      </c>
      <c r="I630" s="91">
        <f t="shared" si="71"/>
        <v>0</v>
      </c>
      <c r="J630" s="92">
        <f t="shared" si="71"/>
        <v>0</v>
      </c>
      <c r="K630" s="93">
        <f t="shared" si="71"/>
        <v>0</v>
      </c>
      <c r="L630" s="83">
        <f t="shared" si="71"/>
        <v>0</v>
      </c>
      <c r="M630" s="91">
        <f t="shared" si="71"/>
        <v>0</v>
      </c>
      <c r="N630" s="92">
        <f t="shared" si="71"/>
        <v>0</v>
      </c>
      <c r="O630" s="93">
        <f t="shared" si="71"/>
        <v>0</v>
      </c>
      <c r="P630" s="83">
        <f t="shared" si="71"/>
        <v>0</v>
      </c>
      <c r="Q630" s="91">
        <f t="shared" si="71"/>
        <v>0</v>
      </c>
      <c r="R630" s="92">
        <f t="shared" si="71"/>
        <v>0</v>
      </c>
      <c r="S630" s="93">
        <f t="shared" si="71"/>
        <v>0</v>
      </c>
      <c r="T630" s="83">
        <f t="shared" si="71"/>
        <v>0</v>
      </c>
      <c r="U630" s="91">
        <f t="shared" si="71"/>
        <v>0</v>
      </c>
      <c r="V630" s="92">
        <f t="shared" si="71"/>
        <v>0</v>
      </c>
      <c r="W630" s="93">
        <f t="shared" si="71"/>
        <v>0</v>
      </c>
      <c r="X630" s="83">
        <f t="shared" si="71"/>
        <v>0</v>
      </c>
      <c r="Y630" s="91">
        <f t="shared" si="71"/>
        <v>0</v>
      </c>
      <c r="Z630" s="92">
        <f t="shared" si="71"/>
        <v>0</v>
      </c>
      <c r="AA630" s="93">
        <f t="shared" si="71"/>
        <v>0</v>
      </c>
      <c r="AB630" s="83">
        <f t="shared" si="71"/>
        <v>0</v>
      </c>
      <c r="AC630" s="91">
        <f t="shared" si="71"/>
        <v>0</v>
      </c>
      <c r="AD630" s="92">
        <f t="shared" si="71"/>
        <v>0</v>
      </c>
      <c r="AE630" s="93">
        <f t="shared" si="71"/>
        <v>0</v>
      </c>
      <c r="AF630" s="83">
        <f t="shared" si="71"/>
        <v>0</v>
      </c>
      <c r="AG630" s="91">
        <f t="shared" si="71"/>
        <v>0</v>
      </c>
      <c r="AH630" s="92">
        <f t="shared" si="71"/>
        <v>0</v>
      </c>
      <c r="AI630" s="93">
        <f t="shared" si="71"/>
        <v>0</v>
      </c>
      <c r="AJ630" s="83">
        <f t="shared" si="71"/>
        <v>0</v>
      </c>
      <c r="AK630" s="91">
        <f t="shared" si="71"/>
        <v>0</v>
      </c>
      <c r="AL630" s="92">
        <f t="shared" si="71"/>
        <v>0</v>
      </c>
      <c r="AM630" s="93">
        <f t="shared" si="71"/>
        <v>0</v>
      </c>
      <c r="AN630" s="83">
        <f t="shared" si="71"/>
        <v>0</v>
      </c>
      <c r="AO630" s="91">
        <f t="shared" si="71"/>
        <v>0</v>
      </c>
      <c r="AP630" s="92">
        <f t="shared" si="71"/>
        <v>0</v>
      </c>
      <c r="AQ630" s="93">
        <f t="shared" si="71"/>
        <v>0</v>
      </c>
    </row>
    <row r="631" spans="1:43" x14ac:dyDescent="0.2">
      <c r="A631" s="80"/>
      <c r="B631" s="95" t="s">
        <v>658</v>
      </c>
      <c r="C631" s="96">
        <f>SUM(C421)</f>
        <v>1207</v>
      </c>
      <c r="D631" s="96">
        <f>SUM(D421)</f>
        <v>598</v>
      </c>
      <c r="E631" s="43">
        <f t="shared" si="11"/>
        <v>0.49544324772162385</v>
      </c>
      <c r="F631" s="83">
        <f t="shared" ref="F631:AQ631" si="72">SUM(F421)</f>
        <v>0</v>
      </c>
      <c r="G631" s="90">
        <f t="shared" si="72"/>
        <v>0</v>
      </c>
      <c r="H631" s="83">
        <f t="shared" si="72"/>
        <v>0</v>
      </c>
      <c r="I631" s="91">
        <f t="shared" si="72"/>
        <v>0</v>
      </c>
      <c r="J631" s="92">
        <f t="shared" si="72"/>
        <v>0</v>
      </c>
      <c r="K631" s="93">
        <f t="shared" si="72"/>
        <v>0</v>
      </c>
      <c r="L631" s="83">
        <f t="shared" si="72"/>
        <v>0</v>
      </c>
      <c r="M631" s="91">
        <f t="shared" si="72"/>
        <v>0</v>
      </c>
      <c r="N631" s="92">
        <f t="shared" si="72"/>
        <v>0</v>
      </c>
      <c r="O631" s="93">
        <f t="shared" si="72"/>
        <v>0</v>
      </c>
      <c r="P631" s="83">
        <f t="shared" si="72"/>
        <v>0</v>
      </c>
      <c r="Q631" s="91">
        <f t="shared" si="72"/>
        <v>0</v>
      </c>
      <c r="R631" s="92">
        <f t="shared" si="72"/>
        <v>0</v>
      </c>
      <c r="S631" s="93">
        <f t="shared" si="72"/>
        <v>0</v>
      </c>
      <c r="T631" s="83">
        <f t="shared" si="72"/>
        <v>320</v>
      </c>
      <c r="U631" s="91">
        <f t="shared" si="72"/>
        <v>249</v>
      </c>
      <c r="V631" s="92">
        <f t="shared" si="72"/>
        <v>0</v>
      </c>
      <c r="W631" s="93">
        <f t="shared" si="72"/>
        <v>0</v>
      </c>
      <c r="X631" s="83">
        <f t="shared" si="72"/>
        <v>0</v>
      </c>
      <c r="Y631" s="91">
        <f t="shared" si="72"/>
        <v>0</v>
      </c>
      <c r="Z631" s="92">
        <f t="shared" si="72"/>
        <v>0</v>
      </c>
      <c r="AA631" s="93">
        <f t="shared" si="72"/>
        <v>0</v>
      </c>
      <c r="AB631" s="83">
        <f t="shared" si="72"/>
        <v>0</v>
      </c>
      <c r="AC631" s="91">
        <f t="shared" si="72"/>
        <v>0</v>
      </c>
      <c r="AD631" s="92">
        <f t="shared" si="72"/>
        <v>0</v>
      </c>
      <c r="AE631" s="93">
        <f t="shared" si="72"/>
        <v>0</v>
      </c>
      <c r="AF631" s="83">
        <f t="shared" si="72"/>
        <v>0</v>
      </c>
      <c r="AG631" s="91">
        <f t="shared" si="72"/>
        <v>0</v>
      </c>
      <c r="AH631" s="92">
        <f t="shared" si="72"/>
        <v>0</v>
      </c>
      <c r="AI631" s="93">
        <f t="shared" si="72"/>
        <v>0</v>
      </c>
      <c r="AJ631" s="83">
        <f t="shared" si="72"/>
        <v>0</v>
      </c>
      <c r="AK631" s="91">
        <f t="shared" si="72"/>
        <v>0</v>
      </c>
      <c r="AL631" s="92">
        <f t="shared" si="72"/>
        <v>0</v>
      </c>
      <c r="AM631" s="93">
        <f t="shared" si="72"/>
        <v>0</v>
      </c>
      <c r="AN631" s="83">
        <f t="shared" si="72"/>
        <v>0</v>
      </c>
      <c r="AO631" s="91">
        <f t="shared" si="72"/>
        <v>0</v>
      </c>
      <c r="AP631" s="92">
        <f t="shared" si="72"/>
        <v>0</v>
      </c>
      <c r="AQ631" s="93">
        <f t="shared" si="72"/>
        <v>0</v>
      </c>
    </row>
    <row r="632" spans="1:43" x14ac:dyDescent="0.2">
      <c r="A632" s="80"/>
      <c r="B632" s="95" t="s">
        <v>659</v>
      </c>
      <c r="C632" s="98">
        <f>SUM(C422:C424)</f>
        <v>2316</v>
      </c>
      <c r="D632" s="98">
        <f>SUM(D422:D424)</f>
        <v>2003</v>
      </c>
      <c r="E632" s="43">
        <f t="shared" si="11"/>
        <v>0.86485319516407599</v>
      </c>
      <c r="F632" s="83">
        <f t="shared" ref="F632:AQ632" si="73">SUM(F422:F424)</f>
        <v>0</v>
      </c>
      <c r="G632" s="90">
        <f t="shared" si="73"/>
        <v>0</v>
      </c>
      <c r="H632" s="83">
        <f t="shared" si="73"/>
        <v>0</v>
      </c>
      <c r="I632" s="91">
        <f t="shared" si="73"/>
        <v>0</v>
      </c>
      <c r="J632" s="92">
        <f t="shared" si="73"/>
        <v>0</v>
      </c>
      <c r="K632" s="93">
        <f t="shared" si="73"/>
        <v>0</v>
      </c>
      <c r="L632" s="83">
        <f t="shared" si="73"/>
        <v>0</v>
      </c>
      <c r="M632" s="91">
        <f t="shared" si="73"/>
        <v>0</v>
      </c>
      <c r="N632" s="92">
        <f t="shared" si="73"/>
        <v>0</v>
      </c>
      <c r="O632" s="93">
        <f t="shared" si="73"/>
        <v>0</v>
      </c>
      <c r="P632" s="83">
        <f t="shared" si="73"/>
        <v>0</v>
      </c>
      <c r="Q632" s="91">
        <f t="shared" si="73"/>
        <v>0</v>
      </c>
      <c r="R632" s="92">
        <f t="shared" si="73"/>
        <v>0</v>
      </c>
      <c r="S632" s="93">
        <f t="shared" si="73"/>
        <v>0</v>
      </c>
      <c r="T632" s="83">
        <f t="shared" si="73"/>
        <v>0</v>
      </c>
      <c r="U632" s="91">
        <f t="shared" si="73"/>
        <v>0</v>
      </c>
      <c r="V632" s="92">
        <f t="shared" si="73"/>
        <v>0</v>
      </c>
      <c r="W632" s="93">
        <f t="shared" si="73"/>
        <v>0</v>
      </c>
      <c r="X632" s="83">
        <f t="shared" si="73"/>
        <v>0</v>
      </c>
      <c r="Y632" s="91">
        <f t="shared" si="73"/>
        <v>0</v>
      </c>
      <c r="Z632" s="92">
        <f t="shared" si="73"/>
        <v>0</v>
      </c>
      <c r="AA632" s="93">
        <f t="shared" si="73"/>
        <v>0</v>
      </c>
      <c r="AB632" s="83">
        <f t="shared" si="73"/>
        <v>0</v>
      </c>
      <c r="AC632" s="91">
        <f t="shared" si="73"/>
        <v>0</v>
      </c>
      <c r="AD632" s="92">
        <f t="shared" si="73"/>
        <v>0</v>
      </c>
      <c r="AE632" s="93">
        <f t="shared" si="73"/>
        <v>0</v>
      </c>
      <c r="AF632" s="83">
        <f t="shared" si="73"/>
        <v>0</v>
      </c>
      <c r="AG632" s="91">
        <f t="shared" si="73"/>
        <v>0</v>
      </c>
      <c r="AH632" s="92">
        <f t="shared" si="73"/>
        <v>0</v>
      </c>
      <c r="AI632" s="93">
        <f t="shared" si="73"/>
        <v>0</v>
      </c>
      <c r="AJ632" s="83">
        <f t="shared" si="73"/>
        <v>0</v>
      </c>
      <c r="AK632" s="91">
        <f t="shared" si="73"/>
        <v>0</v>
      </c>
      <c r="AL632" s="92">
        <f t="shared" si="73"/>
        <v>0</v>
      </c>
      <c r="AM632" s="93">
        <f t="shared" si="73"/>
        <v>0</v>
      </c>
      <c r="AN632" s="83">
        <f t="shared" si="73"/>
        <v>0</v>
      </c>
      <c r="AO632" s="91">
        <f t="shared" si="73"/>
        <v>0</v>
      </c>
      <c r="AP632" s="92">
        <f t="shared" si="73"/>
        <v>0</v>
      </c>
      <c r="AQ632" s="93">
        <f t="shared" si="73"/>
        <v>0</v>
      </c>
    </row>
    <row r="633" spans="1:43" x14ac:dyDescent="0.2">
      <c r="A633" s="80"/>
      <c r="B633" s="95" t="s">
        <v>660</v>
      </c>
      <c r="C633" s="98">
        <f>SUM(C425)</f>
        <v>1301</v>
      </c>
      <c r="D633" s="98">
        <f>SUM(D425)</f>
        <v>1031</v>
      </c>
      <c r="E633" s="43">
        <f t="shared" si="11"/>
        <v>0.79246733282090698</v>
      </c>
      <c r="F633" s="83">
        <f t="shared" ref="F633:AQ633" si="74">SUM(F425)</f>
        <v>0</v>
      </c>
      <c r="G633" s="90">
        <f t="shared" si="74"/>
        <v>0</v>
      </c>
      <c r="H633" s="83">
        <f t="shared" si="74"/>
        <v>0</v>
      </c>
      <c r="I633" s="99">
        <f t="shared" si="74"/>
        <v>0</v>
      </c>
      <c r="J633" s="92">
        <f t="shared" si="74"/>
        <v>0</v>
      </c>
      <c r="K633" s="90">
        <f t="shared" si="74"/>
        <v>0</v>
      </c>
      <c r="L633" s="83">
        <f t="shared" si="74"/>
        <v>0</v>
      </c>
      <c r="M633" s="99">
        <f t="shared" si="74"/>
        <v>0</v>
      </c>
      <c r="N633" s="92">
        <f t="shared" si="74"/>
        <v>0</v>
      </c>
      <c r="O633" s="90">
        <f t="shared" si="74"/>
        <v>0</v>
      </c>
      <c r="P633" s="83">
        <f t="shared" si="74"/>
        <v>0</v>
      </c>
      <c r="Q633" s="99">
        <f t="shared" si="74"/>
        <v>0</v>
      </c>
      <c r="R633" s="92">
        <f t="shared" si="74"/>
        <v>0</v>
      </c>
      <c r="S633" s="90">
        <f t="shared" si="74"/>
        <v>0</v>
      </c>
      <c r="T633" s="83">
        <f t="shared" si="74"/>
        <v>0</v>
      </c>
      <c r="U633" s="99">
        <f t="shared" si="74"/>
        <v>0</v>
      </c>
      <c r="V633" s="92">
        <f t="shared" si="74"/>
        <v>0</v>
      </c>
      <c r="W633" s="90">
        <f t="shared" si="74"/>
        <v>0</v>
      </c>
      <c r="X633" s="83">
        <f t="shared" si="74"/>
        <v>0</v>
      </c>
      <c r="Y633" s="99">
        <f t="shared" si="74"/>
        <v>0</v>
      </c>
      <c r="Z633" s="92">
        <f t="shared" si="74"/>
        <v>0</v>
      </c>
      <c r="AA633" s="90">
        <f t="shared" si="74"/>
        <v>0</v>
      </c>
      <c r="AB633" s="83">
        <f t="shared" si="74"/>
        <v>0</v>
      </c>
      <c r="AC633" s="99">
        <f t="shared" si="74"/>
        <v>0</v>
      </c>
      <c r="AD633" s="92">
        <f t="shared" si="74"/>
        <v>0</v>
      </c>
      <c r="AE633" s="90">
        <f t="shared" si="74"/>
        <v>0</v>
      </c>
      <c r="AF633" s="83">
        <f t="shared" si="74"/>
        <v>0</v>
      </c>
      <c r="AG633" s="99">
        <f t="shared" si="74"/>
        <v>0</v>
      </c>
      <c r="AH633" s="92">
        <f t="shared" si="74"/>
        <v>0</v>
      </c>
      <c r="AI633" s="90">
        <f t="shared" si="74"/>
        <v>0</v>
      </c>
      <c r="AJ633" s="83">
        <f t="shared" si="74"/>
        <v>0</v>
      </c>
      <c r="AK633" s="99">
        <f t="shared" si="74"/>
        <v>0</v>
      </c>
      <c r="AL633" s="92">
        <f t="shared" si="74"/>
        <v>0</v>
      </c>
      <c r="AM633" s="90">
        <f t="shared" si="74"/>
        <v>1</v>
      </c>
      <c r="AN633" s="83">
        <f t="shared" si="74"/>
        <v>0</v>
      </c>
      <c r="AO633" s="99">
        <f t="shared" si="74"/>
        <v>0</v>
      </c>
      <c r="AP633" s="92">
        <f t="shared" si="74"/>
        <v>0</v>
      </c>
      <c r="AQ633" s="90">
        <f t="shared" si="74"/>
        <v>0</v>
      </c>
    </row>
    <row r="634" spans="1:43" x14ac:dyDescent="0.2">
      <c r="A634" s="80"/>
      <c r="B634" s="95" t="s">
        <v>661</v>
      </c>
      <c r="C634" s="98">
        <f>SUM(C426:C427)</f>
        <v>2109</v>
      </c>
      <c r="D634" s="98">
        <f>SUM(D426:D427)</f>
        <v>1792</v>
      </c>
      <c r="E634" s="43">
        <f t="shared" si="11"/>
        <v>0.84969179706021813</v>
      </c>
      <c r="F634" s="83">
        <f t="shared" ref="F634:AQ634" si="75">SUM(F426:F427)</f>
        <v>0</v>
      </c>
      <c r="G634" s="90">
        <f t="shared" si="75"/>
        <v>0</v>
      </c>
      <c r="H634" s="83">
        <f t="shared" si="75"/>
        <v>0</v>
      </c>
      <c r="I634" s="99">
        <f t="shared" si="75"/>
        <v>0</v>
      </c>
      <c r="J634" s="92">
        <f t="shared" si="75"/>
        <v>0</v>
      </c>
      <c r="K634" s="90">
        <f t="shared" si="75"/>
        <v>0</v>
      </c>
      <c r="L634" s="83">
        <f t="shared" si="75"/>
        <v>0</v>
      </c>
      <c r="M634" s="99">
        <f t="shared" si="75"/>
        <v>0</v>
      </c>
      <c r="N634" s="92">
        <f t="shared" si="75"/>
        <v>0</v>
      </c>
      <c r="O634" s="90">
        <f t="shared" si="75"/>
        <v>0</v>
      </c>
      <c r="P634" s="83">
        <f t="shared" si="75"/>
        <v>0</v>
      </c>
      <c r="Q634" s="99">
        <f t="shared" si="75"/>
        <v>0</v>
      </c>
      <c r="R634" s="92">
        <f t="shared" si="75"/>
        <v>0</v>
      </c>
      <c r="S634" s="90">
        <f t="shared" si="75"/>
        <v>0</v>
      </c>
      <c r="T634" s="83">
        <f t="shared" si="75"/>
        <v>0</v>
      </c>
      <c r="U634" s="99">
        <f t="shared" si="75"/>
        <v>0</v>
      </c>
      <c r="V634" s="92">
        <f t="shared" si="75"/>
        <v>1202</v>
      </c>
      <c r="W634" s="90">
        <f t="shared" si="75"/>
        <v>538</v>
      </c>
      <c r="X634" s="83">
        <f t="shared" si="75"/>
        <v>0</v>
      </c>
      <c r="Y634" s="99">
        <f t="shared" si="75"/>
        <v>0</v>
      </c>
      <c r="Z634" s="92">
        <f t="shared" si="75"/>
        <v>0</v>
      </c>
      <c r="AA634" s="90">
        <f t="shared" si="75"/>
        <v>0</v>
      </c>
      <c r="AB634" s="83">
        <f t="shared" si="75"/>
        <v>0</v>
      </c>
      <c r="AC634" s="99">
        <f t="shared" si="75"/>
        <v>0</v>
      </c>
      <c r="AD634" s="92">
        <f t="shared" si="75"/>
        <v>0</v>
      </c>
      <c r="AE634" s="90">
        <f t="shared" si="75"/>
        <v>0</v>
      </c>
      <c r="AF634" s="83">
        <f t="shared" si="75"/>
        <v>0</v>
      </c>
      <c r="AG634" s="99">
        <f t="shared" si="75"/>
        <v>0</v>
      </c>
      <c r="AH634" s="92">
        <f t="shared" si="75"/>
        <v>0</v>
      </c>
      <c r="AI634" s="90">
        <f t="shared" si="75"/>
        <v>0</v>
      </c>
      <c r="AJ634" s="83">
        <f t="shared" si="75"/>
        <v>0</v>
      </c>
      <c r="AK634" s="99">
        <f t="shared" si="75"/>
        <v>0</v>
      </c>
      <c r="AL634" s="92">
        <f t="shared" si="75"/>
        <v>0</v>
      </c>
      <c r="AM634" s="90">
        <f t="shared" si="75"/>
        <v>0</v>
      </c>
      <c r="AN634" s="83">
        <f t="shared" si="75"/>
        <v>0</v>
      </c>
      <c r="AO634" s="99">
        <f t="shared" si="75"/>
        <v>0</v>
      </c>
      <c r="AP634" s="92">
        <f t="shared" si="75"/>
        <v>0</v>
      </c>
      <c r="AQ634" s="90">
        <f t="shared" si="75"/>
        <v>0</v>
      </c>
    </row>
    <row r="635" spans="1:43" x14ac:dyDescent="0.2">
      <c r="A635" s="80"/>
      <c r="B635" s="95" t="s">
        <v>662</v>
      </c>
      <c r="C635" s="98">
        <f>SUM(C428:C429)</f>
        <v>2727</v>
      </c>
      <c r="D635" s="98">
        <f>SUM(D428:D429)</f>
        <v>1931</v>
      </c>
      <c r="E635" s="43">
        <f t="shared" ref="E635:E669" si="76">SUM(D635/C635)</f>
        <v>0.70810414374770814</v>
      </c>
      <c r="F635" s="85">
        <f t="shared" ref="F635:AQ635" si="77">SUM(F428:F429)</f>
        <v>0</v>
      </c>
      <c r="G635" s="84">
        <f t="shared" si="77"/>
        <v>0</v>
      </c>
      <c r="H635" s="85">
        <f t="shared" si="77"/>
        <v>0</v>
      </c>
      <c r="I635" s="86">
        <f t="shared" si="77"/>
        <v>0</v>
      </c>
      <c r="J635" s="87">
        <f t="shared" si="77"/>
        <v>0</v>
      </c>
      <c r="K635" s="84">
        <f t="shared" si="77"/>
        <v>0</v>
      </c>
      <c r="L635" s="85">
        <f t="shared" si="77"/>
        <v>0</v>
      </c>
      <c r="M635" s="86">
        <f t="shared" si="77"/>
        <v>0</v>
      </c>
      <c r="N635" s="87">
        <f t="shared" si="77"/>
        <v>0</v>
      </c>
      <c r="O635" s="84">
        <f t="shared" si="77"/>
        <v>0</v>
      </c>
      <c r="P635" s="85">
        <f t="shared" si="77"/>
        <v>0</v>
      </c>
      <c r="Q635" s="86">
        <f t="shared" si="77"/>
        <v>0</v>
      </c>
      <c r="R635" s="87">
        <f t="shared" si="77"/>
        <v>0</v>
      </c>
      <c r="S635" s="84">
        <f t="shared" si="77"/>
        <v>0</v>
      </c>
      <c r="T635" s="85">
        <f t="shared" si="77"/>
        <v>0</v>
      </c>
      <c r="U635" s="86">
        <f t="shared" si="77"/>
        <v>0</v>
      </c>
      <c r="V635" s="87">
        <f t="shared" si="77"/>
        <v>0</v>
      </c>
      <c r="W635" s="84">
        <f t="shared" si="77"/>
        <v>0</v>
      </c>
      <c r="X635" s="85">
        <f t="shared" si="77"/>
        <v>1377</v>
      </c>
      <c r="Y635" s="86">
        <f t="shared" si="77"/>
        <v>485</v>
      </c>
      <c r="Z635" s="87">
        <f t="shared" si="77"/>
        <v>0</v>
      </c>
      <c r="AA635" s="84">
        <f t="shared" si="77"/>
        <v>0</v>
      </c>
      <c r="AB635" s="85">
        <f t="shared" si="77"/>
        <v>0</v>
      </c>
      <c r="AC635" s="86">
        <f t="shared" si="77"/>
        <v>0</v>
      </c>
      <c r="AD635" s="87">
        <f t="shared" si="77"/>
        <v>0</v>
      </c>
      <c r="AE635" s="84">
        <f t="shared" si="77"/>
        <v>0</v>
      </c>
      <c r="AF635" s="85">
        <f t="shared" si="77"/>
        <v>0</v>
      </c>
      <c r="AG635" s="86">
        <f t="shared" si="77"/>
        <v>0</v>
      </c>
      <c r="AH635" s="87">
        <f t="shared" si="77"/>
        <v>0</v>
      </c>
      <c r="AI635" s="84">
        <f t="shared" si="77"/>
        <v>0</v>
      </c>
      <c r="AJ635" s="85">
        <f t="shared" si="77"/>
        <v>0</v>
      </c>
      <c r="AK635" s="86">
        <f t="shared" si="77"/>
        <v>0</v>
      </c>
      <c r="AL635" s="87">
        <f t="shared" si="77"/>
        <v>1229</v>
      </c>
      <c r="AM635" s="84">
        <f t="shared" si="77"/>
        <v>624</v>
      </c>
      <c r="AN635" s="85">
        <f t="shared" si="77"/>
        <v>0</v>
      </c>
      <c r="AO635" s="86">
        <f t="shared" si="77"/>
        <v>0</v>
      </c>
      <c r="AP635" s="87">
        <f t="shared" si="77"/>
        <v>0</v>
      </c>
      <c r="AQ635" s="84">
        <f t="shared" si="77"/>
        <v>0</v>
      </c>
    </row>
    <row r="636" spans="1:43" x14ac:dyDescent="0.2">
      <c r="A636" s="80"/>
      <c r="B636" s="95" t="s">
        <v>663</v>
      </c>
      <c r="C636" s="98">
        <f>SUM(C473:C475)</f>
        <v>2639</v>
      </c>
      <c r="D636" s="98">
        <f>SUM(D473:D475)</f>
        <v>2032</v>
      </c>
      <c r="E636" s="43">
        <f t="shared" si="76"/>
        <v>0.7699886320575976</v>
      </c>
      <c r="F636" s="83">
        <f t="shared" ref="F636:AQ636" si="78">SUM(F473:F475)</f>
        <v>0</v>
      </c>
      <c r="G636" s="90">
        <f t="shared" si="78"/>
        <v>0</v>
      </c>
      <c r="H636" s="83">
        <f t="shared" si="78"/>
        <v>0</v>
      </c>
      <c r="I636" s="99">
        <f t="shared" si="78"/>
        <v>0</v>
      </c>
      <c r="J636" s="92">
        <f t="shared" si="78"/>
        <v>0</v>
      </c>
      <c r="K636" s="90">
        <f t="shared" si="78"/>
        <v>0</v>
      </c>
      <c r="L636" s="83">
        <f t="shared" si="78"/>
        <v>0</v>
      </c>
      <c r="M636" s="99">
        <f t="shared" si="78"/>
        <v>0</v>
      </c>
      <c r="N636" s="92">
        <f t="shared" si="78"/>
        <v>0</v>
      </c>
      <c r="O636" s="90">
        <f t="shared" si="78"/>
        <v>0</v>
      </c>
      <c r="P636" s="83">
        <f t="shared" si="78"/>
        <v>0</v>
      </c>
      <c r="Q636" s="99">
        <f t="shared" si="78"/>
        <v>0</v>
      </c>
      <c r="R636" s="92">
        <f t="shared" si="78"/>
        <v>0</v>
      </c>
      <c r="S636" s="90">
        <f t="shared" si="78"/>
        <v>0</v>
      </c>
      <c r="T636" s="83">
        <f t="shared" si="78"/>
        <v>0</v>
      </c>
      <c r="U636" s="99">
        <f t="shared" si="78"/>
        <v>0</v>
      </c>
      <c r="V636" s="92">
        <f t="shared" si="78"/>
        <v>0</v>
      </c>
      <c r="W636" s="90">
        <f t="shared" si="78"/>
        <v>0</v>
      </c>
      <c r="X636" s="83">
        <f t="shared" si="78"/>
        <v>0</v>
      </c>
      <c r="Y636" s="99">
        <f t="shared" si="78"/>
        <v>0</v>
      </c>
      <c r="Z636" s="92">
        <f t="shared" si="78"/>
        <v>1223</v>
      </c>
      <c r="AA636" s="90">
        <f t="shared" si="78"/>
        <v>759</v>
      </c>
      <c r="AB636" s="83">
        <f t="shared" si="78"/>
        <v>0</v>
      </c>
      <c r="AC636" s="99">
        <f t="shared" si="78"/>
        <v>0</v>
      </c>
      <c r="AD636" s="92">
        <f t="shared" si="78"/>
        <v>0</v>
      </c>
      <c r="AE636" s="90">
        <f t="shared" si="78"/>
        <v>0</v>
      </c>
      <c r="AF636" s="83">
        <f t="shared" si="78"/>
        <v>0</v>
      </c>
      <c r="AG636" s="99">
        <f t="shared" si="78"/>
        <v>0</v>
      </c>
      <c r="AH636" s="92">
        <f t="shared" si="78"/>
        <v>0</v>
      </c>
      <c r="AI636" s="90">
        <f t="shared" si="78"/>
        <v>0</v>
      </c>
      <c r="AJ636" s="83">
        <f t="shared" si="78"/>
        <v>0</v>
      </c>
      <c r="AK636" s="99">
        <f t="shared" si="78"/>
        <v>0</v>
      </c>
      <c r="AL636" s="92">
        <f t="shared" si="78"/>
        <v>0</v>
      </c>
      <c r="AM636" s="90">
        <f t="shared" si="78"/>
        <v>0</v>
      </c>
      <c r="AN636" s="83">
        <f t="shared" si="78"/>
        <v>0</v>
      </c>
      <c r="AO636" s="99">
        <f t="shared" si="78"/>
        <v>0</v>
      </c>
      <c r="AP636" s="92">
        <f t="shared" si="78"/>
        <v>789</v>
      </c>
      <c r="AQ636" s="90">
        <f t="shared" si="78"/>
        <v>1199</v>
      </c>
    </row>
    <row r="637" spans="1:43" x14ac:dyDescent="0.2">
      <c r="A637" s="80"/>
      <c r="B637" s="95" t="s">
        <v>664</v>
      </c>
      <c r="C637" s="98">
        <f>SUM(C479:C480)</f>
        <v>2209</v>
      </c>
      <c r="D637" s="98">
        <f>SUM(D479:D480)</f>
        <v>1314</v>
      </c>
      <c r="E637" s="43">
        <f t="shared" si="76"/>
        <v>0.59483929379809863</v>
      </c>
      <c r="F637" s="83">
        <f t="shared" ref="F637:AQ637" si="79">SUM(F479:F480)</f>
        <v>0</v>
      </c>
      <c r="G637" s="90">
        <f t="shared" si="79"/>
        <v>0</v>
      </c>
      <c r="H637" s="83">
        <f t="shared" si="79"/>
        <v>0</v>
      </c>
      <c r="I637" s="99">
        <f t="shared" si="79"/>
        <v>0</v>
      </c>
      <c r="J637" s="92">
        <f t="shared" si="79"/>
        <v>0</v>
      </c>
      <c r="K637" s="90">
        <f t="shared" si="79"/>
        <v>0</v>
      </c>
      <c r="L637" s="83">
        <f t="shared" si="79"/>
        <v>0</v>
      </c>
      <c r="M637" s="99">
        <f t="shared" si="79"/>
        <v>0</v>
      </c>
      <c r="N637" s="92">
        <f t="shared" si="79"/>
        <v>0</v>
      </c>
      <c r="O637" s="90">
        <f t="shared" si="79"/>
        <v>0</v>
      </c>
      <c r="P637" s="83">
        <f t="shared" si="79"/>
        <v>0</v>
      </c>
      <c r="Q637" s="99">
        <f t="shared" si="79"/>
        <v>0</v>
      </c>
      <c r="R637" s="92">
        <f t="shared" si="79"/>
        <v>0</v>
      </c>
      <c r="S637" s="90">
        <f t="shared" si="79"/>
        <v>0</v>
      </c>
      <c r="T637" s="83">
        <f t="shared" si="79"/>
        <v>0</v>
      </c>
      <c r="U637" s="99">
        <f t="shared" si="79"/>
        <v>0</v>
      </c>
      <c r="V637" s="92">
        <f t="shared" si="79"/>
        <v>0</v>
      </c>
      <c r="W637" s="90">
        <f t="shared" si="79"/>
        <v>0</v>
      </c>
      <c r="X637" s="83">
        <f t="shared" si="79"/>
        <v>0</v>
      </c>
      <c r="Y637" s="99">
        <f t="shared" si="79"/>
        <v>0</v>
      </c>
      <c r="Z637" s="92">
        <f t="shared" si="79"/>
        <v>0</v>
      </c>
      <c r="AA637" s="90">
        <f t="shared" si="79"/>
        <v>0</v>
      </c>
      <c r="AB637" s="83">
        <f t="shared" si="79"/>
        <v>0</v>
      </c>
      <c r="AC637" s="99">
        <f t="shared" si="79"/>
        <v>0</v>
      </c>
      <c r="AD637" s="92">
        <f t="shared" si="79"/>
        <v>0</v>
      </c>
      <c r="AE637" s="90">
        <f t="shared" si="79"/>
        <v>0</v>
      </c>
      <c r="AF637" s="83">
        <f t="shared" si="79"/>
        <v>0</v>
      </c>
      <c r="AG637" s="99">
        <f t="shared" si="79"/>
        <v>0</v>
      </c>
      <c r="AH637" s="92">
        <f t="shared" si="79"/>
        <v>0</v>
      </c>
      <c r="AI637" s="90">
        <f t="shared" si="79"/>
        <v>0</v>
      </c>
      <c r="AJ637" s="83">
        <f t="shared" si="79"/>
        <v>0</v>
      </c>
      <c r="AK637" s="99">
        <f t="shared" si="79"/>
        <v>0</v>
      </c>
      <c r="AL637" s="92">
        <f t="shared" si="79"/>
        <v>0</v>
      </c>
      <c r="AM637" s="90">
        <f t="shared" si="79"/>
        <v>0</v>
      </c>
      <c r="AN637" s="83">
        <f t="shared" si="79"/>
        <v>0</v>
      </c>
      <c r="AO637" s="99">
        <f t="shared" si="79"/>
        <v>0</v>
      </c>
      <c r="AP637" s="92">
        <f t="shared" si="79"/>
        <v>0</v>
      </c>
      <c r="AQ637" s="90">
        <f t="shared" si="79"/>
        <v>0</v>
      </c>
    </row>
    <row r="638" spans="1:43" x14ac:dyDescent="0.2">
      <c r="A638" s="80"/>
      <c r="B638" s="95" t="s">
        <v>665</v>
      </c>
      <c r="C638" s="98">
        <f>SUM(C481:C482)</f>
        <v>2233</v>
      </c>
      <c r="D638" s="98">
        <f>SUM(D481:D482)</f>
        <v>1299</v>
      </c>
      <c r="E638" s="43">
        <f t="shared" si="76"/>
        <v>0.58172861621137484</v>
      </c>
      <c r="F638" s="83">
        <f t="shared" ref="F638:AQ638" si="80">SUM(F481:F482)</f>
        <v>0</v>
      </c>
      <c r="G638" s="90">
        <f t="shared" si="80"/>
        <v>0</v>
      </c>
      <c r="H638" s="83">
        <f t="shared" si="80"/>
        <v>0</v>
      </c>
      <c r="I638" s="99">
        <f t="shared" si="80"/>
        <v>0</v>
      </c>
      <c r="J638" s="92">
        <f t="shared" si="80"/>
        <v>0</v>
      </c>
      <c r="K638" s="90">
        <f t="shared" si="80"/>
        <v>0</v>
      </c>
      <c r="L638" s="83">
        <f t="shared" si="80"/>
        <v>0</v>
      </c>
      <c r="M638" s="99">
        <f t="shared" si="80"/>
        <v>0</v>
      </c>
      <c r="N638" s="92">
        <f t="shared" si="80"/>
        <v>0</v>
      </c>
      <c r="O638" s="90">
        <f t="shared" si="80"/>
        <v>0</v>
      </c>
      <c r="P638" s="83">
        <f t="shared" si="80"/>
        <v>0</v>
      </c>
      <c r="Q638" s="99">
        <f t="shared" si="80"/>
        <v>0</v>
      </c>
      <c r="R638" s="92">
        <f t="shared" si="80"/>
        <v>0</v>
      </c>
      <c r="S638" s="90">
        <f t="shared" si="80"/>
        <v>0</v>
      </c>
      <c r="T638" s="83">
        <f t="shared" si="80"/>
        <v>0</v>
      </c>
      <c r="U638" s="99">
        <f t="shared" si="80"/>
        <v>0</v>
      </c>
      <c r="V638" s="92">
        <f t="shared" si="80"/>
        <v>0</v>
      </c>
      <c r="W638" s="90">
        <f t="shared" si="80"/>
        <v>0</v>
      </c>
      <c r="X638" s="83">
        <f t="shared" si="80"/>
        <v>0</v>
      </c>
      <c r="Y638" s="99">
        <f t="shared" si="80"/>
        <v>0</v>
      </c>
      <c r="Z638" s="92">
        <f t="shared" si="80"/>
        <v>0</v>
      </c>
      <c r="AA638" s="90">
        <f t="shared" si="80"/>
        <v>0</v>
      </c>
      <c r="AB638" s="83">
        <f t="shared" si="80"/>
        <v>0</v>
      </c>
      <c r="AC638" s="99">
        <f t="shared" si="80"/>
        <v>0</v>
      </c>
      <c r="AD638" s="92">
        <f t="shared" si="80"/>
        <v>0</v>
      </c>
      <c r="AE638" s="90">
        <f t="shared" si="80"/>
        <v>0</v>
      </c>
      <c r="AF638" s="83">
        <f t="shared" si="80"/>
        <v>0</v>
      </c>
      <c r="AG638" s="99">
        <f t="shared" si="80"/>
        <v>0</v>
      </c>
      <c r="AH638" s="92">
        <f t="shared" si="80"/>
        <v>0</v>
      </c>
      <c r="AI638" s="90">
        <f t="shared" si="80"/>
        <v>0</v>
      </c>
      <c r="AJ638" s="83">
        <f t="shared" si="80"/>
        <v>0</v>
      </c>
      <c r="AK638" s="99">
        <f t="shared" si="80"/>
        <v>0</v>
      </c>
      <c r="AL638" s="92">
        <f t="shared" si="80"/>
        <v>0</v>
      </c>
      <c r="AM638" s="90">
        <f t="shared" si="80"/>
        <v>0</v>
      </c>
      <c r="AN638" s="83">
        <f t="shared" si="80"/>
        <v>0</v>
      </c>
      <c r="AO638" s="99">
        <f t="shared" si="80"/>
        <v>0</v>
      </c>
      <c r="AP638" s="92">
        <f t="shared" si="80"/>
        <v>0</v>
      </c>
      <c r="AQ638" s="90">
        <f t="shared" si="80"/>
        <v>0</v>
      </c>
    </row>
    <row r="639" spans="1:43" x14ac:dyDescent="0.2">
      <c r="A639" s="80"/>
      <c r="B639" s="95" t="s">
        <v>666</v>
      </c>
      <c r="C639" s="98">
        <f>SUM(C483:C484)</f>
        <v>2740</v>
      </c>
      <c r="D639" s="98">
        <f>SUM(D483:D484)</f>
        <v>2264</v>
      </c>
      <c r="E639" s="43">
        <f t="shared" si="76"/>
        <v>0.82627737226277376</v>
      </c>
      <c r="F639" s="83">
        <f t="shared" ref="F639:AQ639" si="81">SUM(F483:F484)</f>
        <v>0</v>
      </c>
      <c r="G639" s="90">
        <f t="shared" si="81"/>
        <v>0</v>
      </c>
      <c r="H639" s="83">
        <f t="shared" si="81"/>
        <v>0</v>
      </c>
      <c r="I639" s="99">
        <f t="shared" si="81"/>
        <v>0</v>
      </c>
      <c r="J639" s="92">
        <f t="shared" si="81"/>
        <v>0</v>
      </c>
      <c r="K639" s="90">
        <f t="shared" si="81"/>
        <v>0</v>
      </c>
      <c r="L639" s="83">
        <f t="shared" si="81"/>
        <v>0</v>
      </c>
      <c r="M639" s="99">
        <f t="shared" si="81"/>
        <v>0</v>
      </c>
      <c r="N639" s="92">
        <f t="shared" si="81"/>
        <v>0</v>
      </c>
      <c r="O639" s="90">
        <f t="shared" si="81"/>
        <v>0</v>
      </c>
      <c r="P639" s="83">
        <f t="shared" si="81"/>
        <v>0</v>
      </c>
      <c r="Q639" s="99">
        <f t="shared" si="81"/>
        <v>0</v>
      </c>
      <c r="R639" s="92">
        <f t="shared" si="81"/>
        <v>0</v>
      </c>
      <c r="S639" s="90">
        <f t="shared" si="81"/>
        <v>0</v>
      </c>
      <c r="T639" s="83">
        <f t="shared" si="81"/>
        <v>0</v>
      </c>
      <c r="U639" s="99">
        <f t="shared" si="81"/>
        <v>0</v>
      </c>
      <c r="V639" s="92">
        <f t="shared" si="81"/>
        <v>0</v>
      </c>
      <c r="W639" s="90">
        <f t="shared" si="81"/>
        <v>0</v>
      </c>
      <c r="X639" s="83">
        <f t="shared" si="81"/>
        <v>0</v>
      </c>
      <c r="Y639" s="99">
        <f t="shared" si="81"/>
        <v>0</v>
      </c>
      <c r="Z639" s="92">
        <f t="shared" si="81"/>
        <v>0</v>
      </c>
      <c r="AA639" s="90">
        <f t="shared" si="81"/>
        <v>0</v>
      </c>
      <c r="AB639" s="83">
        <f t="shared" si="81"/>
        <v>0</v>
      </c>
      <c r="AC639" s="99">
        <f t="shared" si="81"/>
        <v>0</v>
      </c>
      <c r="AD639" s="92">
        <f t="shared" si="81"/>
        <v>0</v>
      </c>
      <c r="AE639" s="90">
        <f t="shared" si="81"/>
        <v>0</v>
      </c>
      <c r="AF639" s="83">
        <f t="shared" si="81"/>
        <v>0</v>
      </c>
      <c r="AG639" s="99">
        <f t="shared" si="81"/>
        <v>0</v>
      </c>
      <c r="AH639" s="92">
        <f t="shared" si="81"/>
        <v>0</v>
      </c>
      <c r="AI639" s="90">
        <f t="shared" si="81"/>
        <v>0</v>
      </c>
      <c r="AJ639" s="83">
        <f t="shared" si="81"/>
        <v>0</v>
      </c>
      <c r="AK639" s="99">
        <f t="shared" si="81"/>
        <v>0</v>
      </c>
      <c r="AL639" s="92">
        <f t="shared" si="81"/>
        <v>0</v>
      </c>
      <c r="AM639" s="90">
        <f t="shared" si="81"/>
        <v>0</v>
      </c>
      <c r="AN639" s="83">
        <f t="shared" si="81"/>
        <v>0</v>
      </c>
      <c r="AO639" s="99">
        <f t="shared" si="81"/>
        <v>0</v>
      </c>
      <c r="AP639" s="92">
        <f t="shared" si="81"/>
        <v>0</v>
      </c>
      <c r="AQ639" s="90">
        <f t="shared" si="81"/>
        <v>0</v>
      </c>
    </row>
    <row r="640" spans="1:43" x14ac:dyDescent="0.2">
      <c r="A640" s="80"/>
      <c r="B640" s="95" t="s">
        <v>667</v>
      </c>
      <c r="C640" s="98">
        <f>SUM(C497:C498)</f>
        <v>2063</v>
      </c>
      <c r="D640" s="98">
        <f>SUM(D497:D498)</f>
        <v>1600</v>
      </c>
      <c r="E640" s="43">
        <f t="shared" si="76"/>
        <v>0.77556955889481338</v>
      </c>
      <c r="F640" s="83">
        <f t="shared" ref="F640:AQ640" si="82">SUM(F497:F498)</f>
        <v>0</v>
      </c>
      <c r="G640" s="90">
        <f t="shared" si="82"/>
        <v>0</v>
      </c>
      <c r="H640" s="83">
        <f t="shared" si="82"/>
        <v>0</v>
      </c>
      <c r="I640" s="99">
        <f t="shared" si="82"/>
        <v>0</v>
      </c>
      <c r="J640" s="92">
        <f t="shared" si="82"/>
        <v>0</v>
      </c>
      <c r="K640" s="90">
        <f t="shared" si="82"/>
        <v>0</v>
      </c>
      <c r="L640" s="83">
        <f t="shared" si="82"/>
        <v>0</v>
      </c>
      <c r="M640" s="99">
        <f t="shared" si="82"/>
        <v>0</v>
      </c>
      <c r="N640" s="92">
        <f t="shared" si="82"/>
        <v>0</v>
      </c>
      <c r="O640" s="90">
        <f t="shared" si="82"/>
        <v>0</v>
      </c>
      <c r="P640" s="83">
        <f t="shared" si="82"/>
        <v>0</v>
      </c>
      <c r="Q640" s="99">
        <f t="shared" si="82"/>
        <v>0</v>
      </c>
      <c r="R640" s="92">
        <f t="shared" si="82"/>
        <v>0</v>
      </c>
      <c r="S640" s="90">
        <f t="shared" si="82"/>
        <v>0</v>
      </c>
      <c r="T640" s="83">
        <f t="shared" si="82"/>
        <v>0</v>
      </c>
      <c r="U640" s="99">
        <f t="shared" si="82"/>
        <v>0</v>
      </c>
      <c r="V640" s="92">
        <f t="shared" si="82"/>
        <v>0</v>
      </c>
      <c r="W640" s="90">
        <f t="shared" si="82"/>
        <v>0</v>
      </c>
      <c r="X640" s="83">
        <f t="shared" si="82"/>
        <v>0</v>
      </c>
      <c r="Y640" s="99">
        <f t="shared" si="82"/>
        <v>0</v>
      </c>
      <c r="Z640" s="92">
        <f t="shared" si="82"/>
        <v>0</v>
      </c>
      <c r="AA640" s="90">
        <f t="shared" si="82"/>
        <v>0</v>
      </c>
      <c r="AB640" s="83">
        <f t="shared" si="82"/>
        <v>0</v>
      </c>
      <c r="AC640" s="99">
        <f t="shared" si="82"/>
        <v>0</v>
      </c>
      <c r="AD640" s="92">
        <f t="shared" si="82"/>
        <v>0</v>
      </c>
      <c r="AE640" s="90">
        <f t="shared" si="82"/>
        <v>0</v>
      </c>
      <c r="AF640" s="83">
        <f t="shared" si="82"/>
        <v>0</v>
      </c>
      <c r="AG640" s="99">
        <f t="shared" si="82"/>
        <v>0</v>
      </c>
      <c r="AH640" s="92">
        <f t="shared" si="82"/>
        <v>0</v>
      </c>
      <c r="AI640" s="90">
        <f t="shared" si="82"/>
        <v>0</v>
      </c>
      <c r="AJ640" s="83">
        <f t="shared" si="82"/>
        <v>0</v>
      </c>
      <c r="AK640" s="99">
        <f t="shared" si="82"/>
        <v>0</v>
      </c>
      <c r="AL640" s="92">
        <f t="shared" si="82"/>
        <v>0</v>
      </c>
      <c r="AM640" s="90">
        <f t="shared" si="82"/>
        <v>0</v>
      </c>
      <c r="AN640" s="83">
        <f t="shared" si="82"/>
        <v>0</v>
      </c>
      <c r="AO640" s="99">
        <f t="shared" si="82"/>
        <v>0</v>
      </c>
      <c r="AP640" s="92">
        <f t="shared" si="82"/>
        <v>0</v>
      </c>
      <c r="AQ640" s="90">
        <f t="shared" si="82"/>
        <v>0</v>
      </c>
    </row>
    <row r="641" spans="1:43" x14ac:dyDescent="0.2">
      <c r="A641" s="80"/>
      <c r="B641" s="95" t="s">
        <v>668</v>
      </c>
      <c r="C641" s="98">
        <f>SUM(C488)</f>
        <v>776</v>
      </c>
      <c r="D641" s="98">
        <f>SUM(D488)</f>
        <v>624</v>
      </c>
      <c r="E641" s="43">
        <f t="shared" si="76"/>
        <v>0.80412371134020622</v>
      </c>
      <c r="F641" s="83">
        <f t="shared" ref="F641:AQ641" si="83">SUM(F488)</f>
        <v>0</v>
      </c>
      <c r="G641" s="90">
        <f t="shared" si="83"/>
        <v>0</v>
      </c>
      <c r="H641" s="83">
        <f t="shared" si="83"/>
        <v>0</v>
      </c>
      <c r="I641" s="99">
        <f t="shared" si="83"/>
        <v>0</v>
      </c>
      <c r="J641" s="92">
        <f t="shared" si="83"/>
        <v>0</v>
      </c>
      <c r="K641" s="90">
        <f t="shared" si="83"/>
        <v>0</v>
      </c>
      <c r="L641" s="83">
        <f t="shared" si="83"/>
        <v>0</v>
      </c>
      <c r="M641" s="99">
        <f t="shared" si="83"/>
        <v>0</v>
      </c>
      <c r="N641" s="92">
        <f t="shared" si="83"/>
        <v>0</v>
      </c>
      <c r="O641" s="90">
        <f t="shared" si="83"/>
        <v>0</v>
      </c>
      <c r="P641" s="83">
        <f t="shared" si="83"/>
        <v>0</v>
      </c>
      <c r="Q641" s="99">
        <f t="shared" si="83"/>
        <v>0</v>
      </c>
      <c r="R641" s="92">
        <f t="shared" si="83"/>
        <v>0</v>
      </c>
      <c r="S641" s="90">
        <f t="shared" si="83"/>
        <v>0</v>
      </c>
      <c r="T641" s="83">
        <f t="shared" si="83"/>
        <v>0</v>
      </c>
      <c r="U641" s="99">
        <f t="shared" si="83"/>
        <v>0</v>
      </c>
      <c r="V641" s="92">
        <f t="shared" si="83"/>
        <v>0</v>
      </c>
      <c r="W641" s="90">
        <f t="shared" si="83"/>
        <v>0</v>
      </c>
      <c r="X641" s="83">
        <f t="shared" si="83"/>
        <v>0</v>
      </c>
      <c r="Y641" s="99">
        <f t="shared" si="83"/>
        <v>0</v>
      </c>
      <c r="Z641" s="92">
        <f t="shared" si="83"/>
        <v>0</v>
      </c>
      <c r="AA641" s="90">
        <f t="shared" si="83"/>
        <v>0</v>
      </c>
      <c r="AB641" s="83">
        <f t="shared" si="83"/>
        <v>331</v>
      </c>
      <c r="AC641" s="99">
        <f t="shared" si="83"/>
        <v>276</v>
      </c>
      <c r="AD641" s="92">
        <f t="shared" si="83"/>
        <v>0</v>
      </c>
      <c r="AE641" s="90">
        <f t="shared" si="83"/>
        <v>0</v>
      </c>
      <c r="AF641" s="83">
        <f t="shared" si="83"/>
        <v>0</v>
      </c>
      <c r="AG641" s="99">
        <f t="shared" si="83"/>
        <v>0</v>
      </c>
      <c r="AH641" s="92">
        <f t="shared" si="83"/>
        <v>0</v>
      </c>
      <c r="AI641" s="90">
        <f t="shared" si="83"/>
        <v>0</v>
      </c>
      <c r="AJ641" s="83">
        <f t="shared" si="83"/>
        <v>0</v>
      </c>
      <c r="AK641" s="99">
        <f t="shared" si="83"/>
        <v>0</v>
      </c>
      <c r="AL641" s="92">
        <f t="shared" si="83"/>
        <v>0</v>
      </c>
      <c r="AM641" s="90">
        <f t="shared" si="83"/>
        <v>0</v>
      </c>
      <c r="AN641" s="83">
        <f t="shared" si="83"/>
        <v>0</v>
      </c>
      <c r="AO641" s="99">
        <f t="shared" si="83"/>
        <v>0</v>
      </c>
      <c r="AP641" s="92">
        <f t="shared" si="83"/>
        <v>0</v>
      </c>
      <c r="AQ641" s="90">
        <f t="shared" si="83"/>
        <v>0</v>
      </c>
    </row>
    <row r="642" spans="1:43" x14ac:dyDescent="0.2">
      <c r="A642" s="80"/>
      <c r="B642" s="95" t="s">
        <v>669</v>
      </c>
      <c r="C642" s="98">
        <f>SUM(C499:C502)</f>
        <v>3017</v>
      </c>
      <c r="D642" s="98">
        <f>SUM(D499:D502)</f>
        <v>2224</v>
      </c>
      <c r="E642" s="43">
        <f t="shared" si="76"/>
        <v>0.7371561153463706</v>
      </c>
      <c r="F642" s="83">
        <f t="shared" ref="F642:AQ642" si="84">SUM(F499:F502)</f>
        <v>0</v>
      </c>
      <c r="G642" s="90">
        <f t="shared" si="84"/>
        <v>0</v>
      </c>
      <c r="H642" s="83">
        <f t="shared" si="84"/>
        <v>0</v>
      </c>
      <c r="I642" s="99">
        <f t="shared" si="84"/>
        <v>0</v>
      </c>
      <c r="J642" s="92">
        <f t="shared" si="84"/>
        <v>0</v>
      </c>
      <c r="K642" s="90">
        <f t="shared" si="84"/>
        <v>0</v>
      </c>
      <c r="L642" s="83">
        <f t="shared" si="84"/>
        <v>0</v>
      </c>
      <c r="M642" s="99">
        <f t="shared" si="84"/>
        <v>0</v>
      </c>
      <c r="N642" s="92">
        <f t="shared" si="84"/>
        <v>0</v>
      </c>
      <c r="O642" s="90">
        <f t="shared" si="84"/>
        <v>0</v>
      </c>
      <c r="P642" s="83">
        <f t="shared" si="84"/>
        <v>0</v>
      </c>
      <c r="Q642" s="99">
        <f t="shared" si="84"/>
        <v>0</v>
      </c>
      <c r="R642" s="92">
        <f t="shared" si="84"/>
        <v>0</v>
      </c>
      <c r="S642" s="90">
        <f t="shared" si="84"/>
        <v>0</v>
      </c>
      <c r="T642" s="83">
        <f t="shared" si="84"/>
        <v>0</v>
      </c>
      <c r="U642" s="99">
        <f t="shared" si="84"/>
        <v>0</v>
      </c>
      <c r="V642" s="92">
        <f t="shared" si="84"/>
        <v>0</v>
      </c>
      <c r="W642" s="90">
        <f t="shared" si="84"/>
        <v>0</v>
      </c>
      <c r="X642" s="83">
        <f t="shared" si="84"/>
        <v>0</v>
      </c>
      <c r="Y642" s="99">
        <f t="shared" si="84"/>
        <v>0</v>
      </c>
      <c r="Z642" s="92">
        <f t="shared" si="84"/>
        <v>0</v>
      </c>
      <c r="AA642" s="90">
        <f t="shared" si="84"/>
        <v>0</v>
      </c>
      <c r="AB642" s="83">
        <f t="shared" si="84"/>
        <v>0</v>
      </c>
      <c r="AC642" s="99">
        <f t="shared" si="84"/>
        <v>0</v>
      </c>
      <c r="AD642" s="92">
        <f t="shared" si="84"/>
        <v>0</v>
      </c>
      <c r="AE642" s="90">
        <f t="shared" si="84"/>
        <v>0</v>
      </c>
      <c r="AF642" s="83">
        <f t="shared" si="84"/>
        <v>0</v>
      </c>
      <c r="AG642" s="99">
        <f t="shared" si="84"/>
        <v>0</v>
      </c>
      <c r="AH642" s="92">
        <f t="shared" si="84"/>
        <v>0</v>
      </c>
      <c r="AI642" s="90">
        <f t="shared" si="84"/>
        <v>0</v>
      </c>
      <c r="AJ642" s="83">
        <f t="shared" si="84"/>
        <v>0</v>
      </c>
      <c r="AK642" s="99">
        <f t="shared" si="84"/>
        <v>0</v>
      </c>
      <c r="AL642" s="92">
        <f t="shared" si="84"/>
        <v>0</v>
      </c>
      <c r="AM642" s="90">
        <f t="shared" si="84"/>
        <v>0</v>
      </c>
      <c r="AN642" s="83">
        <f t="shared" si="84"/>
        <v>0</v>
      </c>
      <c r="AO642" s="99">
        <f t="shared" si="84"/>
        <v>0</v>
      </c>
      <c r="AP642" s="92">
        <f t="shared" si="84"/>
        <v>0</v>
      </c>
      <c r="AQ642" s="90">
        <f t="shared" si="84"/>
        <v>0</v>
      </c>
    </row>
    <row r="643" spans="1:43" x14ac:dyDescent="0.2">
      <c r="A643" s="80"/>
      <c r="B643" s="95" t="s">
        <v>670</v>
      </c>
      <c r="C643" s="98">
        <f>SUM(C503:C505)</f>
        <v>3812</v>
      </c>
      <c r="D643" s="98">
        <f>SUM(D503:D505)</f>
        <v>2848</v>
      </c>
      <c r="E643" s="43">
        <f t="shared" si="76"/>
        <v>0.74711437565582373</v>
      </c>
      <c r="F643" s="83">
        <f t="shared" ref="F643:AQ643" si="85">SUM(F503:F505)</f>
        <v>0</v>
      </c>
      <c r="G643" s="90">
        <f t="shared" si="85"/>
        <v>0</v>
      </c>
      <c r="H643" s="83">
        <f t="shared" si="85"/>
        <v>0</v>
      </c>
      <c r="I643" s="99">
        <f t="shared" si="85"/>
        <v>0</v>
      </c>
      <c r="J643" s="92">
        <f t="shared" si="85"/>
        <v>0</v>
      </c>
      <c r="K643" s="90">
        <f t="shared" si="85"/>
        <v>0</v>
      </c>
      <c r="L643" s="83">
        <f t="shared" si="85"/>
        <v>0</v>
      </c>
      <c r="M643" s="99">
        <f t="shared" si="85"/>
        <v>0</v>
      </c>
      <c r="N643" s="92">
        <f t="shared" si="85"/>
        <v>0</v>
      </c>
      <c r="O643" s="90">
        <f t="shared" si="85"/>
        <v>0</v>
      </c>
      <c r="P643" s="83">
        <f t="shared" si="85"/>
        <v>0</v>
      </c>
      <c r="Q643" s="99">
        <f t="shared" si="85"/>
        <v>0</v>
      </c>
      <c r="R643" s="92">
        <f t="shared" si="85"/>
        <v>0</v>
      </c>
      <c r="S643" s="90">
        <f t="shared" si="85"/>
        <v>0</v>
      </c>
      <c r="T643" s="83">
        <f t="shared" si="85"/>
        <v>0</v>
      </c>
      <c r="U643" s="99">
        <f t="shared" si="85"/>
        <v>0</v>
      </c>
      <c r="V643" s="92">
        <f t="shared" si="85"/>
        <v>0</v>
      </c>
      <c r="W643" s="90">
        <f t="shared" si="85"/>
        <v>0</v>
      </c>
      <c r="X643" s="83">
        <f t="shared" si="85"/>
        <v>0</v>
      </c>
      <c r="Y643" s="99">
        <f t="shared" si="85"/>
        <v>0</v>
      </c>
      <c r="Z643" s="92">
        <f t="shared" si="85"/>
        <v>0</v>
      </c>
      <c r="AA643" s="90">
        <f t="shared" si="85"/>
        <v>0</v>
      </c>
      <c r="AB643" s="83">
        <f t="shared" si="85"/>
        <v>0</v>
      </c>
      <c r="AC643" s="99">
        <f t="shared" si="85"/>
        <v>0</v>
      </c>
      <c r="AD643" s="92">
        <f t="shared" si="85"/>
        <v>0</v>
      </c>
      <c r="AE643" s="90">
        <f t="shared" si="85"/>
        <v>0</v>
      </c>
      <c r="AF643" s="83">
        <f t="shared" si="85"/>
        <v>0</v>
      </c>
      <c r="AG643" s="99">
        <f t="shared" si="85"/>
        <v>0</v>
      </c>
      <c r="AH643" s="92">
        <f t="shared" si="85"/>
        <v>0</v>
      </c>
      <c r="AI643" s="90">
        <f t="shared" si="85"/>
        <v>0</v>
      </c>
      <c r="AJ643" s="83">
        <f t="shared" si="85"/>
        <v>0</v>
      </c>
      <c r="AK643" s="99">
        <f t="shared" si="85"/>
        <v>0</v>
      </c>
      <c r="AL643" s="92">
        <f t="shared" si="85"/>
        <v>1820</v>
      </c>
      <c r="AM643" s="90">
        <f t="shared" si="85"/>
        <v>748</v>
      </c>
      <c r="AN643" s="83">
        <f t="shared" si="85"/>
        <v>0</v>
      </c>
      <c r="AO643" s="99">
        <f t="shared" si="85"/>
        <v>0</v>
      </c>
      <c r="AP643" s="92">
        <f t="shared" si="85"/>
        <v>0</v>
      </c>
      <c r="AQ643" s="90">
        <f t="shared" si="85"/>
        <v>0</v>
      </c>
    </row>
    <row r="644" spans="1:43" x14ac:dyDescent="0.2">
      <c r="A644" s="80"/>
      <c r="B644" s="95" t="s">
        <v>671</v>
      </c>
      <c r="C644" s="98">
        <f>SUM(C560:C561)</f>
        <v>1890</v>
      </c>
      <c r="D644" s="98">
        <f>SUM(D560:D561)</f>
        <v>1589</v>
      </c>
      <c r="E644" s="43">
        <f t="shared" si="76"/>
        <v>0.84074074074074079</v>
      </c>
      <c r="F644" s="83">
        <f t="shared" ref="F644:AQ644" si="86">SUM(F560:F561)</f>
        <v>0</v>
      </c>
      <c r="G644" s="90">
        <f t="shared" si="86"/>
        <v>0</v>
      </c>
      <c r="H644" s="83">
        <f t="shared" si="86"/>
        <v>0</v>
      </c>
      <c r="I644" s="99">
        <f t="shared" si="86"/>
        <v>0</v>
      </c>
      <c r="J644" s="92">
        <f t="shared" si="86"/>
        <v>0</v>
      </c>
      <c r="K644" s="90">
        <f t="shared" si="86"/>
        <v>0</v>
      </c>
      <c r="L644" s="83">
        <f t="shared" si="86"/>
        <v>0</v>
      </c>
      <c r="M644" s="99">
        <f t="shared" si="86"/>
        <v>0</v>
      </c>
      <c r="N644" s="92">
        <f t="shared" si="86"/>
        <v>0</v>
      </c>
      <c r="O644" s="90">
        <f t="shared" si="86"/>
        <v>0</v>
      </c>
      <c r="P644" s="83">
        <f t="shared" si="86"/>
        <v>0</v>
      </c>
      <c r="Q644" s="99">
        <f t="shared" si="86"/>
        <v>0</v>
      </c>
      <c r="R644" s="92">
        <f t="shared" si="86"/>
        <v>0</v>
      </c>
      <c r="S644" s="90">
        <f t="shared" si="86"/>
        <v>0</v>
      </c>
      <c r="T644" s="83">
        <f t="shared" si="86"/>
        <v>0</v>
      </c>
      <c r="U644" s="99">
        <f t="shared" si="86"/>
        <v>0</v>
      </c>
      <c r="V644" s="92">
        <f t="shared" si="86"/>
        <v>0</v>
      </c>
      <c r="W644" s="90">
        <f t="shared" si="86"/>
        <v>0</v>
      </c>
      <c r="X644" s="83">
        <f t="shared" si="86"/>
        <v>0</v>
      </c>
      <c r="Y644" s="99">
        <f t="shared" si="86"/>
        <v>0</v>
      </c>
      <c r="Z644" s="92">
        <f t="shared" si="86"/>
        <v>0</v>
      </c>
      <c r="AA644" s="90">
        <f t="shared" si="86"/>
        <v>0</v>
      </c>
      <c r="AB644" s="83">
        <f t="shared" si="86"/>
        <v>0</v>
      </c>
      <c r="AC644" s="99">
        <f t="shared" si="86"/>
        <v>0</v>
      </c>
      <c r="AD644" s="92">
        <f t="shared" si="86"/>
        <v>0</v>
      </c>
      <c r="AE644" s="90">
        <f t="shared" si="86"/>
        <v>0</v>
      </c>
      <c r="AF644" s="83">
        <f t="shared" si="86"/>
        <v>0</v>
      </c>
      <c r="AG644" s="99">
        <f t="shared" si="86"/>
        <v>0</v>
      </c>
      <c r="AH644" s="92">
        <f t="shared" si="86"/>
        <v>1276</v>
      </c>
      <c r="AI644" s="90">
        <f t="shared" si="86"/>
        <v>278</v>
      </c>
      <c r="AJ644" s="83">
        <f t="shared" si="86"/>
        <v>0</v>
      </c>
      <c r="AK644" s="99">
        <f t="shared" si="86"/>
        <v>0</v>
      </c>
      <c r="AL644" s="92">
        <f t="shared" si="86"/>
        <v>0</v>
      </c>
      <c r="AM644" s="90">
        <f t="shared" si="86"/>
        <v>0</v>
      </c>
      <c r="AN644" s="83">
        <f t="shared" si="86"/>
        <v>0</v>
      </c>
      <c r="AO644" s="99">
        <f t="shared" si="86"/>
        <v>0</v>
      </c>
      <c r="AP644" s="92">
        <f t="shared" si="86"/>
        <v>0</v>
      </c>
      <c r="AQ644" s="90">
        <f t="shared" si="86"/>
        <v>0</v>
      </c>
    </row>
    <row r="645" spans="1:43" x14ac:dyDescent="0.2">
      <c r="A645" s="80"/>
      <c r="B645" s="95" t="s">
        <v>672</v>
      </c>
      <c r="C645" s="98">
        <f>SUM(C565:C566)</f>
        <v>2688</v>
      </c>
      <c r="D645" s="98">
        <f>SUM(D565:D566)</f>
        <v>1856</v>
      </c>
      <c r="E645" s="43">
        <f t="shared" si="76"/>
        <v>0.69047619047619047</v>
      </c>
      <c r="F645" s="83">
        <f t="shared" ref="F645:AQ645" si="87">SUM(F565:F566)</f>
        <v>0</v>
      </c>
      <c r="G645" s="90">
        <f t="shared" si="87"/>
        <v>0</v>
      </c>
      <c r="H645" s="83">
        <f t="shared" si="87"/>
        <v>0</v>
      </c>
      <c r="I645" s="99">
        <f t="shared" si="87"/>
        <v>0</v>
      </c>
      <c r="J645" s="92">
        <f t="shared" si="87"/>
        <v>0</v>
      </c>
      <c r="K645" s="90">
        <f t="shared" si="87"/>
        <v>0</v>
      </c>
      <c r="L645" s="83">
        <f t="shared" si="87"/>
        <v>0</v>
      </c>
      <c r="M645" s="99">
        <f t="shared" si="87"/>
        <v>0</v>
      </c>
      <c r="N645" s="92">
        <f t="shared" si="87"/>
        <v>0</v>
      </c>
      <c r="O645" s="90">
        <f t="shared" si="87"/>
        <v>0</v>
      </c>
      <c r="P645" s="83">
        <f t="shared" si="87"/>
        <v>0</v>
      </c>
      <c r="Q645" s="99">
        <f t="shared" si="87"/>
        <v>0</v>
      </c>
      <c r="R645" s="92">
        <f t="shared" si="87"/>
        <v>0</v>
      </c>
      <c r="S645" s="90">
        <f t="shared" si="87"/>
        <v>0</v>
      </c>
      <c r="T645" s="83">
        <f t="shared" si="87"/>
        <v>0</v>
      </c>
      <c r="U645" s="99">
        <f t="shared" si="87"/>
        <v>0</v>
      </c>
      <c r="V645" s="92">
        <f t="shared" si="87"/>
        <v>0</v>
      </c>
      <c r="W645" s="90">
        <f t="shared" si="87"/>
        <v>0</v>
      </c>
      <c r="X645" s="83">
        <f t="shared" si="87"/>
        <v>0</v>
      </c>
      <c r="Y645" s="99">
        <f t="shared" si="87"/>
        <v>0</v>
      </c>
      <c r="Z645" s="92">
        <f t="shared" si="87"/>
        <v>0</v>
      </c>
      <c r="AA645" s="90">
        <f t="shared" si="87"/>
        <v>0</v>
      </c>
      <c r="AB645" s="83">
        <f t="shared" si="87"/>
        <v>0</v>
      </c>
      <c r="AC645" s="99">
        <f t="shared" si="87"/>
        <v>0</v>
      </c>
      <c r="AD645" s="92">
        <f t="shared" si="87"/>
        <v>0</v>
      </c>
      <c r="AE645" s="90">
        <f t="shared" si="87"/>
        <v>0</v>
      </c>
      <c r="AF645" s="83">
        <f t="shared" si="87"/>
        <v>0</v>
      </c>
      <c r="AG645" s="99">
        <f t="shared" si="87"/>
        <v>0</v>
      </c>
      <c r="AH645" s="92">
        <f t="shared" si="87"/>
        <v>0</v>
      </c>
      <c r="AI645" s="90">
        <f t="shared" si="87"/>
        <v>0</v>
      </c>
      <c r="AJ645" s="83">
        <f t="shared" si="87"/>
        <v>1398</v>
      </c>
      <c r="AK645" s="99">
        <f t="shared" si="87"/>
        <v>328</v>
      </c>
      <c r="AL645" s="92">
        <f t="shared" si="87"/>
        <v>0</v>
      </c>
      <c r="AM645" s="90">
        <f t="shared" si="87"/>
        <v>0</v>
      </c>
      <c r="AN645" s="83">
        <f t="shared" si="87"/>
        <v>0</v>
      </c>
      <c r="AO645" s="99">
        <f t="shared" si="87"/>
        <v>0</v>
      </c>
      <c r="AP645" s="92">
        <f t="shared" si="87"/>
        <v>0</v>
      </c>
      <c r="AQ645" s="90">
        <f t="shared" si="87"/>
        <v>0</v>
      </c>
    </row>
    <row r="646" spans="1:43" x14ac:dyDescent="0.2">
      <c r="A646" s="80"/>
      <c r="B646" s="95" t="s">
        <v>673</v>
      </c>
      <c r="C646" s="94">
        <f>SUM(C28)+SUM(C31:C32)+SUM(C50:C66)+SUM(C69:C70)+SUM(C72:C93)+SUM(C103:C155)+SUM(C157:C159)+SUM(C161:C193)+SUM(C205:C208)+SUM(C213:C237)+SUM(C253:C261)+SUM(C293:C299)+SUM(C300:C307)+SUM(C350:C387)+SUM(C400:C401)+SUM(C402:C424)+SUM(C426:C427)+SUM(C430:C472)+SUM(C476:C478)+SUM(C479:C480)+SUM(C485:C496)+SUM(C499:C502)+SUM(C509)+SUM(C525)+SUM(C532)+SUM(C517)+SUM(C535)+SUM(C537)+SUM(C542:C543)+SUM(C548:C559)+SUM(C562:C564)</f>
        <v>368490</v>
      </c>
      <c r="D646" s="94">
        <f>SUM(D28)+SUM(D31:D32)+SUM(D50:D66)+SUM(D69:D70)+SUM(D72:D93)+SUM(D103:D155)+SUM(D157:D159)+SUM(D161:D193)+SUM(D205:D208)+SUM(D213:D237)+SUM(D253:D261)+SUM(D293:D299)+SUM(D300:D307)+SUM(D350:D387)+SUM(D400:D401)+SUM(D402:D424)+SUM(D426:D427)+SUM(D430:D472)+SUM(D476:D478)+SUM(D479:D480)+SUM(D485:D496)+SUM(D499:D502)+SUM(D509)+SUM(D525)+SUM(D532)+SUM(D517)+SUM(D535)+SUM(D537)+SUM(D542:D543)+SUM(D548:D559)+SUM(D562:D564)</f>
        <v>256534</v>
      </c>
      <c r="E646" s="43">
        <f t="shared" si="76"/>
        <v>0.69617628700914547</v>
      </c>
      <c r="F646" s="83">
        <f t="shared" ref="F646:AQ646" si="88">SUM(F28)+SUM(F31:F32)+SUM(F50:F66)+SUM(F69:F70)+SUM(F72:F93)+SUM(F103:F155)+SUM(F157:F159)+SUM(F161:F193)+SUM(F205:F208)+SUM(F213:F237)+SUM(F253:F261)+SUM(F293:F299)+SUM(F300:F307)+SUM(F350:F387)+SUM(F400:F401)+SUM(F402:F424)+SUM(F426:F427)+SUM(F430:F472)+SUM(F476:F478)+SUM(F479:F480)+SUM(F485:F496)+SUM(F499:F502)+SUM(F509)+SUM(F525)+SUM(F532)+SUM(F517)+SUM(F535)+SUM(F537)+SUM(F542:F543)+SUM(F548:F559)+SUM(F562:F564)</f>
        <v>2181</v>
      </c>
      <c r="G646" s="90">
        <f t="shared" si="88"/>
        <v>1500</v>
      </c>
      <c r="H646" s="83">
        <f t="shared" si="88"/>
        <v>2029</v>
      </c>
      <c r="I646" s="99">
        <f t="shared" si="88"/>
        <v>1632</v>
      </c>
      <c r="J646" s="92">
        <f t="shared" si="88"/>
        <v>2627</v>
      </c>
      <c r="K646" s="90">
        <f t="shared" si="88"/>
        <v>1068</v>
      </c>
      <c r="L646" s="83">
        <f t="shared" si="88"/>
        <v>414</v>
      </c>
      <c r="M646" s="99">
        <f t="shared" si="88"/>
        <v>668</v>
      </c>
      <c r="N646" s="92">
        <f t="shared" si="88"/>
        <v>205</v>
      </c>
      <c r="O646" s="90">
        <f t="shared" si="88"/>
        <v>286</v>
      </c>
      <c r="P646" s="83">
        <f t="shared" si="88"/>
        <v>0</v>
      </c>
      <c r="Q646" s="99">
        <f t="shared" si="88"/>
        <v>0</v>
      </c>
      <c r="R646" s="92">
        <f t="shared" si="88"/>
        <v>18367</v>
      </c>
      <c r="S646" s="90">
        <f t="shared" si="88"/>
        <v>11105</v>
      </c>
      <c r="T646" s="83">
        <f t="shared" si="88"/>
        <v>320</v>
      </c>
      <c r="U646" s="99">
        <f t="shared" si="88"/>
        <v>249</v>
      </c>
      <c r="V646" s="92">
        <f t="shared" si="88"/>
        <v>1202</v>
      </c>
      <c r="W646" s="90">
        <f t="shared" si="88"/>
        <v>538</v>
      </c>
      <c r="X646" s="83">
        <f t="shared" si="88"/>
        <v>0</v>
      </c>
      <c r="Y646" s="99">
        <f t="shared" si="88"/>
        <v>0</v>
      </c>
      <c r="Z646" s="92">
        <f t="shared" si="88"/>
        <v>0</v>
      </c>
      <c r="AA646" s="90">
        <f t="shared" si="88"/>
        <v>0</v>
      </c>
      <c r="AB646" s="83">
        <f t="shared" si="88"/>
        <v>331</v>
      </c>
      <c r="AC646" s="99">
        <f t="shared" si="88"/>
        <v>276</v>
      </c>
      <c r="AD646" s="92">
        <f t="shared" si="88"/>
        <v>1782</v>
      </c>
      <c r="AE646" s="90">
        <f t="shared" si="88"/>
        <v>968</v>
      </c>
      <c r="AF646" s="83">
        <f t="shared" si="88"/>
        <v>1501</v>
      </c>
      <c r="AG646" s="99">
        <f t="shared" si="88"/>
        <v>1248</v>
      </c>
      <c r="AH646" s="92">
        <f t="shared" si="88"/>
        <v>0</v>
      </c>
      <c r="AI646" s="90">
        <f t="shared" si="88"/>
        <v>0</v>
      </c>
      <c r="AJ646" s="83">
        <f t="shared" si="88"/>
        <v>0</v>
      </c>
      <c r="AK646" s="99">
        <f t="shared" si="88"/>
        <v>0</v>
      </c>
      <c r="AL646" s="92">
        <f t="shared" si="88"/>
        <v>65147</v>
      </c>
      <c r="AM646" s="90">
        <f t="shared" si="88"/>
        <v>27173</v>
      </c>
      <c r="AN646" s="83">
        <f t="shared" si="88"/>
        <v>0</v>
      </c>
      <c r="AO646" s="99">
        <f t="shared" si="88"/>
        <v>0</v>
      </c>
      <c r="AP646" s="92">
        <f t="shared" si="88"/>
        <v>4238</v>
      </c>
      <c r="AQ646" s="90">
        <f t="shared" si="88"/>
        <v>4047</v>
      </c>
    </row>
    <row r="647" spans="1:43" x14ac:dyDescent="0.2">
      <c r="A647" s="80"/>
      <c r="B647" s="95" t="s">
        <v>674</v>
      </c>
      <c r="C647" s="94">
        <f>SUM(C4:C27)+SUM(C29:C30)+SUM(C33:C49)+SUM(C94:C102)+SUM(C156)+SUM(C160)+SUM(C194:C204)+SUM(C209:C212)+SUM(C238:C244)+SUM(C245:C252)+SUM(C262:C292)+SUM(C308:C312)+SUM(C313:C349)+SUM(C388:C399)+SUM(C425)+SUM(C428:C429)+SUM(C473:C475)+SUM(C481:C484)+SUM(C497:C498)+SUM(C503:C505)+SUM(C506:C508)+SUM(C510:C516)+SUM(C518:C524)+SUM(C526:C531)+SUM(C533)+SUM(C534)+SUM(C536)+SUM(C538:C541)+SUM(C544:C547)+SUM(C560:C561)+SUM(C565:C566)</f>
        <v>227458</v>
      </c>
      <c r="D647" s="94">
        <f>SUM(D4:D27)+SUM(D29:D30)+SUM(D33:D49)+SUM(D94:D102)+SUM(D156)+SUM(D160)+SUM(D194:D204)+SUM(D209:D212)+SUM(D238:D244)+SUM(D245:D252)+SUM(D262:D292)+SUM(D308:D312)+SUM(D313:D349)+SUM(D388:D399)+SUM(D425)+SUM(D428:D429)+SUM(D473:D475)+SUM(D481:D484)+SUM(D497:D498)+SUM(D503:D505)+SUM(D506:D508)+SUM(D510:D516)+SUM(D518:D524)+SUM(D526:D531)+SUM(D533)+SUM(D534)+SUM(D536)+SUM(D538:D541)+SUM(D544:D547)+SUM(D560:D561)+SUM(D565:D566)</f>
        <v>175300</v>
      </c>
      <c r="E647" s="43">
        <f t="shared" si="76"/>
        <v>0.77069173209999209</v>
      </c>
      <c r="F647" s="83">
        <f t="shared" ref="F647:AQ647" si="89">SUM(F4:F27)+SUM(F29:F30)+SUM(F33:F49)+SUM(F94:F102)+SUM(F156)+SUM(F160)+SUM(F194:F204)+SUM(F209:F212)+SUM(F238:F244)+SUM(F245:F252)+SUM(F262:F292)+SUM(F308:F312)+SUM(F313:F349)+SUM(F388:F399)+SUM(F425)+SUM(F428:F429)+SUM(F473:F475)+SUM(F481:F484)+SUM(F497:F498)+SUM(F503:F505)+SUM(F506:F508)+SUM(F510:F516)+SUM(F518:F524)+SUM(F526:F531)+SUM(F533)+SUM(F534)+SUM(F536)+SUM(F538:F541)+SUM(F544:F547)+SUM(F560:F561)+SUM(F565:F566)</f>
        <v>0</v>
      </c>
      <c r="G647" s="90">
        <f t="shared" si="89"/>
        <v>0</v>
      </c>
      <c r="H647" s="83">
        <f t="shared" si="89"/>
        <v>0</v>
      </c>
      <c r="I647" s="99">
        <f t="shared" si="89"/>
        <v>0</v>
      </c>
      <c r="J647" s="92">
        <f t="shared" si="89"/>
        <v>0</v>
      </c>
      <c r="K647" s="90">
        <f t="shared" si="89"/>
        <v>0</v>
      </c>
      <c r="L647" s="83">
        <f t="shared" si="89"/>
        <v>0</v>
      </c>
      <c r="M647" s="99">
        <f t="shared" si="89"/>
        <v>0</v>
      </c>
      <c r="N647" s="92">
        <f t="shared" si="89"/>
        <v>0</v>
      </c>
      <c r="O647" s="90">
        <f t="shared" si="89"/>
        <v>0</v>
      </c>
      <c r="P647" s="83">
        <f t="shared" si="89"/>
        <v>1908</v>
      </c>
      <c r="Q647" s="99">
        <f t="shared" si="89"/>
        <v>793</v>
      </c>
      <c r="R647" s="92">
        <f t="shared" si="89"/>
        <v>0</v>
      </c>
      <c r="S647" s="90">
        <f t="shared" si="89"/>
        <v>0</v>
      </c>
      <c r="T647" s="83">
        <f t="shared" si="89"/>
        <v>0</v>
      </c>
      <c r="U647" s="99">
        <f t="shared" si="89"/>
        <v>0</v>
      </c>
      <c r="V647" s="92">
        <f t="shared" si="89"/>
        <v>0</v>
      </c>
      <c r="W647" s="90">
        <f t="shared" si="89"/>
        <v>0</v>
      </c>
      <c r="X647" s="83">
        <f t="shared" si="89"/>
        <v>1377</v>
      </c>
      <c r="Y647" s="99">
        <f t="shared" si="89"/>
        <v>485</v>
      </c>
      <c r="Z647" s="92">
        <f t="shared" si="89"/>
        <v>1223</v>
      </c>
      <c r="AA647" s="90">
        <f t="shared" si="89"/>
        <v>759</v>
      </c>
      <c r="AB647" s="83">
        <f t="shared" si="89"/>
        <v>0</v>
      </c>
      <c r="AC647" s="99">
        <f t="shared" si="89"/>
        <v>0</v>
      </c>
      <c r="AD647" s="92">
        <f t="shared" si="89"/>
        <v>11032</v>
      </c>
      <c r="AE647" s="90">
        <f t="shared" si="89"/>
        <v>6385</v>
      </c>
      <c r="AF647" s="83">
        <f t="shared" si="89"/>
        <v>9246</v>
      </c>
      <c r="AG647" s="99">
        <f t="shared" si="89"/>
        <v>8112</v>
      </c>
      <c r="AH647" s="92">
        <f t="shared" si="89"/>
        <v>1276</v>
      </c>
      <c r="AI647" s="90">
        <f t="shared" si="89"/>
        <v>278</v>
      </c>
      <c r="AJ647" s="83">
        <f t="shared" si="89"/>
        <v>1398</v>
      </c>
      <c r="AK647" s="99">
        <f t="shared" si="89"/>
        <v>328</v>
      </c>
      <c r="AL647" s="92">
        <f t="shared" si="89"/>
        <v>37958</v>
      </c>
      <c r="AM647" s="90">
        <f t="shared" si="89"/>
        <v>17972</v>
      </c>
      <c r="AN647" s="83">
        <f t="shared" si="89"/>
        <v>5556</v>
      </c>
      <c r="AO647" s="99">
        <f t="shared" si="89"/>
        <v>2828</v>
      </c>
      <c r="AP647" s="92">
        <f t="shared" si="89"/>
        <v>1954</v>
      </c>
      <c r="AQ647" s="90">
        <f t="shared" si="89"/>
        <v>3689</v>
      </c>
    </row>
    <row r="648" spans="1:43" x14ac:dyDescent="0.2">
      <c r="A648" s="80"/>
      <c r="B648" s="95" t="s">
        <v>675</v>
      </c>
      <c r="C648" s="94">
        <f>SUM(C4:C16)+SUM(C41:C49)+SUM(C232:C237)+SUM(C238:C244)+SUM(C317:C348)+SUM(C394:C398)+SUM(C425)+SUM(C483:C484)+SUM(C497:C498)+SUM(C548:C559)+SUM(C560:C561)</f>
        <v>90101</v>
      </c>
      <c r="D648" s="94">
        <f>SUM(D4:D16)+SUM(D41:D49)+SUM(D232:D237)+SUM(D238:D244)+SUM(D317:D348)+SUM(D394:D398)+SUM(D425)+SUM(D483:D484)+SUM(D497:D498)+SUM(D548:D559)+SUM(D560:D561)</f>
        <v>73081</v>
      </c>
      <c r="E648" s="43">
        <f t="shared" si="76"/>
        <v>0.81110087568395473</v>
      </c>
      <c r="F648" s="83">
        <f t="shared" ref="F648:AQ648" si="90">SUM(F4:F16)+SUM(F41:F49)+SUM(F232:F237)+SUM(F238:F244)+SUM(F317:F348)+SUM(F394:F398)+SUM(F425)+SUM(F483:F484)+SUM(F497:F498)+SUM(F548:F559)+SUM(F560:F561)</f>
        <v>0</v>
      </c>
      <c r="G648" s="90">
        <f t="shared" si="90"/>
        <v>0</v>
      </c>
      <c r="H648" s="83">
        <f t="shared" si="90"/>
        <v>0</v>
      </c>
      <c r="I648" s="99">
        <f t="shared" si="90"/>
        <v>0</v>
      </c>
      <c r="J648" s="92">
        <f t="shared" si="90"/>
        <v>0</v>
      </c>
      <c r="K648" s="90">
        <f t="shared" si="90"/>
        <v>0</v>
      </c>
      <c r="L648" s="83">
        <f t="shared" si="90"/>
        <v>0</v>
      </c>
      <c r="M648" s="99">
        <f t="shared" si="90"/>
        <v>0</v>
      </c>
      <c r="N648" s="92">
        <f t="shared" si="90"/>
        <v>0</v>
      </c>
      <c r="O648" s="90">
        <f t="shared" si="90"/>
        <v>0</v>
      </c>
      <c r="P648" s="83">
        <f t="shared" si="90"/>
        <v>0</v>
      </c>
      <c r="Q648" s="99">
        <f t="shared" si="90"/>
        <v>0</v>
      </c>
      <c r="R648" s="92">
        <f t="shared" si="90"/>
        <v>0</v>
      </c>
      <c r="S648" s="90">
        <f t="shared" si="90"/>
        <v>0</v>
      </c>
      <c r="T648" s="83">
        <f t="shared" si="90"/>
        <v>0</v>
      </c>
      <c r="U648" s="99">
        <f t="shared" si="90"/>
        <v>0</v>
      </c>
      <c r="V648" s="92">
        <f t="shared" si="90"/>
        <v>0</v>
      </c>
      <c r="W648" s="90">
        <f t="shared" si="90"/>
        <v>0</v>
      </c>
      <c r="X648" s="83">
        <f t="shared" si="90"/>
        <v>0</v>
      </c>
      <c r="Y648" s="99">
        <f t="shared" si="90"/>
        <v>0</v>
      </c>
      <c r="Z648" s="92">
        <f t="shared" si="90"/>
        <v>0</v>
      </c>
      <c r="AA648" s="90">
        <f t="shared" si="90"/>
        <v>0</v>
      </c>
      <c r="AB648" s="83">
        <f t="shared" si="90"/>
        <v>0</v>
      </c>
      <c r="AC648" s="99">
        <f t="shared" si="90"/>
        <v>0</v>
      </c>
      <c r="AD648" s="92">
        <f t="shared" si="90"/>
        <v>0</v>
      </c>
      <c r="AE648" s="90">
        <f t="shared" si="90"/>
        <v>0</v>
      </c>
      <c r="AF648" s="83">
        <f t="shared" si="90"/>
        <v>0</v>
      </c>
      <c r="AG648" s="99">
        <f t="shared" si="90"/>
        <v>0</v>
      </c>
      <c r="AH648" s="92">
        <f t="shared" si="90"/>
        <v>1276</v>
      </c>
      <c r="AI648" s="90">
        <f t="shared" si="90"/>
        <v>278</v>
      </c>
      <c r="AJ648" s="83">
        <f t="shared" si="90"/>
        <v>0</v>
      </c>
      <c r="AK648" s="99">
        <f t="shared" si="90"/>
        <v>0</v>
      </c>
      <c r="AL648" s="92">
        <f t="shared" si="90"/>
        <v>11200</v>
      </c>
      <c r="AM648" s="90">
        <f t="shared" si="90"/>
        <v>6349</v>
      </c>
      <c r="AN648" s="83">
        <f t="shared" si="90"/>
        <v>0</v>
      </c>
      <c r="AO648" s="99">
        <f t="shared" si="90"/>
        <v>0</v>
      </c>
      <c r="AP648" s="92">
        <f t="shared" si="90"/>
        <v>0</v>
      </c>
      <c r="AQ648" s="90">
        <f t="shared" si="90"/>
        <v>0</v>
      </c>
    </row>
    <row r="649" spans="1:43" x14ac:dyDescent="0.2">
      <c r="A649" s="80"/>
      <c r="B649" s="95" t="s">
        <v>676</v>
      </c>
      <c r="C649" s="89">
        <f>SUM(C119:C127)+SUM(C165:C171)+SUM(C173)+SUM(C194:C204)+SUM(C205:C231)+SUM(C245:C261)+SUM(C285:C307)+SUM(C350:C387)+SUM(C400:C420)+SUM(C422:C424)+SUM(C426:C427)+SUM(C430:C478)+SUM(C485:C496)+SUM(C509)+SUM(C525)+SUM(C532)+SUM(C535:C547)+SUM(C562:C564)</f>
        <v>253416</v>
      </c>
      <c r="D649" s="89">
        <f>SUM(D119:D127)+SUM(D165:D171)+SUM(D173)+SUM(D194:D204)+SUM(D205:D231)+SUM(D245:D261)+SUM(D285:D307)+SUM(D350:D387)+SUM(D400:D420)+SUM(D422:D424)+SUM(D426:D427)+SUM(D430:D478)+SUM(D485:D496)+SUM(D509)+SUM(D525)+SUM(D532)+SUM(D535:D547)+SUM(D562:D564)</f>
        <v>194553</v>
      </c>
      <c r="E649" s="43">
        <f t="shared" si="76"/>
        <v>0.767721848659911</v>
      </c>
      <c r="F649" s="83">
        <f t="shared" ref="F649:AQ649" si="91">SUM(F119:F127)+SUM(F165:F171)+SUM(F173)+SUM(F194:F204)+SUM(F205:F231)+SUM(F245:F261)+SUM(F285:F307)+SUM(F350:F387)+SUM(F400:F420)+SUM(F422:F424)+SUM(F426:F427)+SUM(F430:F478)+SUM(F485:F496)+SUM(F509)+SUM(F525)+SUM(F532)+SUM(F535:F547)+SUM(F562:F564)</f>
        <v>2181</v>
      </c>
      <c r="G649" s="90">
        <f t="shared" si="91"/>
        <v>1500</v>
      </c>
      <c r="H649" s="83">
        <f t="shared" si="91"/>
        <v>2029</v>
      </c>
      <c r="I649" s="99">
        <f t="shared" si="91"/>
        <v>1632</v>
      </c>
      <c r="J649" s="92">
        <f t="shared" si="91"/>
        <v>2627</v>
      </c>
      <c r="K649" s="90">
        <f t="shared" si="91"/>
        <v>1068</v>
      </c>
      <c r="L649" s="83">
        <f t="shared" si="91"/>
        <v>0</v>
      </c>
      <c r="M649" s="99">
        <f t="shared" si="91"/>
        <v>0</v>
      </c>
      <c r="N649" s="92">
        <f t="shared" si="91"/>
        <v>205</v>
      </c>
      <c r="O649" s="90">
        <f t="shared" si="91"/>
        <v>286</v>
      </c>
      <c r="P649" s="83">
        <f t="shared" si="91"/>
        <v>1908</v>
      </c>
      <c r="Q649" s="99">
        <f t="shared" si="91"/>
        <v>793</v>
      </c>
      <c r="R649" s="92">
        <f t="shared" si="91"/>
        <v>18367</v>
      </c>
      <c r="S649" s="90">
        <f t="shared" si="91"/>
        <v>11105</v>
      </c>
      <c r="T649" s="83">
        <f t="shared" si="91"/>
        <v>0</v>
      </c>
      <c r="U649" s="99">
        <f t="shared" si="91"/>
        <v>0</v>
      </c>
      <c r="V649" s="92">
        <f t="shared" si="91"/>
        <v>1202</v>
      </c>
      <c r="W649" s="90">
        <f t="shared" si="91"/>
        <v>538</v>
      </c>
      <c r="X649" s="83">
        <f t="shared" si="91"/>
        <v>0</v>
      </c>
      <c r="Y649" s="99">
        <f t="shared" si="91"/>
        <v>0</v>
      </c>
      <c r="Z649" s="92">
        <f t="shared" si="91"/>
        <v>1223</v>
      </c>
      <c r="AA649" s="90">
        <f t="shared" si="91"/>
        <v>759</v>
      </c>
      <c r="AB649" s="83">
        <f t="shared" si="91"/>
        <v>331</v>
      </c>
      <c r="AC649" s="99">
        <f t="shared" si="91"/>
        <v>276</v>
      </c>
      <c r="AD649" s="92">
        <f t="shared" si="91"/>
        <v>1648</v>
      </c>
      <c r="AE649" s="90">
        <f t="shared" si="91"/>
        <v>890</v>
      </c>
      <c r="AF649" s="83">
        <f t="shared" si="91"/>
        <v>1389</v>
      </c>
      <c r="AG649" s="99">
        <f t="shared" si="91"/>
        <v>1148</v>
      </c>
      <c r="AH649" s="92">
        <f t="shared" si="91"/>
        <v>0</v>
      </c>
      <c r="AI649" s="90">
        <f t="shared" si="91"/>
        <v>0</v>
      </c>
      <c r="AJ649" s="83">
        <f t="shared" si="91"/>
        <v>0</v>
      </c>
      <c r="AK649" s="99">
        <f t="shared" si="91"/>
        <v>0</v>
      </c>
      <c r="AL649" s="92">
        <f t="shared" si="91"/>
        <v>10437</v>
      </c>
      <c r="AM649" s="90">
        <f t="shared" si="91"/>
        <v>8998</v>
      </c>
      <c r="AN649" s="83">
        <f t="shared" si="91"/>
        <v>0</v>
      </c>
      <c r="AO649" s="99">
        <f t="shared" si="91"/>
        <v>0</v>
      </c>
      <c r="AP649" s="92">
        <f t="shared" si="91"/>
        <v>5027</v>
      </c>
      <c r="AQ649" s="90">
        <f t="shared" si="91"/>
        <v>5246</v>
      </c>
    </row>
    <row r="650" spans="1:43" x14ac:dyDescent="0.2">
      <c r="A650" s="80"/>
      <c r="B650" s="95" t="s">
        <v>677</v>
      </c>
      <c r="C650" s="89">
        <f>SUM(C17:C27)+SUM(C28:C40)+SUM(C50:C118)+SUM(C128:C164)+SUM(C172)+SUM(C174)+SUM(C175:C193)+SUM(C262:C284)+SUM(C308:C316)+SUM(C349)+SUM(C388:C393)+SUM(C399)+SUM(C421)+SUM(C428:C429)+SUM(C479:C480)+SUM(C481:C482)+SUM(C499:C508)+SUM(C510:C524)+SUM(C526:C531)+SUM(C533:C534)+SUM(C565:C566)</f>
        <v>256884</v>
      </c>
      <c r="D650" s="89">
        <f>SUM(D17:D27)+SUM(D28:D40)+SUM(D50:D118)+SUM(D128:D164)+SUM(D172)+SUM(D174)+SUM(D175:D193)+SUM(D262:D284)+SUM(D308:D316)+SUM(D349)+SUM(D388:D393)+SUM(D399)+SUM(D421)+SUM(D428:D429)+SUM(D479:D480)+SUM(D481:D482)+SUM(D499:D508)+SUM(D510:D524)+SUM(D526:D531)+SUM(D533:D534)+SUM(D565:D566)</f>
        <v>167322</v>
      </c>
      <c r="E650" s="43">
        <f t="shared" si="76"/>
        <v>0.6513523613771196</v>
      </c>
      <c r="F650" s="83">
        <f t="shared" ref="F650:AQ650" si="92">SUM(F17:F27)+SUM(F28:F40)+SUM(F50:F118)+SUM(F128:F164)+SUM(F172)+SUM(F174)+SUM(F175:F193)+SUM(F262:F284)+SUM(F308:F316)+SUM(F349)+SUM(F388:F393)+SUM(F399)+SUM(F421)+SUM(F428:F429)+SUM(F479:F480)+SUM(F481:F482)+SUM(F499:F508)+SUM(F510:F524)+SUM(F526:F531)+SUM(F533:F534)+SUM(F565:F566)</f>
        <v>0</v>
      </c>
      <c r="G650" s="90">
        <f t="shared" si="92"/>
        <v>0</v>
      </c>
      <c r="H650" s="83">
        <f t="shared" si="92"/>
        <v>0</v>
      </c>
      <c r="I650" s="99">
        <f t="shared" si="92"/>
        <v>0</v>
      </c>
      <c r="J650" s="92">
        <f t="shared" si="92"/>
        <v>0</v>
      </c>
      <c r="K650" s="90">
        <f t="shared" si="92"/>
        <v>0</v>
      </c>
      <c r="L650" s="83">
        <f t="shared" si="92"/>
        <v>414</v>
      </c>
      <c r="M650" s="99">
        <f t="shared" si="92"/>
        <v>668</v>
      </c>
      <c r="N650" s="92">
        <f t="shared" si="92"/>
        <v>0</v>
      </c>
      <c r="O650" s="90">
        <f t="shared" si="92"/>
        <v>0</v>
      </c>
      <c r="P650" s="83">
        <f t="shared" si="92"/>
        <v>0</v>
      </c>
      <c r="Q650" s="99">
        <f t="shared" si="92"/>
        <v>0</v>
      </c>
      <c r="R650" s="92">
        <f t="shared" si="92"/>
        <v>0</v>
      </c>
      <c r="S650" s="90">
        <f t="shared" si="92"/>
        <v>0</v>
      </c>
      <c r="T650" s="83">
        <f t="shared" si="92"/>
        <v>320</v>
      </c>
      <c r="U650" s="99">
        <f t="shared" si="92"/>
        <v>249</v>
      </c>
      <c r="V650" s="92">
        <f t="shared" si="92"/>
        <v>0</v>
      </c>
      <c r="W650" s="90">
        <f t="shared" si="92"/>
        <v>0</v>
      </c>
      <c r="X650" s="83">
        <f t="shared" si="92"/>
        <v>1377</v>
      </c>
      <c r="Y650" s="99">
        <f t="shared" si="92"/>
        <v>485</v>
      </c>
      <c r="Z650" s="92">
        <f t="shared" si="92"/>
        <v>0</v>
      </c>
      <c r="AA650" s="90">
        <f t="shared" si="92"/>
        <v>0</v>
      </c>
      <c r="AB650" s="83">
        <f t="shared" si="92"/>
        <v>0</v>
      </c>
      <c r="AC650" s="99">
        <f t="shared" si="92"/>
        <v>0</v>
      </c>
      <c r="AD650" s="92">
        <f t="shared" si="92"/>
        <v>11166</v>
      </c>
      <c r="AE650" s="90">
        <f t="shared" si="92"/>
        <v>6463</v>
      </c>
      <c r="AF650" s="83">
        <f t="shared" si="92"/>
        <v>9358</v>
      </c>
      <c r="AG650" s="99">
        <f t="shared" si="92"/>
        <v>8212</v>
      </c>
      <c r="AH650" s="92">
        <f t="shared" si="92"/>
        <v>0</v>
      </c>
      <c r="AI650" s="90">
        <f t="shared" si="92"/>
        <v>0</v>
      </c>
      <c r="AJ650" s="83">
        <f t="shared" si="92"/>
        <v>1398</v>
      </c>
      <c r="AK650" s="99">
        <f t="shared" si="92"/>
        <v>328</v>
      </c>
      <c r="AL650" s="92">
        <f t="shared" si="92"/>
        <v>83644</v>
      </c>
      <c r="AM650" s="90">
        <f t="shared" si="92"/>
        <v>30617</v>
      </c>
      <c r="AN650" s="83">
        <f t="shared" si="92"/>
        <v>5556</v>
      </c>
      <c r="AO650" s="99">
        <f t="shared" si="92"/>
        <v>2828</v>
      </c>
      <c r="AP650" s="92">
        <f t="shared" si="92"/>
        <v>1165</v>
      </c>
      <c r="AQ650" s="90">
        <f t="shared" si="92"/>
        <v>2490</v>
      </c>
    </row>
    <row r="651" spans="1:43" x14ac:dyDescent="0.2">
      <c r="A651" s="80"/>
      <c r="B651" s="95" t="s">
        <v>678</v>
      </c>
      <c r="C651" s="94">
        <f>SUM(C4:C16)+SUM(C41:C49)+SUM(C232:C244)+SUM(C317:C348)+SUM(C394:C398)+SUM(C425)+SUM(C483:C484)+SUM(C497:C498)+SUM(C548:C561)</f>
        <v>90101</v>
      </c>
      <c r="D651" s="94">
        <f>SUM(D4:D16)+SUM(D41:D49)+SUM(D232:D244)+SUM(D317:D348)+SUM(D394:D398)+SUM(D425)+SUM(D483:D484)+SUM(D497:D498)+SUM(D548:D561)</f>
        <v>73081</v>
      </c>
      <c r="E651" s="43">
        <f t="shared" si="76"/>
        <v>0.81110087568395473</v>
      </c>
      <c r="F651" s="83">
        <f t="shared" ref="F651:AQ651" si="93">SUM(F4:F16)+SUM(F41:F49)+SUM(F232:F244)+SUM(F317:F348)+SUM(F394:F398)+SUM(F425)+SUM(F483:F484)+SUM(F497:F498)+SUM(F548:F561)</f>
        <v>0</v>
      </c>
      <c r="G651" s="90">
        <f t="shared" si="93"/>
        <v>0</v>
      </c>
      <c r="H651" s="83">
        <f t="shared" si="93"/>
        <v>0</v>
      </c>
      <c r="I651" s="99">
        <f t="shared" si="93"/>
        <v>0</v>
      </c>
      <c r="J651" s="92">
        <f t="shared" si="93"/>
        <v>0</v>
      </c>
      <c r="K651" s="90">
        <f t="shared" si="93"/>
        <v>0</v>
      </c>
      <c r="L651" s="83">
        <f t="shared" si="93"/>
        <v>0</v>
      </c>
      <c r="M651" s="99">
        <f t="shared" si="93"/>
        <v>0</v>
      </c>
      <c r="N651" s="92">
        <f t="shared" si="93"/>
        <v>0</v>
      </c>
      <c r="O651" s="90">
        <f t="shared" si="93"/>
        <v>0</v>
      </c>
      <c r="P651" s="83">
        <f t="shared" si="93"/>
        <v>0</v>
      </c>
      <c r="Q651" s="99">
        <f t="shared" si="93"/>
        <v>0</v>
      </c>
      <c r="R651" s="92">
        <f t="shared" si="93"/>
        <v>0</v>
      </c>
      <c r="S651" s="90">
        <f t="shared" si="93"/>
        <v>0</v>
      </c>
      <c r="T651" s="83">
        <f t="shared" si="93"/>
        <v>0</v>
      </c>
      <c r="U651" s="99">
        <f t="shared" si="93"/>
        <v>0</v>
      </c>
      <c r="V651" s="92">
        <f t="shared" si="93"/>
        <v>0</v>
      </c>
      <c r="W651" s="90">
        <f t="shared" si="93"/>
        <v>0</v>
      </c>
      <c r="X651" s="83">
        <f t="shared" si="93"/>
        <v>0</v>
      </c>
      <c r="Y651" s="99">
        <f t="shared" si="93"/>
        <v>0</v>
      </c>
      <c r="Z651" s="92">
        <f t="shared" si="93"/>
        <v>0</v>
      </c>
      <c r="AA651" s="90">
        <f t="shared" si="93"/>
        <v>0</v>
      </c>
      <c r="AB651" s="83">
        <f t="shared" si="93"/>
        <v>0</v>
      </c>
      <c r="AC651" s="99">
        <f t="shared" si="93"/>
        <v>0</v>
      </c>
      <c r="AD651" s="92">
        <f t="shared" si="93"/>
        <v>0</v>
      </c>
      <c r="AE651" s="90">
        <f t="shared" si="93"/>
        <v>0</v>
      </c>
      <c r="AF651" s="83">
        <f t="shared" si="93"/>
        <v>0</v>
      </c>
      <c r="AG651" s="99">
        <f t="shared" si="93"/>
        <v>0</v>
      </c>
      <c r="AH651" s="92">
        <f t="shared" si="93"/>
        <v>1276</v>
      </c>
      <c r="AI651" s="90">
        <f t="shared" si="93"/>
        <v>278</v>
      </c>
      <c r="AJ651" s="83">
        <f t="shared" si="93"/>
        <v>0</v>
      </c>
      <c r="AK651" s="99">
        <f t="shared" si="93"/>
        <v>0</v>
      </c>
      <c r="AL651" s="92">
        <f t="shared" si="93"/>
        <v>11200</v>
      </c>
      <c r="AM651" s="90">
        <f t="shared" si="93"/>
        <v>6349</v>
      </c>
      <c r="AN651" s="83">
        <f t="shared" si="93"/>
        <v>0</v>
      </c>
      <c r="AO651" s="99">
        <f t="shared" si="93"/>
        <v>0</v>
      </c>
      <c r="AP651" s="92">
        <f t="shared" si="93"/>
        <v>0</v>
      </c>
      <c r="AQ651" s="90">
        <f t="shared" si="93"/>
        <v>0</v>
      </c>
    </row>
    <row r="652" spans="1:43" x14ac:dyDescent="0.2">
      <c r="A652" s="80"/>
      <c r="B652" s="95" t="s">
        <v>679</v>
      </c>
      <c r="C652" s="94">
        <f>SUM(C194:C204)+SUM(C209:C212)+SUM(C213:C225)+SUM(C245:C261)+SUM(C285:C307)+SUM(C422:C424)+SUM(C426:C427)+SUM(C473:C475)+SUM(C509)+C525+C532+SUM(C535:C547)</f>
        <v>89961</v>
      </c>
      <c r="D652" s="94">
        <f>SUM(D194:D204)+SUM(D209:D212)+SUM(D213:D225)+SUM(D245:D261)+SUM(D285:D307)+SUM(D422:D424)+SUM(D426:D427)+SUM(D473:D475)+SUM(D509)+D525+D532+SUM(D535:D547)</f>
        <v>70436</v>
      </c>
      <c r="E652" s="43">
        <f t="shared" si="76"/>
        <v>0.78296150554129007</v>
      </c>
      <c r="F652" s="85">
        <f t="shared" ref="F652:AQ652" si="94">SUM(F194:F204)+SUM(F209:F212)+SUM(F213:F225)+SUM(F245:F261)+SUM(F285:F307)+SUM(F422:F424)+SUM(F426:F427)+SUM(F473:F475)+SUM(F509)+F525+F532+SUM(F535:F547)</f>
        <v>0</v>
      </c>
      <c r="G652" s="84">
        <f t="shared" si="94"/>
        <v>0</v>
      </c>
      <c r="H652" s="85">
        <f t="shared" si="94"/>
        <v>0</v>
      </c>
      <c r="I652" s="86">
        <f t="shared" si="94"/>
        <v>0</v>
      </c>
      <c r="J652" s="87">
        <f t="shared" si="94"/>
        <v>0</v>
      </c>
      <c r="K652" s="84">
        <f t="shared" si="94"/>
        <v>0</v>
      </c>
      <c r="L652" s="85">
        <f t="shared" si="94"/>
        <v>0</v>
      </c>
      <c r="M652" s="86">
        <f t="shared" si="94"/>
        <v>0</v>
      </c>
      <c r="N652" s="87">
        <f t="shared" si="94"/>
        <v>0</v>
      </c>
      <c r="O652" s="84">
        <f t="shared" si="94"/>
        <v>0</v>
      </c>
      <c r="P652" s="85">
        <f t="shared" si="94"/>
        <v>1908</v>
      </c>
      <c r="Q652" s="86">
        <f t="shared" si="94"/>
        <v>793</v>
      </c>
      <c r="R652" s="87">
        <f t="shared" si="94"/>
        <v>0</v>
      </c>
      <c r="S652" s="84">
        <f t="shared" si="94"/>
        <v>0</v>
      </c>
      <c r="T652" s="85">
        <f t="shared" si="94"/>
        <v>0</v>
      </c>
      <c r="U652" s="86">
        <f t="shared" si="94"/>
        <v>0</v>
      </c>
      <c r="V652" s="87">
        <f t="shared" si="94"/>
        <v>1202</v>
      </c>
      <c r="W652" s="84">
        <f t="shared" si="94"/>
        <v>538</v>
      </c>
      <c r="X652" s="85">
        <f t="shared" si="94"/>
        <v>0</v>
      </c>
      <c r="Y652" s="86">
        <f t="shared" si="94"/>
        <v>0</v>
      </c>
      <c r="Z652" s="87">
        <f t="shared" si="94"/>
        <v>1223</v>
      </c>
      <c r="AA652" s="84">
        <f t="shared" si="94"/>
        <v>759</v>
      </c>
      <c r="AB652" s="85">
        <f t="shared" si="94"/>
        <v>0</v>
      </c>
      <c r="AC652" s="86">
        <f t="shared" si="94"/>
        <v>0</v>
      </c>
      <c r="AD652" s="87">
        <f t="shared" si="94"/>
        <v>1648</v>
      </c>
      <c r="AE652" s="84">
        <f t="shared" si="94"/>
        <v>890</v>
      </c>
      <c r="AF652" s="85">
        <f t="shared" si="94"/>
        <v>1389</v>
      </c>
      <c r="AG652" s="86">
        <f t="shared" si="94"/>
        <v>1148</v>
      </c>
      <c r="AH652" s="87">
        <f t="shared" si="94"/>
        <v>0</v>
      </c>
      <c r="AI652" s="84">
        <f t="shared" si="94"/>
        <v>0</v>
      </c>
      <c r="AJ652" s="85">
        <f t="shared" si="94"/>
        <v>0</v>
      </c>
      <c r="AK652" s="86">
        <f t="shared" si="94"/>
        <v>0</v>
      </c>
      <c r="AL652" s="87">
        <f t="shared" si="94"/>
        <v>229</v>
      </c>
      <c r="AM652" s="84">
        <f t="shared" si="94"/>
        <v>160</v>
      </c>
      <c r="AN652" s="85">
        <f t="shared" si="94"/>
        <v>0</v>
      </c>
      <c r="AO652" s="86">
        <f t="shared" si="94"/>
        <v>0</v>
      </c>
      <c r="AP652" s="87">
        <f t="shared" si="94"/>
        <v>5027</v>
      </c>
      <c r="AQ652" s="84">
        <f t="shared" si="94"/>
        <v>5246</v>
      </c>
    </row>
    <row r="653" spans="1:43" x14ac:dyDescent="0.2">
      <c r="A653" s="80"/>
      <c r="B653" s="95" t="s">
        <v>680</v>
      </c>
      <c r="C653" s="94">
        <f>SUM(C119:C127)+SUM(C226:C231)+SUM(C350:C387)+SUM(C400:C401)+SUM(C476:C478)+SUM(C485:C496)+SUM(C562:C564)</f>
        <v>82193</v>
      </c>
      <c r="D653" s="94">
        <f>SUM(D119:D127)+SUM(D226:D231)+SUM(D350:D387)+SUM(D400:D401)+SUM(D476:D478)+SUM(D485:D496)+SUM(D562:D564)</f>
        <v>60571</v>
      </c>
      <c r="E653" s="43">
        <f t="shared" si="76"/>
        <v>0.73693623544584086</v>
      </c>
      <c r="F653" s="83">
        <f t="shared" ref="F653:AQ653" si="95">SUM(F119:F127)+SUM(F226:F231)+SUM(F350:F387)+SUM(F400:F401)+SUM(F476:F478)+SUM(F485:F496)+SUM(F562:F564)</f>
        <v>0</v>
      </c>
      <c r="G653" s="90">
        <f t="shared" si="95"/>
        <v>0</v>
      </c>
      <c r="H653" s="83">
        <f t="shared" si="95"/>
        <v>0</v>
      </c>
      <c r="I653" s="99">
        <f t="shared" si="95"/>
        <v>0</v>
      </c>
      <c r="J653" s="92">
        <f t="shared" si="95"/>
        <v>0</v>
      </c>
      <c r="K653" s="90">
        <f t="shared" si="95"/>
        <v>0</v>
      </c>
      <c r="L653" s="83">
        <f t="shared" si="95"/>
        <v>0</v>
      </c>
      <c r="M653" s="99">
        <f t="shared" si="95"/>
        <v>0</v>
      </c>
      <c r="N653" s="92">
        <f t="shared" si="95"/>
        <v>205</v>
      </c>
      <c r="O653" s="90">
        <f t="shared" si="95"/>
        <v>286</v>
      </c>
      <c r="P653" s="83">
        <f t="shared" si="95"/>
        <v>0</v>
      </c>
      <c r="Q653" s="99">
        <f t="shared" si="95"/>
        <v>0</v>
      </c>
      <c r="R653" s="92">
        <f t="shared" si="95"/>
        <v>18367</v>
      </c>
      <c r="S653" s="90">
        <f t="shared" si="95"/>
        <v>11105</v>
      </c>
      <c r="T653" s="83">
        <f t="shared" si="95"/>
        <v>0</v>
      </c>
      <c r="U653" s="99">
        <f t="shared" si="95"/>
        <v>0</v>
      </c>
      <c r="V653" s="92">
        <f t="shared" si="95"/>
        <v>0</v>
      </c>
      <c r="W653" s="90">
        <f t="shared" si="95"/>
        <v>0</v>
      </c>
      <c r="X653" s="83">
        <f t="shared" si="95"/>
        <v>0</v>
      </c>
      <c r="Y653" s="99">
        <f t="shared" si="95"/>
        <v>0</v>
      </c>
      <c r="Z653" s="92">
        <f t="shared" si="95"/>
        <v>0</v>
      </c>
      <c r="AA653" s="90">
        <f t="shared" si="95"/>
        <v>0</v>
      </c>
      <c r="AB653" s="83">
        <f t="shared" si="95"/>
        <v>331</v>
      </c>
      <c r="AC653" s="99">
        <f t="shared" si="95"/>
        <v>276</v>
      </c>
      <c r="AD653" s="92">
        <f t="shared" si="95"/>
        <v>0</v>
      </c>
      <c r="AE653" s="90">
        <f t="shared" si="95"/>
        <v>0</v>
      </c>
      <c r="AF653" s="83">
        <f t="shared" si="95"/>
        <v>0</v>
      </c>
      <c r="AG653" s="99">
        <f t="shared" si="95"/>
        <v>0</v>
      </c>
      <c r="AH653" s="92">
        <f t="shared" si="95"/>
        <v>0</v>
      </c>
      <c r="AI653" s="90">
        <f t="shared" si="95"/>
        <v>0</v>
      </c>
      <c r="AJ653" s="83">
        <f t="shared" si="95"/>
        <v>0</v>
      </c>
      <c r="AK653" s="99">
        <f t="shared" si="95"/>
        <v>0</v>
      </c>
      <c r="AL653" s="92">
        <f t="shared" si="95"/>
        <v>2943</v>
      </c>
      <c r="AM653" s="90">
        <f t="shared" si="95"/>
        <v>2303</v>
      </c>
      <c r="AN653" s="83">
        <f t="shared" si="95"/>
        <v>0</v>
      </c>
      <c r="AO653" s="99">
        <f t="shared" si="95"/>
        <v>0</v>
      </c>
      <c r="AP653" s="92">
        <f t="shared" si="95"/>
        <v>0</v>
      </c>
      <c r="AQ653" s="90">
        <f t="shared" si="95"/>
        <v>0</v>
      </c>
    </row>
    <row r="654" spans="1:43" x14ac:dyDescent="0.2">
      <c r="A654" s="80"/>
      <c r="B654" s="95" t="s">
        <v>681</v>
      </c>
      <c r="C654" s="94">
        <f>SUM(C165:C171)+C173+SUM(C205:C208)+SUM(C402:C420)+SUM(C430:C472)</f>
        <v>81262</v>
      </c>
      <c r="D654" s="94">
        <f>SUM(D165:D171)+D173+SUM(D205:D208)+SUM(D402:D420)+SUM(D430:D472)</f>
        <v>63546</v>
      </c>
      <c r="E654" s="43">
        <f t="shared" si="76"/>
        <v>0.78198912160665501</v>
      </c>
      <c r="F654" s="83">
        <f t="shared" ref="F654:AQ654" si="96">SUM(F165:F171)+F173+SUM(F205:F208)+SUM(F402:F420)+SUM(F430:F472)</f>
        <v>2181</v>
      </c>
      <c r="G654" s="90">
        <f t="shared" si="96"/>
        <v>1500</v>
      </c>
      <c r="H654" s="83">
        <f t="shared" si="96"/>
        <v>2029</v>
      </c>
      <c r="I654" s="99">
        <f t="shared" si="96"/>
        <v>1632</v>
      </c>
      <c r="J654" s="92">
        <f t="shared" si="96"/>
        <v>2627</v>
      </c>
      <c r="K654" s="90">
        <f t="shared" si="96"/>
        <v>1068</v>
      </c>
      <c r="L654" s="83">
        <f t="shared" si="96"/>
        <v>0</v>
      </c>
      <c r="M654" s="99">
        <f t="shared" si="96"/>
        <v>0</v>
      </c>
      <c r="N654" s="92">
        <f t="shared" si="96"/>
        <v>0</v>
      </c>
      <c r="O654" s="90">
        <f t="shared" si="96"/>
        <v>0</v>
      </c>
      <c r="P654" s="83">
        <f t="shared" si="96"/>
        <v>0</v>
      </c>
      <c r="Q654" s="99">
        <f t="shared" si="96"/>
        <v>0</v>
      </c>
      <c r="R654" s="92">
        <f t="shared" si="96"/>
        <v>0</v>
      </c>
      <c r="S654" s="90">
        <f t="shared" si="96"/>
        <v>0</v>
      </c>
      <c r="T654" s="83">
        <f t="shared" si="96"/>
        <v>0</v>
      </c>
      <c r="U654" s="99">
        <f t="shared" si="96"/>
        <v>0</v>
      </c>
      <c r="V654" s="92">
        <f t="shared" si="96"/>
        <v>0</v>
      </c>
      <c r="W654" s="90">
        <f t="shared" si="96"/>
        <v>0</v>
      </c>
      <c r="X654" s="83">
        <f t="shared" si="96"/>
        <v>0</v>
      </c>
      <c r="Y654" s="99">
        <f t="shared" si="96"/>
        <v>0</v>
      </c>
      <c r="Z654" s="92">
        <f t="shared" si="96"/>
        <v>0</v>
      </c>
      <c r="AA654" s="90">
        <f t="shared" si="96"/>
        <v>0</v>
      </c>
      <c r="AB654" s="83">
        <f t="shared" si="96"/>
        <v>0</v>
      </c>
      <c r="AC654" s="99">
        <f t="shared" si="96"/>
        <v>0</v>
      </c>
      <c r="AD654" s="92">
        <f t="shared" si="96"/>
        <v>0</v>
      </c>
      <c r="AE654" s="90">
        <f t="shared" si="96"/>
        <v>0</v>
      </c>
      <c r="AF654" s="83">
        <f t="shared" si="96"/>
        <v>0</v>
      </c>
      <c r="AG654" s="99">
        <f t="shared" si="96"/>
        <v>0</v>
      </c>
      <c r="AH654" s="92">
        <f t="shared" si="96"/>
        <v>0</v>
      </c>
      <c r="AI654" s="90">
        <f t="shared" si="96"/>
        <v>0</v>
      </c>
      <c r="AJ654" s="83">
        <f t="shared" si="96"/>
        <v>0</v>
      </c>
      <c r="AK654" s="99">
        <f t="shared" si="96"/>
        <v>0</v>
      </c>
      <c r="AL654" s="92">
        <f t="shared" si="96"/>
        <v>7265</v>
      </c>
      <c r="AM654" s="90">
        <f t="shared" si="96"/>
        <v>6535</v>
      </c>
      <c r="AN654" s="83">
        <f t="shared" si="96"/>
        <v>0</v>
      </c>
      <c r="AO654" s="99">
        <f t="shared" si="96"/>
        <v>0</v>
      </c>
      <c r="AP654" s="92">
        <f t="shared" si="96"/>
        <v>0</v>
      </c>
      <c r="AQ654" s="90">
        <f t="shared" si="96"/>
        <v>0</v>
      </c>
    </row>
    <row r="655" spans="1:43" x14ac:dyDescent="0.2">
      <c r="A655" s="80"/>
      <c r="B655" s="95" t="s">
        <v>682</v>
      </c>
      <c r="C655" s="94">
        <f>SUM(C17:C40)+SUM(C70:C73)+SUM(C77:C85)+SUM(C103:C112)+SUM(C273:C284)+SUM(C313:C316)+SUM(C388:C393)+C399+SUM(C499:C502)+SUM(C503:C505)</f>
        <v>83311</v>
      </c>
      <c r="D655" s="94">
        <f>SUM(D17:D40)+SUM(D70:D73)+SUM(D77:D85)+SUM(D103:D112)+SUM(D273:D284)+SUM(D313:D316)+SUM(D388:D393)+D399+SUM(D499:D502)+SUM(D503:D505)</f>
        <v>56126</v>
      </c>
      <c r="E655" s="43">
        <f t="shared" si="76"/>
        <v>0.67369254960329372</v>
      </c>
      <c r="F655" s="83">
        <f t="shared" ref="F655:AQ655" si="97">SUM(F17:F40)+SUM(F70:F73)+SUM(F77:F85)+SUM(F103:F112)+SUM(F273:F284)+SUM(F313:F316)+SUM(F388:F393)+F399+SUM(F499:F502)+SUM(F503:F505)</f>
        <v>0</v>
      </c>
      <c r="G655" s="90">
        <f t="shared" si="97"/>
        <v>0</v>
      </c>
      <c r="H655" s="83">
        <f t="shared" si="97"/>
        <v>0</v>
      </c>
      <c r="I655" s="99">
        <f t="shared" si="97"/>
        <v>0</v>
      </c>
      <c r="J655" s="92">
        <f t="shared" si="97"/>
        <v>0</v>
      </c>
      <c r="K655" s="90">
        <f t="shared" si="97"/>
        <v>0</v>
      </c>
      <c r="L655" s="83">
        <f t="shared" si="97"/>
        <v>414</v>
      </c>
      <c r="M655" s="99">
        <f t="shared" si="97"/>
        <v>668</v>
      </c>
      <c r="N655" s="92">
        <f t="shared" si="97"/>
        <v>0</v>
      </c>
      <c r="O655" s="90">
        <f t="shared" si="97"/>
        <v>0</v>
      </c>
      <c r="P655" s="83">
        <f t="shared" si="97"/>
        <v>0</v>
      </c>
      <c r="Q655" s="99">
        <f t="shared" si="97"/>
        <v>0</v>
      </c>
      <c r="R655" s="92">
        <f t="shared" si="97"/>
        <v>0</v>
      </c>
      <c r="S655" s="90">
        <f t="shared" si="97"/>
        <v>0</v>
      </c>
      <c r="T655" s="83">
        <f t="shared" si="97"/>
        <v>0</v>
      </c>
      <c r="U655" s="99">
        <f t="shared" si="97"/>
        <v>0</v>
      </c>
      <c r="V655" s="92">
        <f t="shared" si="97"/>
        <v>0</v>
      </c>
      <c r="W655" s="90">
        <f t="shared" si="97"/>
        <v>0</v>
      </c>
      <c r="X655" s="83">
        <f t="shared" si="97"/>
        <v>0</v>
      </c>
      <c r="Y655" s="99">
        <f t="shared" si="97"/>
        <v>0</v>
      </c>
      <c r="Z655" s="92">
        <f t="shared" si="97"/>
        <v>0</v>
      </c>
      <c r="AA655" s="90">
        <f t="shared" si="97"/>
        <v>0</v>
      </c>
      <c r="AB655" s="83">
        <f t="shared" si="97"/>
        <v>0</v>
      </c>
      <c r="AC655" s="99">
        <f t="shared" si="97"/>
        <v>0</v>
      </c>
      <c r="AD655" s="92">
        <f t="shared" si="97"/>
        <v>0</v>
      </c>
      <c r="AE655" s="90">
        <f t="shared" si="97"/>
        <v>0</v>
      </c>
      <c r="AF655" s="83">
        <f t="shared" si="97"/>
        <v>0</v>
      </c>
      <c r="AG655" s="99">
        <f t="shared" si="97"/>
        <v>0</v>
      </c>
      <c r="AH655" s="92">
        <f t="shared" si="97"/>
        <v>0</v>
      </c>
      <c r="AI655" s="90">
        <f t="shared" si="97"/>
        <v>0</v>
      </c>
      <c r="AJ655" s="83">
        <f t="shared" si="97"/>
        <v>0</v>
      </c>
      <c r="AK655" s="99">
        <f t="shared" si="97"/>
        <v>0</v>
      </c>
      <c r="AL655" s="92">
        <f t="shared" si="97"/>
        <v>31380</v>
      </c>
      <c r="AM655" s="90">
        <f t="shared" si="97"/>
        <v>11404</v>
      </c>
      <c r="AN655" s="83">
        <f t="shared" si="97"/>
        <v>5556</v>
      </c>
      <c r="AO655" s="99">
        <f t="shared" si="97"/>
        <v>2828</v>
      </c>
      <c r="AP655" s="92">
        <f t="shared" si="97"/>
        <v>0</v>
      </c>
      <c r="AQ655" s="90">
        <f t="shared" si="97"/>
        <v>0</v>
      </c>
    </row>
    <row r="656" spans="1:43" x14ac:dyDescent="0.2">
      <c r="A656" s="80"/>
      <c r="B656" s="95" t="s">
        <v>683</v>
      </c>
      <c r="C656" s="94">
        <f>SUM(C50:C54)+SUM(C66:C69)+SUM(C74:C76)+SUM(C113:C118)+SUM(C128:C153)+SUM(C163:C164)+C172+C174+SUM(C175:C193)+SUM(C262:C272)+C516</f>
        <v>90019</v>
      </c>
      <c r="D656" s="94">
        <f>SUM(D50:D54)+SUM(D66:D69)+SUM(D74:D76)+SUM(D113:D118)+SUM(D128:D153)+SUM(D163:D164)+D172+D174+SUM(D175:D193)+SUM(D262:D272)+D516</f>
        <v>53679</v>
      </c>
      <c r="E656" s="43">
        <f t="shared" si="76"/>
        <v>0.59630744620580101</v>
      </c>
      <c r="F656" s="83">
        <f t="shared" ref="F656:AQ656" si="98">SUM(F50:F54)+SUM(F66:F69)+SUM(F74:F76)+SUM(F113:F118)+SUM(F128:F153)+SUM(F163:F164)+F172+F174+SUM(F175:F193)+SUM(F262:F272)+F516</f>
        <v>0</v>
      </c>
      <c r="G656" s="90">
        <f t="shared" si="98"/>
        <v>0</v>
      </c>
      <c r="H656" s="83">
        <f t="shared" si="98"/>
        <v>0</v>
      </c>
      <c r="I656" s="99">
        <f t="shared" si="98"/>
        <v>0</v>
      </c>
      <c r="J656" s="92">
        <f t="shared" si="98"/>
        <v>0</v>
      </c>
      <c r="K656" s="90">
        <f t="shared" si="98"/>
        <v>0</v>
      </c>
      <c r="L656" s="83">
        <f t="shared" si="98"/>
        <v>0</v>
      </c>
      <c r="M656" s="99">
        <f t="shared" si="98"/>
        <v>0</v>
      </c>
      <c r="N656" s="92">
        <f t="shared" si="98"/>
        <v>0</v>
      </c>
      <c r="O656" s="90">
        <f t="shared" si="98"/>
        <v>0</v>
      </c>
      <c r="P656" s="83">
        <f t="shared" si="98"/>
        <v>0</v>
      </c>
      <c r="Q656" s="99">
        <f t="shared" si="98"/>
        <v>0</v>
      </c>
      <c r="R656" s="92">
        <f t="shared" si="98"/>
        <v>0</v>
      </c>
      <c r="S656" s="90">
        <f t="shared" si="98"/>
        <v>0</v>
      </c>
      <c r="T656" s="83">
        <f t="shared" si="98"/>
        <v>0</v>
      </c>
      <c r="U656" s="99">
        <f t="shared" si="98"/>
        <v>0</v>
      </c>
      <c r="V656" s="92">
        <f t="shared" si="98"/>
        <v>0</v>
      </c>
      <c r="W656" s="90">
        <f t="shared" si="98"/>
        <v>0</v>
      </c>
      <c r="X656" s="83">
        <f t="shared" si="98"/>
        <v>0</v>
      </c>
      <c r="Y656" s="99">
        <f t="shared" si="98"/>
        <v>0</v>
      </c>
      <c r="Z656" s="92">
        <f t="shared" si="98"/>
        <v>0</v>
      </c>
      <c r="AA656" s="90">
        <f t="shared" si="98"/>
        <v>0</v>
      </c>
      <c r="AB656" s="83">
        <f t="shared" si="98"/>
        <v>0</v>
      </c>
      <c r="AC656" s="99">
        <f t="shared" si="98"/>
        <v>0</v>
      </c>
      <c r="AD656" s="92">
        <f t="shared" si="98"/>
        <v>328</v>
      </c>
      <c r="AE656" s="90">
        <f t="shared" si="98"/>
        <v>241</v>
      </c>
      <c r="AF656" s="83">
        <f t="shared" si="98"/>
        <v>284</v>
      </c>
      <c r="AG656" s="99">
        <f t="shared" si="98"/>
        <v>287</v>
      </c>
      <c r="AH656" s="92">
        <f t="shared" si="98"/>
        <v>0</v>
      </c>
      <c r="AI656" s="90">
        <f t="shared" si="98"/>
        <v>0</v>
      </c>
      <c r="AJ656" s="83">
        <f t="shared" si="98"/>
        <v>0</v>
      </c>
      <c r="AK656" s="99">
        <f t="shared" si="98"/>
        <v>0</v>
      </c>
      <c r="AL656" s="92">
        <f t="shared" si="98"/>
        <v>31670</v>
      </c>
      <c r="AM656" s="90">
        <f t="shared" si="98"/>
        <v>11683</v>
      </c>
      <c r="AN656" s="83">
        <f t="shared" si="98"/>
        <v>0</v>
      </c>
      <c r="AO656" s="99">
        <f t="shared" si="98"/>
        <v>0</v>
      </c>
      <c r="AP656" s="92">
        <f t="shared" si="98"/>
        <v>0</v>
      </c>
      <c r="AQ656" s="90">
        <f t="shared" si="98"/>
        <v>0</v>
      </c>
    </row>
    <row r="657" spans="1:43" x14ac:dyDescent="0.2">
      <c r="A657" s="80"/>
      <c r="B657" s="95" t="s">
        <v>684</v>
      </c>
      <c r="C657" s="94">
        <f>SUM(C55:C65)+SUM(C86:C102)+SUM(C154:C162)+SUM(C308:C312)+C349+C421+SUM(C428:C429)+SUM(C479:C482)+SUM(C506:C508)+SUM(C510:C524)+SUM(C526:C531)+C533+C534+SUM(C565:C566)</f>
        <v>84435</v>
      </c>
      <c r="D657" s="94">
        <f>SUM(D55:D65)+SUM(D86:D102)+SUM(D154:D162)+SUM(D308:D312)+D349+D421+SUM(D428:D429)+SUM(D479:D482)+SUM(D506:D508)+SUM(D510:D524)+SUM(D526:D531)+D533+D534+SUM(D565:D566)</f>
        <v>58111</v>
      </c>
      <c r="E657" s="43">
        <f t="shared" si="76"/>
        <v>0.68823355243678574</v>
      </c>
      <c r="F657" s="83">
        <f t="shared" ref="F657:AQ657" si="99">SUM(F55:F65)+SUM(F86:F102)+SUM(F154:F162)+SUM(F308:F312)+F349+F421+SUM(F428:F429)+SUM(F479:F482)+SUM(F506:F508)+SUM(F510:F524)+SUM(F526:F531)+F533+F534+SUM(F565:F566)</f>
        <v>0</v>
      </c>
      <c r="G657" s="90">
        <f t="shared" si="99"/>
        <v>0</v>
      </c>
      <c r="H657" s="83">
        <f t="shared" si="99"/>
        <v>0</v>
      </c>
      <c r="I657" s="99">
        <f t="shared" si="99"/>
        <v>0</v>
      </c>
      <c r="J657" s="92">
        <f t="shared" si="99"/>
        <v>0</v>
      </c>
      <c r="K657" s="90">
        <f t="shared" si="99"/>
        <v>0</v>
      </c>
      <c r="L657" s="83">
        <f t="shared" si="99"/>
        <v>0</v>
      </c>
      <c r="M657" s="99">
        <f t="shared" si="99"/>
        <v>0</v>
      </c>
      <c r="N657" s="92">
        <f t="shared" si="99"/>
        <v>0</v>
      </c>
      <c r="O657" s="90">
        <f t="shared" si="99"/>
        <v>0</v>
      </c>
      <c r="P657" s="83">
        <f t="shared" si="99"/>
        <v>0</v>
      </c>
      <c r="Q657" s="99">
        <f t="shared" si="99"/>
        <v>0</v>
      </c>
      <c r="R657" s="92">
        <f t="shared" si="99"/>
        <v>0</v>
      </c>
      <c r="S657" s="90">
        <f t="shared" si="99"/>
        <v>0</v>
      </c>
      <c r="T657" s="83">
        <f t="shared" si="99"/>
        <v>320</v>
      </c>
      <c r="U657" s="99">
        <f t="shared" si="99"/>
        <v>249</v>
      </c>
      <c r="V657" s="92">
        <f t="shared" si="99"/>
        <v>0</v>
      </c>
      <c r="W657" s="90">
        <f t="shared" si="99"/>
        <v>0</v>
      </c>
      <c r="X657" s="83">
        <f t="shared" si="99"/>
        <v>1377</v>
      </c>
      <c r="Y657" s="99">
        <f t="shared" si="99"/>
        <v>485</v>
      </c>
      <c r="Z657" s="92">
        <f t="shared" si="99"/>
        <v>0</v>
      </c>
      <c r="AA657" s="90">
        <f t="shared" si="99"/>
        <v>0</v>
      </c>
      <c r="AB657" s="83">
        <f t="shared" si="99"/>
        <v>0</v>
      </c>
      <c r="AC657" s="99">
        <f t="shared" si="99"/>
        <v>0</v>
      </c>
      <c r="AD657" s="92">
        <f t="shared" si="99"/>
        <v>11166</v>
      </c>
      <c r="AE657" s="90">
        <f t="shared" si="99"/>
        <v>6463</v>
      </c>
      <c r="AF657" s="83">
        <f t="shared" si="99"/>
        <v>9358</v>
      </c>
      <c r="AG657" s="99">
        <f t="shared" si="99"/>
        <v>8212</v>
      </c>
      <c r="AH657" s="92">
        <f t="shared" si="99"/>
        <v>0</v>
      </c>
      <c r="AI657" s="90">
        <f t="shared" si="99"/>
        <v>0</v>
      </c>
      <c r="AJ657" s="83">
        <f t="shared" si="99"/>
        <v>1398</v>
      </c>
      <c r="AK657" s="99">
        <f t="shared" si="99"/>
        <v>328</v>
      </c>
      <c r="AL657" s="92">
        <f t="shared" si="99"/>
        <v>20594</v>
      </c>
      <c r="AM657" s="90">
        <f t="shared" si="99"/>
        <v>7530</v>
      </c>
      <c r="AN657" s="83">
        <f t="shared" si="99"/>
        <v>0</v>
      </c>
      <c r="AO657" s="99">
        <f t="shared" si="99"/>
        <v>0</v>
      </c>
      <c r="AP657" s="92">
        <f t="shared" si="99"/>
        <v>1165</v>
      </c>
      <c r="AQ657" s="90">
        <f t="shared" si="99"/>
        <v>2490</v>
      </c>
    </row>
    <row r="658" spans="1:43" x14ac:dyDescent="0.2">
      <c r="A658" s="80"/>
      <c r="B658" s="100" t="s">
        <v>685</v>
      </c>
      <c r="C658" s="94">
        <f>SUM(C28:C32)+C43+C48+SUM(C52:C53)+SUM(C66:C67)+SUM(C69:C86)+SUM(C88:C89)+C92+SUM(C105:C106)+SUM(C112:C118)+C122+C129+C132+SUM(C134:C135)+C176+SUM(C178:C179)+C182+SUM(C187:C188)+SUM(C191:C192)</f>
        <v>65086</v>
      </c>
      <c r="D658" s="94">
        <f>SUM(D28:D32)+D43+D48+SUM(D52:D53)+SUM(D66:D67)+SUM(D69:D86)+SUM(D88:D89)+D92+SUM(D105:D106)+SUM(D112:D118)+D122+D129+D132+SUM(D134:D135)+D176+SUM(D178:D179)+D182+SUM(D187:D188)+SUM(D191:D192)</f>
        <v>33661</v>
      </c>
      <c r="E658" s="43">
        <f t="shared" si="76"/>
        <v>0.51717727314629869</v>
      </c>
      <c r="F658" s="83">
        <f t="shared" ref="F658:AQ658" si="100">SUM(F28:F32)+F43+F48+SUM(F52:F53)+SUM(F66:F67)+SUM(F69:F86)+SUM(F88:F89)+F92+SUM(F105:F106)+SUM(F112:F118)+F122+F129+F132+SUM(F134:F135)+F176+SUM(F178:F179)+F182+SUM(F187:F188)+SUM(F191:F192)</f>
        <v>0</v>
      </c>
      <c r="G658" s="90">
        <f t="shared" si="100"/>
        <v>0</v>
      </c>
      <c r="H658" s="83">
        <f t="shared" si="100"/>
        <v>0</v>
      </c>
      <c r="I658" s="99">
        <f t="shared" si="100"/>
        <v>0</v>
      </c>
      <c r="J658" s="92">
        <f t="shared" si="100"/>
        <v>0</v>
      </c>
      <c r="K658" s="90">
        <f t="shared" si="100"/>
        <v>0</v>
      </c>
      <c r="L658" s="83">
        <f t="shared" si="100"/>
        <v>0</v>
      </c>
      <c r="M658" s="99">
        <f t="shared" si="100"/>
        <v>0</v>
      </c>
      <c r="N658" s="92">
        <f t="shared" si="100"/>
        <v>0</v>
      </c>
      <c r="O658" s="90">
        <f t="shared" si="100"/>
        <v>0</v>
      </c>
      <c r="P658" s="83">
        <f t="shared" si="100"/>
        <v>0</v>
      </c>
      <c r="Q658" s="99">
        <f t="shared" si="100"/>
        <v>0</v>
      </c>
      <c r="R658" s="92">
        <f t="shared" si="100"/>
        <v>0</v>
      </c>
      <c r="S658" s="90">
        <f t="shared" si="100"/>
        <v>0</v>
      </c>
      <c r="T658" s="83">
        <f t="shared" si="100"/>
        <v>0</v>
      </c>
      <c r="U658" s="99">
        <f t="shared" si="100"/>
        <v>0</v>
      </c>
      <c r="V658" s="92">
        <f t="shared" si="100"/>
        <v>0</v>
      </c>
      <c r="W658" s="90">
        <f t="shared" si="100"/>
        <v>0</v>
      </c>
      <c r="X658" s="83">
        <f t="shared" si="100"/>
        <v>0</v>
      </c>
      <c r="Y658" s="99">
        <f t="shared" si="100"/>
        <v>0</v>
      </c>
      <c r="Z658" s="92">
        <f t="shared" si="100"/>
        <v>0</v>
      </c>
      <c r="AA658" s="90">
        <f t="shared" si="100"/>
        <v>0</v>
      </c>
      <c r="AB658" s="83">
        <f t="shared" si="100"/>
        <v>0</v>
      </c>
      <c r="AC658" s="99">
        <f t="shared" si="100"/>
        <v>0</v>
      </c>
      <c r="AD658" s="92">
        <f t="shared" si="100"/>
        <v>0</v>
      </c>
      <c r="AE658" s="90">
        <f t="shared" si="100"/>
        <v>0</v>
      </c>
      <c r="AF658" s="83">
        <f t="shared" si="100"/>
        <v>0</v>
      </c>
      <c r="AG658" s="99">
        <f t="shared" si="100"/>
        <v>0</v>
      </c>
      <c r="AH658" s="92">
        <f t="shared" si="100"/>
        <v>0</v>
      </c>
      <c r="AI658" s="90">
        <f t="shared" si="100"/>
        <v>0</v>
      </c>
      <c r="AJ658" s="83">
        <f t="shared" si="100"/>
        <v>0</v>
      </c>
      <c r="AK658" s="99">
        <f t="shared" si="100"/>
        <v>0</v>
      </c>
      <c r="AL658" s="92">
        <f t="shared" si="100"/>
        <v>24376</v>
      </c>
      <c r="AM658" s="90">
        <f t="shared" si="100"/>
        <v>7354</v>
      </c>
      <c r="AN658" s="83">
        <f t="shared" si="100"/>
        <v>0</v>
      </c>
      <c r="AO658" s="99">
        <f t="shared" si="100"/>
        <v>0</v>
      </c>
      <c r="AP658" s="92">
        <f t="shared" si="100"/>
        <v>0</v>
      </c>
      <c r="AQ658" s="90">
        <f t="shared" si="100"/>
        <v>0</v>
      </c>
    </row>
    <row r="659" spans="1:43" x14ac:dyDescent="0.2">
      <c r="A659" s="80"/>
      <c r="B659" s="100" t="s">
        <v>686</v>
      </c>
      <c r="C659" s="94">
        <f>SUM(C17:C18)+C20+C22+SUM(C24:C25)+SUM(C55:C61)+C64+C87+SUM(C90:C91)+C93+SUM(C94:C102)+SUM(C103:C104)+SUM(C107:C111)+C133+SUM(C136:C141)+SUM(C144:C149)+SUM(C151:C153)+SUM(C154:C155)+SUM(C158:C159)+SUM(C161:C162)+C175+C177+SUM(C180:C181)+SUM(C183:C185)+C189+SUM(C389:C393)+C421+SUM(C499:C502)</f>
        <v>78662</v>
      </c>
      <c r="D659" s="94">
        <f>SUM(D17:D18)+D20+D22+SUM(D24:D25)+SUM(D55:D61)+D64+D87+SUM(D90:D91)+D93+SUM(D94:D102)+SUM(D103:D104)+SUM(D107:D111)+D133+SUM(D136:D141)+SUM(D144:D149)+SUM(D151:D153)+SUM(D154:D155)+SUM(D158:D159)+SUM(D161:D162)+D175+D177+SUM(D180:D181)+SUM(D183:D185)+D189+SUM(D389:D393)+D421+SUM(D499:D502)</f>
        <v>53281</v>
      </c>
      <c r="E659" s="43">
        <f t="shared" si="76"/>
        <v>0.67734102870509272</v>
      </c>
      <c r="F659" s="83">
        <f t="shared" ref="F659:AQ659" si="101">SUM(F17:F18)+F20+F22+SUM(F24:F25)+SUM(F55:F61)+F64+F87+SUM(F90:F91)+F93+SUM(F94:F102)+SUM(F103:F104)+SUM(F107:F111)+F133+SUM(F136:F141)+SUM(F144:F149)+SUM(F151:F153)+SUM(F154:F155)+SUM(F158:F159)+SUM(F161:F162)+F175+F177+SUM(F180:F181)+SUM(F183:F185)+F189+SUM(F389:F393)+F421+SUM(F499:F502)</f>
        <v>0</v>
      </c>
      <c r="G659" s="90">
        <f t="shared" si="101"/>
        <v>0</v>
      </c>
      <c r="H659" s="83">
        <f t="shared" si="101"/>
        <v>0</v>
      </c>
      <c r="I659" s="99">
        <f t="shared" si="101"/>
        <v>0</v>
      </c>
      <c r="J659" s="92">
        <f t="shared" si="101"/>
        <v>0</v>
      </c>
      <c r="K659" s="90">
        <f t="shared" si="101"/>
        <v>0</v>
      </c>
      <c r="L659" s="83">
        <f t="shared" si="101"/>
        <v>414</v>
      </c>
      <c r="M659" s="99">
        <f t="shared" si="101"/>
        <v>668</v>
      </c>
      <c r="N659" s="92">
        <f t="shared" si="101"/>
        <v>0</v>
      </c>
      <c r="O659" s="90">
        <f t="shared" si="101"/>
        <v>0</v>
      </c>
      <c r="P659" s="83">
        <f t="shared" si="101"/>
        <v>0</v>
      </c>
      <c r="Q659" s="99">
        <f t="shared" si="101"/>
        <v>0</v>
      </c>
      <c r="R659" s="92">
        <f t="shared" si="101"/>
        <v>0</v>
      </c>
      <c r="S659" s="90">
        <f t="shared" si="101"/>
        <v>0</v>
      </c>
      <c r="T659" s="83">
        <f t="shared" si="101"/>
        <v>320</v>
      </c>
      <c r="U659" s="99">
        <f t="shared" si="101"/>
        <v>249</v>
      </c>
      <c r="V659" s="92">
        <f t="shared" si="101"/>
        <v>0</v>
      </c>
      <c r="W659" s="90">
        <f t="shared" si="101"/>
        <v>0</v>
      </c>
      <c r="X659" s="83">
        <f t="shared" si="101"/>
        <v>0</v>
      </c>
      <c r="Y659" s="99">
        <f t="shared" si="101"/>
        <v>0</v>
      </c>
      <c r="Z659" s="92">
        <f t="shared" si="101"/>
        <v>0</v>
      </c>
      <c r="AA659" s="90">
        <f t="shared" si="101"/>
        <v>0</v>
      </c>
      <c r="AB659" s="83">
        <f t="shared" si="101"/>
        <v>0</v>
      </c>
      <c r="AC659" s="99">
        <f t="shared" si="101"/>
        <v>0</v>
      </c>
      <c r="AD659" s="92">
        <f t="shared" si="101"/>
        <v>0</v>
      </c>
      <c r="AE659" s="90">
        <f t="shared" si="101"/>
        <v>0</v>
      </c>
      <c r="AF659" s="83">
        <f t="shared" si="101"/>
        <v>0</v>
      </c>
      <c r="AG659" s="99">
        <f t="shared" si="101"/>
        <v>0</v>
      </c>
      <c r="AH659" s="92">
        <f t="shared" si="101"/>
        <v>0</v>
      </c>
      <c r="AI659" s="90">
        <f t="shared" si="101"/>
        <v>0</v>
      </c>
      <c r="AJ659" s="83">
        <f t="shared" si="101"/>
        <v>0</v>
      </c>
      <c r="AK659" s="99">
        <f t="shared" si="101"/>
        <v>0</v>
      </c>
      <c r="AL659" s="92">
        <f t="shared" si="101"/>
        <v>36050</v>
      </c>
      <c r="AM659" s="90">
        <f t="shared" si="101"/>
        <v>12363</v>
      </c>
      <c r="AN659" s="83">
        <f t="shared" si="101"/>
        <v>0</v>
      </c>
      <c r="AO659" s="99">
        <f t="shared" si="101"/>
        <v>0</v>
      </c>
      <c r="AP659" s="92">
        <f t="shared" si="101"/>
        <v>0</v>
      </c>
      <c r="AQ659" s="90">
        <f t="shared" si="101"/>
        <v>0</v>
      </c>
    </row>
    <row r="660" spans="1:43" x14ac:dyDescent="0.2">
      <c r="A660" s="80"/>
      <c r="B660" s="100" t="s">
        <v>687</v>
      </c>
      <c r="C660" s="94">
        <f>SUM(C62:C63)+C65+SUM(C142:C143)+C150+SUM(C156:C157)+C160+SUM(C213:C225)+SUM(C262:C272)+SUM(C308:C312)+SUM(C313:C316)+C349+SUM(C428:C429)+SUM(C473:C475)+SUM(C479:C482)+SUM(C503:C505)+SUM(C506:C508)+SUM(C510:C524)+SUM(C526:C533)+SUM(C565:C566)</f>
        <v>86218</v>
      </c>
      <c r="D660" s="94">
        <f>SUM(D62:D63)+D65+SUM(D142:D143)+D150+SUM(D156:D157)+D160+SUM(D213:D225)+SUM(D262:D272)+SUM(D308:D312)+SUM(D313:D316)+D349+SUM(D428:D429)+SUM(D473:D475)+SUM(D479:D482)+SUM(D503:D505)+SUM(D506:D508)+SUM(D510:D524)+SUM(D526:D533)+SUM(D565:D566)</f>
        <v>63054</v>
      </c>
      <c r="E660" s="43">
        <f t="shared" si="76"/>
        <v>0.7313322044120717</v>
      </c>
      <c r="F660" s="83">
        <f t="shared" ref="F660:AQ660" si="102">SUM(F62:F63)+F65+SUM(F142:F143)+F150+SUM(F156:F157)+F160+SUM(F213:F225)+SUM(F262:F272)+SUM(F308:F312)+SUM(F313:F316)+F349+SUM(F428:F429)+SUM(F473:F475)+SUM(F479:F482)+SUM(F503:F505)+SUM(F506:F508)+SUM(F510:F524)+SUM(F526:F533)+SUM(F565:F566)</f>
        <v>0</v>
      </c>
      <c r="G660" s="90">
        <f t="shared" si="102"/>
        <v>0</v>
      </c>
      <c r="H660" s="83">
        <f t="shared" si="102"/>
        <v>0</v>
      </c>
      <c r="I660" s="99">
        <f t="shared" si="102"/>
        <v>0</v>
      </c>
      <c r="J660" s="92">
        <f t="shared" si="102"/>
        <v>0</v>
      </c>
      <c r="K660" s="90">
        <f t="shared" si="102"/>
        <v>0</v>
      </c>
      <c r="L660" s="83">
        <f t="shared" si="102"/>
        <v>0</v>
      </c>
      <c r="M660" s="99">
        <f t="shared" si="102"/>
        <v>0</v>
      </c>
      <c r="N660" s="92">
        <f t="shared" si="102"/>
        <v>0</v>
      </c>
      <c r="O660" s="90">
        <f t="shared" si="102"/>
        <v>0</v>
      </c>
      <c r="P660" s="83">
        <f t="shared" si="102"/>
        <v>0</v>
      </c>
      <c r="Q660" s="99">
        <f t="shared" si="102"/>
        <v>0</v>
      </c>
      <c r="R660" s="92">
        <f t="shared" si="102"/>
        <v>0</v>
      </c>
      <c r="S660" s="90">
        <f t="shared" si="102"/>
        <v>0</v>
      </c>
      <c r="T660" s="83">
        <f t="shared" si="102"/>
        <v>0</v>
      </c>
      <c r="U660" s="99">
        <f t="shared" si="102"/>
        <v>0</v>
      </c>
      <c r="V660" s="92">
        <f t="shared" si="102"/>
        <v>0</v>
      </c>
      <c r="W660" s="90">
        <f t="shared" si="102"/>
        <v>0</v>
      </c>
      <c r="X660" s="83">
        <f t="shared" si="102"/>
        <v>1377</v>
      </c>
      <c r="Y660" s="99">
        <f t="shared" si="102"/>
        <v>485</v>
      </c>
      <c r="Z660" s="92">
        <f t="shared" si="102"/>
        <v>1223</v>
      </c>
      <c r="AA660" s="90">
        <f t="shared" si="102"/>
        <v>759</v>
      </c>
      <c r="AB660" s="83">
        <f t="shared" si="102"/>
        <v>0</v>
      </c>
      <c r="AC660" s="99">
        <f t="shared" si="102"/>
        <v>0</v>
      </c>
      <c r="AD660" s="92">
        <f t="shared" si="102"/>
        <v>11694</v>
      </c>
      <c r="AE660" s="90">
        <f t="shared" si="102"/>
        <v>6768</v>
      </c>
      <c r="AF660" s="83">
        <f t="shared" si="102"/>
        <v>9801</v>
      </c>
      <c r="AG660" s="99">
        <f t="shared" si="102"/>
        <v>8603</v>
      </c>
      <c r="AH660" s="92">
        <f t="shared" si="102"/>
        <v>0</v>
      </c>
      <c r="AI660" s="90">
        <f t="shared" si="102"/>
        <v>0</v>
      </c>
      <c r="AJ660" s="83">
        <f t="shared" si="102"/>
        <v>1398</v>
      </c>
      <c r="AK660" s="99">
        <f t="shared" si="102"/>
        <v>328</v>
      </c>
      <c r="AL660" s="92">
        <f t="shared" si="102"/>
        <v>9887</v>
      </c>
      <c r="AM660" s="90">
        <f t="shared" si="102"/>
        <v>4868</v>
      </c>
      <c r="AN660" s="83">
        <f t="shared" si="102"/>
        <v>0</v>
      </c>
      <c r="AO660" s="99">
        <f t="shared" si="102"/>
        <v>0</v>
      </c>
      <c r="AP660" s="92">
        <f t="shared" si="102"/>
        <v>6192</v>
      </c>
      <c r="AQ660" s="90">
        <f t="shared" si="102"/>
        <v>7736</v>
      </c>
    </row>
    <row r="661" spans="1:43" x14ac:dyDescent="0.2">
      <c r="A661" s="80"/>
      <c r="B661" s="100" t="s">
        <v>688</v>
      </c>
      <c r="C661" s="94">
        <f>SUM(C4:C16)+C19+C21+C23+C26+C27+SUM(C33:C42)+SUM(C44:C47)+SUM(C49:C51)+C54+C68+SUM(C273:C284)+SUM(C317:C348)+C394+C425+SUM(C483:C484)+SUM(C497:C498)</f>
        <v>98054</v>
      </c>
      <c r="D661" s="94">
        <f>SUM(D4:D16)+D19+D21+D23+D26+D27+SUM(D33:D42)+SUM(D44:D47)+SUM(D49:D51)+D54+D68+SUM(D273:D284)+SUM(D317:D348)+D394+D425+SUM(D483:D484)+SUM(D497:D498)</f>
        <v>76078</v>
      </c>
      <c r="E661" s="43">
        <f t="shared" si="76"/>
        <v>0.77587859750749588</v>
      </c>
      <c r="F661" s="83">
        <f t="shared" ref="F661:AQ661" si="103">SUM(F4:F16)+F19+F21+F23+F26+F27+SUM(F33:F42)+SUM(F44:F47)+SUM(F49:F51)+F54+F68+SUM(F273:F284)+SUM(F317:F348)+F394+F425+SUM(F483:F484)+SUM(F497:F498)</f>
        <v>0</v>
      </c>
      <c r="G661" s="90">
        <f t="shared" si="103"/>
        <v>0</v>
      </c>
      <c r="H661" s="83">
        <f t="shared" si="103"/>
        <v>0</v>
      </c>
      <c r="I661" s="99">
        <f t="shared" si="103"/>
        <v>0</v>
      </c>
      <c r="J661" s="92">
        <f t="shared" si="103"/>
        <v>0</v>
      </c>
      <c r="K661" s="90">
        <f t="shared" si="103"/>
        <v>0</v>
      </c>
      <c r="L661" s="83">
        <f t="shared" si="103"/>
        <v>0</v>
      </c>
      <c r="M661" s="99">
        <f t="shared" si="103"/>
        <v>0</v>
      </c>
      <c r="N661" s="92">
        <f t="shared" si="103"/>
        <v>0</v>
      </c>
      <c r="O661" s="90">
        <f t="shared" si="103"/>
        <v>0</v>
      </c>
      <c r="P661" s="83">
        <f t="shared" si="103"/>
        <v>0</v>
      </c>
      <c r="Q661" s="99">
        <f t="shared" si="103"/>
        <v>0</v>
      </c>
      <c r="R661" s="92">
        <f t="shared" si="103"/>
        <v>0</v>
      </c>
      <c r="S661" s="90">
        <f t="shared" si="103"/>
        <v>0</v>
      </c>
      <c r="T661" s="83">
        <f t="shared" si="103"/>
        <v>0</v>
      </c>
      <c r="U661" s="99">
        <f t="shared" si="103"/>
        <v>0</v>
      </c>
      <c r="V661" s="92">
        <f t="shared" si="103"/>
        <v>0</v>
      </c>
      <c r="W661" s="90">
        <f t="shared" si="103"/>
        <v>0</v>
      </c>
      <c r="X661" s="83">
        <f t="shared" si="103"/>
        <v>0</v>
      </c>
      <c r="Y661" s="99">
        <f t="shared" si="103"/>
        <v>0</v>
      </c>
      <c r="Z661" s="92">
        <f t="shared" si="103"/>
        <v>0</v>
      </c>
      <c r="AA661" s="90">
        <f t="shared" si="103"/>
        <v>0</v>
      </c>
      <c r="AB661" s="83">
        <f t="shared" si="103"/>
        <v>0</v>
      </c>
      <c r="AC661" s="99">
        <f t="shared" si="103"/>
        <v>0</v>
      </c>
      <c r="AD661" s="92">
        <f t="shared" si="103"/>
        <v>0</v>
      </c>
      <c r="AE661" s="90">
        <f t="shared" si="103"/>
        <v>0</v>
      </c>
      <c r="AF661" s="83">
        <f t="shared" si="103"/>
        <v>0</v>
      </c>
      <c r="AG661" s="99">
        <f t="shared" si="103"/>
        <v>0</v>
      </c>
      <c r="AH661" s="92">
        <f t="shared" si="103"/>
        <v>0</v>
      </c>
      <c r="AI661" s="90">
        <f t="shared" si="103"/>
        <v>0</v>
      </c>
      <c r="AJ661" s="83">
        <f t="shared" si="103"/>
        <v>0</v>
      </c>
      <c r="AK661" s="99">
        <f t="shared" si="103"/>
        <v>0</v>
      </c>
      <c r="AL661" s="92">
        <f t="shared" si="103"/>
        <v>20892</v>
      </c>
      <c r="AM661" s="90">
        <f t="shared" si="103"/>
        <v>10699</v>
      </c>
      <c r="AN661" s="83">
        <f t="shared" si="103"/>
        <v>5556</v>
      </c>
      <c r="AO661" s="99">
        <f t="shared" si="103"/>
        <v>2828</v>
      </c>
      <c r="AP661" s="92">
        <f t="shared" si="103"/>
        <v>0</v>
      </c>
      <c r="AQ661" s="90">
        <f t="shared" si="103"/>
        <v>0</v>
      </c>
    </row>
    <row r="662" spans="1:43" x14ac:dyDescent="0.2">
      <c r="A662" s="80"/>
      <c r="B662" s="100" t="s">
        <v>689</v>
      </c>
      <c r="C662" s="94">
        <f>SUM(C194:C204)+SUM(C209:C212)+SUM(C232:C237)+SUM(C238:C261)+SUM(C285:C307)+C388+SUM(C395:C399)+SUM(C422:C424)+SUM(C426:C427)+SUM(C534:C561)</f>
        <v>96744</v>
      </c>
      <c r="D662" s="94">
        <f>SUM(D194:D204)+SUM(D209:D212)+SUM(D232:D237)+SUM(D238:D261)+SUM(D285:D307)+D388+SUM(D395:D399)+SUM(D422:D424)+SUM(D426:D427)+SUM(D534:D561)</f>
        <v>77542</v>
      </c>
      <c r="E662" s="43">
        <f t="shared" si="76"/>
        <v>0.80151740676424377</v>
      </c>
      <c r="F662" s="83">
        <f t="shared" ref="F662:AQ662" si="104">SUM(F194:F204)+SUM(F209:F212)+SUM(F232:F237)+SUM(F238:F261)+SUM(F285:F307)+F388+SUM(F395:F399)+SUM(F422:F424)+SUM(F426:F427)+SUM(F534:F561)</f>
        <v>0</v>
      </c>
      <c r="G662" s="90">
        <f t="shared" si="104"/>
        <v>0</v>
      </c>
      <c r="H662" s="83">
        <f t="shared" si="104"/>
        <v>0</v>
      </c>
      <c r="I662" s="99">
        <f t="shared" si="104"/>
        <v>0</v>
      </c>
      <c r="J662" s="92">
        <f t="shared" si="104"/>
        <v>0</v>
      </c>
      <c r="K662" s="90">
        <f t="shared" si="104"/>
        <v>0</v>
      </c>
      <c r="L662" s="83">
        <f t="shared" si="104"/>
        <v>0</v>
      </c>
      <c r="M662" s="99">
        <f t="shared" si="104"/>
        <v>0</v>
      </c>
      <c r="N662" s="92">
        <f t="shared" si="104"/>
        <v>0</v>
      </c>
      <c r="O662" s="90">
        <f t="shared" si="104"/>
        <v>0</v>
      </c>
      <c r="P662" s="83">
        <f t="shared" si="104"/>
        <v>1908</v>
      </c>
      <c r="Q662" s="99">
        <f t="shared" si="104"/>
        <v>793</v>
      </c>
      <c r="R662" s="92">
        <f t="shared" si="104"/>
        <v>0</v>
      </c>
      <c r="S662" s="90">
        <f t="shared" si="104"/>
        <v>0</v>
      </c>
      <c r="T662" s="83">
        <f t="shared" si="104"/>
        <v>0</v>
      </c>
      <c r="U662" s="99">
        <f t="shared" si="104"/>
        <v>0</v>
      </c>
      <c r="V662" s="92">
        <f t="shared" si="104"/>
        <v>1202</v>
      </c>
      <c r="W662" s="90">
        <f t="shared" si="104"/>
        <v>538</v>
      </c>
      <c r="X662" s="83">
        <f t="shared" si="104"/>
        <v>0</v>
      </c>
      <c r="Y662" s="99">
        <f t="shared" si="104"/>
        <v>0</v>
      </c>
      <c r="Z662" s="92">
        <f t="shared" si="104"/>
        <v>0</v>
      </c>
      <c r="AA662" s="90">
        <f t="shared" si="104"/>
        <v>0</v>
      </c>
      <c r="AB662" s="83">
        <f t="shared" si="104"/>
        <v>0</v>
      </c>
      <c r="AC662" s="99">
        <f t="shared" si="104"/>
        <v>0</v>
      </c>
      <c r="AD662" s="92">
        <f t="shared" si="104"/>
        <v>0</v>
      </c>
      <c r="AE662" s="90">
        <f t="shared" si="104"/>
        <v>0</v>
      </c>
      <c r="AF662" s="83">
        <f t="shared" si="104"/>
        <v>0</v>
      </c>
      <c r="AG662" s="99">
        <f t="shared" si="104"/>
        <v>0</v>
      </c>
      <c r="AH662" s="92">
        <f t="shared" si="104"/>
        <v>1276</v>
      </c>
      <c r="AI662" s="90">
        <f t="shared" si="104"/>
        <v>278</v>
      </c>
      <c r="AJ662" s="83">
        <f t="shared" si="104"/>
        <v>0</v>
      </c>
      <c r="AK662" s="99">
        <f t="shared" si="104"/>
        <v>0</v>
      </c>
      <c r="AL662" s="92">
        <f t="shared" si="104"/>
        <v>351</v>
      </c>
      <c r="AM662" s="90">
        <f t="shared" si="104"/>
        <v>233</v>
      </c>
      <c r="AN662" s="83">
        <f t="shared" si="104"/>
        <v>0</v>
      </c>
      <c r="AO662" s="99">
        <f t="shared" si="104"/>
        <v>0</v>
      </c>
      <c r="AP662" s="92">
        <f t="shared" si="104"/>
        <v>0</v>
      </c>
      <c r="AQ662" s="90">
        <f t="shared" si="104"/>
        <v>0</v>
      </c>
    </row>
    <row r="663" spans="1:43" x14ac:dyDescent="0.2">
      <c r="A663" s="80"/>
      <c r="B663" s="100" t="s">
        <v>690</v>
      </c>
      <c r="C663" s="94">
        <f>SUM(C205:C208)+SUM(C350:C387)+SUM(C430:C472)+C509+C525</f>
        <v>95099</v>
      </c>
      <c r="D663" s="94">
        <f>SUM(D205:D208)+SUM(D350:D387)+SUM(D430:D472)+D509+D525</f>
        <v>74568</v>
      </c>
      <c r="E663" s="43">
        <f t="shared" si="76"/>
        <v>0.78410919147414804</v>
      </c>
      <c r="F663" s="83">
        <f t="shared" ref="F663:AQ663" si="105">SUM(F205:F208)+SUM(F350:F387)+SUM(F430:F472)+F509+F525</f>
        <v>2181</v>
      </c>
      <c r="G663" s="90">
        <f t="shared" si="105"/>
        <v>1500</v>
      </c>
      <c r="H663" s="83">
        <f t="shared" si="105"/>
        <v>2029</v>
      </c>
      <c r="I663" s="99">
        <f t="shared" si="105"/>
        <v>1632</v>
      </c>
      <c r="J663" s="92">
        <f t="shared" si="105"/>
        <v>2627</v>
      </c>
      <c r="K663" s="90">
        <f t="shared" si="105"/>
        <v>1068</v>
      </c>
      <c r="L663" s="83">
        <f t="shared" si="105"/>
        <v>0</v>
      </c>
      <c r="M663" s="99">
        <f t="shared" si="105"/>
        <v>0</v>
      </c>
      <c r="N663" s="92">
        <f t="shared" si="105"/>
        <v>0</v>
      </c>
      <c r="O663" s="90">
        <f t="shared" si="105"/>
        <v>0</v>
      </c>
      <c r="P663" s="83">
        <f t="shared" si="105"/>
        <v>0</v>
      </c>
      <c r="Q663" s="99">
        <f t="shared" si="105"/>
        <v>0</v>
      </c>
      <c r="R663" s="92">
        <f t="shared" si="105"/>
        <v>18367</v>
      </c>
      <c r="S663" s="90">
        <f t="shared" si="105"/>
        <v>11105</v>
      </c>
      <c r="T663" s="83">
        <f t="shared" si="105"/>
        <v>0</v>
      </c>
      <c r="U663" s="99">
        <f t="shared" si="105"/>
        <v>0</v>
      </c>
      <c r="V663" s="92">
        <f t="shared" si="105"/>
        <v>0</v>
      </c>
      <c r="W663" s="90">
        <f t="shared" si="105"/>
        <v>0</v>
      </c>
      <c r="X663" s="83">
        <f t="shared" si="105"/>
        <v>0</v>
      </c>
      <c r="Y663" s="99">
        <f t="shared" si="105"/>
        <v>0</v>
      </c>
      <c r="Z663" s="92">
        <f t="shared" si="105"/>
        <v>0</v>
      </c>
      <c r="AA663" s="90">
        <f t="shared" si="105"/>
        <v>0</v>
      </c>
      <c r="AB663" s="83">
        <f t="shared" si="105"/>
        <v>0</v>
      </c>
      <c r="AC663" s="99">
        <f t="shared" si="105"/>
        <v>0</v>
      </c>
      <c r="AD663" s="92">
        <f t="shared" si="105"/>
        <v>1120</v>
      </c>
      <c r="AE663" s="90">
        <f t="shared" si="105"/>
        <v>585</v>
      </c>
      <c r="AF663" s="83">
        <f t="shared" si="105"/>
        <v>946</v>
      </c>
      <c r="AG663" s="99">
        <f t="shared" si="105"/>
        <v>757</v>
      </c>
      <c r="AH663" s="92">
        <f t="shared" si="105"/>
        <v>0</v>
      </c>
      <c r="AI663" s="90">
        <f t="shared" si="105"/>
        <v>0</v>
      </c>
      <c r="AJ663" s="83">
        <f t="shared" si="105"/>
        <v>0</v>
      </c>
      <c r="AK663" s="99">
        <f t="shared" si="105"/>
        <v>0</v>
      </c>
      <c r="AL663" s="92">
        <f t="shared" si="105"/>
        <v>3856</v>
      </c>
      <c r="AM663" s="90">
        <f t="shared" si="105"/>
        <v>4067</v>
      </c>
      <c r="AN663" s="83">
        <f t="shared" si="105"/>
        <v>0</v>
      </c>
      <c r="AO663" s="99">
        <f t="shared" si="105"/>
        <v>0</v>
      </c>
      <c r="AP663" s="92">
        <f t="shared" si="105"/>
        <v>0</v>
      </c>
      <c r="AQ663" s="90">
        <f t="shared" si="105"/>
        <v>0</v>
      </c>
    </row>
    <row r="664" spans="1:43" x14ac:dyDescent="0.2">
      <c r="A664" s="80"/>
      <c r="B664" s="100" t="s">
        <v>691</v>
      </c>
      <c r="C664" s="94">
        <f>SUM(C119:C121)+SUM(C123:C128)+C130+C131+SUM(C163:C174)+C186+C190+C193+SUM(C226:C231)+SUM(C400:C420)+SUM(C476:C478)+SUM(C485:C496)+SUM(C562:C564)</f>
        <v>80538</v>
      </c>
      <c r="D664" s="94">
        <f>SUM(D119:D121)+SUM(D123:D128)+D130+D131+SUM(D163:D174)+D186+D190+D193+SUM(D226:D231)+SUM(D400:D420)+SUM(D476:D478)+SUM(D485:D496)+SUM(D562:D564)</f>
        <v>56772</v>
      </c>
      <c r="E664" s="43">
        <f t="shared" si="76"/>
        <v>0.70490948372196971</v>
      </c>
      <c r="F664" s="83">
        <f t="shared" ref="F664:AQ664" si="106">SUM(F119:F121)+SUM(F123:F128)+F130+F131+SUM(F163:F174)+F186+F190+F193+SUM(F226:F231)+SUM(F400:F420)+SUM(F476:F478)+SUM(F485:F496)+SUM(F562:F564)</f>
        <v>0</v>
      </c>
      <c r="G664" s="90">
        <f t="shared" si="106"/>
        <v>0</v>
      </c>
      <c r="H664" s="83">
        <f t="shared" si="106"/>
        <v>0</v>
      </c>
      <c r="I664" s="99">
        <f t="shared" si="106"/>
        <v>0</v>
      </c>
      <c r="J664" s="92">
        <f t="shared" si="106"/>
        <v>0</v>
      </c>
      <c r="K664" s="90">
        <f t="shared" si="106"/>
        <v>0</v>
      </c>
      <c r="L664" s="83">
        <f t="shared" si="106"/>
        <v>0</v>
      </c>
      <c r="M664" s="99">
        <f t="shared" si="106"/>
        <v>0</v>
      </c>
      <c r="N664" s="92">
        <f t="shared" si="106"/>
        <v>205</v>
      </c>
      <c r="O664" s="90">
        <f t="shared" si="106"/>
        <v>286</v>
      </c>
      <c r="P664" s="83">
        <f t="shared" si="106"/>
        <v>0</v>
      </c>
      <c r="Q664" s="99">
        <f t="shared" si="106"/>
        <v>0</v>
      </c>
      <c r="R664" s="92">
        <f t="shared" si="106"/>
        <v>0</v>
      </c>
      <c r="S664" s="90">
        <f t="shared" si="106"/>
        <v>0</v>
      </c>
      <c r="T664" s="83">
        <f t="shared" si="106"/>
        <v>0</v>
      </c>
      <c r="U664" s="99">
        <f t="shared" si="106"/>
        <v>0</v>
      </c>
      <c r="V664" s="92">
        <f t="shared" si="106"/>
        <v>0</v>
      </c>
      <c r="W664" s="90">
        <f t="shared" si="106"/>
        <v>0</v>
      </c>
      <c r="X664" s="83">
        <f t="shared" si="106"/>
        <v>0</v>
      </c>
      <c r="Y664" s="99">
        <f t="shared" si="106"/>
        <v>0</v>
      </c>
      <c r="Z664" s="92">
        <f t="shared" si="106"/>
        <v>0</v>
      </c>
      <c r="AA664" s="90">
        <f t="shared" si="106"/>
        <v>0</v>
      </c>
      <c r="AB664" s="83">
        <f t="shared" si="106"/>
        <v>331</v>
      </c>
      <c r="AC664" s="99">
        <f t="shared" si="106"/>
        <v>276</v>
      </c>
      <c r="AD664" s="92">
        <f t="shared" si="106"/>
        <v>0</v>
      </c>
      <c r="AE664" s="90">
        <f t="shared" si="106"/>
        <v>0</v>
      </c>
      <c r="AF664" s="83">
        <f t="shared" si="106"/>
        <v>0</v>
      </c>
      <c r="AG664" s="99">
        <f t="shared" si="106"/>
        <v>0</v>
      </c>
      <c r="AH664" s="92">
        <f t="shared" si="106"/>
        <v>0</v>
      </c>
      <c r="AI664" s="90">
        <f t="shared" si="106"/>
        <v>0</v>
      </c>
      <c r="AJ664" s="83">
        <f t="shared" si="106"/>
        <v>0</v>
      </c>
      <c r="AK664" s="99">
        <f t="shared" si="106"/>
        <v>0</v>
      </c>
      <c r="AL664" s="92">
        <f t="shared" si="106"/>
        <v>9869</v>
      </c>
      <c r="AM664" s="90">
        <f t="shared" si="106"/>
        <v>6380</v>
      </c>
      <c r="AN664" s="83">
        <f t="shared" si="106"/>
        <v>0</v>
      </c>
      <c r="AO664" s="99">
        <f t="shared" si="106"/>
        <v>0</v>
      </c>
      <c r="AP664" s="92">
        <f t="shared" si="106"/>
        <v>0</v>
      </c>
      <c r="AQ664" s="90">
        <f t="shared" si="106"/>
        <v>0</v>
      </c>
    </row>
    <row r="665" spans="1:43" x14ac:dyDescent="0.2">
      <c r="A665" s="80"/>
      <c r="B665" s="95" t="s">
        <v>692</v>
      </c>
      <c r="C665" s="101">
        <v>246714</v>
      </c>
      <c r="D665" s="89">
        <v>158732</v>
      </c>
      <c r="E665" s="43">
        <f t="shared" si="76"/>
        <v>0.64338464781082549</v>
      </c>
      <c r="F665" s="83">
        <f>SUM(F4:F193)+SUM(F205:F208)+F247+F252+SUM(F313:F316)+SUM(F388:F393)+F399+F403+F406+SUM(F417:F419)+F425+SUM(F428:F429)+F431+F432+F434+F437+F452+F456+F457+F461+F465+SUM(F503:F505)+F510+F514+F517+F519+F541</f>
        <v>2181</v>
      </c>
      <c r="G665" s="90">
        <f t="shared" ref="G665:AQ665" si="107">SUM(G4:G193)+SUM(G205:G208)+G247+G252+SUM(G313:G316)+SUM(G388:G393)+G399+G403+G406+SUM(G417:G419)+G425+SUM(G428:G429)+G431+G432+G434+G437+G452+G456+G457+G461+G465+SUM(G503:G505)+G510+G514+G517+G519+G541</f>
        <v>1500</v>
      </c>
      <c r="H665" s="83">
        <f t="shared" si="107"/>
        <v>2029</v>
      </c>
      <c r="I665" s="99">
        <f t="shared" si="107"/>
        <v>1632</v>
      </c>
      <c r="J665" s="92">
        <f t="shared" si="107"/>
        <v>2627</v>
      </c>
      <c r="K665" s="90">
        <f t="shared" si="107"/>
        <v>1068</v>
      </c>
      <c r="L665" s="83">
        <f t="shared" si="107"/>
        <v>414</v>
      </c>
      <c r="M665" s="99">
        <f t="shared" si="107"/>
        <v>668</v>
      </c>
      <c r="N665" s="92">
        <f t="shared" si="107"/>
        <v>205</v>
      </c>
      <c r="O665" s="90">
        <f t="shared" si="107"/>
        <v>286</v>
      </c>
      <c r="P665" s="83">
        <f t="shared" si="107"/>
        <v>0</v>
      </c>
      <c r="Q665" s="99">
        <f t="shared" si="107"/>
        <v>0</v>
      </c>
      <c r="R665" s="92">
        <f t="shared" si="107"/>
        <v>0</v>
      </c>
      <c r="S665" s="90">
        <f t="shared" si="107"/>
        <v>0</v>
      </c>
      <c r="T665" s="83">
        <f t="shared" si="107"/>
        <v>0</v>
      </c>
      <c r="U665" s="99">
        <f t="shared" si="107"/>
        <v>0</v>
      </c>
      <c r="V665" s="92">
        <f t="shared" si="107"/>
        <v>0</v>
      </c>
      <c r="W665" s="90">
        <f t="shared" si="107"/>
        <v>0</v>
      </c>
      <c r="X665" s="83">
        <f t="shared" si="107"/>
        <v>1377</v>
      </c>
      <c r="Y665" s="99">
        <f t="shared" si="107"/>
        <v>485</v>
      </c>
      <c r="Z665" s="92">
        <f t="shared" si="107"/>
        <v>0</v>
      </c>
      <c r="AA665" s="90">
        <f t="shared" si="107"/>
        <v>0</v>
      </c>
      <c r="AB665" s="83">
        <f t="shared" si="107"/>
        <v>0</v>
      </c>
      <c r="AC665" s="99">
        <f t="shared" si="107"/>
        <v>0</v>
      </c>
      <c r="AD665" s="92">
        <v>0</v>
      </c>
      <c r="AE665" s="90">
        <v>0</v>
      </c>
      <c r="AF665" s="83">
        <f t="shared" si="107"/>
        <v>994</v>
      </c>
      <c r="AG665" s="99">
        <f t="shared" si="107"/>
        <v>843</v>
      </c>
      <c r="AH665" s="92">
        <f t="shared" si="107"/>
        <v>0</v>
      </c>
      <c r="AI665" s="90">
        <f t="shared" si="107"/>
        <v>0</v>
      </c>
      <c r="AJ665" s="83">
        <v>0</v>
      </c>
      <c r="AK665" s="99">
        <v>0</v>
      </c>
      <c r="AL665" s="92">
        <f t="shared" si="107"/>
        <v>105281</v>
      </c>
      <c r="AM665" s="90">
        <f t="shared" si="107"/>
        <v>45964</v>
      </c>
      <c r="AN665" s="83">
        <f t="shared" si="107"/>
        <v>0</v>
      </c>
      <c r="AO665" s="99">
        <f t="shared" si="107"/>
        <v>0</v>
      </c>
      <c r="AP665" s="92">
        <f t="shared" si="107"/>
        <v>0</v>
      </c>
      <c r="AQ665" s="90">
        <f t="shared" si="107"/>
        <v>0</v>
      </c>
    </row>
    <row r="666" spans="1:43" x14ac:dyDescent="0.2">
      <c r="A666" s="80"/>
      <c r="B666" s="95" t="s">
        <v>751</v>
      </c>
      <c r="C666" s="89">
        <v>13279</v>
      </c>
      <c r="D666" s="89">
        <v>8773</v>
      </c>
      <c r="E666" s="43">
        <f t="shared" si="76"/>
        <v>0.66066721891708713</v>
      </c>
      <c r="F666" s="83">
        <f>SUM(F273:F284)</f>
        <v>0</v>
      </c>
      <c r="G666" s="90">
        <f t="shared" ref="G666:AQ666" si="108">SUM(G273:G284)</f>
        <v>0</v>
      </c>
      <c r="H666" s="83">
        <f t="shared" si="108"/>
        <v>0</v>
      </c>
      <c r="I666" s="99">
        <f t="shared" si="108"/>
        <v>0</v>
      </c>
      <c r="J666" s="92">
        <f t="shared" si="108"/>
        <v>0</v>
      </c>
      <c r="K666" s="90">
        <f t="shared" si="108"/>
        <v>0</v>
      </c>
      <c r="L666" s="83">
        <f t="shared" si="108"/>
        <v>0</v>
      </c>
      <c r="M666" s="99">
        <f t="shared" si="108"/>
        <v>0</v>
      </c>
      <c r="N666" s="92">
        <f t="shared" si="108"/>
        <v>0</v>
      </c>
      <c r="O666" s="90">
        <f t="shared" si="108"/>
        <v>0</v>
      </c>
      <c r="P666" s="83">
        <f t="shared" si="108"/>
        <v>0</v>
      </c>
      <c r="Q666" s="99">
        <f t="shared" si="108"/>
        <v>0</v>
      </c>
      <c r="R666" s="92">
        <f t="shared" si="108"/>
        <v>0</v>
      </c>
      <c r="S666" s="90">
        <f t="shared" si="108"/>
        <v>0</v>
      </c>
      <c r="T666" s="83">
        <f t="shared" si="108"/>
        <v>0</v>
      </c>
      <c r="U666" s="99">
        <f t="shared" si="108"/>
        <v>0</v>
      </c>
      <c r="V666" s="92">
        <f t="shared" si="108"/>
        <v>0</v>
      </c>
      <c r="W666" s="90">
        <f t="shared" si="108"/>
        <v>0</v>
      </c>
      <c r="X666" s="83">
        <f t="shared" si="108"/>
        <v>0</v>
      </c>
      <c r="Y666" s="99">
        <f t="shared" si="108"/>
        <v>0</v>
      </c>
      <c r="Z666" s="92">
        <f t="shared" si="108"/>
        <v>0</v>
      </c>
      <c r="AA666" s="90">
        <f t="shared" si="108"/>
        <v>0</v>
      </c>
      <c r="AB666" s="83">
        <f t="shared" si="108"/>
        <v>0</v>
      </c>
      <c r="AC666" s="99">
        <f t="shared" si="108"/>
        <v>0</v>
      </c>
      <c r="AD666" s="92">
        <f t="shared" si="108"/>
        <v>0</v>
      </c>
      <c r="AE666" s="90">
        <f t="shared" si="108"/>
        <v>0</v>
      </c>
      <c r="AF666" s="83">
        <f t="shared" si="108"/>
        <v>0</v>
      </c>
      <c r="AG666" s="99">
        <f t="shared" si="108"/>
        <v>0</v>
      </c>
      <c r="AH666" s="92">
        <f t="shared" si="108"/>
        <v>0</v>
      </c>
      <c r="AI666" s="90">
        <f t="shared" si="108"/>
        <v>0</v>
      </c>
      <c r="AJ666" s="83">
        <f t="shared" si="108"/>
        <v>0</v>
      </c>
      <c r="AK666" s="99">
        <f t="shared" si="108"/>
        <v>0</v>
      </c>
      <c r="AL666" s="92">
        <f t="shared" si="108"/>
        <v>0</v>
      </c>
      <c r="AM666" s="90">
        <f t="shared" si="108"/>
        <v>0</v>
      </c>
      <c r="AN666" s="83">
        <f t="shared" si="108"/>
        <v>5556</v>
      </c>
      <c r="AO666" s="99">
        <f t="shared" si="108"/>
        <v>2828</v>
      </c>
      <c r="AP666" s="92">
        <f t="shared" si="108"/>
        <v>0</v>
      </c>
      <c r="AQ666" s="90">
        <f t="shared" si="108"/>
        <v>0</v>
      </c>
    </row>
    <row r="667" spans="1:43" x14ac:dyDescent="0.2">
      <c r="A667" s="80"/>
      <c r="B667" s="95" t="s">
        <v>693</v>
      </c>
      <c r="C667" s="101">
        <v>19288</v>
      </c>
      <c r="D667" s="89">
        <v>14353</v>
      </c>
      <c r="E667" s="43">
        <f t="shared" si="76"/>
        <v>0.74414143508917463</v>
      </c>
      <c r="F667" s="85">
        <f>SUM(F213:F217)+SUM(F219:F225)+F308+SUM(F473:F475)+SUM(F511:F513)+F527+F529+F533</f>
        <v>0</v>
      </c>
      <c r="G667" s="84">
        <f t="shared" ref="G667:AQ667" si="109">SUM(G213:G217)+SUM(G219:G225)+G308+SUM(G473:G475)+SUM(G511:G513)+G527+G529+G533</f>
        <v>0</v>
      </c>
      <c r="H667" s="85">
        <f t="shared" si="109"/>
        <v>0</v>
      </c>
      <c r="I667" s="86">
        <f t="shared" si="109"/>
        <v>0</v>
      </c>
      <c r="J667" s="87">
        <f t="shared" si="109"/>
        <v>0</v>
      </c>
      <c r="K667" s="84">
        <f t="shared" si="109"/>
        <v>0</v>
      </c>
      <c r="L667" s="85">
        <f t="shared" si="109"/>
        <v>0</v>
      </c>
      <c r="M667" s="86">
        <f t="shared" si="109"/>
        <v>0</v>
      </c>
      <c r="N667" s="87">
        <f t="shared" si="109"/>
        <v>0</v>
      </c>
      <c r="O667" s="84">
        <f t="shared" si="109"/>
        <v>0</v>
      </c>
      <c r="P667" s="85">
        <f t="shared" si="109"/>
        <v>0</v>
      </c>
      <c r="Q667" s="86">
        <f t="shared" si="109"/>
        <v>0</v>
      </c>
      <c r="R667" s="87">
        <f t="shared" si="109"/>
        <v>0</v>
      </c>
      <c r="S667" s="84">
        <f t="shared" si="109"/>
        <v>0</v>
      </c>
      <c r="T667" s="85">
        <f t="shared" si="109"/>
        <v>0</v>
      </c>
      <c r="U667" s="86">
        <f t="shared" si="109"/>
        <v>0</v>
      </c>
      <c r="V667" s="87">
        <f t="shared" si="109"/>
        <v>0</v>
      </c>
      <c r="W667" s="84">
        <f t="shared" si="109"/>
        <v>0</v>
      </c>
      <c r="X667" s="85">
        <f t="shared" si="109"/>
        <v>0</v>
      </c>
      <c r="Y667" s="86">
        <f t="shared" si="109"/>
        <v>0</v>
      </c>
      <c r="Z667" s="87">
        <f t="shared" si="109"/>
        <v>1223</v>
      </c>
      <c r="AA667" s="84">
        <f t="shared" si="109"/>
        <v>759</v>
      </c>
      <c r="AB667" s="85">
        <f t="shared" si="109"/>
        <v>0</v>
      </c>
      <c r="AC667" s="86">
        <f t="shared" si="109"/>
        <v>0</v>
      </c>
      <c r="AD667" s="87">
        <f t="shared" si="109"/>
        <v>2921</v>
      </c>
      <c r="AE667" s="84">
        <f t="shared" si="109"/>
        <v>1805</v>
      </c>
      <c r="AF667" s="85">
        <f t="shared" si="109"/>
        <v>2465</v>
      </c>
      <c r="AG667" s="86">
        <f t="shared" si="109"/>
        <v>2236</v>
      </c>
      <c r="AH667" s="87">
        <f t="shared" si="109"/>
        <v>0</v>
      </c>
      <c r="AI667" s="84">
        <f t="shared" si="109"/>
        <v>0</v>
      </c>
      <c r="AJ667" s="85">
        <f t="shared" si="109"/>
        <v>0</v>
      </c>
      <c r="AK667" s="86">
        <f t="shared" si="109"/>
        <v>0</v>
      </c>
      <c r="AL667" s="87">
        <v>0</v>
      </c>
      <c r="AM667" s="84">
        <v>0</v>
      </c>
      <c r="AN667" s="85">
        <f t="shared" si="109"/>
        <v>0</v>
      </c>
      <c r="AO667" s="86">
        <f t="shared" si="109"/>
        <v>0</v>
      </c>
      <c r="AP667" s="87">
        <f t="shared" si="109"/>
        <v>6192</v>
      </c>
      <c r="AQ667" s="84">
        <f t="shared" si="109"/>
        <v>7736</v>
      </c>
    </row>
    <row r="668" spans="1:43" x14ac:dyDescent="0.2">
      <c r="A668" s="80"/>
      <c r="B668" s="102" t="s">
        <v>694</v>
      </c>
      <c r="C668" s="94">
        <v>2744</v>
      </c>
      <c r="D668" s="96">
        <f>SUM(D476:D478)</f>
        <v>2282</v>
      </c>
      <c r="E668" s="43">
        <f t="shared" si="76"/>
        <v>0.83163265306122447</v>
      </c>
      <c r="F668" s="85">
        <f>SUM(F476:F478)</f>
        <v>0</v>
      </c>
      <c r="G668" s="84">
        <f t="shared" ref="G668:AQ668" si="110">SUM(G476:G478)</f>
        <v>0</v>
      </c>
      <c r="H668" s="85">
        <f t="shared" si="110"/>
        <v>0</v>
      </c>
      <c r="I668" s="86">
        <f t="shared" si="110"/>
        <v>0</v>
      </c>
      <c r="J668" s="87">
        <f t="shared" si="110"/>
        <v>0</v>
      </c>
      <c r="K668" s="84">
        <f t="shared" si="110"/>
        <v>0</v>
      </c>
      <c r="L668" s="85">
        <f t="shared" si="110"/>
        <v>0</v>
      </c>
      <c r="M668" s="86">
        <f t="shared" si="110"/>
        <v>0</v>
      </c>
      <c r="N668" s="87">
        <f t="shared" si="110"/>
        <v>0</v>
      </c>
      <c r="O668" s="84">
        <f t="shared" si="110"/>
        <v>0</v>
      </c>
      <c r="P668" s="85">
        <f t="shared" si="110"/>
        <v>0</v>
      </c>
      <c r="Q668" s="86">
        <f t="shared" si="110"/>
        <v>0</v>
      </c>
      <c r="R668" s="87">
        <f t="shared" si="110"/>
        <v>0</v>
      </c>
      <c r="S668" s="84">
        <f t="shared" si="110"/>
        <v>0</v>
      </c>
      <c r="T668" s="85">
        <f t="shared" si="110"/>
        <v>0</v>
      </c>
      <c r="U668" s="86">
        <f t="shared" si="110"/>
        <v>0</v>
      </c>
      <c r="V668" s="87">
        <f t="shared" si="110"/>
        <v>0</v>
      </c>
      <c r="W668" s="84">
        <f t="shared" si="110"/>
        <v>0</v>
      </c>
      <c r="X668" s="85">
        <f t="shared" si="110"/>
        <v>0</v>
      </c>
      <c r="Y668" s="86">
        <f t="shared" si="110"/>
        <v>0</v>
      </c>
      <c r="Z668" s="87">
        <f t="shared" si="110"/>
        <v>0</v>
      </c>
      <c r="AA668" s="84">
        <f t="shared" si="110"/>
        <v>0</v>
      </c>
      <c r="AB668" s="85">
        <f t="shared" si="110"/>
        <v>0</v>
      </c>
      <c r="AC668" s="86">
        <f t="shared" si="110"/>
        <v>0</v>
      </c>
      <c r="AD668" s="87">
        <f t="shared" si="110"/>
        <v>0</v>
      </c>
      <c r="AE668" s="84">
        <f t="shared" si="110"/>
        <v>0</v>
      </c>
      <c r="AF668" s="85">
        <f t="shared" si="110"/>
        <v>0</v>
      </c>
      <c r="AG668" s="86">
        <f t="shared" si="110"/>
        <v>0</v>
      </c>
      <c r="AH668" s="87">
        <f t="shared" si="110"/>
        <v>0</v>
      </c>
      <c r="AI668" s="84">
        <f t="shared" si="110"/>
        <v>0</v>
      </c>
      <c r="AJ668" s="85">
        <f t="shared" si="110"/>
        <v>0</v>
      </c>
      <c r="AK668" s="86">
        <f t="shared" si="110"/>
        <v>0</v>
      </c>
      <c r="AL668" s="87">
        <f t="shared" si="110"/>
        <v>0</v>
      </c>
      <c r="AM668" s="84">
        <f t="shared" si="110"/>
        <v>0</v>
      </c>
      <c r="AN668" s="85">
        <f t="shared" si="110"/>
        <v>0</v>
      </c>
      <c r="AO668" s="86">
        <f t="shared" si="110"/>
        <v>0</v>
      </c>
      <c r="AP668" s="87">
        <f t="shared" si="110"/>
        <v>0</v>
      </c>
      <c r="AQ668" s="84">
        <f t="shared" si="110"/>
        <v>0</v>
      </c>
    </row>
    <row r="669" spans="1:43" ht="13.5" thickBot="1" x14ac:dyDescent="0.25">
      <c r="A669" s="103"/>
      <c r="B669" s="104" t="s">
        <v>695</v>
      </c>
      <c r="C669" s="105">
        <v>8071</v>
      </c>
      <c r="D669" s="106">
        <f>SUM(D489:D496)</f>
        <v>7189</v>
      </c>
      <c r="E669" s="107">
        <f t="shared" si="76"/>
        <v>0.89071986123156977</v>
      </c>
      <c r="F669" s="108">
        <f>SUM(F489:F496)</f>
        <v>0</v>
      </c>
      <c r="G669" s="109">
        <f t="shared" ref="G669:AQ669" si="111">SUM(G489:G496)</f>
        <v>0</v>
      </c>
      <c r="H669" s="108">
        <f t="shared" si="111"/>
        <v>0</v>
      </c>
      <c r="I669" s="110">
        <f t="shared" si="111"/>
        <v>0</v>
      </c>
      <c r="J669" s="111">
        <f t="shared" si="111"/>
        <v>0</v>
      </c>
      <c r="K669" s="109">
        <f t="shared" si="111"/>
        <v>0</v>
      </c>
      <c r="L669" s="108">
        <f t="shared" si="111"/>
        <v>0</v>
      </c>
      <c r="M669" s="110">
        <f t="shared" si="111"/>
        <v>0</v>
      </c>
      <c r="N669" s="111">
        <f t="shared" si="111"/>
        <v>0</v>
      </c>
      <c r="O669" s="109">
        <f t="shared" si="111"/>
        <v>0</v>
      </c>
      <c r="P669" s="108">
        <f t="shared" si="111"/>
        <v>0</v>
      </c>
      <c r="Q669" s="110">
        <f t="shared" si="111"/>
        <v>0</v>
      </c>
      <c r="R669" s="111">
        <f t="shared" si="111"/>
        <v>0</v>
      </c>
      <c r="S669" s="109">
        <f t="shared" si="111"/>
        <v>0</v>
      </c>
      <c r="T669" s="108">
        <f t="shared" si="111"/>
        <v>0</v>
      </c>
      <c r="U669" s="110">
        <f t="shared" si="111"/>
        <v>0</v>
      </c>
      <c r="V669" s="111">
        <f t="shared" si="111"/>
        <v>0</v>
      </c>
      <c r="W669" s="109">
        <f t="shared" si="111"/>
        <v>0</v>
      </c>
      <c r="X669" s="108">
        <f t="shared" si="111"/>
        <v>0</v>
      </c>
      <c r="Y669" s="110">
        <f t="shared" si="111"/>
        <v>0</v>
      </c>
      <c r="Z669" s="111">
        <f t="shared" si="111"/>
        <v>0</v>
      </c>
      <c r="AA669" s="109">
        <f t="shared" si="111"/>
        <v>0</v>
      </c>
      <c r="AB669" s="108">
        <f t="shared" si="111"/>
        <v>0</v>
      </c>
      <c r="AC669" s="110">
        <f t="shared" si="111"/>
        <v>0</v>
      </c>
      <c r="AD669" s="111">
        <f t="shared" si="111"/>
        <v>0</v>
      </c>
      <c r="AE669" s="109">
        <f t="shared" si="111"/>
        <v>0</v>
      </c>
      <c r="AF669" s="108">
        <f t="shared" si="111"/>
        <v>0</v>
      </c>
      <c r="AG669" s="110">
        <f t="shared" si="111"/>
        <v>0</v>
      </c>
      <c r="AH669" s="111">
        <f t="shared" si="111"/>
        <v>0</v>
      </c>
      <c r="AI669" s="109">
        <f t="shared" si="111"/>
        <v>0</v>
      </c>
      <c r="AJ669" s="108">
        <f t="shared" si="111"/>
        <v>0</v>
      </c>
      <c r="AK669" s="110">
        <f t="shared" si="111"/>
        <v>0</v>
      </c>
      <c r="AL669" s="111">
        <f t="shared" si="111"/>
        <v>0</v>
      </c>
      <c r="AM669" s="109">
        <f t="shared" si="111"/>
        <v>0</v>
      </c>
      <c r="AN669" s="108">
        <f t="shared" si="111"/>
        <v>0</v>
      </c>
      <c r="AO669" s="110">
        <f t="shared" si="111"/>
        <v>0</v>
      </c>
      <c r="AP669" s="111">
        <f t="shared" si="111"/>
        <v>0</v>
      </c>
      <c r="AQ669" s="109">
        <f t="shared" si="111"/>
        <v>0</v>
      </c>
    </row>
    <row r="670" spans="1:43" ht="13.5" thickTop="1" x14ac:dyDescent="0.2"/>
  </sheetData>
  <mergeCells count="20">
    <mergeCell ref="Z1:AA2"/>
    <mergeCell ref="A1:E2"/>
    <mergeCell ref="F1:G2"/>
    <mergeCell ref="H1:I2"/>
    <mergeCell ref="J1:K2"/>
    <mergeCell ref="L1:M2"/>
    <mergeCell ref="N1:O2"/>
    <mergeCell ref="P1:Q2"/>
    <mergeCell ref="R1:S2"/>
    <mergeCell ref="T1:U2"/>
    <mergeCell ref="V1:W2"/>
    <mergeCell ref="X1:Y2"/>
    <mergeCell ref="AL1:AM2"/>
    <mergeCell ref="AN1:AO2"/>
    <mergeCell ref="AP1:AQ2"/>
    <mergeCell ref="AB1:AC2"/>
    <mergeCell ref="AD1:AE2"/>
    <mergeCell ref="AF1:AG2"/>
    <mergeCell ref="AH1:AI2"/>
    <mergeCell ref="AJ1:AK2"/>
  </mergeCells>
  <pageMargins left="0.75" right="0.75" top="1" bottom="1" header="0.5" footer="0.5"/>
  <pageSetup paperSize="5" orientation="landscape" r:id="rId1"/>
  <headerFooter alignWithMargins="0">
    <oddFooter>&amp;C&amp;"Californian FB,Italic"(Pg. &amp;P of &amp;N)</oddFooter>
  </headerFooter>
  <colBreaks count="1" manualBreakCount="1">
    <brk id="31" max="1048575" man="1"/>
  </colBreaks>
  <ignoredErrors>
    <ignoredError sqref="L585:M585 D668:D669 C571:D631 C668:C669 C646:D667" formulaRange="1"/>
    <ignoredError sqref="E567 E668:E669 E571:E664" formula="1"/>
    <ignoredError sqref="C637:D645 C632:D636" formulaRange="1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Candidates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L. Cooper, Jr.</dc:creator>
  <cp:lastModifiedBy>Todd L. Cooper, Jr.</cp:lastModifiedBy>
  <dcterms:created xsi:type="dcterms:W3CDTF">2020-01-03T13:54:15Z</dcterms:created>
  <dcterms:modified xsi:type="dcterms:W3CDTF">2020-12-08T14:17:17Z</dcterms:modified>
</cp:coreProperties>
</file>