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<sst xmlns="http://schemas.openxmlformats.org/spreadsheetml/2006/main" count="19" uniqueCount="18">
  <si>
    <t xml:space="preserve">Number</t>
  </si>
  <si>
    <t xml:space="preserve">of</t>
  </si>
  <si>
    <t xml:space="preserve">live</t>
  </si>
  <si>
    <t xml:space="preserve">births</t>
  </si>
  <si>
    <t xml:space="preserve">edat</t>
  </si>
  <si>
    <t xml:space="preserve">Unknown</t>
  </si>
  <si>
    <t xml:space="preserve">Total</t>
  </si>
  <si>
    <t xml:space="preserve">nulliparous</t>
  </si>
  <si>
    <t xml:space="preserve">age</t>
  </si>
  <si>
    <t xml:space="preserve">% nulliparous</t>
  </si>
  <si>
    <t xml:space="preserve">30-34</t>
  </si>
  <si>
    <t xml:space="preserve">35-39</t>
  </si>
  <si>
    <t xml:space="preserve">40-44</t>
  </si>
  <si>
    <t xml:space="preserve">45-49</t>
  </si>
  <si>
    <t xml:space="preserve">50-54</t>
  </si>
  <si>
    <t xml:space="preserve">55-59</t>
  </si>
  <si>
    <t xml:space="preserve">60-64</t>
  </si>
  <si>
    <t xml:space="preserve">64-69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</si>
</sst>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88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49" activeCellId="0" sqref="F49"/>
    </sheetView>
  </sheetViews>
  <sheetFormatPr defaultColWidth="10.5390625" defaultRowHeight="15" zeroHeight="false" outlineLevelRow="0" outlineLevelCol="0"/>
  <sheetData>
    <row r="1" customFormat="false" ht="15" hidden="false" customHeight="false" outlineLevel="0" collapsed="false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2"/>
      <c r="H1" s="2"/>
      <c r="I1" s="2"/>
      <c r="J1" s="3"/>
    </row>
    <row r="2" customFormat="false" ht="15" hidden="false" customHeight="false" outlineLevel="0" collapsed="false">
      <c r="A2" s="1" t="s">
        <v>4</v>
      </c>
      <c r="B2" s="1" t="n">
        <v>0</v>
      </c>
      <c r="C2" s="1" t="n">
        <v>1</v>
      </c>
      <c r="D2" s="1" t="n">
        <v>2</v>
      </c>
      <c r="E2" s="1" t="n">
        <v>3</v>
      </c>
      <c r="F2" s="1" t="n">
        <v>4</v>
      </c>
      <c r="G2" s="1" t="s">
        <v>5</v>
      </c>
      <c r="H2" s="1" t="s">
        <v>6</v>
      </c>
    </row>
    <row r="3" customFormat="false" ht="13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J3" s="4"/>
    </row>
    <row r="4" customFormat="false" ht="13.8" hidden="false" customHeight="false" outlineLevel="0" collapsed="false">
      <c r="A4" s="1"/>
      <c r="B4" s="1"/>
      <c r="C4" s="1"/>
      <c r="D4" s="1"/>
      <c r="E4" s="1"/>
      <c r="F4" s="1"/>
      <c r="G4" s="1"/>
      <c r="H4" s="1"/>
      <c r="J4" s="4"/>
    </row>
    <row r="5" customFormat="false" ht="13.8" hidden="false" customHeight="false" outlineLevel="0" collapsed="false">
      <c r="A5" s="1"/>
      <c r="B5" s="1"/>
      <c r="C5" s="1"/>
      <c r="D5" s="1"/>
      <c r="E5" s="1"/>
      <c r="F5" s="1"/>
      <c r="G5" s="1"/>
      <c r="H5" s="1"/>
      <c r="J5" s="4"/>
    </row>
    <row r="6" customFormat="false" ht="13.8" hidden="false" customHeight="false" outlineLevel="0" collapsed="false">
      <c r="A6" s="1"/>
      <c r="B6" s="1"/>
      <c r="C6" s="1"/>
      <c r="D6" s="1"/>
      <c r="E6" s="1"/>
      <c r="F6" s="1"/>
      <c r="G6" s="1"/>
      <c r="H6" s="1"/>
      <c r="J6" s="4"/>
    </row>
    <row r="7" customFormat="false" ht="13.8" hidden="false" customHeight="false" outlineLevel="0" collapsed="false">
      <c r="A7" s="1"/>
      <c r="B7" s="1"/>
      <c r="C7" s="1"/>
      <c r="D7" s="1"/>
      <c r="E7" s="1"/>
      <c r="F7" s="1"/>
      <c r="G7" s="1"/>
      <c r="H7" s="1"/>
      <c r="J7" s="4"/>
    </row>
    <row r="8" customFormat="false" ht="13.8" hidden="false" customHeight="false" outlineLevel="0" collapsed="false">
      <c r="A8" s="1"/>
      <c r="B8" s="1"/>
      <c r="C8" s="1"/>
      <c r="D8" s="1"/>
      <c r="E8" s="1"/>
      <c r="F8" s="1"/>
      <c r="G8" s="1"/>
      <c r="H8" s="1"/>
      <c r="J8" s="4"/>
    </row>
    <row r="9" customFormat="false" ht="13.8" hidden="false" customHeight="false" outlineLevel="0" collapsed="false">
      <c r="A9" s="1"/>
      <c r="B9" s="1"/>
      <c r="C9" s="1"/>
      <c r="D9" s="1"/>
      <c r="E9" s="1"/>
      <c r="F9" s="1"/>
      <c r="G9" s="1"/>
      <c r="H9" s="1"/>
      <c r="J9" s="4"/>
    </row>
    <row r="10" customFormat="false" ht="14.9" hidden="false" customHeight="false" outlineLevel="0" collapsed="false">
      <c r="A10" s="1" t="n">
        <v>30</v>
      </c>
      <c r="B10" s="1" t="n">
        <v>1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1</v>
      </c>
      <c r="I10" s="0" t="n">
        <f aca="false">B10/H10</f>
        <v>1</v>
      </c>
      <c r="J10" s="4" t="n">
        <f aca="false">SUM(B10:B14)/SUM(H10:H14)</f>
        <v>0.5</v>
      </c>
    </row>
    <row r="11" customFormat="false" ht="14.9" hidden="false" customHeight="false" outlineLevel="0" collapsed="false">
      <c r="A11" s="1" t="n">
        <v>31</v>
      </c>
      <c r="B11" s="1" t="n">
        <v>2</v>
      </c>
      <c r="C11" s="1" t="n">
        <v>1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3</v>
      </c>
      <c r="I11" s="0" t="n">
        <f aca="false">B11/H11</f>
        <v>0.666666666666667</v>
      </c>
      <c r="J11" s="4"/>
    </row>
    <row r="12" customFormat="false" ht="14.9" hidden="false" customHeight="false" outlineLevel="0" collapsed="false">
      <c r="A12" s="1" t="n">
        <v>32</v>
      </c>
      <c r="B12" s="1" t="n">
        <v>0</v>
      </c>
      <c r="C12" s="1" t="n">
        <v>0</v>
      </c>
      <c r="D12" s="1" t="n">
        <v>1</v>
      </c>
      <c r="E12" s="1" t="n">
        <v>0</v>
      </c>
      <c r="F12" s="1" t="n">
        <v>0</v>
      </c>
      <c r="G12" s="1" t="n">
        <v>0</v>
      </c>
      <c r="H12" s="1" t="n">
        <v>1</v>
      </c>
      <c r="I12" s="0" t="n">
        <f aca="false">B12/H12</f>
        <v>0</v>
      </c>
      <c r="J12" s="4"/>
    </row>
    <row r="13" customFormat="false" ht="14.9" hidden="false" customHeight="false" outlineLevel="0" collapsed="false">
      <c r="A13" s="1" t="n">
        <v>34</v>
      </c>
      <c r="B13" s="1" t="n">
        <v>1</v>
      </c>
      <c r="C13" s="1" t="n">
        <v>0</v>
      </c>
      <c r="D13" s="1" t="n">
        <v>0</v>
      </c>
      <c r="E13" s="1" t="n">
        <v>0</v>
      </c>
      <c r="F13" s="1" t="n">
        <v>0</v>
      </c>
      <c r="G13" s="1" t="n">
        <v>1</v>
      </c>
      <c r="H13" s="1" t="n">
        <v>2</v>
      </c>
      <c r="I13" s="0" t="n">
        <f aca="false">B13/H13</f>
        <v>0.5</v>
      </c>
      <c r="J13" s="4"/>
    </row>
    <row r="14" customFormat="false" ht="14.9" hidden="false" customHeight="false" outlineLevel="0" collapsed="false">
      <c r="A14" s="1" t="n">
        <v>35</v>
      </c>
      <c r="B14" s="1" t="n">
        <v>1</v>
      </c>
      <c r="C14" s="1" t="n">
        <v>1</v>
      </c>
      <c r="D14" s="1" t="n">
        <v>0</v>
      </c>
      <c r="E14" s="1" t="n">
        <v>0</v>
      </c>
      <c r="F14" s="1" t="n">
        <v>1</v>
      </c>
      <c r="G14" s="1" t="n">
        <v>0</v>
      </c>
      <c r="H14" s="1" t="n">
        <v>3</v>
      </c>
      <c r="I14" s="0" t="n">
        <f aca="false">B14/H14</f>
        <v>0.333333333333333</v>
      </c>
      <c r="J14" s="4" t="n">
        <f aca="false">SUM(B14:B18)/SUM(H14:H18)</f>
        <v>0.333333333333333</v>
      </c>
    </row>
    <row r="15" customFormat="false" ht="14.9" hidden="false" customHeight="false" outlineLevel="0" collapsed="false">
      <c r="A15" s="1" t="n">
        <v>36</v>
      </c>
      <c r="B15" s="1" t="n">
        <v>2</v>
      </c>
      <c r="C15" s="1" t="n">
        <v>0</v>
      </c>
      <c r="D15" s="1" t="n">
        <v>1</v>
      </c>
      <c r="E15" s="1" t="n">
        <v>0</v>
      </c>
      <c r="F15" s="1" t="n">
        <v>0</v>
      </c>
      <c r="G15" s="1" t="n">
        <v>0</v>
      </c>
      <c r="H15" s="1" t="n">
        <v>3</v>
      </c>
      <c r="I15" s="0" t="n">
        <f aca="false">B15/H15</f>
        <v>0.666666666666667</v>
      </c>
      <c r="J15" s="4"/>
    </row>
    <row r="16" customFormat="false" ht="14.9" hidden="false" customHeight="false" outlineLevel="0" collapsed="false">
      <c r="A16" s="1" t="n">
        <v>37</v>
      </c>
      <c r="B16" s="1" t="n">
        <v>2</v>
      </c>
      <c r="C16" s="1" t="n">
        <v>2</v>
      </c>
      <c r="D16" s="1" t="n">
        <v>0</v>
      </c>
      <c r="E16" s="1" t="n">
        <v>0</v>
      </c>
      <c r="F16" s="1" t="n">
        <v>0</v>
      </c>
      <c r="G16" s="1" t="n">
        <v>0</v>
      </c>
      <c r="H16" s="1" t="n">
        <v>4</v>
      </c>
      <c r="I16" s="0" t="n">
        <f aca="false">B16/H16</f>
        <v>0.5</v>
      </c>
      <c r="J16" s="4"/>
    </row>
    <row r="17" customFormat="false" ht="14.9" hidden="false" customHeight="false" outlineLevel="0" collapsed="false">
      <c r="A17" s="1" t="n">
        <v>38</v>
      </c>
      <c r="B17" s="1" t="n">
        <v>0</v>
      </c>
      <c r="C17" s="1" t="n">
        <v>0</v>
      </c>
      <c r="D17" s="1" t="n">
        <v>2</v>
      </c>
      <c r="E17" s="1" t="n">
        <v>2</v>
      </c>
      <c r="F17" s="1" t="n">
        <v>0</v>
      </c>
      <c r="G17" s="1" t="n">
        <v>0</v>
      </c>
      <c r="H17" s="1" t="n">
        <v>4</v>
      </c>
      <c r="I17" s="0" t="n">
        <f aca="false">B17/H17</f>
        <v>0</v>
      </c>
      <c r="J17" s="4"/>
    </row>
    <row r="18" customFormat="false" ht="14.9" hidden="false" customHeight="false" outlineLevel="0" collapsed="false">
      <c r="A18" s="1" t="n">
        <v>39</v>
      </c>
      <c r="B18" s="1" t="n">
        <v>0</v>
      </c>
      <c r="C18" s="1" t="n">
        <v>0</v>
      </c>
      <c r="D18" s="1" t="n">
        <v>1</v>
      </c>
      <c r="E18" s="1" t="n">
        <v>0</v>
      </c>
      <c r="F18" s="1" t="n">
        <v>0</v>
      </c>
      <c r="G18" s="1" t="n">
        <v>0</v>
      </c>
      <c r="H18" s="1" t="n">
        <v>1</v>
      </c>
      <c r="I18" s="0" t="n">
        <f aca="false">B18/H18</f>
        <v>0</v>
      </c>
      <c r="J18" s="4" t="n">
        <f aca="false">SUM(B18:B22)/SUM(H18:H22)</f>
        <v>0.217391304347826</v>
      </c>
    </row>
    <row r="19" customFormat="false" ht="14.9" hidden="false" customHeight="false" outlineLevel="0" collapsed="false">
      <c r="A19" s="1" t="n">
        <v>40</v>
      </c>
      <c r="B19" s="1" t="n">
        <v>0</v>
      </c>
      <c r="C19" s="1" t="n">
        <v>4</v>
      </c>
      <c r="D19" s="1" t="n">
        <v>1</v>
      </c>
      <c r="E19" s="1" t="n">
        <v>0</v>
      </c>
      <c r="F19" s="1" t="n">
        <v>0</v>
      </c>
      <c r="G19" s="1" t="n">
        <v>0</v>
      </c>
      <c r="H19" s="1" t="n">
        <v>5</v>
      </c>
      <c r="I19" s="0" t="n">
        <f aca="false">B19/H19</f>
        <v>0</v>
      </c>
      <c r="J19" s="4"/>
    </row>
    <row r="20" customFormat="false" ht="14.9" hidden="false" customHeight="false" outlineLevel="0" collapsed="false">
      <c r="A20" s="1" t="n">
        <v>41</v>
      </c>
      <c r="B20" s="1" t="n">
        <v>2</v>
      </c>
      <c r="C20" s="1" t="n">
        <v>2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4</v>
      </c>
      <c r="I20" s="0" t="n">
        <f aca="false">B20/H20</f>
        <v>0.5</v>
      </c>
      <c r="J20" s="4"/>
    </row>
    <row r="21" customFormat="false" ht="14.9" hidden="false" customHeight="false" outlineLevel="0" collapsed="false">
      <c r="A21" s="1" t="n">
        <v>42</v>
      </c>
      <c r="B21" s="1" t="n">
        <v>2</v>
      </c>
      <c r="C21" s="1" t="n">
        <v>0</v>
      </c>
      <c r="D21" s="1" t="n">
        <v>1</v>
      </c>
      <c r="E21" s="1" t="n">
        <v>1</v>
      </c>
      <c r="F21" s="1" t="n">
        <v>0</v>
      </c>
      <c r="G21" s="1" t="n">
        <v>0</v>
      </c>
      <c r="H21" s="1" t="n">
        <v>4</v>
      </c>
      <c r="I21" s="0" t="n">
        <f aca="false">B21/H21</f>
        <v>0.5</v>
      </c>
      <c r="J21" s="4" t="n">
        <f aca="false">SUM(B21:B25)/SUM(H21:H25)</f>
        <v>0.2</v>
      </c>
    </row>
    <row r="22" customFormat="false" ht="14.9" hidden="false" customHeight="false" outlineLevel="0" collapsed="false">
      <c r="A22" s="1" t="n">
        <v>43</v>
      </c>
      <c r="B22" s="1" t="n">
        <v>1</v>
      </c>
      <c r="C22" s="1" t="n">
        <v>2</v>
      </c>
      <c r="D22" s="1" t="n">
        <v>6</v>
      </c>
      <c r="E22" s="1" t="n">
        <v>0</v>
      </c>
      <c r="F22" s="1" t="n">
        <v>0</v>
      </c>
      <c r="G22" s="1" t="n">
        <v>0</v>
      </c>
      <c r="H22" s="1" t="n">
        <v>9</v>
      </c>
      <c r="I22" s="0" t="n">
        <f aca="false">B22/H22</f>
        <v>0.111111111111111</v>
      </c>
      <c r="J22" s="4"/>
    </row>
    <row r="23" customFormat="false" ht="14.9" hidden="false" customHeight="false" outlineLevel="0" collapsed="false">
      <c r="A23" s="1" t="n">
        <v>44</v>
      </c>
      <c r="B23" s="1" t="n">
        <v>1</v>
      </c>
      <c r="C23" s="1" t="n">
        <v>1</v>
      </c>
      <c r="D23" s="1" t="n">
        <v>1</v>
      </c>
      <c r="E23" s="1" t="n">
        <v>2</v>
      </c>
      <c r="F23" s="1" t="n">
        <v>0</v>
      </c>
      <c r="G23" s="1" t="n">
        <v>0</v>
      </c>
      <c r="H23" s="1" t="n">
        <v>5</v>
      </c>
      <c r="I23" s="0" t="n">
        <f aca="false">B23/H23</f>
        <v>0.2</v>
      </c>
      <c r="J23" s="4"/>
    </row>
    <row r="24" customFormat="false" ht="14.9" hidden="false" customHeight="false" outlineLevel="0" collapsed="false">
      <c r="A24" s="1" t="n">
        <v>45</v>
      </c>
      <c r="B24" s="1" t="n">
        <v>1</v>
      </c>
      <c r="C24" s="1" t="n">
        <v>1</v>
      </c>
      <c r="D24" s="1" t="n">
        <v>1</v>
      </c>
      <c r="E24" s="1" t="n">
        <v>0</v>
      </c>
      <c r="F24" s="1" t="n">
        <v>0</v>
      </c>
      <c r="G24" s="1" t="n">
        <v>0</v>
      </c>
      <c r="H24" s="1" t="n">
        <v>3</v>
      </c>
      <c r="I24" s="0" t="n">
        <f aca="false">B24/H24</f>
        <v>0.333333333333333</v>
      </c>
      <c r="J24" s="4"/>
    </row>
    <row r="25" customFormat="false" ht="14.9" hidden="false" customHeight="false" outlineLevel="0" collapsed="false">
      <c r="A25" s="1" t="n">
        <v>46</v>
      </c>
      <c r="B25" s="1" t="n">
        <v>0</v>
      </c>
      <c r="C25" s="1" t="n">
        <v>1</v>
      </c>
      <c r="D25" s="1" t="n">
        <v>2</v>
      </c>
      <c r="E25" s="1" t="n">
        <v>1</v>
      </c>
      <c r="F25" s="1" t="n">
        <v>0</v>
      </c>
      <c r="G25" s="1" t="n">
        <v>0</v>
      </c>
      <c r="H25" s="1" t="n">
        <v>4</v>
      </c>
      <c r="I25" s="0" t="n">
        <f aca="false">B25/H25</f>
        <v>0</v>
      </c>
      <c r="J25" s="4" t="n">
        <f aca="false">SUM(B25:B29)/SUM(H25:H29)</f>
        <v>0.153846153846154</v>
      </c>
    </row>
    <row r="26" customFormat="false" ht="14.9" hidden="false" customHeight="false" outlineLevel="0" collapsed="false">
      <c r="A26" s="1" t="n">
        <v>47</v>
      </c>
      <c r="B26" s="1" t="n">
        <v>0</v>
      </c>
      <c r="C26" s="1" t="n">
        <v>2</v>
      </c>
      <c r="D26" s="1" t="n">
        <v>0</v>
      </c>
      <c r="E26" s="1" t="n">
        <v>0</v>
      </c>
      <c r="F26" s="1" t="n">
        <v>0</v>
      </c>
      <c r="G26" s="1" t="n">
        <v>0</v>
      </c>
      <c r="H26" s="1" t="n">
        <v>2</v>
      </c>
      <c r="I26" s="0" t="n">
        <f aca="false">B26/H26</f>
        <v>0</v>
      </c>
      <c r="J26" s="4"/>
    </row>
    <row r="27" customFormat="false" ht="14.9" hidden="false" customHeight="false" outlineLevel="0" collapsed="false">
      <c r="A27" s="1" t="n">
        <v>48</v>
      </c>
      <c r="B27" s="1" t="n">
        <v>1</v>
      </c>
      <c r="C27" s="1" t="n">
        <v>0</v>
      </c>
      <c r="D27" s="1" t="n">
        <v>0</v>
      </c>
      <c r="E27" s="1" t="n">
        <v>1</v>
      </c>
      <c r="F27" s="1" t="n">
        <v>0</v>
      </c>
      <c r="G27" s="1" t="n">
        <v>0</v>
      </c>
      <c r="H27" s="1" t="n">
        <v>2</v>
      </c>
      <c r="I27" s="0" t="n">
        <f aca="false">B27/H27</f>
        <v>0.5</v>
      </c>
      <c r="J27" s="4"/>
    </row>
    <row r="28" customFormat="false" ht="14.9" hidden="false" customHeight="false" outlineLevel="0" collapsed="false">
      <c r="A28" s="1" t="n">
        <v>49</v>
      </c>
      <c r="B28" s="1" t="n">
        <v>0</v>
      </c>
      <c r="C28" s="1" t="n">
        <v>1</v>
      </c>
      <c r="D28" s="1" t="n">
        <v>1</v>
      </c>
      <c r="E28" s="1" t="n">
        <v>0</v>
      </c>
      <c r="F28" s="1" t="n">
        <v>0</v>
      </c>
      <c r="G28" s="1" t="n">
        <v>0</v>
      </c>
      <c r="H28" s="1" t="n">
        <v>2</v>
      </c>
      <c r="I28" s="0" t="n">
        <f aca="false">B28/H28</f>
        <v>0</v>
      </c>
      <c r="J28" s="4"/>
    </row>
    <row r="29" customFormat="false" ht="14.9" hidden="false" customHeight="false" outlineLevel="0" collapsed="false">
      <c r="A29" s="1" t="n">
        <v>50</v>
      </c>
      <c r="B29" s="1" t="n">
        <v>1</v>
      </c>
      <c r="C29" s="1" t="n">
        <v>1</v>
      </c>
      <c r="D29" s="1" t="n">
        <v>1</v>
      </c>
      <c r="E29" s="1" t="n">
        <v>0</v>
      </c>
      <c r="F29" s="1" t="n">
        <v>0</v>
      </c>
      <c r="G29" s="1" t="n">
        <v>0</v>
      </c>
      <c r="H29" s="1" t="n">
        <v>3</v>
      </c>
      <c r="I29" s="0" t="n">
        <f aca="false">B29/H29</f>
        <v>0.333333333333333</v>
      </c>
      <c r="J29" s="4"/>
    </row>
    <row r="30" customFormat="false" ht="14.9" hidden="false" customHeight="false" outlineLevel="0" collapsed="false">
      <c r="A30" s="1" t="n">
        <v>52</v>
      </c>
      <c r="B30" s="1" t="n">
        <v>0</v>
      </c>
      <c r="C30" s="1" t="n">
        <v>2</v>
      </c>
      <c r="D30" s="1" t="n">
        <v>0</v>
      </c>
      <c r="E30" s="1" t="n">
        <v>0</v>
      </c>
      <c r="F30" s="1" t="n">
        <v>0</v>
      </c>
      <c r="G30" s="1" t="n">
        <v>0</v>
      </c>
      <c r="H30" s="1" t="n">
        <v>2</v>
      </c>
      <c r="I30" s="0" t="n">
        <f aca="false">B30/H30</f>
        <v>0</v>
      </c>
      <c r="J30" s="4" t="n">
        <f aca="false">SUM(B30:B34)/SUM(H30:H34)</f>
        <v>0</v>
      </c>
    </row>
    <row r="31" customFormat="false" ht="14.9" hidden="false" customHeight="false" outlineLevel="0" collapsed="false">
      <c r="A31" s="1" t="n">
        <v>53</v>
      </c>
      <c r="B31" s="1" t="n">
        <v>0</v>
      </c>
      <c r="C31" s="1" t="n">
        <v>0</v>
      </c>
      <c r="D31" s="1" t="n">
        <v>1</v>
      </c>
      <c r="E31" s="1" t="n">
        <v>0</v>
      </c>
      <c r="F31" s="1" t="n">
        <v>0</v>
      </c>
      <c r="G31" s="1" t="n">
        <v>0</v>
      </c>
      <c r="H31" s="1" t="n">
        <v>1</v>
      </c>
      <c r="I31" s="0" t="n">
        <f aca="false">B31/H31</f>
        <v>0</v>
      </c>
      <c r="J31" s="4"/>
    </row>
    <row r="32" customFormat="false" ht="14.9" hidden="false" customHeight="false" outlineLevel="0" collapsed="false">
      <c r="A32" s="1" t="n">
        <v>54</v>
      </c>
      <c r="B32" s="1" t="n">
        <v>0</v>
      </c>
      <c r="C32" s="1" t="n">
        <v>1</v>
      </c>
      <c r="D32" s="1" t="n">
        <v>2</v>
      </c>
      <c r="E32" s="1" t="n">
        <v>0</v>
      </c>
      <c r="F32" s="1" t="n">
        <v>0</v>
      </c>
      <c r="G32" s="1" t="n">
        <v>0</v>
      </c>
      <c r="H32" s="1" t="n">
        <v>3</v>
      </c>
      <c r="I32" s="0" t="n">
        <f aca="false">B32/H32</f>
        <v>0</v>
      </c>
      <c r="J32" s="4"/>
    </row>
    <row r="33" customFormat="false" ht="14.9" hidden="false" customHeight="false" outlineLevel="0" collapsed="false">
      <c r="A33" s="1" t="n">
        <v>56</v>
      </c>
      <c r="B33" s="1" t="n">
        <v>0</v>
      </c>
      <c r="C33" s="1" t="n">
        <v>0</v>
      </c>
      <c r="D33" s="1" t="n">
        <v>0</v>
      </c>
      <c r="E33" s="1" t="n">
        <v>0</v>
      </c>
      <c r="F33" s="1" t="n">
        <v>1</v>
      </c>
      <c r="G33" s="1" t="n">
        <v>1</v>
      </c>
      <c r="H33" s="1" t="n">
        <v>2</v>
      </c>
      <c r="I33" s="0" t="n">
        <f aca="false">B33/H33</f>
        <v>0</v>
      </c>
      <c r="J33" s="4"/>
    </row>
    <row r="34" customFormat="false" ht="14.9" hidden="false" customHeight="false" outlineLevel="0" collapsed="false">
      <c r="A34" s="1" t="n">
        <v>57</v>
      </c>
      <c r="B34" s="1" t="n">
        <v>0</v>
      </c>
      <c r="C34" s="1" t="n">
        <v>0</v>
      </c>
      <c r="D34" s="1" t="n">
        <v>2</v>
      </c>
      <c r="E34" s="1" t="n">
        <v>0</v>
      </c>
      <c r="F34" s="1" t="n">
        <v>0</v>
      </c>
      <c r="G34" s="1" t="n">
        <v>0</v>
      </c>
      <c r="H34" s="1" t="n">
        <v>2</v>
      </c>
      <c r="I34" s="0" t="n">
        <f aca="false">B34/H34</f>
        <v>0</v>
      </c>
      <c r="J34" s="4"/>
    </row>
    <row r="35" customFormat="false" ht="14.9" hidden="false" customHeight="false" outlineLevel="0" collapsed="false">
      <c r="A35" s="1" t="n">
        <v>58</v>
      </c>
      <c r="B35" s="1" t="n">
        <v>0</v>
      </c>
      <c r="C35" s="1" t="n">
        <v>0</v>
      </c>
      <c r="D35" s="1" t="n">
        <v>1</v>
      </c>
      <c r="E35" s="1" t="n">
        <v>0</v>
      </c>
      <c r="F35" s="1" t="n">
        <v>0</v>
      </c>
      <c r="G35" s="1" t="n">
        <v>0</v>
      </c>
      <c r="H35" s="1" t="n">
        <v>1</v>
      </c>
      <c r="I35" s="0" t="n">
        <f aca="false">B35/H35</f>
        <v>0</v>
      </c>
      <c r="J35" s="4" t="n">
        <f aca="false">SUM(B35:B39)/SUM(H35:H39)</f>
        <v>0.142857142857143</v>
      </c>
    </row>
    <row r="36" customFormat="false" ht="14.9" hidden="false" customHeight="false" outlineLevel="0" collapsed="false">
      <c r="A36" s="1" t="n">
        <v>59</v>
      </c>
      <c r="B36" s="1" t="n">
        <v>1</v>
      </c>
      <c r="C36" s="1" t="n">
        <v>1</v>
      </c>
      <c r="D36" s="1" t="n">
        <v>0</v>
      </c>
      <c r="E36" s="1" t="n">
        <v>0</v>
      </c>
      <c r="F36" s="1" t="n">
        <v>0</v>
      </c>
      <c r="G36" s="1" t="n">
        <v>0</v>
      </c>
      <c r="H36" s="1" t="n">
        <v>2</v>
      </c>
      <c r="I36" s="0" t="n">
        <f aca="false">B36/H36</f>
        <v>0.5</v>
      </c>
      <c r="J36" s="4"/>
    </row>
    <row r="37" customFormat="false" ht="14.9" hidden="false" customHeight="false" outlineLevel="0" collapsed="false">
      <c r="A37" s="1" t="n">
        <v>61</v>
      </c>
      <c r="B37" s="1" t="n">
        <v>0</v>
      </c>
      <c r="C37" s="1" t="n">
        <v>0</v>
      </c>
      <c r="D37" s="1" t="n">
        <v>1</v>
      </c>
      <c r="E37" s="1" t="n">
        <v>0</v>
      </c>
      <c r="F37" s="1" t="n">
        <v>0</v>
      </c>
      <c r="G37" s="1" t="n">
        <v>0</v>
      </c>
      <c r="H37" s="1" t="n">
        <v>1</v>
      </c>
      <c r="I37" s="0" t="n">
        <f aca="false">B37/H37</f>
        <v>0</v>
      </c>
      <c r="J37" s="4"/>
    </row>
    <row r="38" customFormat="false" ht="14.9" hidden="false" customHeight="false" outlineLevel="0" collapsed="false">
      <c r="A38" s="1" t="n">
        <v>62</v>
      </c>
      <c r="B38" s="1" t="n">
        <v>0</v>
      </c>
      <c r="C38" s="1" t="n">
        <v>0</v>
      </c>
      <c r="D38" s="1" t="n">
        <v>1</v>
      </c>
      <c r="E38" s="1" t="n">
        <v>0</v>
      </c>
      <c r="F38" s="1" t="n">
        <v>0</v>
      </c>
      <c r="G38" s="1" t="n">
        <v>0</v>
      </c>
      <c r="H38" s="1" t="n">
        <v>1</v>
      </c>
      <c r="I38" s="0" t="n">
        <f aca="false">B38/H38</f>
        <v>0</v>
      </c>
      <c r="J38" s="4"/>
    </row>
    <row r="39" customFormat="false" ht="14.9" hidden="false" customHeight="false" outlineLevel="0" collapsed="false">
      <c r="A39" s="1" t="n">
        <v>63</v>
      </c>
      <c r="B39" s="1" t="n">
        <v>0</v>
      </c>
      <c r="C39" s="1" t="n">
        <v>0</v>
      </c>
      <c r="D39" s="1" t="n">
        <v>2</v>
      </c>
      <c r="E39" s="1" t="n">
        <v>0</v>
      </c>
      <c r="F39" s="1" t="n">
        <v>0</v>
      </c>
      <c r="G39" s="1" t="n">
        <v>0</v>
      </c>
      <c r="H39" s="1" t="n">
        <v>2</v>
      </c>
      <c r="I39" s="0" t="n">
        <f aca="false">B39/H39</f>
        <v>0</v>
      </c>
      <c r="J39" s="4" t="n">
        <f aca="false">SUM(B39:B43)/SUM(H39:H43)</f>
        <v>0</v>
      </c>
    </row>
    <row r="40" customFormat="false" ht="14.9" hidden="false" customHeight="false" outlineLevel="0" collapsed="false">
      <c r="A40" s="1" t="n">
        <v>64</v>
      </c>
      <c r="B40" s="1" t="n">
        <v>0</v>
      </c>
      <c r="C40" s="1" t="n">
        <v>1</v>
      </c>
      <c r="D40" s="1" t="n">
        <v>1</v>
      </c>
      <c r="E40" s="1" t="n">
        <v>0</v>
      </c>
      <c r="F40" s="1" t="n">
        <v>0</v>
      </c>
      <c r="G40" s="1" t="n">
        <v>0</v>
      </c>
      <c r="H40" s="1" t="n">
        <v>2</v>
      </c>
      <c r="I40" s="0" t="n">
        <f aca="false">B40/H40</f>
        <v>0</v>
      </c>
      <c r="J40" s="4"/>
    </row>
    <row r="41" customFormat="false" ht="14.9" hidden="false" customHeight="false" outlineLevel="0" collapsed="false">
      <c r="A41" s="1" t="n">
        <v>66</v>
      </c>
      <c r="B41" s="1" t="n">
        <v>0</v>
      </c>
      <c r="C41" s="1" t="n">
        <v>0</v>
      </c>
      <c r="D41" s="1" t="n">
        <v>0</v>
      </c>
      <c r="E41" s="1" t="n">
        <v>1</v>
      </c>
      <c r="F41" s="1" t="n">
        <v>0</v>
      </c>
      <c r="G41" s="1" t="n">
        <v>0</v>
      </c>
      <c r="H41" s="1" t="n">
        <v>1</v>
      </c>
      <c r="I41" s="0" t="n">
        <f aca="false">B41/H41</f>
        <v>0</v>
      </c>
      <c r="J41" s="4"/>
    </row>
    <row r="42" customFormat="false" ht="14.9" hidden="false" customHeight="false" outlineLevel="0" collapsed="false">
      <c r="A42" s="1" t="n">
        <v>69</v>
      </c>
      <c r="B42" s="1" t="n">
        <v>0</v>
      </c>
      <c r="C42" s="1" t="n">
        <v>0</v>
      </c>
      <c r="D42" s="1" t="n">
        <v>1</v>
      </c>
      <c r="E42" s="1" t="n">
        <v>0</v>
      </c>
      <c r="F42" s="1" t="n">
        <v>0</v>
      </c>
      <c r="G42" s="1" t="n">
        <v>0</v>
      </c>
      <c r="H42" s="1" t="n">
        <v>1</v>
      </c>
      <c r="I42" s="0" t="n">
        <f aca="false">B42/H42</f>
        <v>0</v>
      </c>
      <c r="J42" s="4"/>
    </row>
    <row r="43" customFormat="false" ht="14.9" hidden="false" customHeight="false" outlineLevel="0" collapsed="false">
      <c r="A43" s="1" t="n">
        <v>73</v>
      </c>
      <c r="B43" s="1" t="n">
        <v>0</v>
      </c>
      <c r="C43" s="1" t="n">
        <v>0</v>
      </c>
      <c r="D43" s="1" t="n">
        <v>1</v>
      </c>
      <c r="E43" s="1" t="n">
        <v>0</v>
      </c>
      <c r="F43" s="1" t="n">
        <v>0</v>
      </c>
      <c r="G43" s="1" t="n">
        <v>0</v>
      </c>
      <c r="H43" s="1" t="n">
        <v>1</v>
      </c>
      <c r="I43" s="0" t="n">
        <f aca="false">B43/H43</f>
        <v>0</v>
      </c>
      <c r="J43" s="4"/>
    </row>
    <row r="44" customFormat="false" ht="15" hidden="false" customHeight="false" outlineLevel="0" collapsed="false">
      <c r="A44" s="1"/>
      <c r="B44" s="1"/>
      <c r="C44" s="1"/>
      <c r="D44" s="1"/>
      <c r="E44" s="1"/>
      <c r="J44" s="4"/>
    </row>
    <row r="45" customFormat="false" ht="15" hidden="false" customHeight="false" outlineLevel="0" collapsed="false">
      <c r="A45" s="1" t="s">
        <v>6</v>
      </c>
      <c r="B45" s="1" t="n">
        <v>30</v>
      </c>
      <c r="C45" s="1" t="n">
        <v>25</v>
      </c>
      <c r="D45" s="1" t="n">
        <v>34</v>
      </c>
      <c r="E45" s="1" t="n">
        <v>8</v>
      </c>
      <c r="F45" s="1" t="n">
        <v>2</v>
      </c>
      <c r="G45" s="1" t="n">
        <v>2</v>
      </c>
      <c r="H45" s="1" t="n">
        <v>101</v>
      </c>
      <c r="J45" s="4"/>
    </row>
    <row r="46" customFormat="false" ht="15" hidden="false" customHeight="false" outlineLevel="0" collapsed="false">
      <c r="A46" s="1"/>
      <c r="B46" s="5"/>
      <c r="C46" s="5"/>
      <c r="D46" s="5"/>
      <c r="E46" s="5"/>
      <c r="F46" s="5"/>
      <c r="G46" s="5"/>
      <c r="H46" s="5"/>
      <c r="I46" s="5"/>
      <c r="J46" s="6"/>
    </row>
    <row r="48" customFormat="false" ht="15" hidden="false" customHeight="false" outlineLevel="0" collapsed="false">
      <c r="F48" s="0" t="s">
        <v>7</v>
      </c>
    </row>
    <row r="49" customFormat="false" ht="13.8" hidden="false" customHeight="false" outlineLevel="0" collapsed="false">
      <c r="A49" s="0" t="n">
        <v>30</v>
      </c>
      <c r="B49" s="0" t="n">
        <f aca="false">VLOOKUP(A49,$A$10:$B$43,2,0)</f>
        <v>1</v>
      </c>
      <c r="C49" s="0" t="n">
        <f aca="false">VLOOKUP(A49,$A$10:$H$43,8,0)</f>
        <v>1</v>
      </c>
      <c r="E49" s="0" t="n">
        <f aca="false">SUM(B49:B53)/SUM(C49:C53)</f>
        <v>0.571428571428571</v>
      </c>
      <c r="F49" s="0" t="n">
        <f aca="false">E49</f>
        <v>0.571428571428571</v>
      </c>
    </row>
    <row r="50" customFormat="false" ht="13.8" hidden="false" customHeight="false" outlineLevel="0" collapsed="false">
      <c r="A50" s="0" t="n">
        <f aca="false">A49+1</f>
        <v>31</v>
      </c>
      <c r="B50" s="0" t="n">
        <f aca="false">VLOOKUP(A50,$A$10:$B$43,2,0)</f>
        <v>2</v>
      </c>
      <c r="C50" s="0" t="n">
        <f aca="false">VLOOKUP(A50,$A$10:$H$43,8,0)</f>
        <v>3</v>
      </c>
    </row>
    <row r="51" customFormat="false" ht="13.8" hidden="false" customHeight="false" outlineLevel="0" collapsed="false">
      <c r="A51" s="0" t="n">
        <f aca="false">A50+1</f>
        <v>32</v>
      </c>
      <c r="B51" s="0" t="n">
        <f aca="false">VLOOKUP(A51,$A$10:$B$43,2,0)</f>
        <v>0</v>
      </c>
      <c r="C51" s="0" t="n">
        <f aca="false">VLOOKUP(A51,$A$10:$H$43,8,0)</f>
        <v>1</v>
      </c>
    </row>
    <row r="52" customFormat="false" ht="13.8" hidden="false" customHeight="false" outlineLevel="0" collapsed="false">
      <c r="A52" s="0" t="n">
        <f aca="false">A51+1</f>
        <v>33</v>
      </c>
      <c r="B52" s="0" t="n">
        <v>0</v>
      </c>
      <c r="C52" s="0" t="n">
        <v>0</v>
      </c>
    </row>
    <row r="53" customFormat="false" ht="13.8" hidden="false" customHeight="false" outlineLevel="0" collapsed="false">
      <c r="A53" s="0" t="n">
        <f aca="false">A52+1</f>
        <v>34</v>
      </c>
      <c r="B53" s="0" t="n">
        <f aca="false">VLOOKUP(A53,$A$10:$B$43,2,0)</f>
        <v>1</v>
      </c>
      <c r="C53" s="0" t="n">
        <f aca="false">VLOOKUP(A53,$A$10:$H$43,8,0)</f>
        <v>2</v>
      </c>
    </row>
    <row r="54" customFormat="false" ht="13.8" hidden="false" customHeight="false" outlineLevel="0" collapsed="false">
      <c r="A54" s="0" t="n">
        <f aca="false">A53+1</f>
        <v>35</v>
      </c>
      <c r="B54" s="0" t="n">
        <f aca="false">VLOOKUP(A54,$A$10:$B$43,2,0)</f>
        <v>1</v>
      </c>
      <c r="C54" s="0" t="n">
        <f aca="false">VLOOKUP(A54,$A$10:$H$43,8,0)</f>
        <v>3</v>
      </c>
      <c r="E54" s="0" t="n">
        <f aca="false">SUM(B54:B58)/SUM(C54:C58)</f>
        <v>0.333333333333333</v>
      </c>
      <c r="F54" s="0" t="n">
        <f aca="false">F49*(E54)</f>
        <v>0.19047619047619</v>
      </c>
    </row>
    <row r="55" customFormat="false" ht="13.8" hidden="false" customHeight="false" outlineLevel="0" collapsed="false">
      <c r="A55" s="0" t="n">
        <f aca="false">A54+1</f>
        <v>36</v>
      </c>
      <c r="B55" s="0" t="n">
        <f aca="false">VLOOKUP(A55,$A$10:$B$43,2,0)</f>
        <v>2</v>
      </c>
      <c r="C55" s="0" t="n">
        <f aca="false">VLOOKUP(A55,$A$10:$H$43,8,0)</f>
        <v>3</v>
      </c>
    </row>
    <row r="56" customFormat="false" ht="13.8" hidden="false" customHeight="false" outlineLevel="0" collapsed="false">
      <c r="A56" s="0" t="n">
        <f aca="false">A55+1</f>
        <v>37</v>
      </c>
      <c r="B56" s="0" t="n">
        <f aca="false">VLOOKUP(A56,$A$10:$B$43,2,0)</f>
        <v>2</v>
      </c>
      <c r="C56" s="0" t="n">
        <f aca="false">VLOOKUP(A56,$A$10:$H$43,8,0)</f>
        <v>4</v>
      </c>
    </row>
    <row r="57" customFormat="false" ht="13.8" hidden="false" customHeight="false" outlineLevel="0" collapsed="false">
      <c r="A57" s="0" t="n">
        <f aca="false">A56+1</f>
        <v>38</v>
      </c>
      <c r="B57" s="0" t="n">
        <f aca="false">VLOOKUP(A57,$A$10:$B$43,2,0)</f>
        <v>0</v>
      </c>
      <c r="C57" s="0" t="n">
        <f aca="false">VLOOKUP(A57,$A$10:$H$43,8,0)</f>
        <v>4</v>
      </c>
    </row>
    <row r="58" customFormat="false" ht="13.8" hidden="false" customHeight="false" outlineLevel="0" collapsed="false">
      <c r="A58" s="0" t="n">
        <f aca="false">A57+1</f>
        <v>39</v>
      </c>
      <c r="B58" s="0" t="n">
        <f aca="false">VLOOKUP(A58,$A$10:$B$43,2,0)</f>
        <v>0</v>
      </c>
      <c r="C58" s="0" t="n">
        <f aca="false">VLOOKUP(A58,$A$10:$H$43,8,0)</f>
        <v>1</v>
      </c>
    </row>
    <row r="59" customFormat="false" ht="13.8" hidden="false" customHeight="false" outlineLevel="0" collapsed="false">
      <c r="A59" s="0" t="n">
        <f aca="false">A58+1</f>
        <v>40</v>
      </c>
      <c r="B59" s="0" t="n">
        <f aca="false">VLOOKUP(A59,$A$10:$B$43,2,0)</f>
        <v>0</v>
      </c>
      <c r="C59" s="0" t="n">
        <f aca="false">VLOOKUP(A59,$A$10:$H$43,8,0)</f>
        <v>5</v>
      </c>
      <c r="E59" s="0" t="n">
        <f aca="false">SUM(B59:B63)/SUM(C59:C63)</f>
        <v>0.222222222222222</v>
      </c>
      <c r="F59" s="0" t="n">
        <f aca="false">F54*(E59)</f>
        <v>0.0423280423280423</v>
      </c>
    </row>
    <row r="60" customFormat="false" ht="13.8" hidden="false" customHeight="false" outlineLevel="0" collapsed="false">
      <c r="A60" s="0" t="n">
        <f aca="false">A59+1</f>
        <v>41</v>
      </c>
      <c r="B60" s="0" t="n">
        <f aca="false">VLOOKUP(A60,$A$10:$B$43,2,0)</f>
        <v>2</v>
      </c>
      <c r="C60" s="0" t="n">
        <f aca="false">VLOOKUP(A60,$A$10:$H$43,8,0)</f>
        <v>4</v>
      </c>
    </row>
    <row r="61" customFormat="false" ht="13.8" hidden="false" customHeight="false" outlineLevel="0" collapsed="false">
      <c r="A61" s="0" t="n">
        <f aca="false">A60+1</f>
        <v>42</v>
      </c>
      <c r="B61" s="0" t="n">
        <f aca="false">VLOOKUP(A61,$A$10:$B$43,2,0)</f>
        <v>2</v>
      </c>
      <c r="C61" s="0" t="n">
        <f aca="false">VLOOKUP(A61,$A$10:$H$43,8,0)</f>
        <v>4</v>
      </c>
    </row>
    <row r="62" customFormat="false" ht="13.8" hidden="false" customHeight="false" outlineLevel="0" collapsed="false">
      <c r="A62" s="0" t="n">
        <f aca="false">A61+1</f>
        <v>43</v>
      </c>
      <c r="B62" s="0" t="n">
        <f aca="false">VLOOKUP(A62,$A$10:$B$43,2,0)</f>
        <v>1</v>
      </c>
      <c r="C62" s="0" t="n">
        <f aca="false">VLOOKUP(A62,$A$10:$H$43,8,0)</f>
        <v>9</v>
      </c>
    </row>
    <row r="63" customFormat="false" ht="13.8" hidden="false" customHeight="false" outlineLevel="0" collapsed="false">
      <c r="A63" s="0" t="n">
        <f aca="false">A62+1</f>
        <v>44</v>
      </c>
      <c r="B63" s="0" t="n">
        <f aca="false">VLOOKUP(A63,$A$10:$B$43,2,0)</f>
        <v>1</v>
      </c>
      <c r="C63" s="0" t="n">
        <f aca="false">VLOOKUP(A63,$A$10:$H$43,8,0)</f>
        <v>5</v>
      </c>
    </row>
    <row r="64" customFormat="false" ht="13.8" hidden="false" customHeight="false" outlineLevel="0" collapsed="false">
      <c r="A64" s="0" t="n">
        <f aca="false">A63+1</f>
        <v>45</v>
      </c>
      <c r="B64" s="0" t="n">
        <f aca="false">VLOOKUP(A64,$A$10:$B$43,2,0)</f>
        <v>1</v>
      </c>
      <c r="C64" s="0" t="n">
        <f aca="false">VLOOKUP(A64,$A$10:$H$43,8,0)</f>
        <v>3</v>
      </c>
      <c r="E64" s="0" t="n">
        <f aca="false">SUM(B64:B68)/SUM(C64:C68)</f>
        <v>0.153846153846154</v>
      </c>
      <c r="F64" s="0" t="n">
        <f aca="false">F59*(E64)</f>
        <v>0.00651200651200651</v>
      </c>
    </row>
    <row r="65" customFormat="false" ht="13.8" hidden="false" customHeight="false" outlineLevel="0" collapsed="false">
      <c r="A65" s="0" t="n">
        <f aca="false">A64+1</f>
        <v>46</v>
      </c>
      <c r="B65" s="0" t="n">
        <f aca="false">VLOOKUP(A65,$A$10:$B$43,2,0)</f>
        <v>0</v>
      </c>
      <c r="C65" s="0" t="n">
        <f aca="false">VLOOKUP(A65,$A$10:$H$43,8,0)</f>
        <v>4</v>
      </c>
    </row>
    <row r="66" customFormat="false" ht="13.8" hidden="false" customHeight="false" outlineLevel="0" collapsed="false">
      <c r="A66" s="0" t="n">
        <f aca="false">A65+1</f>
        <v>47</v>
      </c>
      <c r="B66" s="0" t="n">
        <f aca="false">VLOOKUP(A66,$A$10:$B$43,2,0)</f>
        <v>0</v>
      </c>
      <c r="C66" s="0" t="n">
        <f aca="false">VLOOKUP(A66,$A$10:$H$43,8,0)</f>
        <v>2</v>
      </c>
    </row>
    <row r="67" customFormat="false" ht="13.8" hidden="false" customHeight="false" outlineLevel="0" collapsed="false">
      <c r="A67" s="0" t="n">
        <f aca="false">A66+1</f>
        <v>48</v>
      </c>
      <c r="B67" s="0" t="n">
        <f aca="false">VLOOKUP(A67,$A$10:$B$43,2,0)</f>
        <v>1</v>
      </c>
      <c r="C67" s="0" t="n">
        <f aca="false">VLOOKUP(A67,$A$10:$H$43,8,0)</f>
        <v>2</v>
      </c>
    </row>
    <row r="68" customFormat="false" ht="13.8" hidden="false" customHeight="false" outlineLevel="0" collapsed="false">
      <c r="A68" s="0" t="n">
        <f aca="false">A67+1</f>
        <v>49</v>
      </c>
      <c r="B68" s="0" t="n">
        <f aca="false">VLOOKUP(A68,$A$10:$B$43,2,0)</f>
        <v>0</v>
      </c>
      <c r="C68" s="0" t="n">
        <f aca="false">VLOOKUP(A68,$A$10:$H$43,8,0)</f>
        <v>2</v>
      </c>
    </row>
    <row r="69" customFormat="false" ht="13.8" hidden="false" customHeight="false" outlineLevel="0" collapsed="false">
      <c r="A69" s="0" t="n">
        <f aca="false">A68+1</f>
        <v>50</v>
      </c>
      <c r="B69" s="0" t="n">
        <f aca="false">VLOOKUP(A69,$A$10:$B$43,2,0)</f>
        <v>1</v>
      </c>
      <c r="C69" s="0" t="n">
        <f aca="false">VLOOKUP(A69,$A$10:$H$43,8,0)</f>
        <v>3</v>
      </c>
      <c r="E69" s="0" t="n">
        <f aca="false">SUM(B69:B73)/SUM(C69:C73)</f>
        <v>0.111111111111111</v>
      </c>
      <c r="F69" s="0" t="n">
        <f aca="false">F64*(E69)</f>
        <v>0.000723556279111835</v>
      </c>
    </row>
    <row r="70" customFormat="false" ht="13.8" hidden="false" customHeight="false" outlineLevel="0" collapsed="false">
      <c r="A70" s="0" t="n">
        <f aca="false">A69+1</f>
        <v>51</v>
      </c>
      <c r="B70" s="0" t="n">
        <v>0</v>
      </c>
      <c r="C70" s="0" t="n">
        <v>0</v>
      </c>
    </row>
    <row r="71" customFormat="false" ht="13.8" hidden="false" customHeight="false" outlineLevel="0" collapsed="false">
      <c r="A71" s="0" t="n">
        <f aca="false">A70+1</f>
        <v>52</v>
      </c>
      <c r="B71" s="0" t="n">
        <f aca="false">VLOOKUP(A71,$A$10:$B$43,2,0)</f>
        <v>0</v>
      </c>
      <c r="C71" s="0" t="n">
        <f aca="false">VLOOKUP(A71,$A$10:$H$43,8,0)</f>
        <v>2</v>
      </c>
    </row>
    <row r="72" customFormat="false" ht="13.8" hidden="false" customHeight="false" outlineLevel="0" collapsed="false">
      <c r="A72" s="0" t="n">
        <f aca="false">A71+1</f>
        <v>53</v>
      </c>
      <c r="B72" s="0" t="n">
        <f aca="false">VLOOKUP(A72,$A$10:$B$43,2,0)</f>
        <v>0</v>
      </c>
      <c r="C72" s="0" t="n">
        <f aca="false">VLOOKUP(A72,$A$10:$H$43,8,0)</f>
        <v>1</v>
      </c>
    </row>
    <row r="73" customFormat="false" ht="13.8" hidden="false" customHeight="false" outlineLevel="0" collapsed="false">
      <c r="A73" s="0" t="n">
        <f aca="false">A72+1</f>
        <v>54</v>
      </c>
      <c r="B73" s="0" t="n">
        <f aca="false">VLOOKUP(A73,$A$10:$B$43,2,0)</f>
        <v>0</v>
      </c>
      <c r="C73" s="0" t="n">
        <f aca="false">VLOOKUP(A73,$A$10:$H$43,8,0)</f>
        <v>3</v>
      </c>
    </row>
    <row r="74" customFormat="false" ht="13.8" hidden="false" customHeight="false" outlineLevel="0" collapsed="false">
      <c r="A74" s="0" t="n">
        <f aca="false">A73+1</f>
        <v>55</v>
      </c>
      <c r="B74" s="0" t="n">
        <v>0</v>
      </c>
      <c r="C74" s="0" t="n">
        <v>0</v>
      </c>
      <c r="E74" s="0" t="n">
        <f aca="false">SUM(B74:B78)/SUM(C74:C78)</f>
        <v>0.142857142857143</v>
      </c>
      <c r="F74" s="0" t="n">
        <f aca="false">F69*(E74)</f>
        <v>0.000103365182730262</v>
      </c>
    </row>
    <row r="75" customFormat="false" ht="13.8" hidden="false" customHeight="false" outlineLevel="0" collapsed="false">
      <c r="A75" s="0" t="n">
        <f aca="false">A74+1</f>
        <v>56</v>
      </c>
      <c r="B75" s="0" t="n">
        <f aca="false">VLOOKUP(A75,$A$10:$B$43,2,0)</f>
        <v>0</v>
      </c>
      <c r="C75" s="0" t="n">
        <f aca="false">VLOOKUP(A75,$A$10:$H$43,8,0)</f>
        <v>2</v>
      </c>
    </row>
    <row r="76" customFormat="false" ht="13.8" hidden="false" customHeight="false" outlineLevel="0" collapsed="false">
      <c r="A76" s="0" t="n">
        <f aca="false">A75+1</f>
        <v>57</v>
      </c>
      <c r="B76" s="0" t="n">
        <f aca="false">VLOOKUP(A76,$A$10:$B$43,2,0)</f>
        <v>0</v>
      </c>
      <c r="C76" s="0" t="n">
        <f aca="false">VLOOKUP(A76,$A$10:$H$43,8,0)</f>
        <v>2</v>
      </c>
    </row>
    <row r="77" customFormat="false" ht="13.8" hidden="false" customHeight="false" outlineLevel="0" collapsed="false">
      <c r="A77" s="0" t="n">
        <f aca="false">A76+1</f>
        <v>58</v>
      </c>
      <c r="B77" s="0" t="n">
        <f aca="false">VLOOKUP(A77,$A$10:$B$43,2,0)</f>
        <v>0</v>
      </c>
      <c r="C77" s="0" t="n">
        <f aca="false">VLOOKUP(A77,$A$10:$H$43,8,0)</f>
        <v>1</v>
      </c>
    </row>
    <row r="78" customFormat="false" ht="13.8" hidden="false" customHeight="false" outlineLevel="0" collapsed="false">
      <c r="A78" s="0" t="n">
        <f aca="false">A77+1</f>
        <v>59</v>
      </c>
      <c r="B78" s="0" t="n">
        <f aca="false">VLOOKUP(A78,$A$10:$B$43,2,0)</f>
        <v>1</v>
      </c>
      <c r="C78" s="0" t="n">
        <f aca="false">VLOOKUP(A78,$A$10:$H$43,8,0)</f>
        <v>2</v>
      </c>
    </row>
    <row r="79" customFormat="false" ht="13.8" hidden="false" customHeight="false" outlineLevel="0" collapsed="false">
      <c r="A79" s="0" t="n">
        <f aca="false">A78+1</f>
        <v>60</v>
      </c>
      <c r="B79" s="0" t="n">
        <v>0</v>
      </c>
      <c r="C79" s="0" t="n">
        <v>0</v>
      </c>
      <c r="E79" s="0" t="n">
        <f aca="false">SUM(B79:B83)/SUM(C79:C83)</f>
        <v>0</v>
      </c>
      <c r="F79" s="0" t="n">
        <f aca="false">F74*(E79)</f>
        <v>0</v>
      </c>
    </row>
    <row r="80" customFormat="false" ht="13.8" hidden="false" customHeight="false" outlineLevel="0" collapsed="false">
      <c r="A80" s="0" t="n">
        <f aca="false">A79+1</f>
        <v>61</v>
      </c>
      <c r="B80" s="0" t="n">
        <f aca="false">VLOOKUP(A80,$A$10:$B$43,2,0)</f>
        <v>0</v>
      </c>
      <c r="C80" s="0" t="n">
        <f aca="false">VLOOKUP(A80,$A$10:$H$43,8,0)</f>
        <v>1</v>
      </c>
    </row>
    <row r="81" customFormat="false" ht="13.8" hidden="false" customHeight="false" outlineLevel="0" collapsed="false">
      <c r="A81" s="0" t="n">
        <f aca="false">A80+1</f>
        <v>62</v>
      </c>
      <c r="B81" s="0" t="n">
        <f aca="false">VLOOKUP(A81,$A$10:$B$43,2,0)</f>
        <v>0</v>
      </c>
      <c r="C81" s="0" t="n">
        <f aca="false">VLOOKUP(A81,$A$10:$H$43,8,0)</f>
        <v>1</v>
      </c>
    </row>
    <row r="82" customFormat="false" ht="13.8" hidden="false" customHeight="false" outlineLevel="0" collapsed="false">
      <c r="A82" s="0" t="n">
        <f aca="false">A81+1</f>
        <v>63</v>
      </c>
      <c r="B82" s="0" t="n">
        <f aca="false">VLOOKUP(A82,$A$10:$B$43,2,0)</f>
        <v>0</v>
      </c>
      <c r="C82" s="0" t="n">
        <f aca="false">VLOOKUP(A82,$A$10:$H$43,8,0)</f>
        <v>2</v>
      </c>
    </row>
    <row r="83" customFormat="false" ht="13.8" hidden="false" customHeight="false" outlineLevel="0" collapsed="false">
      <c r="A83" s="0" t="n">
        <f aca="false">A82+1</f>
        <v>64</v>
      </c>
      <c r="B83" s="0" t="n">
        <f aca="false">VLOOKUP(A83,$A$10:$B$43,2,0)</f>
        <v>0</v>
      </c>
      <c r="C83" s="0" t="n">
        <f aca="false">VLOOKUP(A83,$A$10:$H$43,8,0)</f>
        <v>2</v>
      </c>
    </row>
    <row r="84" customFormat="false" ht="13.8" hidden="false" customHeight="false" outlineLevel="0" collapsed="false">
      <c r="A84" s="0" t="n">
        <f aca="false">A83+1</f>
        <v>65</v>
      </c>
      <c r="B84" s="0" t="n">
        <v>0</v>
      </c>
      <c r="C84" s="0" t="n">
        <v>0</v>
      </c>
      <c r="E84" s="0" t="n">
        <f aca="false">SUM(B84:B88)/SUM(C84:C88)</f>
        <v>0</v>
      </c>
      <c r="F84" s="0" t="n">
        <f aca="false">F79*(1-E84)</f>
        <v>0</v>
      </c>
    </row>
    <row r="85" customFormat="false" ht="13.8" hidden="false" customHeight="false" outlineLevel="0" collapsed="false">
      <c r="A85" s="0" t="n">
        <f aca="false">A84+1</f>
        <v>66</v>
      </c>
      <c r="B85" s="0" t="n">
        <f aca="false">VLOOKUP(A85,$A$10:$B$43,2,0)</f>
        <v>0</v>
      </c>
      <c r="C85" s="0" t="n">
        <f aca="false">VLOOKUP(A85,$A$10:$H$43,8,0)</f>
        <v>1</v>
      </c>
    </row>
    <row r="86" customFormat="false" ht="13.8" hidden="false" customHeight="false" outlineLevel="0" collapsed="false">
      <c r="A86" s="0" t="n">
        <f aca="false">A85+1</f>
        <v>67</v>
      </c>
      <c r="B86" s="0" t="n">
        <v>0</v>
      </c>
      <c r="C86" s="0" t="n">
        <v>0</v>
      </c>
    </row>
    <row r="87" customFormat="false" ht="13.8" hidden="false" customHeight="false" outlineLevel="0" collapsed="false">
      <c r="A87" s="0" t="n">
        <f aca="false">A86+1</f>
        <v>68</v>
      </c>
      <c r="B87" s="0" t="n">
        <v>0</v>
      </c>
      <c r="C87" s="0" t="n">
        <v>0</v>
      </c>
    </row>
    <row r="88" customFormat="false" ht="13.8" hidden="false" customHeight="false" outlineLevel="0" collapsed="false">
      <c r="A88" s="0" t="n">
        <f aca="false">A87+1</f>
        <v>69</v>
      </c>
      <c r="B88" s="0" t="n">
        <f aca="false">VLOOKUP(A88,$A$10:$B$43,2,0)</f>
        <v>0</v>
      </c>
      <c r="C88" s="0" t="n">
        <f aca="false">VLOOKUP(A88,$A$10:$H$43,8,0)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B9" activeCellId="0" sqref="B9"/>
    </sheetView>
  </sheetViews>
  <sheetFormatPr defaultColWidth="10.5390625" defaultRowHeight="13.8" zeroHeight="false" outlineLevelRow="0" outlineLevelCol="0"/>
  <cols>
    <col collapsed="false" customWidth="true" hidden="false" outlineLevel="0" max="2" min="2" style="0" width="13.56"/>
  </cols>
  <sheetData>
    <row r="1" customFormat="false" ht="13.8" hidden="false" customHeight="false" outlineLevel="0" collapsed="false">
      <c r="A1" s="7" t="s">
        <v>8</v>
      </c>
      <c r="B1" s="7" t="s">
        <v>9</v>
      </c>
    </row>
    <row r="2" customFormat="false" ht="13.8" hidden="false" customHeight="false" outlineLevel="0" collapsed="false">
      <c r="A2" s="0" t="s">
        <v>10</v>
      </c>
      <c r="B2" s="0" t="n">
        <v>0.571428571428571</v>
      </c>
      <c r="E2" s="0" t="n">
        <v>0.428571428571429</v>
      </c>
    </row>
    <row r="3" customFormat="false" ht="13.8" hidden="false" customHeight="false" outlineLevel="0" collapsed="false">
      <c r="A3" s="0" t="s">
        <v>11</v>
      </c>
      <c r="B3" s="0" t="n">
        <v>0.333333333333333</v>
      </c>
      <c r="E3" s="0" t="n">
        <v>0.285714285714286</v>
      </c>
    </row>
    <row r="4" customFormat="false" ht="13.8" hidden="false" customHeight="false" outlineLevel="0" collapsed="false">
      <c r="A4" s="0" t="s">
        <v>12</v>
      </c>
      <c r="B4" s="0" t="n">
        <v>0.222222222222222</v>
      </c>
      <c r="E4" s="0" t="n">
        <v>0.222222222222222</v>
      </c>
    </row>
    <row r="5" customFormat="false" ht="13.8" hidden="false" customHeight="false" outlineLevel="0" collapsed="false">
      <c r="A5" s="0" t="s">
        <v>13</v>
      </c>
      <c r="B5" s="0" t="n">
        <v>0.153846153846154</v>
      </c>
      <c r="E5" s="0" t="n">
        <v>0.188034188034188</v>
      </c>
    </row>
    <row r="6" customFormat="false" ht="13.8" hidden="false" customHeight="false" outlineLevel="0" collapsed="false">
      <c r="A6" s="0" t="s">
        <v>14</v>
      </c>
      <c r="B6" s="0" t="n">
        <v>0.111111111111111</v>
      </c>
      <c r="E6" s="0" t="n">
        <v>0.167141500474834</v>
      </c>
    </row>
    <row r="7" customFormat="false" ht="13.8" hidden="false" customHeight="false" outlineLevel="0" collapsed="false">
      <c r="A7" s="0" t="s">
        <v>15</v>
      </c>
      <c r="B7" s="0" t="n">
        <v>0.142857142857143</v>
      </c>
      <c r="E7" s="0" t="n">
        <v>0.143264143264143</v>
      </c>
    </row>
    <row r="8" customFormat="false" ht="13.8" hidden="false" customHeight="false" outlineLevel="0" collapsed="false">
      <c r="A8" s="0" t="s">
        <v>16</v>
      </c>
      <c r="B8" s="0" t="n">
        <v>0</v>
      </c>
      <c r="E8" s="0" t="n">
        <v>0.143264143264143</v>
      </c>
    </row>
    <row r="9" customFormat="false" ht="13.8" hidden="false" customHeight="false" outlineLevel="0" collapsed="false">
      <c r="A9" s="0" t="s">
        <v>17</v>
      </c>
      <c r="B9" s="0" t="n">
        <v>0</v>
      </c>
      <c r="E9" s="0" t="n">
        <v>0.143264143264143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" activeCellId="0" sqref="A1"/>
    </sheetView>
  </sheetViews>
  <sheetFormatPr defaultColWidth="10.5390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1162</TotalTime>
  <Application>LibreOffice/6.4.7.2$Linux_X86_64 LibreOffice_project/40$Build-2</Application>
  <Company>CTTI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2021-07-06T11:20:31Z</dcterms:created>
  <dc:creator>Laura Costas Caudet</dc:creator>
  <dc:description/>
  <dc:language>en-US</dc:language>
  <cp:lastModifiedBy>David Gómez</cp:lastModifiedBy>
  <dcterms:modified xsi:type="dcterms:W3CDTF">2021-07-07T12:28:42Z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CTTI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