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jcox/Dropbox (Personal)/Projects/CurrentProjectManuscripts/Empirical/PersonalFun/Demand for Certification/Data/"/>
    </mc:Choice>
  </mc:AlternateContent>
  <xr:revisionPtr revIDLastSave="0" documentId="13_ncr:1_{78AB8778-947B-F440-B691-4BDACA502461}" xr6:coauthVersionLast="45" xr6:coauthVersionMax="45" xr10:uidLastSave="{00000000-0000-0000-0000-000000000000}"/>
  <bookViews>
    <workbookView xWindow="3600" yWindow="13520" windowWidth="56640" windowHeight="21000" xr2:uid="{00000000-000D-0000-FFFF-FFFF00000000}"/>
  </bookViews>
  <sheets>
    <sheet name="all_aggregates" sheetId="1" r:id="rId1"/>
  </sheets>
  <definedNames>
    <definedName name="solver_adj" localSheetId="0" hidden="1">all_aggregates!$AK$26:$AL$26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all_aggregates!$AN$26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AJ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N22" i="1"/>
  <c r="AN10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N9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N23" i="1"/>
  <c r="AM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N24" i="1"/>
  <c r="AM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N25" i="1"/>
  <c r="AM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N26" i="1"/>
  <c r="AM26" i="1"/>
  <c r="AM22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N11" i="1"/>
  <c r="AM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N12" i="1"/>
  <c r="AM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N13" i="1"/>
  <c r="AM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N14" i="1"/>
  <c r="AM14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N21" i="1"/>
  <c r="AM21" i="1"/>
  <c r="AM10" i="1"/>
  <c r="AM9" i="1"/>
</calcChain>
</file>

<file path=xl/sharedStrings.xml><?xml version="1.0" encoding="utf-8"?>
<sst xmlns="http://schemas.openxmlformats.org/spreadsheetml/2006/main" count="180" uniqueCount="53">
  <si>
    <t>cost_0</t>
  </si>
  <si>
    <t>cost_25</t>
  </si>
  <si>
    <t>cost_50</t>
  </si>
  <si>
    <t>cost_100</t>
  </si>
  <si>
    <t>cost_200</t>
  </si>
  <si>
    <t>cost_300</t>
  </si>
  <si>
    <t>cost_400</t>
  </si>
  <si>
    <t>cost_500</t>
  </si>
  <si>
    <t>cost_600</t>
  </si>
  <si>
    <t>cost_700</t>
  </si>
  <si>
    <t>cost_800</t>
  </si>
  <si>
    <t>cost_900</t>
  </si>
  <si>
    <t>cost_1000</t>
  </si>
  <si>
    <t>cost_1100</t>
  </si>
  <si>
    <t>cost_1200</t>
  </si>
  <si>
    <t>cost_1300</t>
  </si>
  <si>
    <t>cost_1400</t>
  </si>
  <si>
    <t>cost_1500</t>
  </si>
  <si>
    <t>cost_1600</t>
  </si>
  <si>
    <t>cost_1700</t>
  </si>
  <si>
    <t>cost_1800</t>
  </si>
  <si>
    <t>cost_1900</t>
  </si>
  <si>
    <t>cost_2000</t>
  </si>
  <si>
    <t>cost_2100</t>
  </si>
  <si>
    <t>cost_2200</t>
  </si>
  <si>
    <t>cost_2300</t>
  </si>
  <si>
    <t>cost_2400</t>
  </si>
  <si>
    <t>cost_2500</t>
  </si>
  <si>
    <t>cost_2600</t>
  </si>
  <si>
    <t>cost_2700</t>
  </si>
  <si>
    <t>cost_2800</t>
  </si>
  <si>
    <t>cost_2900</t>
  </si>
  <si>
    <t>cost_3000</t>
  </si>
  <si>
    <t>aggregation_method</t>
  </si>
  <si>
    <t>impute_type</t>
  </si>
  <si>
    <t>median</t>
  </si>
  <si>
    <t>knn</t>
  </si>
  <si>
    <t>med</t>
  </si>
  <si>
    <t>avg</t>
  </si>
  <si>
    <t>mode</t>
  </si>
  <si>
    <t>mean</t>
  </si>
  <si>
    <t>obs_pred</t>
  </si>
  <si>
    <t>observed</t>
  </si>
  <si>
    <t>predicted</t>
  </si>
  <si>
    <t>qo</t>
  </si>
  <si>
    <t>a</t>
  </si>
  <si>
    <t>r_2</t>
  </si>
  <si>
    <t>n/a</t>
  </si>
  <si>
    <t>SoS</t>
  </si>
  <si>
    <t>cost</t>
  </si>
  <si>
    <t>k</t>
  </si>
  <si>
    <t>none_all_data</t>
  </si>
  <si>
    <t>none_complete_data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</si>
</sst>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64" fontId="0" fillId="0" borderId="0" xfId="0" applyNumberFormat="1"/>
    <xf numFmtId="0" fontId="0" fillId="0" borderId="11" xfId="0" applyBorder="1"/>
    <xf numFmtId="164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483824458445605E-2"/>
          <c:y val="6.8485478748977535E-2"/>
          <c:w val="0.92533340711353906"/>
          <c:h val="0.69925456007499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all_aggregates!$A$3:$C$3</c:f>
              <c:strCache>
                <c:ptCount val="3"/>
                <c:pt idx="0">
                  <c:v>median</c:v>
                </c:pt>
                <c:pt idx="1">
                  <c:v>none_all_data</c:v>
                </c:pt>
                <c:pt idx="2">
                  <c:v>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all_aggregates!$D$3:$AJ$3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70</c:v>
                </c:pt>
                <c:pt idx="7">
                  <c:v>56</c:v>
                </c:pt>
                <c:pt idx="8">
                  <c:v>40</c:v>
                </c:pt>
                <c:pt idx="9">
                  <c:v>30</c:v>
                </c:pt>
                <c:pt idx="10">
                  <c:v>29</c:v>
                </c:pt>
                <c:pt idx="11">
                  <c:v>21</c:v>
                </c:pt>
                <c:pt idx="12">
                  <c:v>18</c:v>
                </c:pt>
                <c:pt idx="13">
                  <c:v>30</c:v>
                </c:pt>
                <c:pt idx="14">
                  <c:v>32</c:v>
                </c:pt>
                <c:pt idx="15">
                  <c:v>35</c:v>
                </c:pt>
                <c:pt idx="16">
                  <c:v>40</c:v>
                </c:pt>
                <c:pt idx="17">
                  <c:v>39.5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30</c:v>
                </c:pt>
                <c:pt idx="23">
                  <c:v>24</c:v>
                </c:pt>
                <c:pt idx="24">
                  <c:v>27.5</c:v>
                </c:pt>
                <c:pt idx="25">
                  <c:v>25</c:v>
                </c:pt>
                <c:pt idx="26">
                  <c:v>20</c:v>
                </c:pt>
                <c:pt idx="27">
                  <c:v>21</c:v>
                </c:pt>
                <c:pt idx="28">
                  <c:v>21.5</c:v>
                </c:pt>
                <c:pt idx="29">
                  <c:v>19</c:v>
                </c:pt>
                <c:pt idx="30">
                  <c:v>22</c:v>
                </c:pt>
                <c:pt idx="31">
                  <c:v>22.5</c:v>
                </c:pt>
                <c:pt idx="3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1-8B4C-9D06-97FE90D5CE2C}"/>
            </c:ext>
          </c:extLst>
        </c:ser>
        <c:ser>
          <c:idx val="1"/>
          <c:order val="1"/>
          <c:tx>
            <c:strRef>
              <c:f>all_aggregates!$A$4:$C$4</c:f>
              <c:strCache>
                <c:ptCount val="3"/>
                <c:pt idx="0">
                  <c:v>median</c:v>
                </c:pt>
                <c:pt idx="1">
                  <c:v>none_complete_data</c:v>
                </c:pt>
                <c:pt idx="2">
                  <c:v>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all_aggregates!$D$4:$AJ$4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80</c:v>
                </c:pt>
                <c:pt idx="6">
                  <c:v>62.5</c:v>
                </c:pt>
                <c:pt idx="7">
                  <c:v>51</c:v>
                </c:pt>
                <c:pt idx="8">
                  <c:v>39</c:v>
                </c:pt>
                <c:pt idx="9">
                  <c:v>24.5</c:v>
                </c:pt>
                <c:pt idx="10">
                  <c:v>20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1-8B4C-9D06-97FE90D5CE2C}"/>
            </c:ext>
          </c:extLst>
        </c:ser>
        <c:ser>
          <c:idx val="2"/>
          <c:order val="2"/>
          <c:tx>
            <c:strRef>
              <c:f>all_aggregates!$A$5:$C$5</c:f>
              <c:strCache>
                <c:ptCount val="3"/>
                <c:pt idx="0">
                  <c:v>median</c:v>
                </c:pt>
                <c:pt idx="1">
                  <c:v>knn</c:v>
                </c:pt>
                <c:pt idx="2">
                  <c:v>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all_aggregates!$D$5:$AJ$5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  <c:pt idx="5">
                  <c:v>79.7273</c:v>
                </c:pt>
                <c:pt idx="6">
                  <c:v>64.516900000000007</c:v>
                </c:pt>
                <c:pt idx="7">
                  <c:v>55.424999999999997</c:v>
                </c:pt>
                <c:pt idx="8">
                  <c:v>40</c:v>
                </c:pt>
                <c:pt idx="9">
                  <c:v>30</c:v>
                </c:pt>
                <c:pt idx="10">
                  <c:v>25.25</c:v>
                </c:pt>
                <c:pt idx="11">
                  <c:v>20.5</c:v>
                </c:pt>
                <c:pt idx="12">
                  <c:v>17</c:v>
                </c:pt>
                <c:pt idx="13">
                  <c:v>15.5</c:v>
                </c:pt>
                <c:pt idx="14">
                  <c:v>22.5</c:v>
                </c:pt>
                <c:pt idx="15">
                  <c:v>24.5</c:v>
                </c:pt>
                <c:pt idx="16">
                  <c:v>22.25</c:v>
                </c:pt>
                <c:pt idx="17">
                  <c:v>20</c:v>
                </c:pt>
                <c:pt idx="18">
                  <c:v>19.75</c:v>
                </c:pt>
                <c:pt idx="19">
                  <c:v>22</c:v>
                </c:pt>
                <c:pt idx="20">
                  <c:v>20</c:v>
                </c:pt>
                <c:pt idx="21">
                  <c:v>17</c:v>
                </c:pt>
                <c:pt idx="22">
                  <c:v>13.5</c:v>
                </c:pt>
                <c:pt idx="23">
                  <c:v>12</c:v>
                </c:pt>
                <c:pt idx="24">
                  <c:v>13</c:v>
                </c:pt>
                <c:pt idx="25">
                  <c:v>13.5</c:v>
                </c:pt>
                <c:pt idx="26">
                  <c:v>16</c:v>
                </c:pt>
                <c:pt idx="27">
                  <c:v>12</c:v>
                </c:pt>
                <c:pt idx="28">
                  <c:v>16.5</c:v>
                </c:pt>
                <c:pt idx="29">
                  <c:v>14</c:v>
                </c:pt>
                <c:pt idx="30">
                  <c:v>15</c:v>
                </c:pt>
                <c:pt idx="31">
                  <c:v>15.5</c:v>
                </c:pt>
                <c:pt idx="32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1-8B4C-9D06-97FE90D5CE2C}"/>
            </c:ext>
          </c:extLst>
        </c:ser>
        <c:ser>
          <c:idx val="3"/>
          <c:order val="3"/>
          <c:tx>
            <c:strRef>
              <c:f>all_aggregates!$A$6:$C$6</c:f>
              <c:strCache>
                <c:ptCount val="3"/>
                <c:pt idx="0">
                  <c:v>median</c:v>
                </c:pt>
                <c:pt idx="1">
                  <c:v>med</c:v>
                </c:pt>
                <c:pt idx="2">
                  <c:v>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all_aggregates!$D$6:$AJ$6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70</c:v>
                </c:pt>
                <c:pt idx="7">
                  <c:v>56</c:v>
                </c:pt>
                <c:pt idx="8">
                  <c:v>40</c:v>
                </c:pt>
                <c:pt idx="9">
                  <c:v>30</c:v>
                </c:pt>
                <c:pt idx="10">
                  <c:v>29</c:v>
                </c:pt>
                <c:pt idx="11">
                  <c:v>21</c:v>
                </c:pt>
                <c:pt idx="12">
                  <c:v>18</c:v>
                </c:pt>
                <c:pt idx="13">
                  <c:v>30</c:v>
                </c:pt>
                <c:pt idx="14">
                  <c:v>32</c:v>
                </c:pt>
                <c:pt idx="15">
                  <c:v>35</c:v>
                </c:pt>
                <c:pt idx="16">
                  <c:v>40</c:v>
                </c:pt>
                <c:pt idx="17">
                  <c:v>39.5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30</c:v>
                </c:pt>
                <c:pt idx="23">
                  <c:v>24</c:v>
                </c:pt>
                <c:pt idx="24">
                  <c:v>27.5</c:v>
                </c:pt>
                <c:pt idx="25">
                  <c:v>25</c:v>
                </c:pt>
                <c:pt idx="26">
                  <c:v>20</c:v>
                </c:pt>
                <c:pt idx="27">
                  <c:v>21</c:v>
                </c:pt>
                <c:pt idx="28">
                  <c:v>21.5</c:v>
                </c:pt>
                <c:pt idx="29">
                  <c:v>19</c:v>
                </c:pt>
                <c:pt idx="30">
                  <c:v>22</c:v>
                </c:pt>
                <c:pt idx="31">
                  <c:v>22.5</c:v>
                </c:pt>
                <c:pt idx="3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F1-8B4C-9D06-97FE90D5CE2C}"/>
            </c:ext>
          </c:extLst>
        </c:ser>
        <c:ser>
          <c:idx val="4"/>
          <c:order val="4"/>
          <c:tx>
            <c:strRef>
              <c:f>all_aggregates!$A$7:$C$7</c:f>
              <c:strCache>
                <c:ptCount val="3"/>
                <c:pt idx="0">
                  <c:v>median</c:v>
                </c:pt>
                <c:pt idx="1">
                  <c:v>avg</c:v>
                </c:pt>
                <c:pt idx="2">
                  <c:v>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all_aggregates!$D$7:$AJ$7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88.760199999999998</c:v>
                </c:pt>
                <c:pt idx="5">
                  <c:v>79.7273</c:v>
                </c:pt>
                <c:pt idx="6">
                  <c:v>64.516900000000007</c:v>
                </c:pt>
                <c:pt idx="7">
                  <c:v>55.85</c:v>
                </c:pt>
                <c:pt idx="8">
                  <c:v>46.576900000000002</c:v>
                </c:pt>
                <c:pt idx="9">
                  <c:v>40.239400000000003</c:v>
                </c:pt>
                <c:pt idx="10">
                  <c:v>37.0794</c:v>
                </c:pt>
                <c:pt idx="11">
                  <c:v>34.745800000000003</c:v>
                </c:pt>
                <c:pt idx="12">
                  <c:v>32.018500000000003</c:v>
                </c:pt>
                <c:pt idx="13">
                  <c:v>34.681800000000003</c:v>
                </c:pt>
                <c:pt idx="14">
                  <c:v>40.7714</c:v>
                </c:pt>
                <c:pt idx="15">
                  <c:v>39.088200000000001</c:v>
                </c:pt>
                <c:pt idx="16">
                  <c:v>41.433300000000003</c:v>
                </c:pt>
                <c:pt idx="17">
                  <c:v>40.566699999999997</c:v>
                </c:pt>
                <c:pt idx="18">
                  <c:v>38.833300000000001</c:v>
                </c:pt>
                <c:pt idx="19">
                  <c:v>38.758600000000001</c:v>
                </c:pt>
                <c:pt idx="20">
                  <c:v>35.758600000000001</c:v>
                </c:pt>
                <c:pt idx="21">
                  <c:v>35.689700000000002</c:v>
                </c:pt>
                <c:pt idx="22">
                  <c:v>33.344799999999999</c:v>
                </c:pt>
                <c:pt idx="23">
                  <c:v>26.8889</c:v>
                </c:pt>
                <c:pt idx="24">
                  <c:v>32.450000000000003</c:v>
                </c:pt>
                <c:pt idx="25">
                  <c:v>32.842100000000002</c:v>
                </c:pt>
                <c:pt idx="26">
                  <c:v>30.0625</c:v>
                </c:pt>
                <c:pt idx="27">
                  <c:v>28.9375</c:v>
                </c:pt>
                <c:pt idx="28">
                  <c:v>31.642900000000001</c:v>
                </c:pt>
                <c:pt idx="29">
                  <c:v>33.307699999999997</c:v>
                </c:pt>
                <c:pt idx="30">
                  <c:v>34.818199999999997</c:v>
                </c:pt>
                <c:pt idx="31">
                  <c:v>34.25</c:v>
                </c:pt>
                <c:pt idx="32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F1-8B4C-9D06-97FE90D5CE2C}"/>
            </c:ext>
          </c:extLst>
        </c:ser>
        <c:ser>
          <c:idx val="10"/>
          <c:order val="5"/>
          <c:tx>
            <c:strRef>
              <c:f>all_aggregates!$A$8:$C$8</c:f>
              <c:strCache>
                <c:ptCount val="3"/>
                <c:pt idx="0">
                  <c:v>median</c:v>
                </c:pt>
                <c:pt idx="1">
                  <c:v>mode</c:v>
                </c:pt>
                <c:pt idx="2">
                  <c:v>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all_aggregates!$D$8:$AJ$8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88.760199999999998</c:v>
                </c:pt>
                <c:pt idx="5">
                  <c:v>79.7273</c:v>
                </c:pt>
                <c:pt idx="6">
                  <c:v>64.516900000000007</c:v>
                </c:pt>
                <c:pt idx="7">
                  <c:v>55.85</c:v>
                </c:pt>
                <c:pt idx="8">
                  <c:v>46.576900000000002</c:v>
                </c:pt>
                <c:pt idx="9">
                  <c:v>40.239400000000003</c:v>
                </c:pt>
                <c:pt idx="10">
                  <c:v>37.0794</c:v>
                </c:pt>
                <c:pt idx="11">
                  <c:v>34.745800000000003</c:v>
                </c:pt>
                <c:pt idx="12">
                  <c:v>32.018500000000003</c:v>
                </c:pt>
                <c:pt idx="13">
                  <c:v>34.681800000000003</c:v>
                </c:pt>
                <c:pt idx="14">
                  <c:v>40.7714</c:v>
                </c:pt>
                <c:pt idx="15">
                  <c:v>39.088200000000001</c:v>
                </c:pt>
                <c:pt idx="16">
                  <c:v>41.433300000000003</c:v>
                </c:pt>
                <c:pt idx="17">
                  <c:v>40.566699999999997</c:v>
                </c:pt>
                <c:pt idx="18">
                  <c:v>38.833300000000001</c:v>
                </c:pt>
                <c:pt idx="19">
                  <c:v>38.758600000000001</c:v>
                </c:pt>
                <c:pt idx="20">
                  <c:v>35.758600000000001</c:v>
                </c:pt>
                <c:pt idx="21">
                  <c:v>35.689700000000002</c:v>
                </c:pt>
                <c:pt idx="22">
                  <c:v>33.344799999999999</c:v>
                </c:pt>
                <c:pt idx="23">
                  <c:v>26.8889</c:v>
                </c:pt>
                <c:pt idx="24">
                  <c:v>32.450000000000003</c:v>
                </c:pt>
                <c:pt idx="25">
                  <c:v>32.842100000000002</c:v>
                </c:pt>
                <c:pt idx="26">
                  <c:v>30.0625</c:v>
                </c:pt>
                <c:pt idx="27">
                  <c:v>28.9375</c:v>
                </c:pt>
                <c:pt idx="28">
                  <c:v>31.642900000000001</c:v>
                </c:pt>
                <c:pt idx="29">
                  <c:v>33.307699999999997</c:v>
                </c:pt>
                <c:pt idx="30">
                  <c:v>34.818199999999997</c:v>
                </c:pt>
                <c:pt idx="31">
                  <c:v>34.25</c:v>
                </c:pt>
                <c:pt idx="32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DF1-8B4C-9D06-97FE90D5CE2C}"/>
            </c:ext>
          </c:extLst>
        </c:ser>
        <c:ser>
          <c:idx val="11"/>
          <c:order val="6"/>
          <c:tx>
            <c:strRef>
              <c:f>all_aggregates!$A$9:$C$9</c:f>
              <c:strCache>
                <c:ptCount val="3"/>
                <c:pt idx="0">
                  <c:v>median</c:v>
                </c:pt>
                <c:pt idx="1">
                  <c:v>none_all_data</c:v>
                </c:pt>
                <c:pt idx="2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all_aggregates!$D$9:$AJ$9</c:f>
              <c:numCache>
                <c:formatCode>0.0000</c:formatCode>
                <c:ptCount val="33"/>
                <c:pt idx="0">
                  <c:v>99.906757775380285</c:v>
                </c:pt>
                <c:pt idx="1">
                  <c:v>97.700371111597207</c:v>
                </c:pt>
                <c:pt idx="2">
                  <c:v>95.464844614338659</c:v>
                </c:pt>
                <c:pt idx="3">
                  <c:v>91.178004448682742</c:v>
                </c:pt>
                <c:pt idx="4">
                  <c:v>83.288409442527339</c:v>
                </c:pt>
                <c:pt idx="5">
                  <c:v>76.219715696928063</c:v>
                </c:pt>
                <c:pt idx="6">
                  <c:v>69.875116066693408</c:v>
                </c:pt>
                <c:pt idx="7">
                  <c:v>64.170397588332065</c:v>
                </c:pt>
                <c:pt idx="8">
                  <c:v>59.032164422165643</c:v>
                </c:pt>
                <c:pt idx="9">
                  <c:v>54.396329566472744</c:v>
                </c:pt>
                <c:pt idx="10">
                  <c:v>50.206832149208637</c:v>
                </c:pt>
                <c:pt idx="11">
                  <c:v>46.414544429425519</c:v>
                </c:pt>
                <c:pt idx="12">
                  <c:v>42.976338662545047</c:v>
                </c:pt>
                <c:pt idx="13">
                  <c:v>39.854288943880348</c:v>
                </c:pt>
                <c:pt idx="14">
                  <c:v>37.014987238988354</c:v>
                </c:pt>
                <c:pt idx="15">
                  <c:v>34.428956195703414</c:v>
                </c:pt>
                <c:pt idx="16">
                  <c:v>32.070144139117332</c:v>
                </c:pt>
                <c:pt idx="17">
                  <c:v>29.915489981240231</c:v>
                </c:pt>
                <c:pt idx="18">
                  <c:v>27.944547716107401</c:v>
                </c:pt>
                <c:pt idx="19">
                  <c:v>26.139161787538516</c:v>
                </c:pt>
                <c:pt idx="20">
                  <c:v>24.483185966833851</c:v>
                </c:pt>
                <c:pt idx="21">
                  <c:v>22.962239507400398</c:v>
                </c:pt>
                <c:pt idx="22">
                  <c:v>21.563495290348605</c:v>
                </c:pt>
                <c:pt idx="23">
                  <c:v>20.275495470455756</c:v>
                </c:pt>
                <c:pt idx="24">
                  <c:v>19.087990801043883</c:v>
                </c:pt>
                <c:pt idx="25">
                  <c:v>17.991800380279148</c:v>
                </c:pt>
                <c:pt idx="26">
                  <c:v>16.978689037525331</c:v>
                </c:pt>
                <c:pt idx="27">
                  <c:v>16.0412599810379</c:v>
                </c:pt>
                <c:pt idx="28">
                  <c:v>15.172860669376661</c:v>
                </c:pt>
                <c:pt idx="29">
                  <c:v>14.367500158331966</c:v>
                </c:pt>
                <c:pt idx="30">
                  <c:v>13.619776421130478</c:v>
                </c:pt>
                <c:pt idx="31">
                  <c:v>12.924812349067523</c:v>
                </c:pt>
                <c:pt idx="32">
                  <c:v>12.278199318228278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DF1-8B4C-9D06-97FE90D5CE2C}"/>
            </c:ext>
          </c:extLst>
        </c:ser>
        <c:ser>
          <c:idx val="12"/>
          <c:order val="7"/>
          <c:tx>
            <c:strRef>
              <c:f>all_aggregates!$A$10:$C$10</c:f>
              <c:strCache>
                <c:ptCount val="3"/>
                <c:pt idx="0">
                  <c:v>median</c:v>
                </c:pt>
                <c:pt idx="1">
                  <c:v>none_complete_data</c:v>
                </c:pt>
                <c:pt idx="2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all_aggregates!$D$10:$AJ$10</c:f>
              <c:numCache>
                <c:formatCode>0.0000</c:formatCode>
                <c:ptCount val="33"/>
                <c:pt idx="0">
                  <c:v>99.906757775380285</c:v>
                </c:pt>
                <c:pt idx="1">
                  <c:v>97.700371111597207</c:v>
                </c:pt>
                <c:pt idx="2">
                  <c:v>95.464844614338659</c:v>
                </c:pt>
                <c:pt idx="3">
                  <c:v>91.178004448682742</c:v>
                </c:pt>
                <c:pt idx="4">
                  <c:v>83.288409442527339</c:v>
                </c:pt>
                <c:pt idx="5">
                  <c:v>76.219715696928063</c:v>
                </c:pt>
                <c:pt idx="6">
                  <c:v>69.875116066693408</c:v>
                </c:pt>
                <c:pt idx="7">
                  <c:v>64.170397588332065</c:v>
                </c:pt>
                <c:pt idx="8">
                  <c:v>59.032164422165643</c:v>
                </c:pt>
                <c:pt idx="9">
                  <c:v>54.396329566472744</c:v>
                </c:pt>
                <c:pt idx="10">
                  <c:v>50.206832149208637</c:v>
                </c:pt>
                <c:pt idx="11">
                  <c:v>46.414544429425519</c:v>
                </c:pt>
                <c:pt idx="12">
                  <c:v>42.976338662545047</c:v>
                </c:pt>
                <c:pt idx="13">
                  <c:v>39.854288943880348</c:v>
                </c:pt>
                <c:pt idx="14">
                  <c:v>37.014987238988354</c:v>
                </c:pt>
                <c:pt idx="15">
                  <c:v>34.428956195703414</c:v>
                </c:pt>
                <c:pt idx="16">
                  <c:v>32.070144139117332</c:v>
                </c:pt>
                <c:pt idx="17">
                  <c:v>29.915489981240231</c:v>
                </c:pt>
                <c:pt idx="18">
                  <c:v>27.944547716107401</c:v>
                </c:pt>
                <c:pt idx="19">
                  <c:v>26.139161787538516</c:v>
                </c:pt>
                <c:pt idx="20">
                  <c:v>24.483185966833851</c:v>
                </c:pt>
                <c:pt idx="21">
                  <c:v>22.962239507400398</c:v>
                </c:pt>
                <c:pt idx="22">
                  <c:v>21.563495290348605</c:v>
                </c:pt>
                <c:pt idx="23">
                  <c:v>20.275495470455756</c:v>
                </c:pt>
                <c:pt idx="24">
                  <c:v>19.087990801043883</c:v>
                </c:pt>
                <c:pt idx="25">
                  <c:v>17.991800380279148</c:v>
                </c:pt>
                <c:pt idx="26">
                  <c:v>16.978689037525331</c:v>
                </c:pt>
                <c:pt idx="27">
                  <c:v>16.0412599810379</c:v>
                </c:pt>
                <c:pt idx="28">
                  <c:v>15.172860669376661</c:v>
                </c:pt>
                <c:pt idx="29">
                  <c:v>14.367500158331966</c:v>
                </c:pt>
                <c:pt idx="30">
                  <c:v>13.619776421130478</c:v>
                </c:pt>
                <c:pt idx="31">
                  <c:v>12.924812349067523</c:v>
                </c:pt>
                <c:pt idx="32">
                  <c:v>12.278199318228278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DF1-8B4C-9D06-97FE90D5CE2C}"/>
            </c:ext>
          </c:extLst>
        </c:ser>
        <c:ser>
          <c:idx val="13"/>
          <c:order val="8"/>
          <c:tx>
            <c:strRef>
              <c:f>all_aggregates!$A$11:$C$11</c:f>
              <c:strCache>
                <c:ptCount val="3"/>
                <c:pt idx="0">
                  <c:v>median</c:v>
                </c:pt>
                <c:pt idx="1">
                  <c:v>knn</c:v>
                </c:pt>
                <c:pt idx="2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all_aggregates!$D$11:$AJ$11</c:f>
              <c:numCache>
                <c:formatCode>0.0000</c:formatCode>
                <c:ptCount val="33"/>
                <c:pt idx="0">
                  <c:v>99.906757775380285</c:v>
                </c:pt>
                <c:pt idx="1">
                  <c:v>97.700371111597207</c:v>
                </c:pt>
                <c:pt idx="2">
                  <c:v>95.464844614338659</c:v>
                </c:pt>
                <c:pt idx="3">
                  <c:v>91.178004448682742</c:v>
                </c:pt>
                <c:pt idx="4">
                  <c:v>83.288409442527339</c:v>
                </c:pt>
                <c:pt idx="5">
                  <c:v>76.219715696928063</c:v>
                </c:pt>
                <c:pt idx="6">
                  <c:v>69.875116066693408</c:v>
                </c:pt>
                <c:pt idx="7">
                  <c:v>64.170397588332065</c:v>
                </c:pt>
                <c:pt idx="8">
                  <c:v>59.032164422165643</c:v>
                </c:pt>
                <c:pt idx="9">
                  <c:v>54.396329566472744</c:v>
                </c:pt>
                <c:pt idx="10">
                  <c:v>50.206832149208637</c:v>
                </c:pt>
                <c:pt idx="11">
                  <c:v>46.414544429425519</c:v>
                </c:pt>
                <c:pt idx="12">
                  <c:v>42.976338662545047</c:v>
                </c:pt>
                <c:pt idx="13">
                  <c:v>39.854288943880348</c:v>
                </c:pt>
                <c:pt idx="14">
                  <c:v>37.014987238988354</c:v>
                </c:pt>
                <c:pt idx="15">
                  <c:v>34.428956195703414</c:v>
                </c:pt>
                <c:pt idx="16">
                  <c:v>32.070144139117332</c:v>
                </c:pt>
                <c:pt idx="17">
                  <c:v>29.915489981240231</c:v>
                </c:pt>
                <c:pt idx="18">
                  <c:v>27.944547716107401</c:v>
                </c:pt>
                <c:pt idx="19">
                  <c:v>26.139161787538516</c:v>
                </c:pt>
                <c:pt idx="20">
                  <c:v>24.483185966833851</c:v>
                </c:pt>
                <c:pt idx="21">
                  <c:v>22.962239507400398</c:v>
                </c:pt>
                <c:pt idx="22">
                  <c:v>21.563495290348605</c:v>
                </c:pt>
                <c:pt idx="23">
                  <c:v>20.275495470455756</c:v>
                </c:pt>
                <c:pt idx="24">
                  <c:v>19.087990801043883</c:v>
                </c:pt>
                <c:pt idx="25">
                  <c:v>17.991800380279148</c:v>
                </c:pt>
                <c:pt idx="26">
                  <c:v>16.978689037525331</c:v>
                </c:pt>
                <c:pt idx="27">
                  <c:v>16.0412599810379</c:v>
                </c:pt>
                <c:pt idx="28">
                  <c:v>15.172860669376661</c:v>
                </c:pt>
                <c:pt idx="29">
                  <c:v>14.367500158331966</c:v>
                </c:pt>
                <c:pt idx="30">
                  <c:v>13.619776421130478</c:v>
                </c:pt>
                <c:pt idx="31">
                  <c:v>12.924812349067523</c:v>
                </c:pt>
                <c:pt idx="32">
                  <c:v>12.278199318228278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DF1-8B4C-9D06-97FE90D5CE2C}"/>
            </c:ext>
          </c:extLst>
        </c:ser>
        <c:ser>
          <c:idx val="14"/>
          <c:order val="9"/>
          <c:tx>
            <c:strRef>
              <c:f>all_aggregates!$A$12:$C$12</c:f>
              <c:strCache>
                <c:ptCount val="3"/>
                <c:pt idx="0">
                  <c:v>median</c:v>
                </c:pt>
                <c:pt idx="1">
                  <c:v>med</c:v>
                </c:pt>
                <c:pt idx="2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all_aggregates!$D$12:$AJ$12</c:f>
              <c:numCache>
                <c:formatCode>0.0000</c:formatCode>
                <c:ptCount val="33"/>
                <c:pt idx="0">
                  <c:v>99.906757775380285</c:v>
                </c:pt>
                <c:pt idx="1">
                  <c:v>97.700371111597207</c:v>
                </c:pt>
                <c:pt idx="2">
                  <c:v>95.464844614338659</c:v>
                </c:pt>
                <c:pt idx="3">
                  <c:v>91.178004448682742</c:v>
                </c:pt>
                <c:pt idx="4">
                  <c:v>83.288409442527339</c:v>
                </c:pt>
                <c:pt idx="5">
                  <c:v>76.219715696928063</c:v>
                </c:pt>
                <c:pt idx="6">
                  <c:v>69.875116066693408</c:v>
                </c:pt>
                <c:pt idx="7">
                  <c:v>64.170397588332065</c:v>
                </c:pt>
                <c:pt idx="8">
                  <c:v>59.032164422165643</c:v>
                </c:pt>
                <c:pt idx="9">
                  <c:v>54.396329566472744</c:v>
                </c:pt>
                <c:pt idx="10">
                  <c:v>50.206832149208637</c:v>
                </c:pt>
                <c:pt idx="11">
                  <c:v>46.414544429425519</c:v>
                </c:pt>
                <c:pt idx="12">
                  <c:v>42.976338662545047</c:v>
                </c:pt>
                <c:pt idx="13">
                  <c:v>39.854288943880348</c:v>
                </c:pt>
                <c:pt idx="14">
                  <c:v>37.014987238988354</c:v>
                </c:pt>
                <c:pt idx="15">
                  <c:v>34.428956195703414</c:v>
                </c:pt>
                <c:pt idx="16">
                  <c:v>32.070144139117332</c:v>
                </c:pt>
                <c:pt idx="17">
                  <c:v>29.915489981240231</c:v>
                </c:pt>
                <c:pt idx="18">
                  <c:v>27.944547716107401</c:v>
                </c:pt>
                <c:pt idx="19">
                  <c:v>26.139161787538516</c:v>
                </c:pt>
                <c:pt idx="20">
                  <c:v>24.483185966833851</c:v>
                </c:pt>
                <c:pt idx="21">
                  <c:v>22.962239507400398</c:v>
                </c:pt>
                <c:pt idx="22">
                  <c:v>21.563495290348605</c:v>
                </c:pt>
                <c:pt idx="23">
                  <c:v>20.275495470455756</c:v>
                </c:pt>
                <c:pt idx="24">
                  <c:v>19.087990801043883</c:v>
                </c:pt>
                <c:pt idx="25">
                  <c:v>17.991800380279148</c:v>
                </c:pt>
                <c:pt idx="26">
                  <c:v>16.978689037525331</c:v>
                </c:pt>
                <c:pt idx="27">
                  <c:v>16.0412599810379</c:v>
                </c:pt>
                <c:pt idx="28">
                  <c:v>15.172860669376661</c:v>
                </c:pt>
                <c:pt idx="29">
                  <c:v>14.367500158331966</c:v>
                </c:pt>
                <c:pt idx="30">
                  <c:v>13.619776421130478</c:v>
                </c:pt>
                <c:pt idx="31">
                  <c:v>12.924812349067523</c:v>
                </c:pt>
                <c:pt idx="32">
                  <c:v>12.278199318228278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DF1-8B4C-9D06-97FE90D5CE2C}"/>
            </c:ext>
          </c:extLst>
        </c:ser>
        <c:ser>
          <c:idx val="5"/>
          <c:order val="10"/>
          <c:tx>
            <c:strRef>
              <c:f>all_aggregates!$A$13:$C$13</c:f>
              <c:strCache>
                <c:ptCount val="3"/>
                <c:pt idx="0">
                  <c:v>median</c:v>
                </c:pt>
                <c:pt idx="1">
                  <c:v>avg</c:v>
                </c:pt>
                <c:pt idx="2">
                  <c:v>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all_aggregates!$D$13:$AJ$13</c:f>
              <c:numCache>
                <c:formatCode>0.0000</c:formatCode>
                <c:ptCount val="33"/>
                <c:pt idx="0">
                  <c:v>99.906757775380285</c:v>
                </c:pt>
                <c:pt idx="1">
                  <c:v>97.700371111597207</c:v>
                </c:pt>
                <c:pt idx="2">
                  <c:v>95.464844614338659</c:v>
                </c:pt>
                <c:pt idx="3">
                  <c:v>91.178004448682742</c:v>
                </c:pt>
                <c:pt idx="4">
                  <c:v>83.288409442527339</c:v>
                </c:pt>
                <c:pt idx="5">
                  <c:v>76.219715696928063</c:v>
                </c:pt>
                <c:pt idx="6">
                  <c:v>69.875116066693408</c:v>
                </c:pt>
                <c:pt idx="7">
                  <c:v>64.170397588332065</c:v>
                </c:pt>
                <c:pt idx="8">
                  <c:v>59.032164422165643</c:v>
                </c:pt>
                <c:pt idx="9">
                  <c:v>54.396329566472744</c:v>
                </c:pt>
                <c:pt idx="10">
                  <c:v>50.206832149208637</c:v>
                </c:pt>
                <c:pt idx="11">
                  <c:v>46.414544429425519</c:v>
                </c:pt>
                <c:pt idx="12">
                  <c:v>42.976338662545047</c:v>
                </c:pt>
                <c:pt idx="13">
                  <c:v>39.854288943880348</c:v>
                </c:pt>
                <c:pt idx="14">
                  <c:v>37.014987238988354</c:v>
                </c:pt>
                <c:pt idx="15">
                  <c:v>34.428956195703414</c:v>
                </c:pt>
                <c:pt idx="16">
                  <c:v>32.070144139117332</c:v>
                </c:pt>
                <c:pt idx="17">
                  <c:v>29.915489981240231</c:v>
                </c:pt>
                <c:pt idx="18">
                  <c:v>27.944547716107401</c:v>
                </c:pt>
                <c:pt idx="19">
                  <c:v>26.139161787538516</c:v>
                </c:pt>
                <c:pt idx="20">
                  <c:v>24.483185966833851</c:v>
                </c:pt>
                <c:pt idx="21">
                  <c:v>22.962239507400398</c:v>
                </c:pt>
                <c:pt idx="22">
                  <c:v>21.563495290348605</c:v>
                </c:pt>
                <c:pt idx="23">
                  <c:v>20.275495470455756</c:v>
                </c:pt>
                <c:pt idx="24">
                  <c:v>19.087990801043883</c:v>
                </c:pt>
                <c:pt idx="25">
                  <c:v>17.991800380279148</c:v>
                </c:pt>
                <c:pt idx="26">
                  <c:v>16.978689037525331</c:v>
                </c:pt>
                <c:pt idx="27">
                  <c:v>16.0412599810379</c:v>
                </c:pt>
                <c:pt idx="28">
                  <c:v>15.172860669376661</c:v>
                </c:pt>
                <c:pt idx="29">
                  <c:v>14.367500158331966</c:v>
                </c:pt>
                <c:pt idx="30">
                  <c:v>13.619776421130478</c:v>
                </c:pt>
                <c:pt idx="31">
                  <c:v>12.924812349067523</c:v>
                </c:pt>
                <c:pt idx="32">
                  <c:v>12.278199318228278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2-E74A-B5D1-024C42B961FA}"/>
            </c:ext>
          </c:extLst>
        </c:ser>
        <c:ser>
          <c:idx val="6"/>
          <c:order val="11"/>
          <c:tx>
            <c:strRef>
              <c:f>all_aggregates!$A$14:$C$14</c:f>
              <c:strCache>
                <c:ptCount val="3"/>
                <c:pt idx="0">
                  <c:v>median</c:v>
                </c:pt>
                <c:pt idx="1">
                  <c:v>mode</c:v>
                </c:pt>
                <c:pt idx="2">
                  <c:v>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all_aggregates!$D$2:$AJ$2</c:f>
              <c:numCache>
                <c:formatCode>General</c:formatCode>
                <c:ptCount val="33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all_aggregates!$D$14:$AJ$14</c:f>
              <c:numCache>
                <c:formatCode>0.0000</c:formatCode>
                <c:ptCount val="33"/>
                <c:pt idx="0">
                  <c:v>99.906757775380285</c:v>
                </c:pt>
                <c:pt idx="1">
                  <c:v>97.700371111597207</c:v>
                </c:pt>
                <c:pt idx="2">
                  <c:v>95.464844614338659</c:v>
                </c:pt>
                <c:pt idx="3">
                  <c:v>91.178004448682742</c:v>
                </c:pt>
                <c:pt idx="4">
                  <c:v>83.288409442527339</c:v>
                </c:pt>
                <c:pt idx="5">
                  <c:v>76.219715696928063</c:v>
                </c:pt>
                <c:pt idx="6">
                  <c:v>69.875116066693408</c:v>
                </c:pt>
                <c:pt idx="7">
                  <c:v>64.170397588332065</c:v>
                </c:pt>
                <c:pt idx="8">
                  <c:v>59.032164422165643</c:v>
                </c:pt>
                <c:pt idx="9">
                  <c:v>54.396329566472744</c:v>
                </c:pt>
                <c:pt idx="10">
                  <c:v>50.206832149208637</c:v>
                </c:pt>
                <c:pt idx="11">
                  <c:v>46.414544429425519</c:v>
                </c:pt>
                <c:pt idx="12">
                  <c:v>42.976338662545047</c:v>
                </c:pt>
                <c:pt idx="13">
                  <c:v>39.854288943880348</c:v>
                </c:pt>
                <c:pt idx="14">
                  <c:v>37.014987238988354</c:v>
                </c:pt>
                <c:pt idx="15">
                  <c:v>34.428956195703414</c:v>
                </c:pt>
                <c:pt idx="16">
                  <c:v>32.070144139117332</c:v>
                </c:pt>
                <c:pt idx="17">
                  <c:v>29.915489981240231</c:v>
                </c:pt>
                <c:pt idx="18">
                  <c:v>27.944547716107401</c:v>
                </c:pt>
                <c:pt idx="19">
                  <c:v>26.139161787538516</c:v>
                </c:pt>
                <c:pt idx="20">
                  <c:v>24.483185966833851</c:v>
                </c:pt>
                <c:pt idx="21">
                  <c:v>22.962239507400398</c:v>
                </c:pt>
                <c:pt idx="22">
                  <c:v>21.563495290348605</c:v>
                </c:pt>
                <c:pt idx="23">
                  <c:v>20.275495470455756</c:v>
                </c:pt>
                <c:pt idx="24">
                  <c:v>19.087990801043883</c:v>
                </c:pt>
                <c:pt idx="25">
                  <c:v>17.991800380279148</c:v>
                </c:pt>
                <c:pt idx="26">
                  <c:v>16.978689037525331</c:v>
                </c:pt>
                <c:pt idx="27">
                  <c:v>16.0412599810379</c:v>
                </c:pt>
                <c:pt idx="28">
                  <c:v>15.172860669376661</c:v>
                </c:pt>
                <c:pt idx="29">
                  <c:v>14.367500158331966</c:v>
                </c:pt>
                <c:pt idx="30">
                  <c:v>13.619776421130478</c:v>
                </c:pt>
                <c:pt idx="31">
                  <c:v>12.924812349067523</c:v>
                </c:pt>
                <c:pt idx="32">
                  <c:v>12.278199318228278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2-E74A-B5D1-024C42B9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910255"/>
        <c:axId val="1734546992"/>
      </c:scatterChart>
      <c:valAx>
        <c:axId val="638910255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46992"/>
        <c:crosses val="autoZero"/>
        <c:crossBetween val="midCat"/>
      </c:valAx>
      <c:valAx>
        <c:axId val="1734546992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1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387244632105764E-2"/>
          <c:y val="2.4598043705887303E-2"/>
          <c:w val="0.34609122461307662"/>
          <c:h val="0.32170728118082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684389</xdr:colOff>
      <xdr:row>28</xdr:row>
      <xdr:rowOff>74790</xdr:rowOff>
    </xdr:from>
    <xdr:to>
      <xdr:col>22</xdr:col>
      <xdr:colOff>42333</xdr:colOff>
      <xdr:row>73</xdr:row>
      <xdr:rowOff>141112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A4B49-BAE0-EB41-9A70-E8C1445C4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6"/>
  <sheetViews>
    <sheetView tabSelected="1" topLeftCell="A21" zoomScale="90" zoomScaleNormal="90" workbookViewId="0">
      <selection activeCell="O24" sqref="O24"/>
    </sheetView>
  </sheetViews>
  <sheetFormatPr baseColWidth="10" defaultColWidth="11.83203125" defaultRowHeight="16" x14ac:dyDescent="0.2"/>
  <cols>
    <col min="40" max="40" width="17.33203125" customWidth="1"/>
  </cols>
  <sheetData>
    <row r="1" spans="1:41" s="1" customFormat="1" x14ac:dyDescent="0.2">
      <c r="A1" s="1" t="s">
        <v>33</v>
      </c>
      <c r="B1" s="1" t="s">
        <v>34</v>
      </c>
      <c r="C1" s="1" t="s">
        <v>41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44</v>
      </c>
      <c r="AL1" s="1" t="s">
        <v>45</v>
      </c>
      <c r="AM1" s="1" t="s">
        <v>46</v>
      </c>
      <c r="AN1" s="1" t="s">
        <v>48</v>
      </c>
      <c r="AO1" s="1" t="s">
        <v>50</v>
      </c>
    </row>
    <row r="2" spans="1:41" s="1" customFormat="1" x14ac:dyDescent="0.2">
      <c r="A2" s="1" t="s">
        <v>47</v>
      </c>
      <c r="B2" s="1" t="s">
        <v>47</v>
      </c>
      <c r="C2" s="1" t="s">
        <v>49</v>
      </c>
      <c r="D2" s="1">
        <v>1</v>
      </c>
      <c r="E2" s="1">
        <v>25</v>
      </c>
      <c r="F2" s="1">
        <v>50</v>
      </c>
      <c r="G2" s="1">
        <v>100</v>
      </c>
      <c r="H2" s="1">
        <v>200</v>
      </c>
      <c r="I2" s="1">
        <v>300</v>
      </c>
      <c r="J2" s="1">
        <v>400</v>
      </c>
      <c r="K2" s="1">
        <v>500</v>
      </c>
      <c r="L2" s="1">
        <v>600</v>
      </c>
      <c r="M2" s="1">
        <v>700</v>
      </c>
      <c r="N2" s="1">
        <v>800</v>
      </c>
      <c r="O2" s="1">
        <v>900</v>
      </c>
      <c r="P2" s="1">
        <v>1000</v>
      </c>
      <c r="Q2" s="1">
        <v>1100</v>
      </c>
      <c r="R2" s="1">
        <v>1200</v>
      </c>
      <c r="S2" s="1">
        <v>1300</v>
      </c>
      <c r="T2" s="1">
        <v>1400</v>
      </c>
      <c r="U2" s="1">
        <v>1500</v>
      </c>
      <c r="V2" s="1">
        <v>1600</v>
      </c>
      <c r="W2" s="1">
        <v>1700</v>
      </c>
      <c r="X2" s="1">
        <v>1800</v>
      </c>
      <c r="Y2" s="1">
        <v>1900</v>
      </c>
      <c r="Z2" s="1">
        <v>2000</v>
      </c>
      <c r="AA2" s="1">
        <v>2100</v>
      </c>
      <c r="AB2" s="1">
        <v>2200</v>
      </c>
      <c r="AC2" s="1">
        <v>2300</v>
      </c>
      <c r="AD2" s="1">
        <v>2400</v>
      </c>
      <c r="AE2" s="1">
        <v>2500</v>
      </c>
      <c r="AF2" s="1">
        <v>2600</v>
      </c>
      <c r="AG2" s="1">
        <v>2700</v>
      </c>
      <c r="AH2" s="1">
        <v>2800</v>
      </c>
      <c r="AI2" s="1">
        <v>2900</v>
      </c>
      <c r="AJ2" s="1">
        <v>3000</v>
      </c>
      <c r="AK2" s="1" t="s">
        <v>47</v>
      </c>
      <c r="AL2" s="1" t="s">
        <v>47</v>
      </c>
      <c r="AM2" s="1" t="s">
        <v>47</v>
      </c>
      <c r="AN2" s="1" t="s">
        <v>47</v>
      </c>
      <c r="AO2" s="1" t="s">
        <v>47</v>
      </c>
    </row>
    <row r="3" spans="1:41" x14ac:dyDescent="0.2">
      <c r="A3" t="s">
        <v>35</v>
      </c>
      <c r="B3" t="s">
        <v>51</v>
      </c>
      <c r="C3" t="s">
        <v>42</v>
      </c>
      <c r="D3">
        <v>100</v>
      </c>
      <c r="E3">
        <v>100</v>
      </c>
      <c r="F3">
        <v>100</v>
      </c>
      <c r="G3">
        <v>100</v>
      </c>
      <c r="H3">
        <v>100</v>
      </c>
      <c r="I3">
        <v>90</v>
      </c>
      <c r="J3">
        <v>70</v>
      </c>
      <c r="K3">
        <v>56</v>
      </c>
      <c r="L3">
        <v>40</v>
      </c>
      <c r="M3">
        <v>30</v>
      </c>
      <c r="N3">
        <v>29</v>
      </c>
      <c r="O3">
        <v>21</v>
      </c>
      <c r="P3">
        <v>18</v>
      </c>
      <c r="Q3">
        <v>30</v>
      </c>
      <c r="R3">
        <v>32</v>
      </c>
      <c r="S3">
        <v>35</v>
      </c>
      <c r="T3">
        <v>40</v>
      </c>
      <c r="U3">
        <v>39.5</v>
      </c>
      <c r="V3">
        <v>35</v>
      </c>
      <c r="W3">
        <v>35</v>
      </c>
      <c r="X3">
        <v>35</v>
      </c>
      <c r="Y3">
        <v>35</v>
      </c>
      <c r="Z3">
        <v>30</v>
      </c>
      <c r="AA3">
        <v>24</v>
      </c>
      <c r="AB3">
        <v>27.5</v>
      </c>
      <c r="AC3">
        <v>25</v>
      </c>
      <c r="AD3">
        <v>20</v>
      </c>
      <c r="AE3">
        <v>21</v>
      </c>
      <c r="AF3">
        <v>21.5</v>
      </c>
      <c r="AG3">
        <v>19</v>
      </c>
      <c r="AH3">
        <v>22</v>
      </c>
      <c r="AI3">
        <v>22.5</v>
      </c>
      <c r="AJ3">
        <v>22</v>
      </c>
      <c r="AK3" t="s">
        <v>47</v>
      </c>
      <c r="AL3" t="s">
        <v>47</v>
      </c>
      <c r="AM3" t="s">
        <v>47</v>
      </c>
      <c r="AN3" t="s">
        <v>47</v>
      </c>
      <c r="AO3" t="s">
        <v>47</v>
      </c>
    </row>
    <row r="4" spans="1:41" x14ac:dyDescent="0.2">
      <c r="A4" t="s">
        <v>35</v>
      </c>
      <c r="B4" t="s">
        <v>52</v>
      </c>
      <c r="C4" t="s">
        <v>42</v>
      </c>
      <c r="D4">
        <v>100</v>
      </c>
      <c r="E4">
        <v>100</v>
      </c>
      <c r="F4">
        <v>100</v>
      </c>
      <c r="G4">
        <v>100</v>
      </c>
      <c r="H4">
        <v>100</v>
      </c>
      <c r="I4">
        <v>80</v>
      </c>
      <c r="J4">
        <v>62.5</v>
      </c>
      <c r="K4">
        <v>51</v>
      </c>
      <c r="L4">
        <v>39</v>
      </c>
      <c r="M4">
        <v>24.5</v>
      </c>
      <c r="N4">
        <v>20</v>
      </c>
      <c r="O4">
        <v>10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 t="s">
        <v>47</v>
      </c>
      <c r="AL4" t="s">
        <v>47</v>
      </c>
      <c r="AM4" t="s">
        <v>47</v>
      </c>
      <c r="AN4" t="s">
        <v>47</v>
      </c>
      <c r="AO4" t="s">
        <v>47</v>
      </c>
    </row>
    <row r="5" spans="1:41" x14ac:dyDescent="0.2">
      <c r="A5" t="s">
        <v>35</v>
      </c>
      <c r="B5" t="s">
        <v>36</v>
      </c>
      <c r="C5" t="s">
        <v>42</v>
      </c>
      <c r="D5">
        <v>100</v>
      </c>
      <c r="E5">
        <v>100</v>
      </c>
      <c r="F5">
        <v>100</v>
      </c>
      <c r="G5">
        <v>100</v>
      </c>
      <c r="H5">
        <v>90</v>
      </c>
      <c r="I5">
        <v>79.7273</v>
      </c>
      <c r="J5">
        <v>64.516900000000007</v>
      </c>
      <c r="K5">
        <v>55.424999999999997</v>
      </c>
      <c r="L5">
        <v>40</v>
      </c>
      <c r="M5">
        <v>30</v>
      </c>
      <c r="N5">
        <v>25.25</v>
      </c>
      <c r="O5">
        <v>20.5</v>
      </c>
      <c r="P5">
        <v>17</v>
      </c>
      <c r="Q5">
        <v>15.5</v>
      </c>
      <c r="R5">
        <v>22.5</v>
      </c>
      <c r="S5">
        <v>24.5</v>
      </c>
      <c r="T5">
        <v>22.25</v>
      </c>
      <c r="U5">
        <v>20</v>
      </c>
      <c r="V5">
        <v>19.75</v>
      </c>
      <c r="W5">
        <v>22</v>
      </c>
      <c r="X5">
        <v>20</v>
      </c>
      <c r="Y5">
        <v>17</v>
      </c>
      <c r="Z5">
        <v>13.5</v>
      </c>
      <c r="AA5">
        <v>12</v>
      </c>
      <c r="AB5">
        <v>13</v>
      </c>
      <c r="AC5">
        <v>13.5</v>
      </c>
      <c r="AD5">
        <v>16</v>
      </c>
      <c r="AE5">
        <v>12</v>
      </c>
      <c r="AF5">
        <v>16.5</v>
      </c>
      <c r="AG5">
        <v>14</v>
      </c>
      <c r="AH5">
        <v>15</v>
      </c>
      <c r="AI5">
        <v>15.5</v>
      </c>
      <c r="AJ5">
        <v>13.5</v>
      </c>
      <c r="AK5" t="s">
        <v>47</v>
      </c>
      <c r="AL5" t="s">
        <v>47</v>
      </c>
      <c r="AM5" t="s">
        <v>47</v>
      </c>
      <c r="AN5" t="s">
        <v>47</v>
      </c>
      <c r="AO5" t="s">
        <v>47</v>
      </c>
    </row>
    <row r="6" spans="1:41" x14ac:dyDescent="0.2">
      <c r="A6" t="s">
        <v>35</v>
      </c>
      <c r="B6" t="s">
        <v>37</v>
      </c>
      <c r="C6" t="s">
        <v>42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90</v>
      </c>
      <c r="J6">
        <v>70</v>
      </c>
      <c r="K6">
        <v>56</v>
      </c>
      <c r="L6">
        <v>40</v>
      </c>
      <c r="M6">
        <v>30</v>
      </c>
      <c r="N6">
        <v>29</v>
      </c>
      <c r="O6">
        <v>21</v>
      </c>
      <c r="P6">
        <v>18</v>
      </c>
      <c r="Q6">
        <v>30</v>
      </c>
      <c r="R6">
        <v>32</v>
      </c>
      <c r="S6">
        <v>35</v>
      </c>
      <c r="T6">
        <v>40</v>
      </c>
      <c r="U6">
        <v>39.5</v>
      </c>
      <c r="V6">
        <v>35</v>
      </c>
      <c r="W6">
        <v>35</v>
      </c>
      <c r="X6">
        <v>35</v>
      </c>
      <c r="Y6">
        <v>35</v>
      </c>
      <c r="Z6">
        <v>30</v>
      </c>
      <c r="AA6">
        <v>24</v>
      </c>
      <c r="AB6">
        <v>27.5</v>
      </c>
      <c r="AC6">
        <v>25</v>
      </c>
      <c r="AD6">
        <v>20</v>
      </c>
      <c r="AE6">
        <v>21</v>
      </c>
      <c r="AF6">
        <v>21.5</v>
      </c>
      <c r="AG6">
        <v>19</v>
      </c>
      <c r="AH6">
        <v>22</v>
      </c>
      <c r="AI6">
        <v>22.5</v>
      </c>
      <c r="AJ6">
        <v>22</v>
      </c>
      <c r="AK6" t="s">
        <v>47</v>
      </c>
      <c r="AL6" t="s">
        <v>47</v>
      </c>
      <c r="AM6" t="s">
        <v>47</v>
      </c>
      <c r="AN6" t="s">
        <v>47</v>
      </c>
      <c r="AO6" t="s">
        <v>47</v>
      </c>
    </row>
    <row r="7" spans="1:41" x14ac:dyDescent="0.2">
      <c r="A7" t="s">
        <v>35</v>
      </c>
      <c r="B7" t="s">
        <v>38</v>
      </c>
      <c r="C7" t="s">
        <v>42</v>
      </c>
      <c r="D7">
        <v>100</v>
      </c>
      <c r="E7">
        <v>100</v>
      </c>
      <c r="F7">
        <v>100</v>
      </c>
      <c r="G7">
        <v>100</v>
      </c>
      <c r="H7">
        <v>88.760199999999998</v>
      </c>
      <c r="I7">
        <v>79.7273</v>
      </c>
      <c r="J7">
        <v>64.516900000000007</v>
      </c>
      <c r="K7">
        <v>55.85</v>
      </c>
      <c r="L7">
        <v>46.576900000000002</v>
      </c>
      <c r="M7">
        <v>40.239400000000003</v>
      </c>
      <c r="N7">
        <v>37.0794</v>
      </c>
      <c r="O7">
        <v>34.745800000000003</v>
      </c>
      <c r="P7">
        <v>32.018500000000003</v>
      </c>
      <c r="Q7">
        <v>34.681800000000003</v>
      </c>
      <c r="R7">
        <v>40.7714</v>
      </c>
      <c r="S7">
        <v>39.088200000000001</v>
      </c>
      <c r="T7">
        <v>41.433300000000003</v>
      </c>
      <c r="U7">
        <v>40.566699999999997</v>
      </c>
      <c r="V7">
        <v>38.833300000000001</v>
      </c>
      <c r="W7">
        <v>38.758600000000001</v>
      </c>
      <c r="X7">
        <v>35.758600000000001</v>
      </c>
      <c r="Y7">
        <v>35.689700000000002</v>
      </c>
      <c r="Z7">
        <v>33.344799999999999</v>
      </c>
      <c r="AA7">
        <v>26.8889</v>
      </c>
      <c r="AB7">
        <v>32.450000000000003</v>
      </c>
      <c r="AC7">
        <v>32.842100000000002</v>
      </c>
      <c r="AD7">
        <v>30.0625</v>
      </c>
      <c r="AE7">
        <v>28.9375</v>
      </c>
      <c r="AF7">
        <v>31.642900000000001</v>
      </c>
      <c r="AG7">
        <v>33.307699999999997</v>
      </c>
      <c r="AH7">
        <v>34.818199999999997</v>
      </c>
      <c r="AI7">
        <v>34.25</v>
      </c>
      <c r="AJ7">
        <v>34</v>
      </c>
      <c r="AK7" t="s">
        <v>47</v>
      </c>
      <c r="AL7" t="s">
        <v>47</v>
      </c>
      <c r="AM7" t="s">
        <v>47</v>
      </c>
      <c r="AN7" t="s">
        <v>47</v>
      </c>
      <c r="AO7" t="s">
        <v>47</v>
      </c>
    </row>
    <row r="8" spans="1:41" s="1" customFormat="1" x14ac:dyDescent="0.2">
      <c r="A8" s="1" t="s">
        <v>35</v>
      </c>
      <c r="B8" s="1" t="s">
        <v>39</v>
      </c>
      <c r="C8" s="1" t="s">
        <v>42</v>
      </c>
      <c r="D8" s="1">
        <v>100</v>
      </c>
      <c r="E8" s="1">
        <v>100</v>
      </c>
      <c r="F8" s="1">
        <v>100</v>
      </c>
      <c r="G8" s="1">
        <v>100</v>
      </c>
      <c r="H8" s="1">
        <v>88.760199999999998</v>
      </c>
      <c r="I8" s="1">
        <v>79.7273</v>
      </c>
      <c r="J8" s="1">
        <v>64.516900000000007</v>
      </c>
      <c r="K8" s="1">
        <v>55.85</v>
      </c>
      <c r="L8" s="1">
        <v>46.576900000000002</v>
      </c>
      <c r="M8" s="1">
        <v>40.239400000000003</v>
      </c>
      <c r="N8" s="1">
        <v>37.0794</v>
      </c>
      <c r="O8" s="1">
        <v>34.745800000000003</v>
      </c>
      <c r="P8" s="1">
        <v>32.018500000000003</v>
      </c>
      <c r="Q8" s="1">
        <v>34.681800000000003</v>
      </c>
      <c r="R8" s="1">
        <v>40.7714</v>
      </c>
      <c r="S8" s="1">
        <v>39.088200000000001</v>
      </c>
      <c r="T8" s="1">
        <v>41.433300000000003</v>
      </c>
      <c r="U8" s="1">
        <v>40.566699999999997</v>
      </c>
      <c r="V8" s="1">
        <v>38.833300000000001</v>
      </c>
      <c r="W8" s="1">
        <v>38.758600000000001</v>
      </c>
      <c r="X8" s="1">
        <v>35.758600000000001</v>
      </c>
      <c r="Y8" s="1">
        <v>35.689700000000002</v>
      </c>
      <c r="Z8" s="1">
        <v>33.344799999999999</v>
      </c>
      <c r="AA8" s="1">
        <v>26.8889</v>
      </c>
      <c r="AB8" s="1">
        <v>32.450000000000003</v>
      </c>
      <c r="AC8" s="1">
        <v>32.842100000000002</v>
      </c>
      <c r="AD8" s="1">
        <v>30.0625</v>
      </c>
      <c r="AE8" s="1">
        <v>28.9375</v>
      </c>
      <c r="AF8" s="1">
        <v>31.642900000000001</v>
      </c>
      <c r="AG8" s="1">
        <v>33.307699999999997</v>
      </c>
      <c r="AH8" s="1">
        <v>34.818199999999997</v>
      </c>
      <c r="AI8" s="1">
        <v>34.25</v>
      </c>
      <c r="AJ8" s="1">
        <v>34</v>
      </c>
      <c r="AK8" s="1" t="s">
        <v>47</v>
      </c>
      <c r="AL8" s="1" t="s">
        <v>47</v>
      </c>
      <c r="AM8" s="1" t="s">
        <v>47</v>
      </c>
      <c r="AN8" s="1" t="s">
        <v>47</v>
      </c>
      <c r="AO8" s="1" t="s">
        <v>47</v>
      </c>
    </row>
    <row r="9" spans="1:41" x14ac:dyDescent="0.2">
      <c r="A9" t="s">
        <v>35</v>
      </c>
      <c r="B9" t="s">
        <v>51</v>
      </c>
      <c r="C9" t="s">
        <v>43</v>
      </c>
      <c r="D9" s="2">
        <f>$AK9 * (10^(($AO9*(EXP(-$AL9*$AK9*D$2)-1))))</f>
        <v>99.906757775380285</v>
      </c>
      <c r="E9" s="2">
        <f>$AK9 * (10^(($AO9*(EXP(-$AL9*$AK9*E$2)-1))))</f>
        <v>97.700371111597207</v>
      </c>
      <c r="F9" s="2">
        <f>$AK9 * (10^(($AO9*(EXP(-$AL9*$AK9*F$2)-1))))</f>
        <v>95.464844614338659</v>
      </c>
      <c r="G9" s="2">
        <f>$AK9 * (10^(($AO9*(EXP(-$AL9*$AK9*G$2)-1))))</f>
        <v>91.178004448682742</v>
      </c>
      <c r="H9" s="2">
        <f>$AK9 * (10^(($AO9*(EXP(-$AL9*$AK9*H$2)-1))))</f>
        <v>83.288409442527339</v>
      </c>
      <c r="I9" s="2">
        <f>$AK9 * (10^(($AO9*(EXP(-$AL9*$AK9*I$2)-1))))</f>
        <v>76.219715696928063</v>
      </c>
      <c r="J9" s="2">
        <f>$AK9 * (10^(($AO9*(EXP(-$AL9*$AK9*J$2)-1))))</f>
        <v>69.875116066693408</v>
      </c>
      <c r="K9" s="2">
        <f>$AK9 * (10^(($AO9*(EXP(-$AL9*$AK9*K$2)-1))))</f>
        <v>64.170397588332065</v>
      </c>
      <c r="L9" s="2">
        <f>$AK9 * (10^(($AO9*(EXP(-$AL9*$AK9*L$2)-1))))</f>
        <v>59.032164422165643</v>
      </c>
      <c r="M9" s="2">
        <f>$AK9 * (10^(($AO9*(EXP(-$AL9*$AK9*M$2)-1))))</f>
        <v>54.396329566472744</v>
      </c>
      <c r="N9" s="2">
        <f>$AK9 * (10^(($AO9*(EXP(-$AL9*$AK9*N$2)-1))))</f>
        <v>50.206832149208637</v>
      </c>
      <c r="O9" s="2">
        <f>$AK9 * (10^(($AO9*(EXP(-$AL9*$AK9*O$2)-1))))</f>
        <v>46.414544429425519</v>
      </c>
      <c r="P9" s="2">
        <f>$AK9 * (10^(($AO9*(EXP(-$AL9*$AK9*P$2)-1))))</f>
        <v>42.976338662545047</v>
      </c>
      <c r="Q9" s="2">
        <f>$AK9 * (10^(($AO9*(EXP(-$AL9*$AK9*Q$2)-1))))</f>
        <v>39.854288943880348</v>
      </c>
      <c r="R9" s="2">
        <f>$AK9 * (10^(($AO9*(EXP(-$AL9*$AK9*R$2)-1))))</f>
        <v>37.014987238988354</v>
      </c>
      <c r="S9" s="2">
        <f>$AK9 * (10^(($AO9*(EXP(-$AL9*$AK9*S$2)-1))))</f>
        <v>34.428956195703414</v>
      </c>
      <c r="T9" s="2">
        <f>$AK9 * (10^(($AO9*(EXP(-$AL9*$AK9*T$2)-1))))</f>
        <v>32.070144139117332</v>
      </c>
      <c r="U9" s="2">
        <f>$AK9 * (10^(($AO9*(EXP(-$AL9*$AK9*U$2)-1))))</f>
        <v>29.915489981240231</v>
      </c>
      <c r="V9" s="2">
        <f>$AK9 * (10^(($AO9*(EXP(-$AL9*$AK9*V$2)-1))))</f>
        <v>27.944547716107401</v>
      </c>
      <c r="W9" s="2">
        <f>$AK9 * (10^(($AO9*(EXP(-$AL9*$AK9*W$2)-1))))</f>
        <v>26.139161787538516</v>
      </c>
      <c r="X9" s="2">
        <f>$AK9 * (10^(($AO9*(EXP(-$AL9*$AK9*X$2)-1))))</f>
        <v>24.483185966833851</v>
      </c>
      <c r="Y9" s="2">
        <f>$AK9 * (10^(($AO9*(EXP(-$AL9*$AK9*Y$2)-1))))</f>
        <v>22.962239507400398</v>
      </c>
      <c r="Z9" s="2">
        <f>$AK9 * (10^(($AO9*(EXP(-$AL9*$AK9*Z$2)-1))))</f>
        <v>21.563495290348605</v>
      </c>
      <c r="AA9" s="2">
        <f>$AK9 * (10^(($AO9*(EXP(-$AL9*$AK9*AA$2)-1))))</f>
        <v>20.275495470455756</v>
      </c>
      <c r="AB9" s="2">
        <f>$AK9 * (10^(($AO9*(EXP(-$AL9*$AK9*AB$2)-1))))</f>
        <v>19.087990801043883</v>
      </c>
      <c r="AC9" s="2">
        <f>$AK9 * (10^(($AO9*(EXP(-$AL9*$AK9*AC$2)-1))))</f>
        <v>17.991800380279148</v>
      </c>
      <c r="AD9" s="2">
        <f>$AK9 * (10^(($AO9*(EXP(-$AL9*$AK9*AD$2)-1))))</f>
        <v>16.978689037525331</v>
      </c>
      <c r="AE9" s="2">
        <f>$AK9 * (10^(($AO9*(EXP(-$AL9*$AK9*AE$2)-1))))</f>
        <v>16.0412599810379</v>
      </c>
      <c r="AF9" s="2">
        <f>$AK9 * (10^(($AO9*(EXP(-$AL9*$AK9*AF$2)-1))))</f>
        <v>15.172860669376661</v>
      </c>
      <c r="AG9" s="2">
        <f>$AK9 * (10^(($AO9*(EXP(-$AL9*$AK9*AG$2)-1))))</f>
        <v>14.367500158331966</v>
      </c>
      <c r="AH9" s="2">
        <f>$AK9 * (10^(($AO9*(EXP(-$AL9*$AK9*AH$2)-1))))</f>
        <v>13.619776421130478</v>
      </c>
      <c r="AI9" s="2">
        <f>$AK9 * (10^(($AO9*(EXP(-$AL9*$AK9*AI$2)-1))))</f>
        <v>12.924812349067523</v>
      </c>
      <c r="AJ9" s="2">
        <f>$AK9 * (10^(($AO9*(EXP(-$AL9*$AK9*AJ$2)-1))))</f>
        <v>12.278199318228278</v>
      </c>
      <c r="AK9">
        <v>99.999999999573774</v>
      </c>
      <c r="AL9">
        <v>2.02587890625E-6</v>
      </c>
      <c r="AM9" s="2">
        <f>1-(AN9/DEVSQ(D9:AJ9))</f>
        <v>0.81983376638842986</v>
      </c>
      <c r="AN9" s="2">
        <f>((D9-D3)^2)+((E9-E3)^2)+((F9-F3)^2)+((G9-G3)^2)+((H9-H3)^2)+((I9-I3)^2)+((J9-J3)^2)+((K9-K3)^2)+((L9-L3)^2)+((M9-M3)^2)+((N9-N3)^2)+((O9-O3)^2)+((P9-P3)^2)+((Q9-Q3)^2)+((R9-R3)^2)+((S9-S3)^2)+((T9-T3)^2)+((U9-U3)^2)+((V9-V3)^2)+((W9-W3)^2)+((X9-X3)^2)+((Y9-Y3)^2)+((Z9-Z3)^2)+((AA9-AA3)^2)+((AB9-AB3)^2)+((AC9-AC3)^2)+((AD9-AD3)^2)+((AE9-AE3)^2)+((AF9-AF3)^2)+((AG9-AG3)^2)+((AH9-AH3)^2)+((AI9-AI3)^2)+((AJ9-AJ3)^2)</f>
        <v>4534.179995251453</v>
      </c>
      <c r="AO9">
        <v>2</v>
      </c>
    </row>
    <row r="10" spans="1:41" x14ac:dyDescent="0.2">
      <c r="A10" t="s">
        <v>35</v>
      </c>
      <c r="B10" t="s">
        <v>52</v>
      </c>
      <c r="C10" t="s">
        <v>43</v>
      </c>
      <c r="D10" s="2">
        <f>$AK10 * (10^(($AO10*(EXP(-$AL10*$AK10*D$2)-1))))</f>
        <v>99.906757775380285</v>
      </c>
      <c r="E10" s="2">
        <f>$AK10 * (10^(($AO10*(EXP(-$AL10*$AK10*E$2)-1))))</f>
        <v>97.700371111597207</v>
      </c>
      <c r="F10" s="2">
        <f>$AK10 * (10^(($AO10*(EXP(-$AL10*$AK10*F$2)-1))))</f>
        <v>95.464844614338659</v>
      </c>
      <c r="G10" s="2">
        <f>$AK10 * (10^(($AO10*(EXP(-$AL10*$AK10*G$2)-1))))</f>
        <v>91.178004448682742</v>
      </c>
      <c r="H10" s="2">
        <f>$AK10 * (10^(($AO10*(EXP(-$AL10*$AK10*H$2)-1))))</f>
        <v>83.288409442527339</v>
      </c>
      <c r="I10" s="2">
        <f>$AK10 * (10^(($AO10*(EXP(-$AL10*$AK10*I$2)-1))))</f>
        <v>76.219715696928063</v>
      </c>
      <c r="J10" s="2">
        <f>$AK10 * (10^(($AO10*(EXP(-$AL10*$AK10*J$2)-1))))</f>
        <v>69.875116066693408</v>
      </c>
      <c r="K10" s="2">
        <f>$AK10 * (10^(($AO10*(EXP(-$AL10*$AK10*K$2)-1))))</f>
        <v>64.170397588332065</v>
      </c>
      <c r="L10" s="2">
        <f>$AK10 * (10^(($AO10*(EXP(-$AL10*$AK10*L$2)-1))))</f>
        <v>59.032164422165643</v>
      </c>
      <c r="M10" s="2">
        <f>$AK10 * (10^(($AO10*(EXP(-$AL10*$AK10*M$2)-1))))</f>
        <v>54.396329566472744</v>
      </c>
      <c r="N10" s="2">
        <f>$AK10 * (10^(($AO10*(EXP(-$AL10*$AK10*N$2)-1))))</f>
        <v>50.206832149208637</v>
      </c>
      <c r="O10" s="2">
        <f>$AK10 * (10^(($AO10*(EXP(-$AL10*$AK10*O$2)-1))))</f>
        <v>46.414544429425519</v>
      </c>
      <c r="P10" s="2">
        <f>$AK10 * (10^(($AO10*(EXP(-$AL10*$AK10*P$2)-1))))</f>
        <v>42.976338662545047</v>
      </c>
      <c r="Q10" s="2">
        <f>$AK10 * (10^(($AO10*(EXP(-$AL10*$AK10*Q$2)-1))))</f>
        <v>39.854288943880348</v>
      </c>
      <c r="R10" s="2">
        <f>$AK10 * (10^(($AO10*(EXP(-$AL10*$AK10*R$2)-1))))</f>
        <v>37.014987238988354</v>
      </c>
      <c r="S10" s="2">
        <f>$AK10 * (10^(($AO10*(EXP(-$AL10*$AK10*S$2)-1))))</f>
        <v>34.428956195703414</v>
      </c>
      <c r="T10" s="2">
        <f>$AK10 * (10^(($AO10*(EXP(-$AL10*$AK10*T$2)-1))))</f>
        <v>32.070144139117332</v>
      </c>
      <c r="U10" s="2">
        <f>$AK10 * (10^(($AO10*(EXP(-$AL10*$AK10*U$2)-1))))</f>
        <v>29.915489981240231</v>
      </c>
      <c r="V10" s="2">
        <f>$AK10 * (10^(($AO10*(EXP(-$AL10*$AK10*V$2)-1))))</f>
        <v>27.944547716107401</v>
      </c>
      <c r="W10" s="2">
        <f>$AK10 * (10^(($AO10*(EXP(-$AL10*$AK10*W$2)-1))))</f>
        <v>26.139161787538516</v>
      </c>
      <c r="X10" s="2">
        <f>$AK10 * (10^(($AO10*(EXP(-$AL10*$AK10*X$2)-1))))</f>
        <v>24.483185966833851</v>
      </c>
      <c r="Y10" s="2">
        <f>$AK10 * (10^(($AO10*(EXP(-$AL10*$AK10*Y$2)-1))))</f>
        <v>22.962239507400398</v>
      </c>
      <c r="Z10" s="2">
        <f>$AK10 * (10^(($AO10*(EXP(-$AL10*$AK10*Z$2)-1))))</f>
        <v>21.563495290348605</v>
      </c>
      <c r="AA10" s="2">
        <f>$AK10 * (10^(($AO10*(EXP(-$AL10*$AK10*AA$2)-1))))</f>
        <v>20.275495470455756</v>
      </c>
      <c r="AB10" s="2">
        <f>$AK10 * (10^(($AO10*(EXP(-$AL10*$AK10*AB$2)-1))))</f>
        <v>19.087990801043883</v>
      </c>
      <c r="AC10" s="2">
        <f>$AK10 * (10^(($AO10*(EXP(-$AL10*$AK10*AC$2)-1))))</f>
        <v>17.991800380279148</v>
      </c>
      <c r="AD10" s="2">
        <f>$AK10 * (10^(($AO10*(EXP(-$AL10*$AK10*AD$2)-1))))</f>
        <v>16.978689037525331</v>
      </c>
      <c r="AE10" s="2">
        <f>$AK10 * (10^(($AO10*(EXP(-$AL10*$AK10*AE$2)-1))))</f>
        <v>16.0412599810379</v>
      </c>
      <c r="AF10" s="2">
        <f>$AK10 * (10^(($AO10*(EXP(-$AL10*$AK10*AF$2)-1))))</f>
        <v>15.172860669376661</v>
      </c>
      <c r="AG10" s="2">
        <f>$AK10 * (10^(($AO10*(EXP(-$AL10*$AK10*AG$2)-1))))</f>
        <v>14.367500158331966</v>
      </c>
      <c r="AH10" s="2">
        <f>$AK10 * (10^(($AO10*(EXP(-$AL10*$AK10*AH$2)-1))))</f>
        <v>13.619776421130478</v>
      </c>
      <c r="AI10" s="2">
        <f>$AK10 * (10^(($AO10*(EXP(-$AL10*$AK10*AI$2)-1))))</f>
        <v>12.924812349067523</v>
      </c>
      <c r="AJ10" s="2">
        <f>$AK10 * (10^(($AO10*(EXP(-$AL10*$AK10*AJ$2)-1))))</f>
        <v>12.278199318228278</v>
      </c>
      <c r="AK10">
        <v>99.999999999573774</v>
      </c>
      <c r="AL10">
        <v>2.02587890625E-6</v>
      </c>
      <c r="AM10" s="2">
        <f>1-(AN10/DEVSQ(D10:AJ10))</f>
        <v>0.29615545148018885</v>
      </c>
      <c r="AN10" s="2">
        <f>((D10-D4)^2)+((E10-E4)^2)+((F10-F4)^2)+((G10-G4)^2)+((H10-H4)^2)+((I10-I4)^2)+((J10-J4)^2)+((K10-K4)^2)+((L10-L4)^2)+((M10-M4)^2)+((N10-N4)^2)+((O10-O4)^2)+((P10-P4)^2)+((Q10-Q4)^2)+((R10-R4)^2)+((S10-S4)^2)+((T10-T4)^2)+((U10-U4)^2)+((V10-V4)^2)+((W10-W4)^2)+((X10-X4)^2)+((Y10-Y4)^2)+((Z10-Z4)^2)+((AA10-AA4)^2)+((AB10-AB4)^2)+((AC10-AC4)^2)+((AD10-AD4)^2)+((AE10-AE4)^2)+((AF10-AF4)^2)+((AG10-AG4)^2)+((AH10-AH4)^2)+((AI10-AI4)^2)+((AJ10-AJ4)^2)</f>
        <v>17713.4072666787</v>
      </c>
      <c r="AO10">
        <v>2</v>
      </c>
    </row>
    <row r="11" spans="1:41" x14ac:dyDescent="0.2">
      <c r="A11" t="s">
        <v>35</v>
      </c>
      <c r="B11" t="s">
        <v>36</v>
      </c>
      <c r="C11" t="s">
        <v>43</v>
      </c>
      <c r="D11" s="2">
        <f>$AK11 * (10^(($AO11*(EXP(-$AL11*$AK11*D$2)-1))))</f>
        <v>99.906757775380285</v>
      </c>
      <c r="E11" s="2">
        <f>$AK11 * (10^(($AO11*(EXP(-$AL11*$AK11*E$2)-1))))</f>
        <v>97.700371111597207</v>
      </c>
      <c r="F11" s="2">
        <f>$AK11 * (10^(($AO11*(EXP(-$AL11*$AK11*F$2)-1))))</f>
        <v>95.464844614338659</v>
      </c>
      <c r="G11" s="2">
        <f>$AK11 * (10^(($AO11*(EXP(-$AL11*$AK11*G$2)-1))))</f>
        <v>91.178004448682742</v>
      </c>
      <c r="H11" s="2">
        <f>$AK11 * (10^(($AO11*(EXP(-$AL11*$AK11*H$2)-1))))</f>
        <v>83.288409442527339</v>
      </c>
      <c r="I11" s="2">
        <f>$AK11 * (10^(($AO11*(EXP(-$AL11*$AK11*I$2)-1))))</f>
        <v>76.219715696928063</v>
      </c>
      <c r="J11" s="2">
        <f>$AK11 * (10^(($AO11*(EXP(-$AL11*$AK11*J$2)-1))))</f>
        <v>69.875116066693408</v>
      </c>
      <c r="K11" s="2">
        <f>$AK11 * (10^(($AO11*(EXP(-$AL11*$AK11*K$2)-1))))</f>
        <v>64.170397588332065</v>
      </c>
      <c r="L11" s="2">
        <f>$AK11 * (10^(($AO11*(EXP(-$AL11*$AK11*L$2)-1))))</f>
        <v>59.032164422165643</v>
      </c>
      <c r="M11" s="2">
        <f>$AK11 * (10^(($AO11*(EXP(-$AL11*$AK11*M$2)-1))))</f>
        <v>54.396329566472744</v>
      </c>
      <c r="N11" s="2">
        <f>$AK11 * (10^(($AO11*(EXP(-$AL11*$AK11*N$2)-1))))</f>
        <v>50.206832149208637</v>
      </c>
      <c r="O11" s="2">
        <f>$AK11 * (10^(($AO11*(EXP(-$AL11*$AK11*O$2)-1))))</f>
        <v>46.414544429425519</v>
      </c>
      <c r="P11" s="2">
        <f>$AK11 * (10^(($AO11*(EXP(-$AL11*$AK11*P$2)-1))))</f>
        <v>42.976338662545047</v>
      </c>
      <c r="Q11" s="2">
        <f>$AK11 * (10^(($AO11*(EXP(-$AL11*$AK11*Q$2)-1))))</f>
        <v>39.854288943880348</v>
      </c>
      <c r="R11" s="2">
        <f>$AK11 * (10^(($AO11*(EXP(-$AL11*$AK11*R$2)-1))))</f>
        <v>37.014987238988354</v>
      </c>
      <c r="S11" s="2">
        <f>$AK11 * (10^(($AO11*(EXP(-$AL11*$AK11*S$2)-1))))</f>
        <v>34.428956195703414</v>
      </c>
      <c r="T11" s="2">
        <f>$AK11 * (10^(($AO11*(EXP(-$AL11*$AK11*T$2)-1))))</f>
        <v>32.070144139117332</v>
      </c>
      <c r="U11" s="2">
        <f>$AK11 * (10^(($AO11*(EXP(-$AL11*$AK11*U$2)-1))))</f>
        <v>29.915489981240231</v>
      </c>
      <c r="V11" s="2">
        <f>$AK11 * (10^(($AO11*(EXP(-$AL11*$AK11*V$2)-1))))</f>
        <v>27.944547716107401</v>
      </c>
      <c r="W11" s="2">
        <f>$AK11 * (10^(($AO11*(EXP(-$AL11*$AK11*W$2)-1))))</f>
        <v>26.139161787538516</v>
      </c>
      <c r="X11" s="2">
        <f>$AK11 * (10^(($AO11*(EXP(-$AL11*$AK11*X$2)-1))))</f>
        <v>24.483185966833851</v>
      </c>
      <c r="Y11" s="2">
        <f>$AK11 * (10^(($AO11*(EXP(-$AL11*$AK11*Y$2)-1))))</f>
        <v>22.962239507400398</v>
      </c>
      <c r="Z11" s="2">
        <f>$AK11 * (10^(($AO11*(EXP(-$AL11*$AK11*Z$2)-1))))</f>
        <v>21.563495290348605</v>
      </c>
      <c r="AA11" s="2">
        <f>$AK11 * (10^(($AO11*(EXP(-$AL11*$AK11*AA$2)-1))))</f>
        <v>20.275495470455756</v>
      </c>
      <c r="AB11" s="2">
        <f>$AK11 * (10^(($AO11*(EXP(-$AL11*$AK11*AB$2)-1))))</f>
        <v>19.087990801043883</v>
      </c>
      <c r="AC11" s="2">
        <f>$AK11 * (10^(($AO11*(EXP(-$AL11*$AK11*AC$2)-1))))</f>
        <v>17.991800380279148</v>
      </c>
      <c r="AD11" s="2">
        <f>$AK11 * (10^(($AO11*(EXP(-$AL11*$AK11*AD$2)-1))))</f>
        <v>16.978689037525331</v>
      </c>
      <c r="AE11" s="2">
        <f>$AK11 * (10^(($AO11*(EXP(-$AL11*$AK11*AE$2)-1))))</f>
        <v>16.0412599810379</v>
      </c>
      <c r="AF11" s="2">
        <f>$AK11 * (10^(($AO11*(EXP(-$AL11*$AK11*AF$2)-1))))</f>
        <v>15.172860669376661</v>
      </c>
      <c r="AG11" s="2">
        <f>$AK11 * (10^(($AO11*(EXP(-$AL11*$AK11*AG$2)-1))))</f>
        <v>14.367500158331966</v>
      </c>
      <c r="AH11" s="2">
        <f>$AK11 * (10^(($AO11*(EXP(-$AL11*$AK11*AH$2)-1))))</f>
        <v>13.619776421130478</v>
      </c>
      <c r="AI11" s="2">
        <f>$AK11 * (10^(($AO11*(EXP(-$AL11*$AK11*AI$2)-1))))</f>
        <v>12.924812349067523</v>
      </c>
      <c r="AJ11" s="2">
        <f>$AK11 * (10^(($AO11*(EXP(-$AL11*$AK11*AJ$2)-1))))</f>
        <v>12.278199318228278</v>
      </c>
      <c r="AK11">
        <v>99.999999999573774</v>
      </c>
      <c r="AL11">
        <v>2.02587890625E-6</v>
      </c>
      <c r="AM11" s="2">
        <f>1-(AN11/DEVSQ(D11:AJ11))</f>
        <v>0.8152373298696689</v>
      </c>
      <c r="AN11" s="2">
        <f>((D11-D5)^2)+((E11-E5)^2)+((F11-F5)^2)+((G11-G5)^2)+((H11-H5)^2)+((I11-I5)^2)+((J11-J5)^2)+((K11-K5)^2)+((L11-L5)^2)+((M11-M5)^2)+((N11-N5)^2)+((O11-O5)^2)+((P11-P5)^2)+((Q11-Q5)^2)+((R11-R5)^2)+((S11-S5)^2)+((T11-T5)^2)+((U11-U5)^2)+((V11-V5)^2)+((W11-W5)^2)+((X11-X5)^2)+((Y11-Y5)^2)+((Z11-Z5)^2)+((AA11-AA5)^2)+((AB11-AB5)^2)+((AC11-AC5)^2)+((AD11-AD5)^2)+((AE11-AE5)^2)+((AF11-AF5)^2)+((AG11-AG5)^2)+((AH11-AH5)^2)+((AI11-AI5)^2)+((AJ11-AJ5)^2)</f>
        <v>4649.8568903889818</v>
      </c>
      <c r="AO11">
        <v>2</v>
      </c>
    </row>
    <row r="12" spans="1:41" x14ac:dyDescent="0.2">
      <c r="A12" t="s">
        <v>35</v>
      </c>
      <c r="B12" t="s">
        <v>37</v>
      </c>
      <c r="C12" t="s">
        <v>43</v>
      </c>
      <c r="D12" s="2">
        <f>$AK12 * (10^(($AO12*(EXP(-$AL12*$AK12*D$2)-1))))</f>
        <v>99.906757775380285</v>
      </c>
      <c r="E12" s="2">
        <f>$AK12 * (10^(($AO12*(EXP(-$AL12*$AK12*E$2)-1))))</f>
        <v>97.700371111597207</v>
      </c>
      <c r="F12" s="2">
        <f>$AK12 * (10^(($AO12*(EXP(-$AL12*$AK12*F$2)-1))))</f>
        <v>95.464844614338659</v>
      </c>
      <c r="G12" s="2">
        <f>$AK12 * (10^(($AO12*(EXP(-$AL12*$AK12*G$2)-1))))</f>
        <v>91.178004448682742</v>
      </c>
      <c r="H12" s="2">
        <f>$AK12 * (10^(($AO12*(EXP(-$AL12*$AK12*H$2)-1))))</f>
        <v>83.288409442527339</v>
      </c>
      <c r="I12" s="2">
        <f>$AK12 * (10^(($AO12*(EXP(-$AL12*$AK12*I$2)-1))))</f>
        <v>76.219715696928063</v>
      </c>
      <c r="J12" s="2">
        <f>$AK12 * (10^(($AO12*(EXP(-$AL12*$AK12*J$2)-1))))</f>
        <v>69.875116066693408</v>
      </c>
      <c r="K12" s="2">
        <f>$AK12 * (10^(($AO12*(EXP(-$AL12*$AK12*K$2)-1))))</f>
        <v>64.170397588332065</v>
      </c>
      <c r="L12" s="2">
        <f>$AK12 * (10^(($AO12*(EXP(-$AL12*$AK12*L$2)-1))))</f>
        <v>59.032164422165643</v>
      </c>
      <c r="M12" s="2">
        <f>$AK12 * (10^(($AO12*(EXP(-$AL12*$AK12*M$2)-1))))</f>
        <v>54.396329566472744</v>
      </c>
      <c r="N12" s="2">
        <f>$AK12 * (10^(($AO12*(EXP(-$AL12*$AK12*N$2)-1))))</f>
        <v>50.206832149208637</v>
      </c>
      <c r="O12" s="2">
        <f>$AK12 * (10^(($AO12*(EXP(-$AL12*$AK12*O$2)-1))))</f>
        <v>46.414544429425519</v>
      </c>
      <c r="P12" s="2">
        <f>$AK12 * (10^(($AO12*(EXP(-$AL12*$AK12*P$2)-1))))</f>
        <v>42.976338662545047</v>
      </c>
      <c r="Q12" s="2">
        <f>$AK12 * (10^(($AO12*(EXP(-$AL12*$AK12*Q$2)-1))))</f>
        <v>39.854288943880348</v>
      </c>
      <c r="R12" s="2">
        <f>$AK12 * (10^(($AO12*(EXP(-$AL12*$AK12*R$2)-1))))</f>
        <v>37.014987238988354</v>
      </c>
      <c r="S12" s="2">
        <f>$AK12 * (10^(($AO12*(EXP(-$AL12*$AK12*S$2)-1))))</f>
        <v>34.428956195703414</v>
      </c>
      <c r="T12" s="2">
        <f>$AK12 * (10^(($AO12*(EXP(-$AL12*$AK12*T$2)-1))))</f>
        <v>32.070144139117332</v>
      </c>
      <c r="U12" s="2">
        <f>$AK12 * (10^(($AO12*(EXP(-$AL12*$AK12*U$2)-1))))</f>
        <v>29.915489981240231</v>
      </c>
      <c r="V12" s="2">
        <f>$AK12 * (10^(($AO12*(EXP(-$AL12*$AK12*V$2)-1))))</f>
        <v>27.944547716107401</v>
      </c>
      <c r="W12" s="2">
        <f>$AK12 * (10^(($AO12*(EXP(-$AL12*$AK12*W$2)-1))))</f>
        <v>26.139161787538516</v>
      </c>
      <c r="X12" s="2">
        <f>$AK12 * (10^(($AO12*(EXP(-$AL12*$AK12*X$2)-1))))</f>
        <v>24.483185966833851</v>
      </c>
      <c r="Y12" s="2">
        <f>$AK12 * (10^(($AO12*(EXP(-$AL12*$AK12*Y$2)-1))))</f>
        <v>22.962239507400398</v>
      </c>
      <c r="Z12" s="2">
        <f>$AK12 * (10^(($AO12*(EXP(-$AL12*$AK12*Z$2)-1))))</f>
        <v>21.563495290348605</v>
      </c>
      <c r="AA12" s="2">
        <f>$AK12 * (10^(($AO12*(EXP(-$AL12*$AK12*AA$2)-1))))</f>
        <v>20.275495470455756</v>
      </c>
      <c r="AB12" s="2">
        <f>$AK12 * (10^(($AO12*(EXP(-$AL12*$AK12*AB$2)-1))))</f>
        <v>19.087990801043883</v>
      </c>
      <c r="AC12" s="2">
        <f>$AK12 * (10^(($AO12*(EXP(-$AL12*$AK12*AC$2)-1))))</f>
        <v>17.991800380279148</v>
      </c>
      <c r="AD12" s="2">
        <f>$AK12 * (10^(($AO12*(EXP(-$AL12*$AK12*AD$2)-1))))</f>
        <v>16.978689037525331</v>
      </c>
      <c r="AE12" s="2">
        <f>$AK12 * (10^(($AO12*(EXP(-$AL12*$AK12*AE$2)-1))))</f>
        <v>16.0412599810379</v>
      </c>
      <c r="AF12" s="2">
        <f>$AK12 * (10^(($AO12*(EXP(-$AL12*$AK12*AF$2)-1))))</f>
        <v>15.172860669376661</v>
      </c>
      <c r="AG12" s="2">
        <f>$AK12 * (10^(($AO12*(EXP(-$AL12*$AK12*AG$2)-1))))</f>
        <v>14.367500158331966</v>
      </c>
      <c r="AH12" s="2">
        <f>$AK12 * (10^(($AO12*(EXP(-$AL12*$AK12*AH$2)-1))))</f>
        <v>13.619776421130478</v>
      </c>
      <c r="AI12" s="2">
        <f>$AK12 * (10^(($AO12*(EXP(-$AL12*$AK12*AI$2)-1))))</f>
        <v>12.924812349067523</v>
      </c>
      <c r="AJ12" s="2">
        <f>$AK12 * (10^(($AO12*(EXP(-$AL12*$AK12*AJ$2)-1))))</f>
        <v>12.278199318228278</v>
      </c>
      <c r="AK12">
        <v>99.999999999573774</v>
      </c>
      <c r="AL12">
        <v>2.02587890625E-6</v>
      </c>
      <c r="AM12" s="2">
        <f>1-(AN12/DEVSQ(D12:AJ12))</f>
        <v>0.81983376638842986</v>
      </c>
      <c r="AN12" s="2">
        <f>((D12-D6)^2)+((E12-E6)^2)+((F12-F6)^2)+((G12-G6)^2)+((H12-H6)^2)+((I12-I6)^2)+((J12-J6)^2)+((K12-K6)^2)+((L12-L6)^2)+((M12-M6)^2)+((N12-N6)^2)+((O12-O6)^2)+((P12-P6)^2)+((Q12-Q6)^2)+((R12-R6)^2)+((S12-S6)^2)+((T12-T6)^2)+((U12-U6)^2)+((V12-V6)^2)+((W12-W6)^2)+((X12-X6)^2)+((Y12-Y6)^2)+((Z12-Z6)^2)+((AA12-AA6)^2)+((AB12-AB6)^2)+((AC12-AC6)^2)+((AD12-AD6)^2)+((AE12-AE6)^2)+((AF12-AF6)^2)+((AG12-AG6)^2)+((AH12-AH6)^2)+((AI12-AI6)^2)+((AJ12-AJ6)^2)</f>
        <v>4534.179995251453</v>
      </c>
      <c r="AO12">
        <v>2</v>
      </c>
    </row>
    <row r="13" spans="1:41" x14ac:dyDescent="0.2">
      <c r="A13" t="s">
        <v>35</v>
      </c>
      <c r="B13" t="s">
        <v>38</v>
      </c>
      <c r="C13" t="s">
        <v>43</v>
      </c>
      <c r="D13" s="2">
        <f>$AK13 * (10^(($AO13*(EXP(-$AL13*$AK13*D$2)-1))))</f>
        <v>99.906757775380285</v>
      </c>
      <c r="E13" s="2">
        <f>$AK13 * (10^(($AO13*(EXP(-$AL13*$AK13*E$2)-1))))</f>
        <v>97.700371111597207</v>
      </c>
      <c r="F13" s="2">
        <f>$AK13 * (10^(($AO13*(EXP(-$AL13*$AK13*F$2)-1))))</f>
        <v>95.464844614338659</v>
      </c>
      <c r="G13" s="2">
        <f>$AK13 * (10^(($AO13*(EXP(-$AL13*$AK13*G$2)-1))))</f>
        <v>91.178004448682742</v>
      </c>
      <c r="H13" s="2">
        <f>$AK13 * (10^(($AO13*(EXP(-$AL13*$AK13*H$2)-1))))</f>
        <v>83.288409442527339</v>
      </c>
      <c r="I13" s="2">
        <f>$AK13 * (10^(($AO13*(EXP(-$AL13*$AK13*I$2)-1))))</f>
        <v>76.219715696928063</v>
      </c>
      <c r="J13" s="2">
        <f>$AK13 * (10^(($AO13*(EXP(-$AL13*$AK13*J$2)-1))))</f>
        <v>69.875116066693408</v>
      </c>
      <c r="K13" s="2">
        <f>$AK13 * (10^(($AO13*(EXP(-$AL13*$AK13*K$2)-1))))</f>
        <v>64.170397588332065</v>
      </c>
      <c r="L13" s="2">
        <f>$AK13 * (10^(($AO13*(EXP(-$AL13*$AK13*L$2)-1))))</f>
        <v>59.032164422165643</v>
      </c>
      <c r="M13" s="2">
        <f>$AK13 * (10^(($AO13*(EXP(-$AL13*$AK13*M$2)-1))))</f>
        <v>54.396329566472744</v>
      </c>
      <c r="N13" s="2">
        <f>$AK13 * (10^(($AO13*(EXP(-$AL13*$AK13*N$2)-1))))</f>
        <v>50.206832149208637</v>
      </c>
      <c r="O13" s="2">
        <f>$AK13 * (10^(($AO13*(EXP(-$AL13*$AK13*O$2)-1))))</f>
        <v>46.414544429425519</v>
      </c>
      <c r="P13" s="2">
        <f>$AK13 * (10^(($AO13*(EXP(-$AL13*$AK13*P$2)-1))))</f>
        <v>42.976338662545047</v>
      </c>
      <c r="Q13" s="2">
        <f>$AK13 * (10^(($AO13*(EXP(-$AL13*$AK13*Q$2)-1))))</f>
        <v>39.854288943880348</v>
      </c>
      <c r="R13" s="2">
        <f>$AK13 * (10^(($AO13*(EXP(-$AL13*$AK13*R$2)-1))))</f>
        <v>37.014987238988354</v>
      </c>
      <c r="S13" s="2">
        <f>$AK13 * (10^(($AO13*(EXP(-$AL13*$AK13*S$2)-1))))</f>
        <v>34.428956195703414</v>
      </c>
      <c r="T13" s="2">
        <f>$AK13 * (10^(($AO13*(EXP(-$AL13*$AK13*T$2)-1))))</f>
        <v>32.070144139117332</v>
      </c>
      <c r="U13" s="2">
        <f>$AK13 * (10^(($AO13*(EXP(-$AL13*$AK13*U$2)-1))))</f>
        <v>29.915489981240231</v>
      </c>
      <c r="V13" s="2">
        <f>$AK13 * (10^(($AO13*(EXP(-$AL13*$AK13*V$2)-1))))</f>
        <v>27.944547716107401</v>
      </c>
      <c r="W13" s="2">
        <f>$AK13 * (10^(($AO13*(EXP(-$AL13*$AK13*W$2)-1))))</f>
        <v>26.139161787538516</v>
      </c>
      <c r="X13" s="2">
        <f>$AK13 * (10^(($AO13*(EXP(-$AL13*$AK13*X$2)-1))))</f>
        <v>24.483185966833851</v>
      </c>
      <c r="Y13" s="2">
        <f>$AK13 * (10^(($AO13*(EXP(-$AL13*$AK13*Y$2)-1))))</f>
        <v>22.962239507400398</v>
      </c>
      <c r="Z13" s="2">
        <f>$AK13 * (10^(($AO13*(EXP(-$AL13*$AK13*Z$2)-1))))</f>
        <v>21.563495290348605</v>
      </c>
      <c r="AA13" s="2">
        <f>$AK13 * (10^(($AO13*(EXP(-$AL13*$AK13*AA$2)-1))))</f>
        <v>20.275495470455756</v>
      </c>
      <c r="AB13" s="2">
        <f>$AK13 * (10^(($AO13*(EXP(-$AL13*$AK13*AB$2)-1))))</f>
        <v>19.087990801043883</v>
      </c>
      <c r="AC13" s="2">
        <f>$AK13 * (10^(($AO13*(EXP(-$AL13*$AK13*AC$2)-1))))</f>
        <v>17.991800380279148</v>
      </c>
      <c r="AD13" s="2">
        <f>$AK13 * (10^(($AO13*(EXP(-$AL13*$AK13*AD$2)-1))))</f>
        <v>16.978689037525331</v>
      </c>
      <c r="AE13" s="2">
        <f>$AK13 * (10^(($AO13*(EXP(-$AL13*$AK13*AE$2)-1))))</f>
        <v>16.0412599810379</v>
      </c>
      <c r="AF13" s="2">
        <f>$AK13 * (10^(($AO13*(EXP(-$AL13*$AK13*AF$2)-1))))</f>
        <v>15.172860669376661</v>
      </c>
      <c r="AG13" s="2">
        <f>$AK13 * (10^(($AO13*(EXP(-$AL13*$AK13*AG$2)-1))))</f>
        <v>14.367500158331966</v>
      </c>
      <c r="AH13" s="2">
        <f>$AK13 * (10^(($AO13*(EXP(-$AL13*$AK13*AH$2)-1))))</f>
        <v>13.619776421130478</v>
      </c>
      <c r="AI13" s="2">
        <f>$AK13 * (10^(($AO13*(EXP(-$AL13*$AK13*AI$2)-1))))</f>
        <v>12.924812349067523</v>
      </c>
      <c r="AJ13" s="2">
        <f>$AK13 * (10^(($AO13*(EXP(-$AL13*$AK13*AJ$2)-1))))</f>
        <v>12.278199318228278</v>
      </c>
      <c r="AK13">
        <v>99.999999999573774</v>
      </c>
      <c r="AL13">
        <v>2.02587890625E-6</v>
      </c>
      <c r="AM13" s="2">
        <f>1-(AN13/DEVSQ(D13:AJ13))</f>
        <v>0.8099191785457962</v>
      </c>
      <c r="AN13" s="2">
        <f>((D13-D7)^2)+((E13-E7)^2)+((F13-F7)^2)+((G13-G7)^2)+((H13-H7)^2)+((I13-I7)^2)+((J13-J7)^2)+((K13-K7)^2)+((L13-L7)^2)+((M13-M7)^2)+((N13-N7)^2)+((O13-O7)^2)+((P13-P7)^2)+((Q13-Q7)^2)+((R13-R7)^2)+((S13-S7)^2)+((T13-T7)^2)+((U13-U7)^2)+((V13-V7)^2)+((W13-W7)^2)+((X13-X7)^2)+((Y13-Y7)^2)+((Z13-Z7)^2)+((AA13-AA7)^2)+((AB13-AB7)^2)+((AC13-AC7)^2)+((AD13-AD7)^2)+((AE13-AE7)^2)+((AF13-AF7)^2)+((AG13-AG7)^2)+((AH13-AH7)^2)+((AI13-AI7)^2)+((AJ13-AJ7)^2)</f>
        <v>4783.6969272319075</v>
      </c>
      <c r="AO13">
        <v>2</v>
      </c>
    </row>
    <row r="14" spans="1:41" s="3" customFormat="1" ht="17" thickBot="1" x14ac:dyDescent="0.25">
      <c r="A14" s="3" t="s">
        <v>35</v>
      </c>
      <c r="B14" s="3" t="s">
        <v>39</v>
      </c>
      <c r="C14" s="3" t="s">
        <v>43</v>
      </c>
      <c r="D14" s="4">
        <f>$AK14 * (10^(($AO14*(EXP(-$AL14*$AK14*D$2)-1))))</f>
        <v>99.906757775380285</v>
      </c>
      <c r="E14" s="4">
        <f>$AK14 * (10^(($AO14*(EXP(-$AL14*$AK14*E$2)-1))))</f>
        <v>97.700371111597207</v>
      </c>
      <c r="F14" s="4">
        <f>$AK14 * (10^(($AO14*(EXP(-$AL14*$AK14*F$2)-1))))</f>
        <v>95.464844614338659</v>
      </c>
      <c r="G14" s="4">
        <f>$AK14 * (10^(($AO14*(EXP(-$AL14*$AK14*G$2)-1))))</f>
        <v>91.178004448682742</v>
      </c>
      <c r="H14" s="4">
        <f>$AK14 * (10^(($AO14*(EXP(-$AL14*$AK14*H$2)-1))))</f>
        <v>83.288409442527339</v>
      </c>
      <c r="I14" s="4">
        <f>$AK14 * (10^(($AO14*(EXP(-$AL14*$AK14*I$2)-1))))</f>
        <v>76.219715696928063</v>
      </c>
      <c r="J14" s="4">
        <f>$AK14 * (10^(($AO14*(EXP(-$AL14*$AK14*J$2)-1))))</f>
        <v>69.875116066693408</v>
      </c>
      <c r="K14" s="4">
        <f>$AK14 * (10^(($AO14*(EXP(-$AL14*$AK14*K$2)-1))))</f>
        <v>64.170397588332065</v>
      </c>
      <c r="L14" s="4">
        <f>$AK14 * (10^(($AO14*(EXP(-$AL14*$AK14*L$2)-1))))</f>
        <v>59.032164422165643</v>
      </c>
      <c r="M14" s="4">
        <f>$AK14 * (10^(($AO14*(EXP(-$AL14*$AK14*M$2)-1))))</f>
        <v>54.396329566472744</v>
      </c>
      <c r="N14" s="4">
        <f>$AK14 * (10^(($AO14*(EXP(-$AL14*$AK14*N$2)-1))))</f>
        <v>50.206832149208637</v>
      </c>
      <c r="O14" s="4">
        <f>$AK14 * (10^(($AO14*(EXP(-$AL14*$AK14*O$2)-1))))</f>
        <v>46.414544429425519</v>
      </c>
      <c r="P14" s="4">
        <f>$AK14 * (10^(($AO14*(EXP(-$AL14*$AK14*P$2)-1))))</f>
        <v>42.976338662545047</v>
      </c>
      <c r="Q14" s="4">
        <f>$AK14 * (10^(($AO14*(EXP(-$AL14*$AK14*Q$2)-1))))</f>
        <v>39.854288943880348</v>
      </c>
      <c r="R14" s="4">
        <f>$AK14 * (10^(($AO14*(EXP(-$AL14*$AK14*R$2)-1))))</f>
        <v>37.014987238988354</v>
      </c>
      <c r="S14" s="4">
        <f>$AK14 * (10^(($AO14*(EXP(-$AL14*$AK14*S$2)-1))))</f>
        <v>34.428956195703414</v>
      </c>
      <c r="T14" s="4">
        <f>$AK14 * (10^(($AO14*(EXP(-$AL14*$AK14*T$2)-1))))</f>
        <v>32.070144139117332</v>
      </c>
      <c r="U14" s="4">
        <f>$AK14 * (10^(($AO14*(EXP(-$AL14*$AK14*U$2)-1))))</f>
        <v>29.915489981240231</v>
      </c>
      <c r="V14" s="4">
        <f>$AK14 * (10^(($AO14*(EXP(-$AL14*$AK14*V$2)-1))))</f>
        <v>27.944547716107401</v>
      </c>
      <c r="W14" s="4">
        <f>$AK14 * (10^(($AO14*(EXP(-$AL14*$AK14*W$2)-1))))</f>
        <v>26.139161787538516</v>
      </c>
      <c r="X14" s="4">
        <f>$AK14 * (10^(($AO14*(EXP(-$AL14*$AK14*X$2)-1))))</f>
        <v>24.483185966833851</v>
      </c>
      <c r="Y14" s="4">
        <f>$AK14 * (10^(($AO14*(EXP(-$AL14*$AK14*Y$2)-1))))</f>
        <v>22.962239507400398</v>
      </c>
      <c r="Z14" s="4">
        <f>$AK14 * (10^(($AO14*(EXP(-$AL14*$AK14*Z$2)-1))))</f>
        <v>21.563495290348605</v>
      </c>
      <c r="AA14" s="4">
        <f>$AK14 * (10^(($AO14*(EXP(-$AL14*$AK14*AA$2)-1))))</f>
        <v>20.275495470455756</v>
      </c>
      <c r="AB14" s="4">
        <f>$AK14 * (10^(($AO14*(EXP(-$AL14*$AK14*AB$2)-1))))</f>
        <v>19.087990801043883</v>
      </c>
      <c r="AC14" s="4">
        <f>$AK14 * (10^(($AO14*(EXP(-$AL14*$AK14*AC$2)-1))))</f>
        <v>17.991800380279148</v>
      </c>
      <c r="AD14" s="4">
        <f>$AK14 * (10^(($AO14*(EXP(-$AL14*$AK14*AD$2)-1))))</f>
        <v>16.978689037525331</v>
      </c>
      <c r="AE14" s="4">
        <f>$AK14 * (10^(($AO14*(EXP(-$AL14*$AK14*AE$2)-1))))</f>
        <v>16.0412599810379</v>
      </c>
      <c r="AF14" s="4">
        <f>$AK14 * (10^(($AO14*(EXP(-$AL14*$AK14*AF$2)-1))))</f>
        <v>15.172860669376661</v>
      </c>
      <c r="AG14" s="4">
        <f>$AK14 * (10^(($AO14*(EXP(-$AL14*$AK14*AG$2)-1))))</f>
        <v>14.367500158331966</v>
      </c>
      <c r="AH14" s="4">
        <f>$AK14 * (10^(($AO14*(EXP(-$AL14*$AK14*AH$2)-1))))</f>
        <v>13.619776421130478</v>
      </c>
      <c r="AI14" s="4">
        <f>$AK14 * (10^(($AO14*(EXP(-$AL14*$AK14*AI$2)-1))))</f>
        <v>12.924812349067523</v>
      </c>
      <c r="AJ14" s="4">
        <f>$AK14 * (10^(($AO14*(EXP(-$AL14*$AK14*AJ$2)-1))))</f>
        <v>12.278199318228278</v>
      </c>
      <c r="AK14" s="3">
        <v>99.999999999573774</v>
      </c>
      <c r="AL14" s="3">
        <v>2.02587890625E-6</v>
      </c>
      <c r="AM14" s="4">
        <f>1-(AN14/DEVSQ(D14:AJ14))</f>
        <v>0.8099191785457962</v>
      </c>
      <c r="AN14" s="4">
        <f>((D14-D8)^2)+((E14-E8)^2)+((F14-F8)^2)+((G14-G8)^2)+((H14-H8)^2)+((I14-I8)^2)+((J14-J8)^2)+((K14-K8)^2)+((L14-L8)^2)+((M14-M8)^2)+((N14-N8)^2)+((O14-O8)^2)+((P14-P8)^2)+((Q14-Q8)^2)+((R14-R8)^2)+((S14-S8)^2)+((T14-T8)^2)+((U14-U8)^2)+((V14-V8)^2)+((W14-W8)^2)+((X14-X8)^2)+((Y14-Y8)^2)+((Z14-Z8)^2)+((AA14-AA8)^2)+((AB14-AB8)^2)+((AC14-AC8)^2)+((AD14-AD8)^2)+((AE14-AE8)^2)+((AF14-AF8)^2)+((AG14-AG8)^2)+((AH14-AH8)^2)+((AI14-AI8)^2)+((AJ14-AJ8)^2)</f>
        <v>4783.6969272319075</v>
      </c>
      <c r="AO14" s="3">
        <v>2</v>
      </c>
    </row>
    <row r="15" spans="1:41" x14ac:dyDescent="0.2">
      <c r="A15" t="s">
        <v>40</v>
      </c>
      <c r="B15" t="s">
        <v>51</v>
      </c>
      <c r="C15" t="s">
        <v>42</v>
      </c>
      <c r="D15">
        <v>96.981099999999998</v>
      </c>
      <c r="E15">
        <v>98.352900000000005</v>
      </c>
      <c r="F15">
        <v>96.932000000000002</v>
      </c>
      <c r="G15">
        <v>95.938800000000001</v>
      </c>
      <c r="H15">
        <v>87.520399999999995</v>
      </c>
      <c r="I15">
        <v>79.7273</v>
      </c>
      <c r="J15">
        <v>64.516900000000007</v>
      </c>
      <c r="K15">
        <v>55.85</v>
      </c>
      <c r="L15">
        <v>46.576900000000002</v>
      </c>
      <c r="M15">
        <v>40.239400000000003</v>
      </c>
      <c r="N15">
        <v>37.0794</v>
      </c>
      <c r="O15">
        <v>34.745800000000003</v>
      </c>
      <c r="P15">
        <v>32.018500000000003</v>
      </c>
      <c r="Q15">
        <v>34.681800000000003</v>
      </c>
      <c r="R15">
        <v>40.7714</v>
      </c>
      <c r="S15">
        <v>39.088200000000001</v>
      </c>
      <c r="T15">
        <v>41.433300000000003</v>
      </c>
      <c r="U15">
        <v>40.566699999999997</v>
      </c>
      <c r="V15">
        <v>38.833300000000001</v>
      </c>
      <c r="W15">
        <v>38.758600000000001</v>
      </c>
      <c r="X15">
        <v>35.758600000000001</v>
      </c>
      <c r="Y15">
        <v>35.689700000000002</v>
      </c>
      <c r="Z15">
        <v>33.344799999999999</v>
      </c>
      <c r="AA15">
        <v>26.8889</v>
      </c>
      <c r="AB15">
        <v>32.450000000000003</v>
      </c>
      <c r="AC15">
        <v>32.842100000000002</v>
      </c>
      <c r="AD15">
        <v>30.0625</v>
      </c>
      <c r="AE15">
        <v>28.9375</v>
      </c>
      <c r="AF15">
        <v>31.642900000000001</v>
      </c>
      <c r="AG15">
        <v>33.307699999999997</v>
      </c>
      <c r="AH15">
        <v>34.818199999999997</v>
      </c>
      <c r="AI15">
        <v>34.25</v>
      </c>
      <c r="AJ15">
        <v>34</v>
      </c>
      <c r="AK15" t="s">
        <v>47</v>
      </c>
      <c r="AL15" t="s">
        <v>47</v>
      </c>
      <c r="AM15" t="s">
        <v>47</v>
      </c>
      <c r="AN15" t="s">
        <v>47</v>
      </c>
      <c r="AO15" t="s">
        <v>47</v>
      </c>
    </row>
    <row r="16" spans="1:41" x14ac:dyDescent="0.2">
      <c r="A16" t="s">
        <v>40</v>
      </c>
      <c r="B16" t="s">
        <v>52</v>
      </c>
      <c r="D16">
        <v>99.615384615384613</v>
      </c>
      <c r="E16">
        <v>98.115384615384613</v>
      </c>
      <c r="F16">
        <v>97.288461538461533</v>
      </c>
      <c r="G16">
        <v>95.65384615384616</v>
      </c>
      <c r="H16">
        <v>86.865384615384613</v>
      </c>
      <c r="I16">
        <v>75.711538461538467</v>
      </c>
      <c r="J16">
        <v>63.115384615384613</v>
      </c>
      <c r="K16">
        <v>53.057692307692307</v>
      </c>
      <c r="L16">
        <v>41.71153846153846</v>
      </c>
      <c r="M16">
        <v>33.653846153846153</v>
      </c>
      <c r="N16">
        <v>29.73076923076923</v>
      </c>
      <c r="O16">
        <v>26.03846153846154</v>
      </c>
      <c r="P16">
        <v>21.26923076923077</v>
      </c>
      <c r="Q16">
        <v>19.134615384615383</v>
      </c>
      <c r="R16">
        <v>18.692307692307693</v>
      </c>
      <c r="S16">
        <v>17.615384615384617</v>
      </c>
      <c r="T16">
        <v>17.403846153846153</v>
      </c>
      <c r="U16">
        <v>16.384615384615383</v>
      </c>
      <c r="V16">
        <v>14.807692307692308</v>
      </c>
      <c r="W16">
        <v>13.923076923076923</v>
      </c>
      <c r="X16">
        <v>12.673076923076923</v>
      </c>
      <c r="Y16">
        <v>12.48076923076923</v>
      </c>
      <c r="Z16">
        <v>11.807692307692308</v>
      </c>
      <c r="AA16">
        <v>9.25</v>
      </c>
      <c r="AB16">
        <v>8.615384615384615</v>
      </c>
      <c r="AC16">
        <v>8.5</v>
      </c>
      <c r="AD16">
        <v>7.25</v>
      </c>
      <c r="AE16">
        <v>7</v>
      </c>
      <c r="AF16">
        <v>5.7884615384615383</v>
      </c>
      <c r="AG16">
        <v>5.75</v>
      </c>
      <c r="AH16">
        <v>5.7692307692307692</v>
      </c>
      <c r="AI16">
        <v>5.6730769230769234</v>
      </c>
      <c r="AJ16">
        <v>5.5192307692307692</v>
      </c>
      <c r="AK16" t="s">
        <v>47</v>
      </c>
      <c r="AL16" t="s">
        <v>47</v>
      </c>
      <c r="AM16" t="s">
        <v>47</v>
      </c>
      <c r="AN16" t="s">
        <v>47</v>
      </c>
      <c r="AO16" t="s">
        <v>47</v>
      </c>
    </row>
    <row r="17" spans="1:41" x14ac:dyDescent="0.2">
      <c r="A17" t="s">
        <v>40</v>
      </c>
      <c r="B17" t="s">
        <v>36</v>
      </c>
      <c r="C17" t="s">
        <v>42</v>
      </c>
      <c r="D17">
        <v>96.924800000000005</v>
      </c>
      <c r="E17">
        <v>97.887100000000004</v>
      </c>
      <c r="F17">
        <v>96.885800000000003</v>
      </c>
      <c r="G17">
        <v>95.286000000000001</v>
      </c>
      <c r="H17">
        <v>85.958399999999997</v>
      </c>
      <c r="I17">
        <v>75.700500000000005</v>
      </c>
      <c r="J17">
        <v>60.9499</v>
      </c>
      <c r="K17">
        <v>51.927</v>
      </c>
      <c r="L17">
        <v>40.6678</v>
      </c>
      <c r="M17">
        <v>35.456200000000003</v>
      </c>
      <c r="N17">
        <v>33.317300000000003</v>
      </c>
      <c r="O17">
        <v>29.565999999999999</v>
      </c>
      <c r="P17">
        <v>26.8856</v>
      </c>
      <c r="Q17">
        <v>26.875699999999998</v>
      </c>
      <c r="R17">
        <v>30.263000000000002</v>
      </c>
      <c r="S17">
        <v>28.963699999999999</v>
      </c>
      <c r="T17">
        <v>27.849699999999999</v>
      </c>
      <c r="U17">
        <v>25.956700000000001</v>
      </c>
      <c r="V17">
        <v>24.549700000000001</v>
      </c>
      <c r="W17">
        <v>24.757200000000001</v>
      </c>
      <c r="X17">
        <v>23.745100000000001</v>
      </c>
      <c r="Y17">
        <v>22.655000000000001</v>
      </c>
      <c r="Z17">
        <v>20.7973</v>
      </c>
      <c r="AA17">
        <v>15.2509</v>
      </c>
      <c r="AB17">
        <v>19.739100000000001</v>
      </c>
      <c r="AC17">
        <v>19.663799999999998</v>
      </c>
      <c r="AD17">
        <v>18.952100000000002</v>
      </c>
      <c r="AE17">
        <v>16.205100000000002</v>
      </c>
      <c r="AF17">
        <v>23.0397</v>
      </c>
      <c r="AG17">
        <v>22.1632</v>
      </c>
      <c r="AH17">
        <v>22.692799999999998</v>
      </c>
      <c r="AI17">
        <v>22.776199999999999</v>
      </c>
      <c r="AJ17">
        <v>21.875</v>
      </c>
      <c r="AK17" t="s">
        <v>47</v>
      </c>
      <c r="AL17" t="s">
        <v>47</v>
      </c>
      <c r="AM17" t="s">
        <v>47</v>
      </c>
      <c r="AN17" t="s">
        <v>47</v>
      </c>
      <c r="AO17" t="s">
        <v>47</v>
      </c>
    </row>
    <row r="18" spans="1:41" x14ac:dyDescent="0.2">
      <c r="A18" t="s">
        <v>40</v>
      </c>
      <c r="B18" t="s">
        <v>37</v>
      </c>
      <c r="C18" t="s">
        <v>42</v>
      </c>
      <c r="D18">
        <v>97.419399999999996</v>
      </c>
      <c r="E18">
        <v>98.645200000000003</v>
      </c>
      <c r="F18">
        <v>97.451599999999999</v>
      </c>
      <c r="G18">
        <v>96.790300000000002</v>
      </c>
      <c r="H18">
        <v>90.137100000000004</v>
      </c>
      <c r="I18">
        <v>82.709699999999998</v>
      </c>
      <c r="J18">
        <v>66.064499999999995</v>
      </c>
      <c r="K18">
        <v>55.903199999999998</v>
      </c>
      <c r="L18">
        <v>44.137099999999997</v>
      </c>
      <c r="M18">
        <v>35.862900000000003</v>
      </c>
      <c r="N18">
        <v>33.104799999999997</v>
      </c>
      <c r="O18">
        <v>27.540299999999998</v>
      </c>
      <c r="P18">
        <v>24.104800000000001</v>
      </c>
      <c r="Q18">
        <v>31.661300000000001</v>
      </c>
      <c r="R18">
        <v>34.4758</v>
      </c>
      <c r="S18">
        <v>36.121000000000002</v>
      </c>
      <c r="T18">
        <v>40.346800000000002</v>
      </c>
      <c r="U18">
        <v>39.758099999999999</v>
      </c>
      <c r="V18">
        <v>35.927399999999999</v>
      </c>
      <c r="W18">
        <v>35.878999999999998</v>
      </c>
      <c r="X18">
        <v>35.177399999999999</v>
      </c>
      <c r="Y18">
        <v>35.161299999999997</v>
      </c>
      <c r="Z18">
        <v>30.782299999999999</v>
      </c>
      <c r="AA18">
        <v>24.629000000000001</v>
      </c>
      <c r="AB18">
        <v>28.298400000000001</v>
      </c>
      <c r="AC18">
        <v>26.201599999999999</v>
      </c>
      <c r="AD18">
        <v>21.298400000000001</v>
      </c>
      <c r="AE18">
        <v>22.0242</v>
      </c>
      <c r="AF18">
        <v>22.645199999999999</v>
      </c>
      <c r="AG18">
        <v>20.5</v>
      </c>
      <c r="AH18">
        <v>23.1371</v>
      </c>
      <c r="AI18">
        <v>23.6371</v>
      </c>
      <c r="AJ18">
        <v>23.064499999999999</v>
      </c>
      <c r="AK18" t="s">
        <v>47</v>
      </c>
      <c r="AL18" t="s">
        <v>47</v>
      </c>
      <c r="AM18" t="s">
        <v>47</v>
      </c>
      <c r="AN18" t="s">
        <v>47</v>
      </c>
      <c r="AO18" t="s">
        <v>47</v>
      </c>
    </row>
    <row r="19" spans="1:41" x14ac:dyDescent="0.2">
      <c r="A19" t="s">
        <v>40</v>
      </c>
      <c r="B19" t="s">
        <v>38</v>
      </c>
      <c r="C19" t="s">
        <v>42</v>
      </c>
      <c r="D19">
        <v>96.981099999999998</v>
      </c>
      <c r="E19">
        <v>98.352900000000005</v>
      </c>
      <c r="F19">
        <v>96.932000000000002</v>
      </c>
      <c r="G19">
        <v>95.938800000000001</v>
      </c>
      <c r="H19">
        <v>87.520399999999995</v>
      </c>
      <c r="I19">
        <v>79.7273</v>
      </c>
      <c r="J19">
        <v>64.516900000000007</v>
      </c>
      <c r="K19">
        <v>55.85</v>
      </c>
      <c r="L19">
        <v>46.576900000000002</v>
      </c>
      <c r="M19">
        <v>40.239400000000003</v>
      </c>
      <c r="N19">
        <v>37.0794</v>
      </c>
      <c r="O19">
        <v>34.745800000000003</v>
      </c>
      <c r="P19">
        <v>32.018500000000003</v>
      </c>
      <c r="Q19">
        <v>34.681800000000003</v>
      </c>
      <c r="R19">
        <v>40.7714</v>
      </c>
      <c r="S19">
        <v>39.088200000000001</v>
      </c>
      <c r="T19">
        <v>41.433300000000003</v>
      </c>
      <c r="U19">
        <v>40.566699999999997</v>
      </c>
      <c r="V19">
        <v>38.833300000000001</v>
      </c>
      <c r="W19">
        <v>38.758600000000001</v>
      </c>
      <c r="X19">
        <v>35.758600000000001</v>
      </c>
      <c r="Y19">
        <v>35.689700000000002</v>
      </c>
      <c r="Z19">
        <v>33.344799999999999</v>
      </c>
      <c r="AA19">
        <v>26.8889</v>
      </c>
      <c r="AB19">
        <v>32.450000000000003</v>
      </c>
      <c r="AC19">
        <v>32.842100000000002</v>
      </c>
      <c r="AD19">
        <v>30.0625</v>
      </c>
      <c r="AE19">
        <v>28.9375</v>
      </c>
      <c r="AF19">
        <v>31.642900000000001</v>
      </c>
      <c r="AG19">
        <v>33.307699999999997</v>
      </c>
      <c r="AH19">
        <v>34.818199999999997</v>
      </c>
      <c r="AI19">
        <v>34.25</v>
      </c>
      <c r="AJ19">
        <v>34</v>
      </c>
      <c r="AK19" t="s">
        <v>47</v>
      </c>
      <c r="AL19" t="s">
        <v>47</v>
      </c>
      <c r="AM19" t="s">
        <v>47</v>
      </c>
      <c r="AN19" t="s">
        <v>47</v>
      </c>
      <c r="AO19" t="s">
        <v>47</v>
      </c>
    </row>
    <row r="20" spans="1:41" s="1" customFormat="1" x14ac:dyDescent="0.2">
      <c r="A20" s="1" t="s">
        <v>40</v>
      </c>
      <c r="B20" s="1" t="s">
        <v>39</v>
      </c>
      <c r="C20" s="1" t="s">
        <v>42</v>
      </c>
      <c r="D20" s="1">
        <v>96.981099999999998</v>
      </c>
      <c r="E20" s="1">
        <v>98.352900000000005</v>
      </c>
      <c r="F20" s="1">
        <v>96.932000000000002</v>
      </c>
      <c r="G20" s="1">
        <v>95.938800000000001</v>
      </c>
      <c r="H20" s="1">
        <v>87.520399999999995</v>
      </c>
      <c r="I20" s="1">
        <v>79.7273</v>
      </c>
      <c r="J20" s="1">
        <v>64.516900000000007</v>
      </c>
      <c r="K20" s="1">
        <v>55.85</v>
      </c>
      <c r="L20" s="1">
        <v>46.576900000000002</v>
      </c>
      <c r="M20" s="1">
        <v>40.239400000000003</v>
      </c>
      <c r="N20" s="1">
        <v>37.0794</v>
      </c>
      <c r="O20" s="1">
        <v>34.745800000000003</v>
      </c>
      <c r="P20" s="1">
        <v>32.018500000000003</v>
      </c>
      <c r="Q20" s="1">
        <v>34.681800000000003</v>
      </c>
      <c r="R20" s="1">
        <v>40.7714</v>
      </c>
      <c r="S20" s="1">
        <v>39.088200000000001</v>
      </c>
      <c r="T20" s="1">
        <v>41.433300000000003</v>
      </c>
      <c r="U20" s="1">
        <v>40.566699999999997</v>
      </c>
      <c r="V20" s="1">
        <v>38.833300000000001</v>
      </c>
      <c r="W20" s="1">
        <v>38.758600000000001</v>
      </c>
      <c r="X20" s="1">
        <v>35.758600000000001</v>
      </c>
      <c r="Y20" s="1">
        <v>35.689700000000002</v>
      </c>
      <c r="Z20" s="1">
        <v>33.344799999999999</v>
      </c>
      <c r="AA20" s="1">
        <v>26.8889</v>
      </c>
      <c r="AB20" s="1">
        <v>32.450000000000003</v>
      </c>
      <c r="AC20" s="1">
        <v>32.842100000000002</v>
      </c>
      <c r="AD20" s="1">
        <v>30.0625</v>
      </c>
      <c r="AE20" s="1">
        <v>28.9375</v>
      </c>
      <c r="AF20" s="1">
        <v>31.642900000000001</v>
      </c>
      <c r="AG20" s="1">
        <v>33.307699999999997</v>
      </c>
      <c r="AH20" s="1">
        <v>34.818199999999997</v>
      </c>
      <c r="AI20" s="1">
        <v>34.25</v>
      </c>
      <c r="AJ20" s="1">
        <v>34</v>
      </c>
      <c r="AK20" s="1" t="s">
        <v>47</v>
      </c>
      <c r="AL20" s="1" t="s">
        <v>47</v>
      </c>
      <c r="AM20" s="1" t="s">
        <v>47</v>
      </c>
      <c r="AN20" s="1" t="s">
        <v>47</v>
      </c>
      <c r="AO20" s="1" t="s">
        <v>47</v>
      </c>
    </row>
    <row r="21" spans="1:41" x14ac:dyDescent="0.2">
      <c r="A21" t="s">
        <v>40</v>
      </c>
      <c r="B21" t="s">
        <v>51</v>
      </c>
      <c r="C21" t="s">
        <v>43</v>
      </c>
      <c r="D21" s="2">
        <f t="shared" ref="D21:D26" si="0">$AK21 * (10^(($AO21*(EXP(-$AL21*$AK21*D$2)-1))))</f>
        <v>99.906757775380285</v>
      </c>
      <c r="E21" s="2">
        <f t="shared" ref="E21:S26" si="1">$AK21 * (10^(($AO21*(EXP(-$AL21*$AK21*E$2)-1))))</f>
        <v>97.700371111597207</v>
      </c>
      <c r="F21" s="2">
        <f t="shared" si="1"/>
        <v>95.464844614338659</v>
      </c>
      <c r="G21" s="2">
        <f t="shared" si="1"/>
        <v>91.178004448682742</v>
      </c>
      <c r="H21" s="2">
        <f t="shared" si="1"/>
        <v>83.288409442527339</v>
      </c>
      <c r="I21" s="2">
        <f t="shared" si="1"/>
        <v>76.219715696928063</v>
      </c>
      <c r="J21" s="2">
        <f t="shared" si="1"/>
        <v>69.875116066693408</v>
      </c>
      <c r="K21" s="2">
        <f t="shared" si="1"/>
        <v>64.170397588332065</v>
      </c>
      <c r="L21" s="2">
        <f t="shared" si="1"/>
        <v>59.032164422165643</v>
      </c>
      <c r="M21" s="2">
        <f t="shared" si="1"/>
        <v>54.396329566472744</v>
      </c>
      <c r="N21" s="2">
        <f t="shared" si="1"/>
        <v>50.206832149208637</v>
      </c>
      <c r="O21" s="2">
        <f t="shared" si="1"/>
        <v>46.414544429425519</v>
      </c>
      <c r="P21" s="2">
        <f t="shared" si="1"/>
        <v>42.976338662545047</v>
      </c>
      <c r="Q21" s="2">
        <f t="shared" si="1"/>
        <v>39.854288943880348</v>
      </c>
      <c r="R21" s="2">
        <f t="shared" si="1"/>
        <v>37.014987238988354</v>
      </c>
      <c r="S21" s="2">
        <f t="shared" si="1"/>
        <v>34.428956195703414</v>
      </c>
      <c r="T21" s="2">
        <f t="shared" ref="T21:AI26" si="2">$AK21 * (10^(($AO21*(EXP(-$AL21*$AK21*T$2)-1))))</f>
        <v>32.070144139117332</v>
      </c>
      <c r="U21" s="2">
        <f t="shared" si="2"/>
        <v>29.915489981240231</v>
      </c>
      <c r="V21" s="2">
        <f t="shared" si="2"/>
        <v>27.944547716107401</v>
      </c>
      <c r="W21" s="2">
        <f t="shared" si="2"/>
        <v>26.139161787538516</v>
      </c>
      <c r="X21" s="2">
        <f t="shared" si="2"/>
        <v>24.483185966833851</v>
      </c>
      <c r="Y21" s="2">
        <f t="shared" si="2"/>
        <v>22.962239507400398</v>
      </c>
      <c r="Z21" s="2">
        <f t="shared" si="2"/>
        <v>21.563495290348605</v>
      </c>
      <c r="AA21" s="2">
        <f t="shared" si="2"/>
        <v>20.275495470455756</v>
      </c>
      <c r="AB21" s="2">
        <f t="shared" si="2"/>
        <v>19.087990801043883</v>
      </c>
      <c r="AC21" s="2">
        <f t="shared" si="2"/>
        <v>17.991800380279148</v>
      </c>
      <c r="AD21" s="2">
        <f t="shared" si="2"/>
        <v>16.978689037525331</v>
      </c>
      <c r="AE21" s="2">
        <f t="shared" si="2"/>
        <v>16.0412599810379</v>
      </c>
      <c r="AF21" s="2">
        <f t="shared" si="2"/>
        <v>15.172860669376661</v>
      </c>
      <c r="AG21" s="2">
        <f t="shared" si="2"/>
        <v>14.367500158331966</v>
      </c>
      <c r="AH21" s="2">
        <f t="shared" si="2"/>
        <v>13.619776421130478</v>
      </c>
      <c r="AI21" s="2">
        <f t="shared" si="2"/>
        <v>12.924812349067523</v>
      </c>
      <c r="AJ21" s="2">
        <f t="shared" ref="AJ21:AJ26" si="3">$AK21 * (10^(($AO21*(EXP(-$AL21*$AK21*AJ$2)-1))))</f>
        <v>12.278199318228278</v>
      </c>
      <c r="AK21">
        <v>99.999999999573774</v>
      </c>
      <c r="AL21">
        <v>2.02587890625E-6</v>
      </c>
      <c r="AM21" s="2">
        <f t="shared" ref="AM21" si="4">1-(AN21/DEVSQ(D21:AJ21))</f>
        <v>0.81317427996633485</v>
      </c>
      <c r="AN21" s="2">
        <f>((D21-D15)^2)+((E21-E15)^2)+((F21-F15)^2)+((G21-G15)^2)+((H21-H15)^2)+((I21-I15)^2)+((J21-J15)^2)+((K21-K15)^2)+((L21-L15)^2)+((M21-M15)^2)+((N21-N15)^2)+((O21-O15)^2)+((P21-P15)^2)+((Q21-Q15)^2)+((R21-R15)^2)+((S21-S15)^2)+((T21-T15)^2)+((U21-U15)^2)+((V21-V15)^2)+((W21-W15)^2)+((X21-X15)^2)+((Y21-Y15)^2)+((Z21-Z15)^2)+((AA21-AA15)^2)+((AB21-AB15)^2)+((AC21-AC15)^2)+((AD21-AD15)^2)+((AE21-AE15)^2)+((AF21-AF15)^2)+((AG21-AG15)^2)+((AH21-AH15)^2)+((AI21-AI15)^2)+((AJ21-AJ15)^2)</f>
        <v>4701.7769389651758</v>
      </c>
      <c r="AO21">
        <v>2</v>
      </c>
    </row>
    <row r="22" spans="1:41" x14ac:dyDescent="0.2">
      <c r="A22" t="s">
        <v>40</v>
      </c>
      <c r="B22" t="s">
        <v>52</v>
      </c>
      <c r="C22" t="s">
        <v>43</v>
      </c>
      <c r="D22" s="2">
        <f t="shared" si="0"/>
        <v>99.906757775380285</v>
      </c>
      <c r="E22" s="2">
        <f t="shared" si="1"/>
        <v>97.700371111597207</v>
      </c>
      <c r="F22" s="2">
        <f t="shared" si="1"/>
        <v>95.464844614338659</v>
      </c>
      <c r="G22" s="2">
        <f t="shared" si="1"/>
        <v>91.178004448682742</v>
      </c>
      <c r="H22" s="2">
        <f t="shared" si="1"/>
        <v>83.288409442527339</v>
      </c>
      <c r="I22" s="2">
        <f t="shared" si="1"/>
        <v>76.219715696928063</v>
      </c>
      <c r="J22" s="2">
        <f t="shared" si="1"/>
        <v>69.875116066693408</v>
      </c>
      <c r="K22" s="2">
        <f t="shared" si="1"/>
        <v>64.170397588332065</v>
      </c>
      <c r="L22" s="2">
        <f t="shared" si="1"/>
        <v>59.032164422165643</v>
      </c>
      <c r="M22" s="2">
        <f t="shared" si="1"/>
        <v>54.396329566472744</v>
      </c>
      <c r="N22" s="2">
        <f t="shared" si="1"/>
        <v>50.206832149208637</v>
      </c>
      <c r="O22" s="2">
        <f t="shared" si="1"/>
        <v>46.414544429425519</v>
      </c>
      <c r="P22" s="2">
        <f t="shared" si="1"/>
        <v>42.976338662545047</v>
      </c>
      <c r="Q22" s="2">
        <f t="shared" si="1"/>
        <v>39.854288943880348</v>
      </c>
      <c r="R22" s="2">
        <f t="shared" si="1"/>
        <v>37.014987238988354</v>
      </c>
      <c r="S22" s="2">
        <f t="shared" si="1"/>
        <v>34.428956195703414</v>
      </c>
      <c r="T22" s="2">
        <f t="shared" si="2"/>
        <v>32.070144139117332</v>
      </c>
      <c r="U22" s="2">
        <f t="shared" si="2"/>
        <v>29.915489981240231</v>
      </c>
      <c r="V22" s="2">
        <f t="shared" si="2"/>
        <v>27.944547716107401</v>
      </c>
      <c r="W22" s="2">
        <f t="shared" si="2"/>
        <v>26.139161787538516</v>
      </c>
      <c r="X22" s="2">
        <f t="shared" si="2"/>
        <v>24.483185966833851</v>
      </c>
      <c r="Y22" s="2">
        <f t="shared" si="2"/>
        <v>22.962239507400398</v>
      </c>
      <c r="Z22" s="2">
        <f t="shared" si="2"/>
        <v>21.563495290348605</v>
      </c>
      <c r="AA22" s="2">
        <f t="shared" si="2"/>
        <v>20.275495470455756</v>
      </c>
      <c r="AB22" s="2">
        <f t="shared" si="2"/>
        <v>19.087990801043883</v>
      </c>
      <c r="AC22" s="2">
        <f t="shared" si="2"/>
        <v>17.991800380279148</v>
      </c>
      <c r="AD22" s="2">
        <f t="shared" si="2"/>
        <v>16.978689037525331</v>
      </c>
      <c r="AE22" s="2">
        <f t="shared" si="2"/>
        <v>16.0412599810379</v>
      </c>
      <c r="AF22" s="2">
        <f t="shared" si="2"/>
        <v>15.172860669376661</v>
      </c>
      <c r="AG22" s="2">
        <f t="shared" si="2"/>
        <v>14.367500158331966</v>
      </c>
      <c r="AH22" s="2">
        <f t="shared" si="2"/>
        <v>13.619776421130478</v>
      </c>
      <c r="AI22" s="2">
        <f t="shared" si="2"/>
        <v>12.924812349067523</v>
      </c>
      <c r="AJ22" s="2">
        <f>$AK22 * (10^(($AO22*(EXP(-$AL22*$AK22*AJ$2)-1))))</f>
        <v>12.278199318228278</v>
      </c>
      <c r="AK22">
        <v>99.999999999573774</v>
      </c>
      <c r="AL22">
        <v>2.02587890625E-6</v>
      </c>
      <c r="AM22" s="2">
        <f>1-(AN22/DEVSQ(D22:AJ22))</f>
        <v>0.79441251247454203</v>
      </c>
      <c r="AN22" s="2">
        <f>((D22-D16)^2)+((E22-E16)^2)+((F22-F16)^2)+((G22-G16)^2)+((H22-H16)^2)+((I22-I16)^2)+((J22-J16)^2)+((K22-K16)^2)+((L22-L16)^2)+((M22-M16)^2)+((N22-N16)^2)+((O22-O16)^2)+((P22-P16)^2)+((Q22-Q16)^2)+((R22-R16)^2)+((S22-S16)^2)+((T22-T16)^2)+((U22-U16)^2)+((V22-V16)^2)+((W22-W16)^2)+((X22-X16)^2)+((Y22-Y16)^2)+((Z22-Z16)^2)+((AA22-AA16)^2)+((AB22-AB16)^2)+((AC22-AC16)^2)+((AD22-AD16)^2)+((AE22-AE16)^2)+((AF22-AF16)^2)+((AG22-AG16)^2)+((AH22-AH16)^2)+((AI22-AI16)^2)+((AJ22-AJ16)^2)</f>
        <v>5173.9477177596718</v>
      </c>
      <c r="AO22">
        <v>2</v>
      </c>
    </row>
    <row r="23" spans="1:41" x14ac:dyDescent="0.2">
      <c r="A23" t="s">
        <v>40</v>
      </c>
      <c r="B23" t="s">
        <v>36</v>
      </c>
      <c r="C23" t="s">
        <v>43</v>
      </c>
      <c r="D23" s="2">
        <f t="shared" si="0"/>
        <v>99.906757775380285</v>
      </c>
      <c r="E23" s="2">
        <f t="shared" si="1"/>
        <v>97.700371111597207</v>
      </c>
      <c r="F23" s="2">
        <f t="shared" si="1"/>
        <v>95.464844614338659</v>
      </c>
      <c r="G23" s="2">
        <f t="shared" si="1"/>
        <v>91.178004448682742</v>
      </c>
      <c r="H23" s="2">
        <f t="shared" si="1"/>
        <v>83.288409442527339</v>
      </c>
      <c r="I23" s="2">
        <f t="shared" si="1"/>
        <v>76.219715696928063</v>
      </c>
      <c r="J23" s="2">
        <f t="shared" si="1"/>
        <v>69.875116066693408</v>
      </c>
      <c r="K23" s="2">
        <f t="shared" si="1"/>
        <v>64.170397588332065</v>
      </c>
      <c r="L23" s="2">
        <f t="shared" si="1"/>
        <v>59.032164422165643</v>
      </c>
      <c r="M23" s="2">
        <f t="shared" si="1"/>
        <v>54.396329566472744</v>
      </c>
      <c r="N23" s="2">
        <f t="shared" si="1"/>
        <v>50.206832149208637</v>
      </c>
      <c r="O23" s="2">
        <f t="shared" si="1"/>
        <v>46.414544429425519</v>
      </c>
      <c r="P23" s="2">
        <f t="shared" si="1"/>
        <v>42.976338662545047</v>
      </c>
      <c r="Q23" s="2">
        <f t="shared" si="1"/>
        <v>39.854288943880348</v>
      </c>
      <c r="R23" s="2">
        <f t="shared" si="1"/>
        <v>37.014987238988354</v>
      </c>
      <c r="S23" s="2">
        <f t="shared" si="1"/>
        <v>34.428956195703414</v>
      </c>
      <c r="T23" s="2">
        <f t="shared" si="2"/>
        <v>32.070144139117332</v>
      </c>
      <c r="U23" s="2">
        <f t="shared" si="2"/>
        <v>29.915489981240231</v>
      </c>
      <c r="V23" s="2">
        <f t="shared" si="2"/>
        <v>27.944547716107401</v>
      </c>
      <c r="W23" s="2">
        <f t="shared" si="2"/>
        <v>26.139161787538516</v>
      </c>
      <c r="X23" s="2">
        <f t="shared" si="2"/>
        <v>24.483185966833851</v>
      </c>
      <c r="Y23" s="2">
        <f t="shared" si="2"/>
        <v>22.962239507400398</v>
      </c>
      <c r="Z23" s="2">
        <f t="shared" si="2"/>
        <v>21.563495290348605</v>
      </c>
      <c r="AA23" s="2">
        <f t="shared" si="2"/>
        <v>20.275495470455756</v>
      </c>
      <c r="AB23" s="2">
        <f t="shared" si="2"/>
        <v>19.087990801043883</v>
      </c>
      <c r="AC23" s="2">
        <f t="shared" si="2"/>
        <v>17.991800380279148</v>
      </c>
      <c r="AD23" s="2">
        <f t="shared" si="2"/>
        <v>16.978689037525331</v>
      </c>
      <c r="AE23" s="2">
        <f t="shared" si="2"/>
        <v>16.0412599810379</v>
      </c>
      <c r="AF23" s="2">
        <f t="shared" si="2"/>
        <v>15.172860669376661</v>
      </c>
      <c r="AG23" s="2">
        <f t="shared" si="2"/>
        <v>14.367500158331966</v>
      </c>
      <c r="AH23" s="2">
        <f t="shared" si="2"/>
        <v>13.619776421130478</v>
      </c>
      <c r="AI23" s="2">
        <f t="shared" si="2"/>
        <v>12.924812349067523</v>
      </c>
      <c r="AJ23" s="2">
        <f t="shared" si="3"/>
        <v>12.278199318228278</v>
      </c>
      <c r="AK23">
        <v>99.999999999573774</v>
      </c>
      <c r="AL23">
        <v>2.02587890625E-6</v>
      </c>
      <c r="AM23" s="2">
        <f>1-(AN23/DEVSQ(D23:AJ23))</f>
        <v>0.90036959338891021</v>
      </c>
      <c r="AN23" s="2">
        <f>((D23-D17)^2)+((E23-E17)^2)+((F23-F17)^2)+((G23-G17)^2)+((H23-H17)^2)+((I23-I17)^2)+((J23-J17)^2)+((K23-K17)^2)+((L23-L17)^2)+((M23-M17)^2)+((N23-N17)^2)+((O23-O17)^2)+((P23-P17)^2)+((Q23-Q17)^2)+((R23-R17)^2)+((S23-S17)^2)+((T23-T17)^2)+((U23-U17)^2)+((V23-V17)^2)+((W23-W17)^2)+((X23-X17)^2)+((Y23-Y17)^2)+((Z23-Z17)^2)+((AA23-AA17)^2)+((AB23-AB17)^2)+((AC23-AC17)^2)+((AD23-AD17)^2)+((AE23-AE17)^2)+((AF23-AF17)^2)+((AG23-AG17)^2)+((AH23-AH17)^2)+((AI23-AI17)^2)+((AJ23-AJ17)^2)</f>
        <v>2507.3632695719557</v>
      </c>
      <c r="AO23">
        <v>2</v>
      </c>
    </row>
    <row r="24" spans="1:41" x14ac:dyDescent="0.2">
      <c r="A24" t="s">
        <v>40</v>
      </c>
      <c r="B24" t="s">
        <v>37</v>
      </c>
      <c r="C24" t="s">
        <v>43</v>
      </c>
      <c r="D24" s="2">
        <f t="shared" si="0"/>
        <v>99.906757775380285</v>
      </c>
      <c r="E24" s="2">
        <f t="shared" si="1"/>
        <v>97.700371111597207</v>
      </c>
      <c r="F24" s="2">
        <f t="shared" si="1"/>
        <v>95.464844614338659</v>
      </c>
      <c r="G24" s="2">
        <f t="shared" si="1"/>
        <v>91.178004448682742</v>
      </c>
      <c r="H24" s="2">
        <f t="shared" si="1"/>
        <v>83.288409442527339</v>
      </c>
      <c r="I24" s="2">
        <f t="shared" si="1"/>
        <v>76.219715696928063</v>
      </c>
      <c r="J24" s="2">
        <f t="shared" si="1"/>
        <v>69.875116066693408</v>
      </c>
      <c r="K24" s="2">
        <f t="shared" si="1"/>
        <v>64.170397588332065</v>
      </c>
      <c r="L24" s="2">
        <f t="shared" si="1"/>
        <v>59.032164422165643</v>
      </c>
      <c r="M24" s="2">
        <f t="shared" si="1"/>
        <v>54.396329566472744</v>
      </c>
      <c r="N24" s="2">
        <f t="shared" si="1"/>
        <v>50.206832149208637</v>
      </c>
      <c r="O24" s="2">
        <f t="shared" si="1"/>
        <v>46.414544429425519</v>
      </c>
      <c r="P24" s="2">
        <f t="shared" si="1"/>
        <v>42.976338662545047</v>
      </c>
      <c r="Q24" s="2">
        <f t="shared" si="1"/>
        <v>39.854288943880348</v>
      </c>
      <c r="R24" s="2">
        <f t="shared" si="1"/>
        <v>37.014987238988354</v>
      </c>
      <c r="S24" s="2">
        <f t="shared" si="1"/>
        <v>34.428956195703414</v>
      </c>
      <c r="T24" s="2">
        <f t="shared" si="2"/>
        <v>32.070144139117332</v>
      </c>
      <c r="U24" s="2">
        <f t="shared" si="2"/>
        <v>29.915489981240231</v>
      </c>
      <c r="V24" s="2">
        <f t="shared" si="2"/>
        <v>27.944547716107401</v>
      </c>
      <c r="W24" s="2">
        <f t="shared" si="2"/>
        <v>26.139161787538516</v>
      </c>
      <c r="X24" s="2">
        <f t="shared" si="2"/>
        <v>24.483185966833851</v>
      </c>
      <c r="Y24" s="2">
        <f t="shared" si="2"/>
        <v>22.962239507400398</v>
      </c>
      <c r="Z24" s="2">
        <f t="shared" si="2"/>
        <v>21.563495290348605</v>
      </c>
      <c r="AA24" s="2">
        <f t="shared" si="2"/>
        <v>20.275495470455756</v>
      </c>
      <c r="AB24" s="2">
        <f t="shared" si="2"/>
        <v>19.087990801043883</v>
      </c>
      <c r="AC24" s="2">
        <f t="shared" si="2"/>
        <v>17.991800380279148</v>
      </c>
      <c r="AD24" s="2">
        <f t="shared" si="2"/>
        <v>16.978689037525331</v>
      </c>
      <c r="AE24" s="2">
        <f t="shared" si="2"/>
        <v>16.0412599810379</v>
      </c>
      <c r="AF24" s="2">
        <f t="shared" si="2"/>
        <v>15.172860669376661</v>
      </c>
      <c r="AG24" s="2">
        <f t="shared" si="2"/>
        <v>14.367500158331966</v>
      </c>
      <c r="AH24" s="2">
        <f t="shared" si="2"/>
        <v>13.619776421130478</v>
      </c>
      <c r="AI24" s="2">
        <f t="shared" si="2"/>
        <v>12.924812349067523</v>
      </c>
      <c r="AJ24" s="2">
        <f t="shared" si="3"/>
        <v>12.278199318228278</v>
      </c>
      <c r="AK24">
        <v>99.999999999573774</v>
      </c>
      <c r="AL24">
        <v>2.02587890625E-6</v>
      </c>
      <c r="AM24" s="2">
        <f t="shared" ref="AM24:AM26" si="5">1-(AN24/DEVSQ(D24:AJ24))</f>
        <v>0.87388245193825698</v>
      </c>
      <c r="AN24" s="2">
        <f>((D24-D18)^2)+((E24-E18)^2)+((F24-F18)^2)+((G24-G18)^2)+((H24-H18)^2)+((I24-I18)^2)+((J24-J18)^2)+((K24-K18)^2)+((L24-L18)^2)+((M24-M18)^2)+((N24-N18)^2)+((O24-O18)^2)+((P24-P18)^2)+((Q24-Q18)^2)+((R24-R18)^2)+((S24-S18)^2)+((T24-T18)^2)+((U24-U18)^2)+((V24-V18)^2)+((W24-W18)^2)+((X24-X18)^2)+((Y24-Y18)^2)+((Z24-Z18)^2)+((AA24-AA18)^2)+((AB24-AB18)^2)+((AC24-AC18)^2)+((AD24-AD18)^2)+((AE24-AE18)^2)+((AF24-AF18)^2)+((AG24-AG18)^2)+((AH24-AH18)^2)+((AI24-AI18)^2)+((AJ24-AJ18)^2)</f>
        <v>3173.9558074160445</v>
      </c>
      <c r="AO24">
        <v>2</v>
      </c>
    </row>
    <row r="25" spans="1:41" x14ac:dyDescent="0.2">
      <c r="A25" t="s">
        <v>40</v>
      </c>
      <c r="B25" t="s">
        <v>38</v>
      </c>
      <c r="C25" t="s">
        <v>43</v>
      </c>
      <c r="D25" s="2">
        <f t="shared" si="0"/>
        <v>99.906757775380285</v>
      </c>
      <c r="E25" s="2">
        <f t="shared" si="1"/>
        <v>97.700371111597207</v>
      </c>
      <c r="F25" s="2">
        <f t="shared" si="1"/>
        <v>95.464844614338659</v>
      </c>
      <c r="G25" s="2">
        <f t="shared" si="1"/>
        <v>91.178004448682742</v>
      </c>
      <c r="H25" s="2">
        <f t="shared" si="1"/>
        <v>83.288409442527339</v>
      </c>
      <c r="I25" s="2">
        <f t="shared" si="1"/>
        <v>76.219715696928063</v>
      </c>
      <c r="J25" s="2">
        <f t="shared" si="1"/>
        <v>69.875116066693408</v>
      </c>
      <c r="K25" s="2">
        <f t="shared" si="1"/>
        <v>64.170397588332065</v>
      </c>
      <c r="L25" s="2">
        <f t="shared" si="1"/>
        <v>59.032164422165643</v>
      </c>
      <c r="M25" s="2">
        <f t="shared" si="1"/>
        <v>54.396329566472744</v>
      </c>
      <c r="N25" s="2">
        <f t="shared" si="1"/>
        <v>50.206832149208637</v>
      </c>
      <c r="O25" s="2">
        <f t="shared" si="1"/>
        <v>46.414544429425519</v>
      </c>
      <c r="P25" s="2">
        <f t="shared" si="1"/>
        <v>42.976338662545047</v>
      </c>
      <c r="Q25" s="2">
        <f t="shared" si="1"/>
        <v>39.854288943880348</v>
      </c>
      <c r="R25" s="2">
        <f t="shared" si="1"/>
        <v>37.014987238988354</v>
      </c>
      <c r="S25" s="2">
        <f t="shared" si="1"/>
        <v>34.428956195703414</v>
      </c>
      <c r="T25" s="2">
        <f t="shared" si="2"/>
        <v>32.070144139117332</v>
      </c>
      <c r="U25" s="2">
        <f t="shared" si="2"/>
        <v>29.915489981240231</v>
      </c>
      <c r="V25" s="2">
        <f t="shared" si="2"/>
        <v>27.944547716107401</v>
      </c>
      <c r="W25" s="2">
        <f t="shared" si="2"/>
        <v>26.139161787538516</v>
      </c>
      <c r="X25" s="2">
        <f t="shared" si="2"/>
        <v>24.483185966833851</v>
      </c>
      <c r="Y25" s="2">
        <f t="shared" si="2"/>
        <v>22.962239507400398</v>
      </c>
      <c r="Z25" s="2">
        <f t="shared" si="2"/>
        <v>21.563495290348605</v>
      </c>
      <c r="AA25" s="2">
        <f t="shared" si="2"/>
        <v>20.275495470455756</v>
      </c>
      <c r="AB25" s="2">
        <f t="shared" si="2"/>
        <v>19.087990801043883</v>
      </c>
      <c r="AC25" s="2">
        <f t="shared" si="2"/>
        <v>17.991800380279148</v>
      </c>
      <c r="AD25" s="2">
        <f t="shared" si="2"/>
        <v>16.978689037525331</v>
      </c>
      <c r="AE25" s="2">
        <f t="shared" si="2"/>
        <v>16.0412599810379</v>
      </c>
      <c r="AF25" s="2">
        <f t="shared" si="2"/>
        <v>15.172860669376661</v>
      </c>
      <c r="AG25" s="2">
        <f t="shared" si="2"/>
        <v>14.367500158331966</v>
      </c>
      <c r="AH25" s="2">
        <f t="shared" si="2"/>
        <v>13.619776421130478</v>
      </c>
      <c r="AI25" s="2">
        <f t="shared" si="2"/>
        <v>12.924812349067523</v>
      </c>
      <c r="AJ25" s="2">
        <f t="shared" si="3"/>
        <v>12.278199318228278</v>
      </c>
      <c r="AK25">
        <v>99.999999999573774</v>
      </c>
      <c r="AL25">
        <v>2.02587890625E-6</v>
      </c>
      <c r="AM25" s="2">
        <f t="shared" si="5"/>
        <v>0.81317427996633485</v>
      </c>
      <c r="AN25" s="2">
        <f>((D25-D19)^2)+((E25-E19)^2)+((F25-F19)^2)+((G25-G19)^2)+((H25-H19)^2)+((I25-I19)^2)+((J25-J19)^2)+((K25-K19)^2)+((L25-L19)^2)+((M25-M19)^2)+((N25-N19)^2)+((O25-O19)^2)+((P25-P19)^2)+((Q25-Q19)^2)+((R25-R19)^2)+((S25-S19)^2)+((T25-T19)^2)+((U25-U19)^2)+((V25-V19)^2)+((W25-W19)^2)+((X25-X19)^2)+((Y25-Y19)^2)+((Z25-Z19)^2)+((AA25-AA19)^2)+((AB25-AB19)^2)+((AC25-AC19)^2)+((AD25-AD19)^2)+((AE25-AE19)^2)+((AF25-AF19)^2)+((AG25-AG19)^2)+((AH25-AH19)^2)+((AI25-AI19)^2)+((AJ25-AJ19)^2)</f>
        <v>4701.7769389651758</v>
      </c>
      <c r="AO25">
        <v>2</v>
      </c>
    </row>
    <row r="26" spans="1:41" x14ac:dyDescent="0.2">
      <c r="A26" t="s">
        <v>40</v>
      </c>
      <c r="B26" t="s">
        <v>39</v>
      </c>
      <c r="C26" t="s">
        <v>43</v>
      </c>
      <c r="D26" s="2">
        <f t="shared" si="0"/>
        <v>99.906757775380285</v>
      </c>
      <c r="E26" s="2">
        <f t="shared" si="1"/>
        <v>97.700371111597207</v>
      </c>
      <c r="F26" s="2">
        <f t="shared" si="1"/>
        <v>95.464844614338659</v>
      </c>
      <c r="G26" s="2">
        <f t="shared" si="1"/>
        <v>91.178004448682742</v>
      </c>
      <c r="H26" s="2">
        <f t="shared" si="1"/>
        <v>83.288409442527339</v>
      </c>
      <c r="I26" s="2">
        <f t="shared" si="1"/>
        <v>76.219715696928063</v>
      </c>
      <c r="J26" s="2">
        <f t="shared" si="1"/>
        <v>69.875116066693408</v>
      </c>
      <c r="K26" s="2">
        <f t="shared" si="1"/>
        <v>64.170397588332065</v>
      </c>
      <c r="L26" s="2">
        <f t="shared" si="1"/>
        <v>59.032164422165643</v>
      </c>
      <c r="M26" s="2">
        <f t="shared" si="1"/>
        <v>54.396329566472744</v>
      </c>
      <c r="N26" s="2">
        <f t="shared" si="1"/>
        <v>50.206832149208637</v>
      </c>
      <c r="O26" s="2">
        <f t="shared" si="1"/>
        <v>46.414544429425519</v>
      </c>
      <c r="P26" s="2">
        <f t="shared" si="1"/>
        <v>42.976338662545047</v>
      </c>
      <c r="Q26" s="2">
        <f t="shared" si="1"/>
        <v>39.854288943880348</v>
      </c>
      <c r="R26" s="2">
        <f t="shared" si="1"/>
        <v>37.014987238988354</v>
      </c>
      <c r="S26" s="2">
        <f t="shared" si="1"/>
        <v>34.428956195703414</v>
      </c>
      <c r="T26" s="2">
        <f t="shared" si="2"/>
        <v>32.070144139117332</v>
      </c>
      <c r="U26" s="2">
        <f t="shared" si="2"/>
        <v>29.915489981240231</v>
      </c>
      <c r="V26" s="2">
        <f t="shared" si="2"/>
        <v>27.944547716107401</v>
      </c>
      <c r="W26" s="2">
        <f t="shared" si="2"/>
        <v>26.139161787538516</v>
      </c>
      <c r="X26" s="2">
        <f t="shared" si="2"/>
        <v>24.483185966833851</v>
      </c>
      <c r="Y26" s="2">
        <f t="shared" si="2"/>
        <v>22.962239507400398</v>
      </c>
      <c r="Z26" s="2">
        <f t="shared" si="2"/>
        <v>21.563495290348605</v>
      </c>
      <c r="AA26" s="2">
        <f t="shared" si="2"/>
        <v>20.275495470455756</v>
      </c>
      <c r="AB26" s="2">
        <f t="shared" si="2"/>
        <v>19.087990801043883</v>
      </c>
      <c r="AC26" s="2">
        <f t="shared" si="2"/>
        <v>17.991800380279148</v>
      </c>
      <c r="AD26" s="2">
        <f t="shared" si="2"/>
        <v>16.978689037525331</v>
      </c>
      <c r="AE26" s="2">
        <f t="shared" si="2"/>
        <v>16.0412599810379</v>
      </c>
      <c r="AF26" s="2">
        <f t="shared" si="2"/>
        <v>15.172860669376661</v>
      </c>
      <c r="AG26" s="2">
        <f t="shared" si="2"/>
        <v>14.367500158331966</v>
      </c>
      <c r="AH26" s="2">
        <f t="shared" si="2"/>
        <v>13.619776421130478</v>
      </c>
      <c r="AI26" s="2">
        <f t="shared" si="2"/>
        <v>12.924812349067523</v>
      </c>
      <c r="AJ26" s="2">
        <f t="shared" si="3"/>
        <v>12.278199318228278</v>
      </c>
      <c r="AK26">
        <v>99.999999999573774</v>
      </c>
      <c r="AL26">
        <v>2.02587890625E-6</v>
      </c>
      <c r="AM26" s="2">
        <f t="shared" si="5"/>
        <v>0.81317427996633485</v>
      </c>
      <c r="AN26" s="2">
        <f>((D26-D20)^2)+((E26-E20)^2)+((F26-F20)^2)+((G26-G20)^2)+((H26-H20)^2)+((I26-I20)^2)+((J26-J20)^2)+((K26-K20)^2)+((L26-L20)^2)+((M26-M20)^2)+((N26-N20)^2)+((O26-O20)^2)+((P26-P20)^2)+((Q26-Q20)^2)+((R26-R20)^2)+((S26-S20)^2)+((T26-T20)^2)+((U26-U20)^2)+((V26-V20)^2)+((W26-W20)^2)+((X26-X20)^2)+((Y26-Y20)^2)+((Z26-Z20)^2)+((AA26-AA20)^2)+((AB26-AB20)^2)+((AC26-AC20)^2)+((AD26-AD20)^2)+((AE26-AE20)^2)+((AF26-AF20)^2)+((AG26-AG20)^2)+((AH26-AH20)^2)+((AI26-AI20)^2)+((AJ26-AJ20)^2)</f>
        <v>4701.7769389651758</v>
      </c>
      <c r="AO26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all_aggregates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Cox, David</dc:creator>
  <cp:lastModifiedBy>Cox, David</cp:lastModifiedBy>
  <dcterms:created xsi:type="dcterms:W3CDTF">2020-11-06T12:37:28Z</dcterms:created>
  <dcterms:modified xsi:type="dcterms:W3CDTF">2020-11-07T13:29:26Z</dcterms:modified>
</cp:coreProperties>
</file>