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jcox/Dropbox (Personal)/Projects/CurrentProjectManuscripts/Empirical/PersonalFun/Demand for Certification/Data/"/>
    </mc:Choice>
  </mc:AlternateContent>
  <xr:revisionPtr revIDLastSave="0" documentId="13_ncr:1_{8A260032-ED2A-0140-9062-6E0B986C84A9}" xr6:coauthVersionLast="45" xr6:coauthVersionMax="45" xr10:uidLastSave="{00000000-0000-0000-0000-000000000000}"/>
  <bookViews>
    <workbookView xWindow="4160" yWindow="1360" windowWidth="58300" windowHeight="33340" xr2:uid="{00000000-000D-0000-FFFF-FFFF00000000}"/>
  </bookViews>
  <sheets>
    <sheet name="all_aggregates" sheetId="1" r:id="rId1"/>
  </sheets>
  <definedNames>
    <definedName name="solver_adj" localSheetId="0" hidden="1">all_aggregates!$AK$26:$AL$26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all_aggregates!$AK$21</definedName>
    <definedName name="solver_lhs10" localSheetId="0" hidden="1">all_aggregates!$AK$9</definedName>
    <definedName name="solver_lhs11" localSheetId="0" hidden="1">all_aggregates!$AK$26</definedName>
    <definedName name="solver_lhs12" localSheetId="0" hidden="1">all_aggregates!$AK$9</definedName>
    <definedName name="solver_lhs2" localSheetId="0" hidden="1">all_aggregates!$AK$22</definedName>
    <definedName name="solver_lhs3" localSheetId="0" hidden="1">all_aggregates!$AK$23</definedName>
    <definedName name="solver_lhs4" localSheetId="0" hidden="1">all_aggregates!$AK$24</definedName>
    <definedName name="solver_lhs5" localSheetId="0" hidden="1">all_aggregates!$AK$25</definedName>
    <definedName name="solver_lhs6" localSheetId="0" hidden="1">all_aggregates!$AK$26</definedName>
    <definedName name="solver_lhs7" localSheetId="0" hidden="1">all_aggregates!$AK$24</definedName>
    <definedName name="solver_lhs8" localSheetId="0" hidden="1">all_aggregates!$AK$25</definedName>
    <definedName name="solver_lhs9" localSheetId="0" hidden="1">all_aggregates!$AK$26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all_aggregates!$AN$26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100</definedName>
    <definedName name="solver_rhs10" localSheetId="0" hidden="1">100</definedName>
    <definedName name="solver_rhs11" localSheetId="0" hidden="1">100</definedName>
    <definedName name="solver_rhs12" localSheetId="0" hidden="1">100</definedName>
    <definedName name="solver_rhs2" localSheetId="0" hidden="1">100</definedName>
    <definedName name="solver_rhs3" localSheetId="0" hidden="1">100</definedName>
    <definedName name="solver_rhs4" localSheetId="0" hidden="1">100</definedName>
    <definedName name="solver_rhs5" localSheetId="0" hidden="1">100</definedName>
    <definedName name="solver_rhs6" localSheetId="0" hidden="1">100</definedName>
    <definedName name="solver_rhs7" localSheetId="0" hidden="1">100</definedName>
    <definedName name="solver_rhs8" localSheetId="0" hidden="1">100</definedName>
    <definedName name="solver_rhs9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6" i="1" l="1"/>
  <c r="AJ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G26" i="1"/>
  <c r="AH26" i="1"/>
  <c r="AI26" i="1"/>
  <c r="AN26" i="1"/>
  <c r="AM26" i="1"/>
  <c r="AJ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N12" i="1"/>
  <c r="AM12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N9" i="1"/>
  <c r="AM9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N14" i="1"/>
  <c r="AM14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N13" i="1"/>
  <c r="AM13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N11" i="1"/>
  <c r="AM11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N10" i="1"/>
  <c r="AM10" i="1"/>
  <c r="AJ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N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N23" i="1"/>
  <c r="AM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N24" i="1"/>
  <c r="AM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N25" i="1"/>
  <c r="AM25" i="1"/>
  <c r="AM22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N21" i="1"/>
  <c r="AM21" i="1"/>
</calcChain>
</file>

<file path=xl/sharedStrings.xml><?xml version="1.0" encoding="utf-8"?>
<sst xmlns="http://schemas.openxmlformats.org/spreadsheetml/2006/main" count="180" uniqueCount="53">
  <si>
    <t>cost_0</t>
  </si>
  <si>
    <t>cost_25</t>
  </si>
  <si>
    <t>cost_50</t>
  </si>
  <si>
    <t>cost_100</t>
  </si>
  <si>
    <t>cost_200</t>
  </si>
  <si>
    <t>cost_300</t>
  </si>
  <si>
    <t>cost_400</t>
  </si>
  <si>
    <t>cost_500</t>
  </si>
  <si>
    <t>cost_600</t>
  </si>
  <si>
    <t>cost_700</t>
  </si>
  <si>
    <t>cost_800</t>
  </si>
  <si>
    <t>cost_900</t>
  </si>
  <si>
    <t>cost_1000</t>
  </si>
  <si>
    <t>cost_1100</t>
  </si>
  <si>
    <t>cost_1200</t>
  </si>
  <si>
    <t>cost_1300</t>
  </si>
  <si>
    <t>cost_1400</t>
  </si>
  <si>
    <t>cost_1500</t>
  </si>
  <si>
    <t>cost_1600</t>
  </si>
  <si>
    <t>cost_1700</t>
  </si>
  <si>
    <t>cost_1800</t>
  </si>
  <si>
    <t>cost_1900</t>
  </si>
  <si>
    <t>cost_2000</t>
  </si>
  <si>
    <t>cost_2100</t>
  </si>
  <si>
    <t>cost_2200</t>
  </si>
  <si>
    <t>cost_2300</t>
  </si>
  <si>
    <t>cost_2400</t>
  </si>
  <si>
    <t>cost_2500</t>
  </si>
  <si>
    <t>cost_2600</t>
  </si>
  <si>
    <t>cost_2700</t>
  </si>
  <si>
    <t>cost_2800</t>
  </si>
  <si>
    <t>cost_2900</t>
  </si>
  <si>
    <t>cost_3000</t>
  </si>
  <si>
    <t>aggregation_method</t>
  </si>
  <si>
    <t>impute_type</t>
  </si>
  <si>
    <t>obs_pred</t>
  </si>
  <si>
    <t>observed</t>
  </si>
  <si>
    <t>predicted</t>
  </si>
  <si>
    <t>qo</t>
  </si>
  <si>
    <t>a</t>
  </si>
  <si>
    <t>r_2</t>
  </si>
  <si>
    <t>n/a</t>
  </si>
  <si>
    <t>SoS</t>
  </si>
  <si>
    <t>cost</t>
  </si>
  <si>
    <t>k</t>
  </si>
  <si>
    <t xml:space="preserve">agg=median; </t>
  </si>
  <si>
    <t xml:space="preserve">agg=mean; </t>
  </si>
  <si>
    <t>impute=none_all_data;</t>
  </si>
  <si>
    <t>impute=none_complete_data</t>
  </si>
  <si>
    <t>impute=knn</t>
  </si>
  <si>
    <t>impute=med</t>
  </si>
  <si>
    <t>impute=avg</t>
  </si>
  <si>
    <t>impute=mode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</si>
</sst>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64" fontId="0" fillId="0" borderId="0" xfId="0" applyNumberFormat="1"/>
    <xf numFmtId="0" fontId="0" fillId="0" borderId="11" xfId="0" applyBorder="1"/>
    <xf numFmtId="164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>
                <a:solidFill>
                  <a:schemeClr val="tx1"/>
                </a:solidFill>
              </a:rPr>
              <a:t>Median Aggregation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5837170929121"/>
          <c:y val="6.8485478748977535E-2"/>
          <c:w val="0.85540013489935651"/>
          <c:h val="0.80321609798775151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all_aggregates!$C$3</c:f>
              <c:strCache>
                <c:ptCount val="1"/>
                <c:pt idx="0">
                  <c:v>impute=none_all_data;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all_aggregates!$D$3:$AJ$3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70</c:v>
                </c:pt>
                <c:pt idx="7">
                  <c:v>56</c:v>
                </c:pt>
                <c:pt idx="8">
                  <c:v>40</c:v>
                </c:pt>
                <c:pt idx="9">
                  <c:v>30</c:v>
                </c:pt>
                <c:pt idx="10">
                  <c:v>29</c:v>
                </c:pt>
                <c:pt idx="11">
                  <c:v>21</c:v>
                </c:pt>
                <c:pt idx="12">
                  <c:v>18</c:v>
                </c:pt>
                <c:pt idx="13">
                  <c:v>30</c:v>
                </c:pt>
                <c:pt idx="14">
                  <c:v>32</c:v>
                </c:pt>
                <c:pt idx="15">
                  <c:v>35</c:v>
                </c:pt>
                <c:pt idx="16">
                  <c:v>40</c:v>
                </c:pt>
                <c:pt idx="17">
                  <c:v>39.5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30</c:v>
                </c:pt>
                <c:pt idx="23">
                  <c:v>24</c:v>
                </c:pt>
                <c:pt idx="24">
                  <c:v>27.5</c:v>
                </c:pt>
                <c:pt idx="25">
                  <c:v>25</c:v>
                </c:pt>
                <c:pt idx="26">
                  <c:v>20</c:v>
                </c:pt>
                <c:pt idx="27">
                  <c:v>21</c:v>
                </c:pt>
                <c:pt idx="28">
                  <c:v>21.5</c:v>
                </c:pt>
                <c:pt idx="29">
                  <c:v>19</c:v>
                </c:pt>
                <c:pt idx="30">
                  <c:v>22</c:v>
                </c:pt>
                <c:pt idx="31">
                  <c:v>22.5</c:v>
                </c:pt>
                <c:pt idx="32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1-8B4C-9D06-97FE90D5CE2C}"/>
            </c:ext>
          </c:extLst>
        </c:ser>
        <c:ser>
          <c:idx val="1"/>
          <c:order val="1"/>
          <c:tx>
            <c:strRef>
              <c:f>all_aggregates!$C$4</c:f>
              <c:strCache>
                <c:ptCount val="1"/>
                <c:pt idx="0">
                  <c:v>impute=none_complete_data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all_aggregates!$D$4:$AJ$4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80</c:v>
                </c:pt>
                <c:pt idx="6">
                  <c:v>62.5</c:v>
                </c:pt>
                <c:pt idx="7">
                  <c:v>51</c:v>
                </c:pt>
                <c:pt idx="8">
                  <c:v>39</c:v>
                </c:pt>
                <c:pt idx="9">
                  <c:v>24.5</c:v>
                </c:pt>
                <c:pt idx="10">
                  <c:v>20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1-8B4C-9D06-97FE90D5CE2C}"/>
            </c:ext>
          </c:extLst>
        </c:ser>
        <c:ser>
          <c:idx val="2"/>
          <c:order val="2"/>
          <c:tx>
            <c:strRef>
              <c:f>all_aggregates!$C$5</c:f>
              <c:strCache>
                <c:ptCount val="1"/>
                <c:pt idx="0">
                  <c:v>impute=knn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all_aggregates!$D$5:$AJ$5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  <c:pt idx="5">
                  <c:v>79.7273</c:v>
                </c:pt>
                <c:pt idx="6">
                  <c:v>64.516900000000007</c:v>
                </c:pt>
                <c:pt idx="7">
                  <c:v>55.424999999999997</c:v>
                </c:pt>
                <c:pt idx="8">
                  <c:v>40</c:v>
                </c:pt>
                <c:pt idx="9">
                  <c:v>30</c:v>
                </c:pt>
                <c:pt idx="10">
                  <c:v>25.25</c:v>
                </c:pt>
                <c:pt idx="11">
                  <c:v>20.5</c:v>
                </c:pt>
                <c:pt idx="12">
                  <c:v>17</c:v>
                </c:pt>
                <c:pt idx="13">
                  <c:v>15.5</c:v>
                </c:pt>
                <c:pt idx="14">
                  <c:v>22.5</c:v>
                </c:pt>
                <c:pt idx="15">
                  <c:v>24.5</c:v>
                </c:pt>
                <c:pt idx="16">
                  <c:v>22.25</c:v>
                </c:pt>
                <c:pt idx="17">
                  <c:v>20</c:v>
                </c:pt>
                <c:pt idx="18">
                  <c:v>19.75</c:v>
                </c:pt>
                <c:pt idx="19">
                  <c:v>22</c:v>
                </c:pt>
                <c:pt idx="20">
                  <c:v>20</c:v>
                </c:pt>
                <c:pt idx="21">
                  <c:v>17</c:v>
                </c:pt>
                <c:pt idx="22">
                  <c:v>13.5</c:v>
                </c:pt>
                <c:pt idx="23">
                  <c:v>12</c:v>
                </c:pt>
                <c:pt idx="24">
                  <c:v>13</c:v>
                </c:pt>
                <c:pt idx="25">
                  <c:v>13.5</c:v>
                </c:pt>
                <c:pt idx="26">
                  <c:v>16</c:v>
                </c:pt>
                <c:pt idx="27">
                  <c:v>12</c:v>
                </c:pt>
                <c:pt idx="28">
                  <c:v>16.5</c:v>
                </c:pt>
                <c:pt idx="29">
                  <c:v>14</c:v>
                </c:pt>
                <c:pt idx="30">
                  <c:v>15</c:v>
                </c:pt>
                <c:pt idx="31">
                  <c:v>15.5</c:v>
                </c:pt>
                <c:pt idx="32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F1-8B4C-9D06-97FE90D5CE2C}"/>
            </c:ext>
          </c:extLst>
        </c:ser>
        <c:ser>
          <c:idx val="3"/>
          <c:order val="3"/>
          <c:tx>
            <c:strRef>
              <c:f>all_aggregates!$C$6</c:f>
              <c:strCache>
                <c:ptCount val="1"/>
                <c:pt idx="0">
                  <c:v>impute=med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all_aggregates!$D$6:$AJ$6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70</c:v>
                </c:pt>
                <c:pt idx="7">
                  <c:v>56</c:v>
                </c:pt>
                <c:pt idx="8">
                  <c:v>40</c:v>
                </c:pt>
                <c:pt idx="9">
                  <c:v>30</c:v>
                </c:pt>
                <c:pt idx="10">
                  <c:v>29</c:v>
                </c:pt>
                <c:pt idx="11">
                  <c:v>21</c:v>
                </c:pt>
                <c:pt idx="12">
                  <c:v>18</c:v>
                </c:pt>
                <c:pt idx="13">
                  <c:v>30</c:v>
                </c:pt>
                <c:pt idx="14">
                  <c:v>32</c:v>
                </c:pt>
                <c:pt idx="15">
                  <c:v>35</c:v>
                </c:pt>
                <c:pt idx="16">
                  <c:v>40</c:v>
                </c:pt>
                <c:pt idx="17">
                  <c:v>39.5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30</c:v>
                </c:pt>
                <c:pt idx="23">
                  <c:v>24</c:v>
                </c:pt>
                <c:pt idx="24">
                  <c:v>27.5</c:v>
                </c:pt>
                <c:pt idx="25">
                  <c:v>25</c:v>
                </c:pt>
                <c:pt idx="26">
                  <c:v>20</c:v>
                </c:pt>
                <c:pt idx="27">
                  <c:v>21</c:v>
                </c:pt>
                <c:pt idx="28">
                  <c:v>21.5</c:v>
                </c:pt>
                <c:pt idx="29">
                  <c:v>19</c:v>
                </c:pt>
                <c:pt idx="30">
                  <c:v>22</c:v>
                </c:pt>
                <c:pt idx="31">
                  <c:v>22.5</c:v>
                </c:pt>
                <c:pt idx="32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F1-8B4C-9D06-97FE90D5CE2C}"/>
            </c:ext>
          </c:extLst>
        </c:ser>
        <c:ser>
          <c:idx val="4"/>
          <c:order val="4"/>
          <c:tx>
            <c:strRef>
              <c:f>all_aggregates!$C$7</c:f>
              <c:strCache>
                <c:ptCount val="1"/>
                <c:pt idx="0">
                  <c:v>impute=avg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bg1">
                  <a:alpha val="46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all_aggregates!$D$7:$AJ$7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88.760199999999998</c:v>
                </c:pt>
                <c:pt idx="5">
                  <c:v>79.7273</c:v>
                </c:pt>
                <c:pt idx="6">
                  <c:v>64.516900000000007</c:v>
                </c:pt>
                <c:pt idx="7">
                  <c:v>55.85</c:v>
                </c:pt>
                <c:pt idx="8">
                  <c:v>46.576900000000002</c:v>
                </c:pt>
                <c:pt idx="9">
                  <c:v>40.239400000000003</c:v>
                </c:pt>
                <c:pt idx="10">
                  <c:v>37.0794</c:v>
                </c:pt>
                <c:pt idx="11">
                  <c:v>34.745800000000003</c:v>
                </c:pt>
                <c:pt idx="12">
                  <c:v>32.018500000000003</c:v>
                </c:pt>
                <c:pt idx="13">
                  <c:v>34.681800000000003</c:v>
                </c:pt>
                <c:pt idx="14">
                  <c:v>40.7714</c:v>
                </c:pt>
                <c:pt idx="15">
                  <c:v>39.088200000000001</c:v>
                </c:pt>
                <c:pt idx="16">
                  <c:v>41.433300000000003</c:v>
                </c:pt>
                <c:pt idx="17">
                  <c:v>40.566699999999997</c:v>
                </c:pt>
                <c:pt idx="18">
                  <c:v>38.833300000000001</c:v>
                </c:pt>
                <c:pt idx="19">
                  <c:v>38.758600000000001</c:v>
                </c:pt>
                <c:pt idx="20">
                  <c:v>35.758600000000001</c:v>
                </c:pt>
                <c:pt idx="21">
                  <c:v>35.689700000000002</c:v>
                </c:pt>
                <c:pt idx="22">
                  <c:v>33.344799999999999</c:v>
                </c:pt>
                <c:pt idx="23">
                  <c:v>26.8889</c:v>
                </c:pt>
                <c:pt idx="24">
                  <c:v>32.450000000000003</c:v>
                </c:pt>
                <c:pt idx="25">
                  <c:v>32.842100000000002</c:v>
                </c:pt>
                <c:pt idx="26">
                  <c:v>30.0625</c:v>
                </c:pt>
                <c:pt idx="27">
                  <c:v>28.9375</c:v>
                </c:pt>
                <c:pt idx="28">
                  <c:v>31.642900000000001</c:v>
                </c:pt>
                <c:pt idx="29">
                  <c:v>33.307699999999997</c:v>
                </c:pt>
                <c:pt idx="30">
                  <c:v>34.818199999999997</c:v>
                </c:pt>
                <c:pt idx="31">
                  <c:v>34.25</c:v>
                </c:pt>
                <c:pt idx="32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F1-8B4C-9D06-97FE90D5CE2C}"/>
            </c:ext>
          </c:extLst>
        </c:ser>
        <c:ser>
          <c:idx val="10"/>
          <c:order val="5"/>
          <c:tx>
            <c:strRef>
              <c:f>all_aggregates!$C$8</c:f>
              <c:strCache>
                <c:ptCount val="1"/>
                <c:pt idx="0">
                  <c:v>impute=mode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all_aggregates!$D$8:$AJ$8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88.760199999999998</c:v>
                </c:pt>
                <c:pt idx="5">
                  <c:v>79.7273</c:v>
                </c:pt>
                <c:pt idx="6">
                  <c:v>64.516900000000007</c:v>
                </c:pt>
                <c:pt idx="7">
                  <c:v>55.85</c:v>
                </c:pt>
                <c:pt idx="8">
                  <c:v>46.576900000000002</c:v>
                </c:pt>
                <c:pt idx="9">
                  <c:v>40.239400000000003</c:v>
                </c:pt>
                <c:pt idx="10">
                  <c:v>37.0794</c:v>
                </c:pt>
                <c:pt idx="11">
                  <c:v>34.745800000000003</c:v>
                </c:pt>
                <c:pt idx="12">
                  <c:v>32.018500000000003</c:v>
                </c:pt>
                <c:pt idx="13">
                  <c:v>34.681800000000003</c:v>
                </c:pt>
                <c:pt idx="14">
                  <c:v>40.7714</c:v>
                </c:pt>
                <c:pt idx="15">
                  <c:v>39.088200000000001</c:v>
                </c:pt>
                <c:pt idx="16">
                  <c:v>41.433300000000003</c:v>
                </c:pt>
                <c:pt idx="17">
                  <c:v>40.566699999999997</c:v>
                </c:pt>
                <c:pt idx="18">
                  <c:v>38.833300000000001</c:v>
                </c:pt>
                <c:pt idx="19">
                  <c:v>38.758600000000001</c:v>
                </c:pt>
                <c:pt idx="20">
                  <c:v>35.758600000000001</c:v>
                </c:pt>
                <c:pt idx="21">
                  <c:v>35.689700000000002</c:v>
                </c:pt>
                <c:pt idx="22">
                  <c:v>33.344799999999999</c:v>
                </c:pt>
                <c:pt idx="23">
                  <c:v>26.8889</c:v>
                </c:pt>
                <c:pt idx="24">
                  <c:v>32.450000000000003</c:v>
                </c:pt>
                <c:pt idx="25">
                  <c:v>32.842100000000002</c:v>
                </c:pt>
                <c:pt idx="26">
                  <c:v>30.0625</c:v>
                </c:pt>
                <c:pt idx="27">
                  <c:v>28.9375</c:v>
                </c:pt>
                <c:pt idx="28">
                  <c:v>31.642900000000001</c:v>
                </c:pt>
                <c:pt idx="29">
                  <c:v>33.307699999999997</c:v>
                </c:pt>
                <c:pt idx="30">
                  <c:v>34.818199999999997</c:v>
                </c:pt>
                <c:pt idx="31">
                  <c:v>34.25</c:v>
                </c:pt>
                <c:pt idx="32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DF1-8B4C-9D06-97FE90D5CE2C}"/>
            </c:ext>
          </c:extLst>
        </c:ser>
        <c:ser>
          <c:idx val="11"/>
          <c:order val="6"/>
          <c:tx>
            <c:strRef>
              <c:f>all_aggregates!$C$9</c:f>
              <c:strCache>
                <c:ptCount val="1"/>
                <c:pt idx="0">
                  <c:v>impute=none_all_data;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all_aggregates!$D$9:$AJ$9</c:f>
              <c:numCache>
                <c:formatCode>0.0000</c:formatCode>
                <c:ptCount val="33"/>
                <c:pt idx="0">
                  <c:v>99.904834895174361</c:v>
                </c:pt>
                <c:pt idx="1">
                  <c:v>97.653601849776607</c:v>
                </c:pt>
                <c:pt idx="2">
                  <c:v>95.373934415680651</c:v>
                </c:pt>
                <c:pt idx="3">
                  <c:v>91.006196969030356</c:v>
                </c:pt>
                <c:pt idx="4">
                  <c:v>82.981164513402419</c:v>
                </c:pt>
                <c:pt idx="5">
                  <c:v>75.806864911397014</c:v>
                </c:pt>
                <c:pt idx="6">
                  <c:v>69.381104471369156</c:v>
                </c:pt>
                <c:pt idx="7">
                  <c:v>63.615229334801718</c:v>
                </c:pt>
                <c:pt idx="8">
                  <c:v>58.43218016100392</c:v>
                </c:pt>
                <c:pt idx="9">
                  <c:v>53.76484634220774</c:v>
                </c:pt>
                <c:pt idx="10">
                  <c:v>49.554670750800454</c:v>
                </c:pt>
                <c:pt idx="11">
                  <c:v>45.75046447868376</c:v>
                </c:pt>
                <c:pt idx="12">
                  <c:v>42.307397954503415</c:v>
                </c:pt>
                <c:pt idx="13">
                  <c:v>39.186140507892873</c:v>
                </c:pt>
                <c:pt idx="14">
                  <c:v>36.352125123884385</c:v>
                </c:pt>
                <c:pt idx="15">
                  <c:v>33.774918982720429</c:v>
                </c:pt>
                <c:pt idx="16">
                  <c:v>31.427683561645704</c:v>
                </c:pt>
                <c:pt idx="17">
                  <c:v>29.286710708082929</c:v>
                </c:pt>
                <c:pt idx="18">
                  <c:v>27.331023276896953</c:v>
                </c:pt>
                <c:pt idx="19">
                  <c:v>25.542030738596988</c:v>
                </c:pt>
                <c:pt idx="20">
                  <c:v>23.903231675699306</c:v>
                </c:pt>
                <c:pt idx="21">
                  <c:v>22.399956344371368</c:v>
                </c:pt>
                <c:pt idx="22">
                  <c:v>21.019143531442364</c:v>
                </c:pt>
                <c:pt idx="23">
                  <c:v>19.749146818532886</c:v>
                </c:pt>
                <c:pt idx="24">
                  <c:v>18.579566104657943</c:v>
                </c:pt>
                <c:pt idx="25">
                  <c:v>17.501100860209622</c:v>
                </c:pt>
                <c:pt idx="26">
                  <c:v>16.505422108507219</c:v>
                </c:pt>
                <c:pt idx="27">
                  <c:v>15.58506057242405</c:v>
                </c:pt>
                <c:pt idx="28">
                  <c:v>14.733308796446137</c:v>
                </c:pt>
                <c:pt idx="29">
                  <c:v>13.944135370048871</c:v>
                </c:pt>
                <c:pt idx="30">
                  <c:v>13.212109645754822</c:v>
                </c:pt>
                <c:pt idx="31">
                  <c:v>12.532335572351579</c:v>
                </c:pt>
                <c:pt idx="32">
                  <c:v>11.900393456908317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DF1-8B4C-9D06-97FE90D5CE2C}"/>
            </c:ext>
          </c:extLst>
        </c:ser>
        <c:ser>
          <c:idx val="12"/>
          <c:order val="7"/>
          <c:tx>
            <c:strRef>
              <c:f>all_aggregates!$C$10</c:f>
              <c:strCache>
                <c:ptCount val="1"/>
                <c:pt idx="0">
                  <c:v>impute=none_complete_data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all_aggregates!$D$10:$AJ$10</c:f>
              <c:numCache>
                <c:formatCode>0.0000</c:formatCode>
                <c:ptCount val="33"/>
                <c:pt idx="0">
                  <c:v>99.791436390877152</c:v>
                </c:pt>
                <c:pt idx="1">
                  <c:v>94.941205573884275</c:v>
                </c:pt>
                <c:pt idx="2">
                  <c:v>90.191088545647403</c:v>
                </c:pt>
                <c:pt idx="3">
                  <c:v>81.532809419487734</c:v>
                </c:pt>
                <c:pt idx="4">
                  <c:v>67.08042192652465</c:v>
                </c:pt>
                <c:pt idx="5">
                  <c:v>55.669312768242172</c:v>
                </c:pt>
                <c:pt idx="6">
                  <c:v>46.5828528163537</c:v>
                </c:pt>
                <c:pt idx="7">
                  <c:v>39.28866631497484</c:v>
                </c:pt>
                <c:pt idx="8">
                  <c:v>33.387766331725174</c:v>
                </c:pt>
                <c:pt idx="9">
                  <c:v>28.578600231117601</c:v>
                </c:pt>
                <c:pt idx="10">
                  <c:v>24.63140188939164</c:v>
                </c:pt>
                <c:pt idx="11">
                  <c:v>21.369734898158192</c:v>
                </c:pt>
                <c:pt idx="12">
                  <c:v>18.657097905129568</c:v>
                </c:pt>
                <c:pt idx="13">
                  <c:v>16.387124281066942</c:v>
                </c:pt>
                <c:pt idx="14">
                  <c:v>14.476355176964805</c:v>
                </c:pt>
                <c:pt idx="15">
                  <c:v>12.858869831326873</c:v>
                </c:pt>
                <c:pt idx="16">
                  <c:v>11.482266671650136</c:v>
                </c:pt>
                <c:pt idx="17">
                  <c:v>10.30463420974796</c:v>
                </c:pt>
                <c:pt idx="18">
                  <c:v>9.2922524446350927</c:v>
                </c:pt>
                <c:pt idx="19">
                  <c:v>8.4178371674739711</c:v>
                </c:pt>
                <c:pt idx="20">
                  <c:v>7.6591904590878475</c:v>
                </c:pt>
                <c:pt idx="21">
                  <c:v>6.9981570718966992</c:v>
                </c:pt>
                <c:pt idx="22">
                  <c:v>6.4198126062637613</c:v>
                </c:pt>
                <c:pt idx="23">
                  <c:v>5.9118284036977444</c:v>
                </c:pt>
                <c:pt idx="24">
                  <c:v>5.4639719575439747</c:v>
                </c:pt>
                <c:pt idx="25">
                  <c:v>5.0677118369758025</c:v>
                </c:pt>
                <c:pt idx="26">
                  <c:v>4.7159036560377041</c:v>
                </c:pt>
                <c:pt idx="27">
                  <c:v>4.4025392232221066</c:v>
                </c:pt>
                <c:pt idx="28">
                  <c:v>4.1225451982185763</c:v>
                </c:pt>
                <c:pt idx="29">
                  <c:v>3.8716207347951253</c:v>
                </c:pt>
                <c:pt idx="30">
                  <c:v>3.6461059726967671</c:v>
                </c:pt>
                <c:pt idx="31">
                  <c:v>3.4428750538267217</c:v>
                </c:pt>
                <c:pt idx="32">
                  <c:v>3.2592487229192044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DF1-8B4C-9D06-97FE90D5CE2C}"/>
            </c:ext>
          </c:extLst>
        </c:ser>
        <c:ser>
          <c:idx val="13"/>
          <c:order val="8"/>
          <c:tx>
            <c:strRef>
              <c:f>all_aggregates!$C$11</c:f>
              <c:strCache>
                <c:ptCount val="1"/>
                <c:pt idx="0">
                  <c:v>impute=knn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all_aggregates!$D$11:$AJ$11</c:f>
              <c:numCache>
                <c:formatCode>0.0000</c:formatCode>
                <c:ptCount val="33"/>
                <c:pt idx="0">
                  <c:v>99.858724686362095</c:v>
                </c:pt>
                <c:pt idx="1">
                  <c:v>96.539889250906342</c:v>
                </c:pt>
                <c:pt idx="2">
                  <c:v>93.224601066782185</c:v>
                </c:pt>
                <c:pt idx="3">
                  <c:v>87.001203704911816</c:v>
                </c:pt>
                <c:pt idx="4">
                  <c:v>76.011467929985571</c:v>
                </c:pt>
                <c:pt idx="5">
                  <c:v>66.681641619715592</c:v>
                </c:pt>
                <c:pt idx="6">
                  <c:v>58.729071052358449</c:v>
                </c:pt>
                <c:pt idx="7">
                  <c:v>51.923943181587752</c:v>
                </c:pt>
                <c:pt idx="8">
                  <c:v>46.078619613299246</c:v>
                </c:pt>
                <c:pt idx="9">
                  <c:v>41.039268656869147</c:v>
                </c:pt>
                <c:pt idx="10">
                  <c:v>36.679271406735012</c:v>
                </c:pt>
                <c:pt idx="11">
                  <c:v>32.894003462482551</c:v>
                </c:pt>
                <c:pt idx="12">
                  <c:v>29.596688033747899</c:v>
                </c:pt>
                <c:pt idx="13">
                  <c:v>26.715087032530509</c:v>
                </c:pt>
                <c:pt idx="14">
                  <c:v>24.188850330377335</c:v>
                </c:pt>
                <c:pt idx="15">
                  <c:v>21.967384045959811</c:v>
                </c:pt>
                <c:pt idx="16">
                  <c:v>20.008129763511583</c:v>
                </c:pt>
                <c:pt idx="17">
                  <c:v>18.275170354775423</c:v>
                </c:pt>
                <c:pt idx="18">
                  <c:v>16.738096361412548</c:v>
                </c:pt>
                <c:pt idx="19">
                  <c:v>15.371081014928215</c:v>
                </c:pt>
                <c:pt idx="20">
                  <c:v>14.152122918459536</c:v>
                </c:pt>
                <c:pt idx="21">
                  <c:v>13.06242393489824</c:v>
                </c:pt>
                <c:pt idx="22">
                  <c:v>12.085876481888807</c:v>
                </c:pt>
                <c:pt idx="23">
                  <c:v>11.208639653212291</c:v>
                </c:pt>
                <c:pt idx="24">
                  <c:v>10.418787692938118</c:v>
                </c:pt>
                <c:pt idx="25">
                  <c:v>9.7060175918381884</c:v>
                </c:pt>
                <c:pt idx="26">
                  <c:v>9.0614051453803679</c:v>
                </c:pt>
                <c:pt idx="27">
                  <c:v>8.4772008557747434</c:v>
                </c:pt>
                <c:pt idx="28">
                  <c:v>7.9466586903123302</c:v>
                </c:pt>
                <c:pt idx="29">
                  <c:v>7.4638920124316295</c:v>
                </c:pt>
                <c:pt idx="30">
                  <c:v>7.0237520488933658</c:v>
                </c:pt>
                <c:pt idx="31">
                  <c:v>6.6217250994652765</c:v>
                </c:pt>
                <c:pt idx="32">
                  <c:v>6.2538453763798918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DF1-8B4C-9D06-97FE90D5CE2C}"/>
            </c:ext>
          </c:extLst>
        </c:ser>
        <c:ser>
          <c:idx val="14"/>
          <c:order val="9"/>
          <c:tx>
            <c:strRef>
              <c:f>all_aggregates!$C$12</c:f>
              <c:strCache>
                <c:ptCount val="1"/>
                <c:pt idx="0">
                  <c:v>impute=med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all_aggregates!$D$12:$AJ$12</c:f>
              <c:numCache>
                <c:formatCode>0.0000</c:formatCode>
                <c:ptCount val="33"/>
                <c:pt idx="0">
                  <c:v>99.861960976815581</c:v>
                </c:pt>
                <c:pt idx="1">
                  <c:v>96.617569813353271</c:v>
                </c:pt>
                <c:pt idx="2">
                  <c:v>93.373551826978485</c:v>
                </c:pt>
                <c:pt idx="3">
                  <c:v>87.275243081121431</c:v>
                </c:pt>
                <c:pt idx="4">
                  <c:v>76.476687228648615</c:v>
                </c:pt>
                <c:pt idx="5">
                  <c:v>67.27634213888723</c:v>
                </c:pt>
                <c:pt idx="6">
                  <c:v>59.407444839378321</c:v>
                </c:pt>
                <c:pt idx="7">
                  <c:v>52.652130962005174</c:v>
                </c:pt>
                <c:pt idx="8">
                  <c:v>46.83175389306907</c:v>
                </c:pt>
                <c:pt idx="9">
                  <c:v>41.799250250235957</c:v>
                </c:pt>
                <c:pt idx="10">
                  <c:v>37.433093767296072</c:v>
                </c:pt>
                <c:pt idx="11">
                  <c:v>33.632487439506768</c:v>
                </c:pt>
                <c:pt idx="12">
                  <c:v>30.313525017014886</c:v>
                </c:pt>
                <c:pt idx="13">
                  <c:v>27.406114438824741</c:v>
                </c:pt>
                <c:pt idx="14">
                  <c:v>24.851502569613736</c:v>
                </c:pt>
                <c:pt idx="15">
                  <c:v>22.600276317875132</c:v>
                </c:pt>
                <c:pt idx="16">
                  <c:v>20.61074260217632</c:v>
                </c:pt>
                <c:pt idx="17">
                  <c:v>18.84761071983079</c:v>
                </c:pt>
                <c:pt idx="18">
                  <c:v>17.280916972942684</c:v>
                </c:pt>
                <c:pt idx="19">
                  <c:v>15.885144056065975</c:v>
                </c:pt>
                <c:pt idx="20">
                  <c:v>14.638497562745394</c:v>
                </c:pt>
                <c:pt idx="21">
                  <c:v>13.522309671551056</c:v>
                </c:pt>
                <c:pt idx="22">
                  <c:v>12.520546116704773</c:v>
                </c:pt>
                <c:pt idx="23">
                  <c:v>11.619397308043723</c:v>
                </c:pt>
                <c:pt idx="24">
                  <c:v>10.806938225967599</c:v>
                </c:pt>
                <c:pt idx="25">
                  <c:v>10.072844698806723</c:v>
                </c:pt>
                <c:pt idx="26">
                  <c:v>9.4081560419648156</c:v>
                </c:pt>
                <c:pt idx="27">
                  <c:v>8.8050759310850193</c:v>
                </c:pt>
                <c:pt idx="28">
                  <c:v>8.256804896892417</c:v>
                </c:pt>
                <c:pt idx="29">
                  <c:v>7.7573990463253883</c:v>
                </c:pt>
                <c:pt idx="30">
                  <c:v>7.3016505948253227</c:v>
                </c:pt>
                <c:pt idx="31">
                  <c:v>6.8849865865942554</c:v>
                </c:pt>
                <c:pt idx="32">
                  <c:v>6.5033828212917664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DF1-8B4C-9D06-97FE90D5CE2C}"/>
            </c:ext>
          </c:extLst>
        </c:ser>
        <c:ser>
          <c:idx val="5"/>
          <c:order val="10"/>
          <c:tx>
            <c:strRef>
              <c:f>all_aggregates!$C$13</c:f>
              <c:strCache>
                <c:ptCount val="1"/>
                <c:pt idx="0">
                  <c:v>impute=avg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all_aggregates!$D$13:$AJ$13</c:f>
              <c:numCache>
                <c:formatCode>0.0000</c:formatCode>
                <c:ptCount val="33"/>
                <c:pt idx="0">
                  <c:v>99.92496183235977</c:v>
                </c:pt>
                <c:pt idx="1">
                  <c:v>98.144844991722579</c:v>
                </c:pt>
                <c:pt idx="2">
                  <c:v>96.331457267805646</c:v>
                </c:pt>
                <c:pt idx="3">
                  <c:v>92.825665398776948</c:v>
                </c:pt>
                <c:pt idx="4">
                  <c:v>86.269819936095985</c:v>
                </c:pt>
                <c:pt idx="5">
                  <c:v>80.271972882095639</c:v>
                </c:pt>
                <c:pt idx="6">
                  <c:v>74.778180604136821</c:v>
                </c:pt>
                <c:pt idx="7">
                  <c:v>69.740263681990541</c:v>
                </c:pt>
                <c:pt idx="8">
                  <c:v>65.115137643060208</c:v>
                </c:pt>
                <c:pt idx="9">
                  <c:v>60.864227132838231</c:v>
                </c:pt>
                <c:pt idx="10">
                  <c:v>56.952952450117401</c:v>
                </c:pt>
                <c:pt idx="11">
                  <c:v>53.350278929164794</c:v>
                </c:pt>
                <c:pt idx="12">
                  <c:v>50.028320974807819</c:v>
                </c:pt>
                <c:pt idx="13">
                  <c:v>46.96199368651012</c:v>
                </c:pt>
                <c:pt idx="14">
                  <c:v>44.128705973677775</c:v>
                </c:pt>
                <c:pt idx="15">
                  <c:v>41.508089891543065</c:v>
                </c:pt>
                <c:pt idx="16">
                  <c:v>39.081761635988634</c:v>
                </c:pt>
                <c:pt idx="17">
                  <c:v>36.833110244263992</c:v>
                </c:pt>
                <c:pt idx="18">
                  <c:v>34.747110571617462</c:v>
                </c:pt>
                <c:pt idx="19">
                  <c:v>32.810157564015988</c:v>
                </c:pt>
                <c:pt idx="20">
                  <c:v>31.009919235014266</c:v>
                </c:pt>
                <c:pt idx="21">
                  <c:v>29.335206089493216</c:v>
                </c:pt>
                <c:pt idx="22">
                  <c:v>27.775855026081942</c:v>
                </c:pt>
                <c:pt idx="23">
                  <c:v>26.322626000114983</c:v>
                </c:pt>
                <c:pt idx="24">
                  <c:v>24.967109945498407</c:v>
                </c:pt>
                <c:pt idx="25">
                  <c:v>23.70164664157971</c:v>
                </c:pt>
                <c:pt idx="26">
                  <c:v>22.5192513740617</c:v>
                </c:pt>
                <c:pt idx="27">
                  <c:v>21.4135493806039</c:v>
                </c:pt>
                <c:pt idx="28">
                  <c:v>20.37871719495466</c:v>
                </c:pt>
                <c:pt idx="29">
                  <c:v>19.409430110766106</c:v>
                </c:pt>
                <c:pt idx="30">
                  <c:v>18.50081507981756</c:v>
                </c:pt>
                <c:pt idx="31">
                  <c:v>17.648408441059896</c:v>
                </c:pt>
                <c:pt idx="32">
                  <c:v>16.848117948281267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2-E74A-B5D1-024C42B961FA}"/>
            </c:ext>
          </c:extLst>
        </c:ser>
        <c:ser>
          <c:idx val="6"/>
          <c:order val="11"/>
          <c:tx>
            <c:strRef>
              <c:f>all_aggregates!$C$14</c:f>
              <c:strCache>
                <c:ptCount val="1"/>
                <c:pt idx="0">
                  <c:v>impute=mode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all_aggregates!$D$14:$AJ$14</c:f>
              <c:numCache>
                <c:formatCode>0.0000</c:formatCode>
                <c:ptCount val="33"/>
                <c:pt idx="0">
                  <c:v>99.930990485665433</c:v>
                </c:pt>
                <c:pt idx="1">
                  <c:v>98.292021747994667</c:v>
                </c:pt>
                <c:pt idx="2">
                  <c:v>96.619441844517311</c:v>
                </c:pt>
                <c:pt idx="3">
                  <c:v>93.377143185865066</c:v>
                </c:pt>
                <c:pt idx="4">
                  <c:v>87.281856888960405</c:v>
                </c:pt>
                <c:pt idx="5">
                  <c:v>81.666434306606604</c:v>
                </c:pt>
                <c:pt idx="6">
                  <c:v>76.487936125291014</c:v>
                </c:pt>
                <c:pt idx="7">
                  <c:v>71.707672849454397</c:v>
                </c:pt>
                <c:pt idx="8">
                  <c:v>67.290747491698994</c:v>
                </c:pt>
                <c:pt idx="9">
                  <c:v>63.205651131348084</c:v>
                </c:pt>
                <c:pt idx="10">
                  <c:v>59.423904832789916</c:v>
                </c:pt>
                <c:pt idx="11">
                  <c:v>55.919742262467935</c:v>
                </c:pt>
                <c:pt idx="12">
                  <c:v>52.669828074753632</c:v>
                </c:pt>
                <c:pt idx="13">
                  <c:v>49.65300776889611</c:v>
                </c:pt>
                <c:pt idx="14">
                  <c:v>46.850085265942546</c:v>
                </c:pt>
                <c:pt idx="15">
                  <c:v>44.243624928013119</c:v>
                </c:pt>
                <c:pt idx="16">
                  <c:v>41.817775152866986</c:v>
                </c:pt>
                <c:pt idx="17">
                  <c:v>39.558111033081616</c:v>
                </c:pt>
                <c:pt idx="18">
                  <c:v>37.451493878876853</c:v>
                </c:pt>
                <c:pt idx="19">
                  <c:v>35.48594567306175</c:v>
                </c:pt>
                <c:pt idx="20">
                  <c:v>33.65053676125266</c:v>
                </c:pt>
                <c:pt idx="21">
                  <c:v>31.935285285117562</c:v>
                </c:pt>
                <c:pt idx="22">
                  <c:v>30.331067044984316</c:v>
                </c:pt>
                <c:pt idx="23">
                  <c:v>28.829534634185006</c:v>
                </c:pt>
                <c:pt idx="24">
                  <c:v>27.423044823982472</c:v>
                </c:pt>
                <c:pt idx="25">
                  <c:v>26.104593297415263</c:v>
                </c:pt>
                <c:pt idx="26">
                  <c:v>24.867755935122453</c:v>
                </c:pt>
                <c:pt idx="27">
                  <c:v>23.70663594808801</c:v>
                </c:pt>
                <c:pt idx="28">
                  <c:v>22.615816232931227</c:v>
                </c:pt>
                <c:pt idx="29">
                  <c:v>21.590316396297709</c:v>
                </c:pt>
                <c:pt idx="30">
                  <c:v>20.625553957317528</c:v>
                </c:pt>
                <c:pt idx="31">
                  <c:v>19.71730929206538</c:v>
                </c:pt>
                <c:pt idx="32">
                  <c:v>18.861693932419648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2-E74A-B5D1-024C42B96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910255"/>
        <c:axId val="1734546992"/>
      </c:scatterChart>
      <c:valAx>
        <c:axId val="638910255"/>
        <c:scaling>
          <c:logBase val="2"/>
          <c:orientation val="minMax"/>
          <c:max val="310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>
                    <a:solidFill>
                      <a:schemeClr val="tx1"/>
                    </a:solidFill>
                  </a:rPr>
                  <a:t>Cost of Certification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46992"/>
        <c:crosses val="autoZero"/>
        <c:crossBetween val="midCat"/>
      </c:valAx>
      <c:valAx>
        <c:axId val="1734546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>
                    <a:solidFill>
                      <a:schemeClr val="tx1"/>
                    </a:solidFill>
                  </a:rPr>
                  <a:t>Likelihood Purchase</a:t>
                </a:r>
              </a:p>
            </c:rich>
          </c:tx>
          <c:layout>
            <c:manualLayout>
              <c:xMode val="edge"/>
              <c:yMode val="edge"/>
              <c:x val="0"/>
              <c:y val="0.2152740594925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10255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18726533089078"/>
          <c:y val="0.37567493144274772"/>
          <c:w val="0.3004670497552886"/>
          <c:h val="0.47195680778855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>
                <a:solidFill>
                  <a:schemeClr val="tx1"/>
                </a:solidFill>
              </a:rPr>
              <a:t>Mean Aggregation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5837170929121"/>
          <c:y val="6.8485478748977535E-2"/>
          <c:w val="0.85540013489935651"/>
          <c:h val="0.80321609798775151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all_aggregates!$C$15</c:f>
              <c:strCache>
                <c:ptCount val="1"/>
                <c:pt idx="0">
                  <c:v>impute=none_all_data;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all_aggregates!$D$15:$AJ$15</c:f>
              <c:numCache>
                <c:formatCode>General</c:formatCode>
                <c:ptCount val="33"/>
                <c:pt idx="0">
                  <c:v>96.981099999999998</c:v>
                </c:pt>
                <c:pt idx="1">
                  <c:v>98.352900000000005</c:v>
                </c:pt>
                <c:pt idx="2">
                  <c:v>96.932000000000002</c:v>
                </c:pt>
                <c:pt idx="3">
                  <c:v>95.938800000000001</c:v>
                </c:pt>
                <c:pt idx="4">
                  <c:v>87.520399999999995</c:v>
                </c:pt>
                <c:pt idx="5">
                  <c:v>79.7273</c:v>
                </c:pt>
                <c:pt idx="6">
                  <c:v>64.516900000000007</c:v>
                </c:pt>
                <c:pt idx="7">
                  <c:v>55.85</c:v>
                </c:pt>
                <c:pt idx="8">
                  <c:v>46.576900000000002</c:v>
                </c:pt>
                <c:pt idx="9">
                  <c:v>40.239400000000003</c:v>
                </c:pt>
                <c:pt idx="10">
                  <c:v>37.0794</c:v>
                </c:pt>
                <c:pt idx="11">
                  <c:v>34.745800000000003</c:v>
                </c:pt>
                <c:pt idx="12">
                  <c:v>32.018500000000003</c:v>
                </c:pt>
                <c:pt idx="13">
                  <c:v>34.681800000000003</c:v>
                </c:pt>
                <c:pt idx="14">
                  <c:v>40.7714</c:v>
                </c:pt>
                <c:pt idx="15">
                  <c:v>39.088200000000001</c:v>
                </c:pt>
                <c:pt idx="16">
                  <c:v>41.433300000000003</c:v>
                </c:pt>
                <c:pt idx="17">
                  <c:v>40.566699999999997</c:v>
                </c:pt>
                <c:pt idx="18">
                  <c:v>38.833300000000001</c:v>
                </c:pt>
                <c:pt idx="19">
                  <c:v>38.758600000000001</c:v>
                </c:pt>
                <c:pt idx="20">
                  <c:v>35.758600000000001</c:v>
                </c:pt>
                <c:pt idx="21">
                  <c:v>35.689700000000002</c:v>
                </c:pt>
                <c:pt idx="22">
                  <c:v>33.344799999999999</c:v>
                </c:pt>
                <c:pt idx="23">
                  <c:v>26.8889</c:v>
                </c:pt>
                <c:pt idx="24">
                  <c:v>32.450000000000003</c:v>
                </c:pt>
                <c:pt idx="25">
                  <c:v>32.842100000000002</c:v>
                </c:pt>
                <c:pt idx="26">
                  <c:v>30.0625</c:v>
                </c:pt>
                <c:pt idx="27">
                  <c:v>28.9375</c:v>
                </c:pt>
                <c:pt idx="28">
                  <c:v>31.642900000000001</c:v>
                </c:pt>
                <c:pt idx="29">
                  <c:v>33.307699999999997</c:v>
                </c:pt>
                <c:pt idx="30">
                  <c:v>34.818199999999997</c:v>
                </c:pt>
                <c:pt idx="31">
                  <c:v>34.25</c:v>
                </c:pt>
                <c:pt idx="32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3-C942-8923-6165CFCE041C}"/>
            </c:ext>
          </c:extLst>
        </c:ser>
        <c:ser>
          <c:idx val="1"/>
          <c:order val="1"/>
          <c:tx>
            <c:strRef>
              <c:f>all_aggregates!$C$16</c:f>
              <c:strCache>
                <c:ptCount val="1"/>
                <c:pt idx="0">
                  <c:v>impute=none_complete_data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all_aggregates!$D$16:$AJ$16</c:f>
              <c:numCache>
                <c:formatCode>General</c:formatCode>
                <c:ptCount val="33"/>
                <c:pt idx="0">
                  <c:v>99.615384615384613</c:v>
                </c:pt>
                <c:pt idx="1">
                  <c:v>98.115384615384613</c:v>
                </c:pt>
                <c:pt idx="2">
                  <c:v>97.288461538461533</c:v>
                </c:pt>
                <c:pt idx="3">
                  <c:v>95.65384615384616</c:v>
                </c:pt>
                <c:pt idx="4">
                  <c:v>86.865384615384613</c:v>
                </c:pt>
                <c:pt idx="5">
                  <c:v>75.711538461538467</c:v>
                </c:pt>
                <c:pt idx="6">
                  <c:v>63.115384615384613</c:v>
                </c:pt>
                <c:pt idx="7">
                  <c:v>53.057692307692307</c:v>
                </c:pt>
                <c:pt idx="8">
                  <c:v>41.71153846153846</c:v>
                </c:pt>
                <c:pt idx="9">
                  <c:v>33.653846153846153</c:v>
                </c:pt>
                <c:pt idx="10">
                  <c:v>29.73076923076923</c:v>
                </c:pt>
                <c:pt idx="11">
                  <c:v>26.03846153846154</c:v>
                </c:pt>
                <c:pt idx="12">
                  <c:v>21.26923076923077</c:v>
                </c:pt>
                <c:pt idx="13">
                  <c:v>19.134615384615383</c:v>
                </c:pt>
                <c:pt idx="14">
                  <c:v>18.692307692307693</c:v>
                </c:pt>
                <c:pt idx="15">
                  <c:v>17.615384615384617</c:v>
                </c:pt>
                <c:pt idx="16">
                  <c:v>17.403846153846153</c:v>
                </c:pt>
                <c:pt idx="17">
                  <c:v>16.384615384615383</c:v>
                </c:pt>
                <c:pt idx="18">
                  <c:v>14.807692307692308</c:v>
                </c:pt>
                <c:pt idx="19">
                  <c:v>13.923076923076923</c:v>
                </c:pt>
                <c:pt idx="20">
                  <c:v>12.673076923076923</c:v>
                </c:pt>
                <c:pt idx="21">
                  <c:v>12.48076923076923</c:v>
                </c:pt>
                <c:pt idx="22">
                  <c:v>11.807692307692308</c:v>
                </c:pt>
                <c:pt idx="23">
                  <c:v>9.25</c:v>
                </c:pt>
                <c:pt idx="24">
                  <c:v>8.615384615384615</c:v>
                </c:pt>
                <c:pt idx="25">
                  <c:v>8.5</c:v>
                </c:pt>
                <c:pt idx="26">
                  <c:v>7.25</c:v>
                </c:pt>
                <c:pt idx="27">
                  <c:v>7</c:v>
                </c:pt>
                <c:pt idx="28">
                  <c:v>5.7884615384615383</c:v>
                </c:pt>
                <c:pt idx="29">
                  <c:v>5.75</c:v>
                </c:pt>
                <c:pt idx="30">
                  <c:v>5.7692307692307692</c:v>
                </c:pt>
                <c:pt idx="31">
                  <c:v>5.6730769230769234</c:v>
                </c:pt>
                <c:pt idx="32">
                  <c:v>5.5192307692307692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43-C942-8923-6165CFCE041C}"/>
            </c:ext>
          </c:extLst>
        </c:ser>
        <c:ser>
          <c:idx val="2"/>
          <c:order val="2"/>
          <c:tx>
            <c:strRef>
              <c:f>all_aggregates!$C$17</c:f>
              <c:strCache>
                <c:ptCount val="1"/>
                <c:pt idx="0">
                  <c:v>impute=knn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all_aggregates!$D$17:$AJ$17</c:f>
              <c:numCache>
                <c:formatCode>General</c:formatCode>
                <c:ptCount val="33"/>
                <c:pt idx="0">
                  <c:v>96.924800000000005</c:v>
                </c:pt>
                <c:pt idx="1">
                  <c:v>97.887100000000004</c:v>
                </c:pt>
                <c:pt idx="2">
                  <c:v>96.885800000000003</c:v>
                </c:pt>
                <c:pt idx="3">
                  <c:v>95.286000000000001</c:v>
                </c:pt>
                <c:pt idx="4">
                  <c:v>85.958399999999997</c:v>
                </c:pt>
                <c:pt idx="5">
                  <c:v>75.700500000000005</c:v>
                </c:pt>
                <c:pt idx="6">
                  <c:v>60.9499</c:v>
                </c:pt>
                <c:pt idx="7">
                  <c:v>51.927</c:v>
                </c:pt>
                <c:pt idx="8">
                  <c:v>40.6678</c:v>
                </c:pt>
                <c:pt idx="9">
                  <c:v>35.456200000000003</c:v>
                </c:pt>
                <c:pt idx="10">
                  <c:v>33.317300000000003</c:v>
                </c:pt>
                <c:pt idx="11">
                  <c:v>29.565999999999999</c:v>
                </c:pt>
                <c:pt idx="12">
                  <c:v>26.8856</c:v>
                </c:pt>
                <c:pt idx="13">
                  <c:v>26.875699999999998</c:v>
                </c:pt>
                <c:pt idx="14">
                  <c:v>30.263000000000002</c:v>
                </c:pt>
                <c:pt idx="15">
                  <c:v>28.963699999999999</c:v>
                </c:pt>
                <c:pt idx="16">
                  <c:v>27.849699999999999</c:v>
                </c:pt>
                <c:pt idx="17">
                  <c:v>25.956700000000001</c:v>
                </c:pt>
                <c:pt idx="18">
                  <c:v>24.549700000000001</c:v>
                </c:pt>
                <c:pt idx="19">
                  <c:v>24.757200000000001</c:v>
                </c:pt>
                <c:pt idx="20">
                  <c:v>23.745100000000001</c:v>
                </c:pt>
                <c:pt idx="21">
                  <c:v>22.655000000000001</c:v>
                </c:pt>
                <c:pt idx="22">
                  <c:v>20.7973</c:v>
                </c:pt>
                <c:pt idx="23">
                  <c:v>15.2509</c:v>
                </c:pt>
                <c:pt idx="24">
                  <c:v>19.739100000000001</c:v>
                </c:pt>
                <c:pt idx="25">
                  <c:v>19.663799999999998</c:v>
                </c:pt>
                <c:pt idx="26">
                  <c:v>18.952100000000002</c:v>
                </c:pt>
                <c:pt idx="27">
                  <c:v>16.205100000000002</c:v>
                </c:pt>
                <c:pt idx="28">
                  <c:v>23.0397</c:v>
                </c:pt>
                <c:pt idx="29">
                  <c:v>22.1632</c:v>
                </c:pt>
                <c:pt idx="30">
                  <c:v>22.692799999999998</c:v>
                </c:pt>
                <c:pt idx="31">
                  <c:v>22.776199999999999</c:v>
                </c:pt>
                <c:pt idx="32">
                  <c:v>21.875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43-C942-8923-6165CFCE041C}"/>
            </c:ext>
          </c:extLst>
        </c:ser>
        <c:ser>
          <c:idx val="3"/>
          <c:order val="3"/>
          <c:tx>
            <c:strRef>
              <c:f>all_aggregates!$C$18</c:f>
              <c:strCache>
                <c:ptCount val="1"/>
                <c:pt idx="0">
                  <c:v>impute=med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all_aggregates!$D$18:$AJ$18</c:f>
              <c:numCache>
                <c:formatCode>General</c:formatCode>
                <c:ptCount val="33"/>
                <c:pt idx="0">
                  <c:v>97.419399999999996</c:v>
                </c:pt>
                <c:pt idx="1">
                  <c:v>98.645200000000003</c:v>
                </c:pt>
                <c:pt idx="2">
                  <c:v>97.451599999999999</c:v>
                </c:pt>
                <c:pt idx="3">
                  <c:v>96.790300000000002</c:v>
                </c:pt>
                <c:pt idx="4">
                  <c:v>90.137100000000004</c:v>
                </c:pt>
                <c:pt idx="5">
                  <c:v>82.709699999999998</c:v>
                </c:pt>
                <c:pt idx="6">
                  <c:v>66.064499999999995</c:v>
                </c:pt>
                <c:pt idx="7">
                  <c:v>55.903199999999998</c:v>
                </c:pt>
                <c:pt idx="8">
                  <c:v>44.137099999999997</c:v>
                </c:pt>
                <c:pt idx="9">
                  <c:v>35.862900000000003</c:v>
                </c:pt>
                <c:pt idx="10">
                  <c:v>33.104799999999997</c:v>
                </c:pt>
                <c:pt idx="11">
                  <c:v>27.540299999999998</c:v>
                </c:pt>
                <c:pt idx="12">
                  <c:v>24.104800000000001</c:v>
                </c:pt>
                <c:pt idx="13">
                  <c:v>31.661300000000001</c:v>
                </c:pt>
                <c:pt idx="14">
                  <c:v>34.4758</c:v>
                </c:pt>
                <c:pt idx="15">
                  <c:v>36.121000000000002</c:v>
                </c:pt>
                <c:pt idx="16">
                  <c:v>40.346800000000002</c:v>
                </c:pt>
                <c:pt idx="17">
                  <c:v>39.758099999999999</c:v>
                </c:pt>
                <c:pt idx="18">
                  <c:v>35.927399999999999</c:v>
                </c:pt>
                <c:pt idx="19">
                  <c:v>35.878999999999998</c:v>
                </c:pt>
                <c:pt idx="20">
                  <c:v>35.177399999999999</c:v>
                </c:pt>
                <c:pt idx="21">
                  <c:v>35.161299999999997</c:v>
                </c:pt>
                <c:pt idx="22">
                  <c:v>30.782299999999999</c:v>
                </c:pt>
                <c:pt idx="23">
                  <c:v>24.629000000000001</c:v>
                </c:pt>
                <c:pt idx="24">
                  <c:v>28.298400000000001</c:v>
                </c:pt>
                <c:pt idx="25">
                  <c:v>26.201599999999999</c:v>
                </c:pt>
                <c:pt idx="26">
                  <c:v>21.298400000000001</c:v>
                </c:pt>
                <c:pt idx="27">
                  <c:v>22.0242</c:v>
                </c:pt>
                <c:pt idx="28">
                  <c:v>22.645199999999999</c:v>
                </c:pt>
                <c:pt idx="29">
                  <c:v>20.5</c:v>
                </c:pt>
                <c:pt idx="30">
                  <c:v>23.1371</c:v>
                </c:pt>
                <c:pt idx="31">
                  <c:v>23.6371</c:v>
                </c:pt>
                <c:pt idx="32">
                  <c:v>23.064499999999999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43-C942-8923-6165CFCE041C}"/>
            </c:ext>
          </c:extLst>
        </c:ser>
        <c:ser>
          <c:idx val="4"/>
          <c:order val="4"/>
          <c:tx>
            <c:strRef>
              <c:f>all_aggregates!$C$19</c:f>
              <c:strCache>
                <c:ptCount val="1"/>
                <c:pt idx="0">
                  <c:v>impute=avg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bg1">
                  <a:alpha val="46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all_aggregates!$D$19:$AJ$19</c:f>
              <c:numCache>
                <c:formatCode>General</c:formatCode>
                <c:ptCount val="33"/>
                <c:pt idx="0">
                  <c:v>96.981099999999998</c:v>
                </c:pt>
                <c:pt idx="1">
                  <c:v>98.352900000000005</c:v>
                </c:pt>
                <c:pt idx="2">
                  <c:v>96.932000000000002</c:v>
                </c:pt>
                <c:pt idx="3">
                  <c:v>95.938800000000001</c:v>
                </c:pt>
                <c:pt idx="4">
                  <c:v>87.520399999999995</c:v>
                </c:pt>
                <c:pt idx="5">
                  <c:v>79.7273</c:v>
                </c:pt>
                <c:pt idx="6">
                  <c:v>64.516900000000007</c:v>
                </c:pt>
                <c:pt idx="7">
                  <c:v>55.85</c:v>
                </c:pt>
                <c:pt idx="8">
                  <c:v>46.576900000000002</c:v>
                </c:pt>
                <c:pt idx="9">
                  <c:v>40.239400000000003</c:v>
                </c:pt>
                <c:pt idx="10">
                  <c:v>37.0794</c:v>
                </c:pt>
                <c:pt idx="11">
                  <c:v>34.745800000000003</c:v>
                </c:pt>
                <c:pt idx="12">
                  <c:v>32.018500000000003</c:v>
                </c:pt>
                <c:pt idx="13">
                  <c:v>34.681800000000003</c:v>
                </c:pt>
                <c:pt idx="14">
                  <c:v>40.7714</c:v>
                </c:pt>
                <c:pt idx="15">
                  <c:v>39.088200000000001</c:v>
                </c:pt>
                <c:pt idx="16">
                  <c:v>41.433300000000003</c:v>
                </c:pt>
                <c:pt idx="17">
                  <c:v>40.566699999999997</c:v>
                </c:pt>
                <c:pt idx="18">
                  <c:v>38.833300000000001</c:v>
                </c:pt>
                <c:pt idx="19">
                  <c:v>38.758600000000001</c:v>
                </c:pt>
                <c:pt idx="20">
                  <c:v>35.758600000000001</c:v>
                </c:pt>
                <c:pt idx="21">
                  <c:v>35.689700000000002</c:v>
                </c:pt>
                <c:pt idx="22">
                  <c:v>33.344799999999999</c:v>
                </c:pt>
                <c:pt idx="23">
                  <c:v>26.8889</c:v>
                </c:pt>
                <c:pt idx="24">
                  <c:v>32.450000000000003</c:v>
                </c:pt>
                <c:pt idx="25">
                  <c:v>32.842100000000002</c:v>
                </c:pt>
                <c:pt idx="26">
                  <c:v>30.0625</c:v>
                </c:pt>
                <c:pt idx="27">
                  <c:v>28.9375</c:v>
                </c:pt>
                <c:pt idx="28">
                  <c:v>31.642900000000001</c:v>
                </c:pt>
                <c:pt idx="29">
                  <c:v>33.307699999999997</c:v>
                </c:pt>
                <c:pt idx="30">
                  <c:v>34.818199999999997</c:v>
                </c:pt>
                <c:pt idx="31">
                  <c:v>34.25</c:v>
                </c:pt>
                <c:pt idx="32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43-C942-8923-6165CFCE041C}"/>
            </c:ext>
          </c:extLst>
        </c:ser>
        <c:ser>
          <c:idx val="10"/>
          <c:order val="5"/>
          <c:tx>
            <c:strRef>
              <c:f>all_aggregates!$C$20</c:f>
              <c:strCache>
                <c:ptCount val="1"/>
                <c:pt idx="0">
                  <c:v>impute=mode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all_aggregates!$D$20:$AJ$20</c:f>
              <c:numCache>
                <c:formatCode>General</c:formatCode>
                <c:ptCount val="33"/>
                <c:pt idx="0">
                  <c:v>96.981099999999998</c:v>
                </c:pt>
                <c:pt idx="1">
                  <c:v>98.352900000000005</c:v>
                </c:pt>
                <c:pt idx="2">
                  <c:v>96.932000000000002</c:v>
                </c:pt>
                <c:pt idx="3">
                  <c:v>95.938800000000001</c:v>
                </c:pt>
                <c:pt idx="4">
                  <c:v>87.520399999999995</c:v>
                </c:pt>
                <c:pt idx="5">
                  <c:v>79.7273</c:v>
                </c:pt>
                <c:pt idx="6">
                  <c:v>64.516900000000007</c:v>
                </c:pt>
                <c:pt idx="7">
                  <c:v>55.85</c:v>
                </c:pt>
                <c:pt idx="8">
                  <c:v>46.576900000000002</c:v>
                </c:pt>
                <c:pt idx="9">
                  <c:v>40.239400000000003</c:v>
                </c:pt>
                <c:pt idx="10">
                  <c:v>37.0794</c:v>
                </c:pt>
                <c:pt idx="11">
                  <c:v>34.745800000000003</c:v>
                </c:pt>
                <c:pt idx="12">
                  <c:v>32.018500000000003</c:v>
                </c:pt>
                <c:pt idx="13">
                  <c:v>34.681800000000003</c:v>
                </c:pt>
                <c:pt idx="14">
                  <c:v>40.7714</c:v>
                </c:pt>
                <c:pt idx="15">
                  <c:v>39.088200000000001</c:v>
                </c:pt>
                <c:pt idx="16">
                  <c:v>41.433300000000003</c:v>
                </c:pt>
                <c:pt idx="17">
                  <c:v>40.566699999999997</c:v>
                </c:pt>
                <c:pt idx="18">
                  <c:v>38.833300000000001</c:v>
                </c:pt>
                <c:pt idx="19">
                  <c:v>38.758600000000001</c:v>
                </c:pt>
                <c:pt idx="20">
                  <c:v>35.758600000000001</c:v>
                </c:pt>
                <c:pt idx="21">
                  <c:v>35.689700000000002</c:v>
                </c:pt>
                <c:pt idx="22">
                  <c:v>33.344799999999999</c:v>
                </c:pt>
                <c:pt idx="23">
                  <c:v>26.8889</c:v>
                </c:pt>
                <c:pt idx="24">
                  <c:v>32.450000000000003</c:v>
                </c:pt>
                <c:pt idx="25">
                  <c:v>32.842100000000002</c:v>
                </c:pt>
                <c:pt idx="26">
                  <c:v>30.0625</c:v>
                </c:pt>
                <c:pt idx="27">
                  <c:v>28.9375</c:v>
                </c:pt>
                <c:pt idx="28">
                  <c:v>31.642900000000001</c:v>
                </c:pt>
                <c:pt idx="29">
                  <c:v>33.307699999999997</c:v>
                </c:pt>
                <c:pt idx="30">
                  <c:v>34.818199999999997</c:v>
                </c:pt>
                <c:pt idx="31">
                  <c:v>34.25</c:v>
                </c:pt>
                <c:pt idx="32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43-C942-8923-6165CFCE041C}"/>
            </c:ext>
          </c:extLst>
        </c:ser>
        <c:ser>
          <c:idx val="11"/>
          <c:order val="6"/>
          <c:tx>
            <c:strRef>
              <c:f>all_aggregates!$C$21</c:f>
              <c:strCache>
                <c:ptCount val="1"/>
                <c:pt idx="0">
                  <c:v>impute=none_all_data;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all_aggregates!$D$21:$AJ$21</c:f>
              <c:numCache>
                <c:formatCode>0.0000</c:formatCode>
                <c:ptCount val="33"/>
                <c:pt idx="0">
                  <c:v>99.924326158897017</c:v>
                </c:pt>
                <c:pt idx="1">
                  <c:v>98.128893106551288</c:v>
                </c:pt>
                <c:pt idx="2">
                  <c:v>96.300256855417274</c:v>
                </c:pt>
                <c:pt idx="3">
                  <c:v>92.766019374729709</c:v>
                </c:pt>
                <c:pt idx="4">
                  <c:v>86.160772428094305</c:v>
                </c:pt>
                <c:pt idx="5">
                  <c:v>80.122283288967367</c:v>
                </c:pt>
                <c:pt idx="6">
                  <c:v>74.595321911313832</c:v>
                </c:pt>
                <c:pt idx="7">
                  <c:v>69.530606852786974</c:v>
                </c:pt>
                <c:pt idx="8">
                  <c:v>64.884109154755919</c:v>
                </c:pt>
                <c:pt idx="9">
                  <c:v>60.616443684363396</c:v>
                </c:pt>
                <c:pt idx="10">
                  <c:v>56.692336243762689</c:v>
                </c:pt>
                <c:pt idx="11">
                  <c:v>53.080156404580826</c:v>
                </c:pt>
                <c:pt idx="12">
                  <c:v>49.751507432964615</c:v>
                </c:pt>
                <c:pt idx="13">
                  <c:v>46.680865870480503</c:v>
                </c:pt>
                <c:pt idx="14">
                  <c:v>43.845264360650866</c:v>
                </c:pt>
                <c:pt idx="15">
                  <c:v>41.224012186868627</c:v>
                </c:pt>
                <c:pt idx="16">
                  <c:v>38.798448737399113</c:v>
                </c:pt>
                <c:pt idx="17">
                  <c:v>36.551725756139724</c:v>
                </c:pt>
                <c:pt idx="18">
                  <c:v>34.468614789763393</c:v>
                </c:pt>
                <c:pt idx="19">
                  <c:v>32.535336716325489</c:v>
                </c:pt>
                <c:pt idx="20">
                  <c:v>30.739410648773895</c:v>
                </c:pt>
                <c:pt idx="21">
                  <c:v>29.06951985872746</c:v>
                </c:pt>
                <c:pt idx="22">
                  <c:v>27.515392669559059</c:v>
                </c:pt>
                <c:pt idx="23">
                  <c:v>26.067696530180861</c:v>
                </c:pt>
                <c:pt idx="24">
                  <c:v>24.717943707877609</c:v>
                </c:pt>
                <c:pt idx="25">
                  <c:v>23.458407235089865</c:v>
                </c:pt>
                <c:pt idx="26">
                  <c:v>22.282045915485512</c:v>
                </c:pt>
                <c:pt idx="27">
                  <c:v>21.182437342621185</c:v>
                </c:pt>
                <c:pt idx="28">
                  <c:v>20.153718013100271</c:v>
                </c:pt>
                <c:pt idx="29">
                  <c:v>19.190529728040353</c:v>
                </c:pt>
                <c:pt idx="30">
                  <c:v>18.287971574152799</c:v>
                </c:pt>
                <c:pt idx="31">
                  <c:v>17.441556860760254</c:v>
                </c:pt>
                <c:pt idx="32">
                  <c:v>16.647174463314581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E43-C942-8923-6165CFCE041C}"/>
            </c:ext>
          </c:extLst>
        </c:ser>
        <c:ser>
          <c:idx val="12"/>
          <c:order val="7"/>
          <c:tx>
            <c:strRef>
              <c:f>all_aggregates!$C$22</c:f>
              <c:strCache>
                <c:ptCount val="1"/>
                <c:pt idx="0">
                  <c:v>impute=none_complete_data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all_aggregates!$D$22:$AJ$22</c:f>
              <c:numCache>
                <c:formatCode>0.0000</c:formatCode>
                <c:ptCount val="33"/>
                <c:pt idx="0">
                  <c:v>99.847496371347148</c:v>
                </c:pt>
                <c:pt idx="1">
                  <c:v>96.270942344892575</c:v>
                </c:pt>
                <c:pt idx="2">
                  <c:v>92.710014640951243</c:v>
                </c:pt>
                <c:pt idx="3">
                  <c:v>86.058471435124119</c:v>
                </c:pt>
                <c:pt idx="4">
                  <c:v>74.424031419236726</c:v>
                </c:pt>
                <c:pt idx="5">
                  <c:v>64.667992293928549</c:v>
                </c:pt>
                <c:pt idx="6">
                  <c:v>56.448854745851293</c:v>
                </c:pt>
                <c:pt idx="7">
                  <c:v>49.493207155605759</c:v>
                </c:pt>
                <c:pt idx="8">
                  <c:v>43.581082321982933</c:v>
                </c:pt>
                <c:pt idx="9">
                  <c:v>38.534672607317724</c:v>
                </c:pt>
                <c:pt idx="10">
                  <c:v>34.209588989511353</c:v>
                </c:pt>
                <c:pt idx="11">
                  <c:v>30.488057048665539</c:v>
                </c:pt>
                <c:pt idx="12">
                  <c:v>27.273595185851132</c:v>
                </c:pt>
                <c:pt idx="13">
                  <c:v>24.486832688982219</c:v>
                </c:pt>
                <c:pt idx="14">
                  <c:v>22.062208542448627</c:v>
                </c:pt>
                <c:pt idx="15">
                  <c:v>19.945353944365273</c:v>
                </c:pt>
                <c:pt idx="16">
                  <c:v>18.091007982069286</c:v>
                </c:pt>
                <c:pt idx="17">
                  <c:v>16.461350902706492</c:v>
                </c:pt>
                <c:pt idx="18">
                  <c:v>15.024665871013116</c:v>
                </c:pt>
                <c:pt idx="19">
                  <c:v>13.754260203070411</c:v>
                </c:pt>
                <c:pt idx="20">
                  <c:v>12.627592399799898</c:v>
                </c:pt>
                <c:pt idx="21">
                  <c:v>11.625563056795077</c:v>
                </c:pt>
                <c:pt idx="22">
                  <c:v>10.731936773037006</c:v>
                </c:pt>
                <c:pt idx="23">
                  <c:v>9.9328691726024001</c:v>
                </c:pt>
                <c:pt idx="24">
                  <c:v>9.2165185792035906</c:v>
                </c:pt>
                <c:pt idx="25">
                  <c:v>8.5727261107120523</c:v>
                </c:pt>
                <c:pt idx="26">
                  <c:v>7.9927512671837011</c:v>
                </c:pt>
                <c:pt idx="27">
                  <c:v>7.4690526817483507</c:v>
                </c:pt>
                <c:pt idx="28">
                  <c:v>6.995105749266739</c:v>
                </c:pt>
                <c:pt idx="29">
                  <c:v>6.5652504653749686</c:v>
                </c:pt>
                <c:pt idx="30">
                  <c:v>6.174564092415733</c:v>
                </c:pt>
                <c:pt idx="31">
                  <c:v>5.8187542911988936</c:v>
                </c:pt>
                <c:pt idx="32">
                  <c:v>5.4940691745141468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E43-C942-8923-6165CFCE041C}"/>
            </c:ext>
          </c:extLst>
        </c:ser>
        <c:ser>
          <c:idx val="13"/>
          <c:order val="8"/>
          <c:tx>
            <c:strRef>
              <c:f>all_aggregates!$C$23</c:f>
              <c:strCache>
                <c:ptCount val="1"/>
                <c:pt idx="0">
                  <c:v>impute=knn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all_aggregates!$D$23:$AJ$23</c:f>
              <c:numCache>
                <c:formatCode>0.0000</c:formatCode>
                <c:ptCount val="33"/>
                <c:pt idx="0">
                  <c:v>99.886315725914699</c:v>
                </c:pt>
                <c:pt idx="1">
                  <c:v>97.204507092653799</c:v>
                </c:pt>
                <c:pt idx="2">
                  <c:v>94.503657523416038</c:v>
                </c:pt>
                <c:pt idx="3">
                  <c:v>89.371411976613956</c:v>
                </c:pt>
                <c:pt idx="4">
                  <c:v>80.091794830751709</c:v>
                </c:pt>
                <c:pt idx="5">
                  <c:v>71.967955344757087</c:v>
                </c:pt>
                <c:pt idx="6">
                  <c:v>64.837115671860289</c:v>
                </c:pt>
                <c:pt idx="7">
                  <c:v>58.561735405654318</c:v>
                </c:pt>
                <c:pt idx="8">
                  <c:v>53.02527600361865</c:v>
                </c:pt>
                <c:pt idx="9">
                  <c:v>48.128725767419354</c:v>
                </c:pt>
                <c:pt idx="10">
                  <c:v>43.787740517063341</c:v>
                </c:pt>
                <c:pt idx="11">
                  <c:v>39.930284169313069</c:v>
                </c:pt>
                <c:pt idx="12">
                  <c:v>36.494676388566852</c:v>
                </c:pt>
                <c:pt idx="13">
                  <c:v>33.427972663094884</c:v>
                </c:pt>
                <c:pt idx="14">
                  <c:v>30.684616607105223</c:v>
                </c:pt>
                <c:pt idx="15">
                  <c:v>28.225315801724015</c:v>
                </c:pt>
                <c:pt idx="16">
                  <c:v>26.01610168858144</c:v>
                </c:pt>
                <c:pt idx="17">
                  <c:v>24.027541403635965</c:v>
                </c:pt>
                <c:pt idx="18">
                  <c:v>22.234075365386005</c:v>
                </c:pt>
                <c:pt idx="19">
                  <c:v>20.613459207936515</c:v>
                </c:pt>
                <c:pt idx="20">
                  <c:v>19.146292509132671</c:v>
                </c:pt>
                <c:pt idx="21">
                  <c:v>17.815619891299932</c:v>
                </c:pt>
                <c:pt idx="22">
                  <c:v>16.606592612612584</c:v>
                </c:pt>
                <c:pt idx="23">
                  <c:v>15.506180836142178</c:v>
                </c:pt>
                <c:pt idx="24">
                  <c:v>14.502928452924237</c:v>
                </c:pt>
                <c:pt idx="25">
                  <c:v>13.586743718016526</c:v>
                </c:pt>
                <c:pt idx="26">
                  <c:v>12.748720092902387</c:v>
                </c:pt>
                <c:pt idx="27">
                  <c:v>11.980982620498699</c:v>
                </c:pt>
                <c:pt idx="28">
                  <c:v>11.276555928029508</c:v>
                </c:pt>
                <c:pt idx="29">
                  <c:v>10.629250588367608</c:v>
                </c:pt>
                <c:pt idx="30">
                  <c:v>10.033565096538025</c:v>
                </c:pt>
                <c:pt idx="31">
                  <c:v>9.4846011546639666</c:v>
                </c:pt>
                <c:pt idx="32">
                  <c:v>8.9779903217308217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E43-C942-8923-6165CFCE041C}"/>
            </c:ext>
          </c:extLst>
        </c:ser>
        <c:ser>
          <c:idx val="14"/>
          <c:order val="9"/>
          <c:tx>
            <c:strRef>
              <c:f>all_aggregates!$C$24</c:f>
              <c:strCache>
                <c:ptCount val="1"/>
                <c:pt idx="0">
                  <c:v>impute=med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all_aggregates!$D$24:$AJ$24</c:f>
              <c:numCache>
                <c:formatCode>0.0000</c:formatCode>
                <c:ptCount val="33"/>
                <c:pt idx="0">
                  <c:v>99.909496812605852</c:v>
                </c:pt>
                <c:pt idx="1">
                  <c:v>97.767036576241367</c:v>
                </c:pt>
                <c:pt idx="2">
                  <c:v>95.594520011771152</c:v>
                </c:pt>
                <c:pt idx="3">
                  <c:v>91.423412448805252</c:v>
                </c:pt>
                <c:pt idx="4">
                  <c:v>83.728462667845363</c:v>
                </c:pt>
                <c:pt idx="5">
                  <c:v>76.812571496907694</c:v>
                </c:pt>
                <c:pt idx="6">
                  <c:v>70.586315422591852</c:v>
                </c:pt>
                <c:pt idx="7">
                  <c:v>64.971597669212088</c:v>
                </c:pt>
                <c:pt idx="8">
                  <c:v>59.900091717772646</c:v>
                </c:pt>
                <c:pt idx="9">
                  <c:v>55.311914145747309</c:v>
                </c:pt>
                <c:pt idx="10">
                  <c:v>51.154490878241823</c:v>
                </c:pt>
                <c:pt idx="11">
                  <c:v>47.381586877221494</c:v>
                </c:pt>
                <c:pt idx="12">
                  <c:v>43.952474201264835</c:v>
                </c:pt>
                <c:pt idx="13">
                  <c:v>40.831217430693194</c:v>
                </c:pt>
                <c:pt idx="14">
                  <c:v>37.986058823548859</c:v>
                </c:pt>
                <c:pt idx="15">
                  <c:v>35.388888369966395</c:v>
                </c:pt>
                <c:pt idx="16">
                  <c:v>33.014786246356692</c:v>
                </c:pt>
                <c:pt idx="17">
                  <c:v>30.841627118384135</c:v>
                </c:pt>
                <c:pt idx="18">
                  <c:v>28.849737369918714</c:v>
                </c:pt>
                <c:pt idx="19">
                  <c:v>27.021597698836953</c:v>
                </c:pt>
                <c:pt idx="20">
                  <c:v>25.341584664750247</c:v>
                </c:pt>
                <c:pt idx="21">
                  <c:v>23.795745735481532</c:v>
                </c:pt>
                <c:pt idx="22">
                  <c:v>22.371603188895502</c:v>
                </c:pt>
                <c:pt idx="23">
                  <c:v>21.057982909694825</c:v>
                </c:pt>
                <c:pt idx="24">
                  <c:v>19.84486469784548</c:v>
                </c:pt>
                <c:pt idx="25">
                  <c:v>18.723251193638561</c:v>
                </c:pt>
                <c:pt idx="26">
                  <c:v>17.685052938347646</c:v>
                </c:pt>
                <c:pt idx="27">
                  <c:v>16.722987440899757</c:v>
                </c:pt>
                <c:pt idx="28">
                  <c:v>15.830490419854259</c:v>
                </c:pt>
                <c:pt idx="29">
                  <c:v>15.0016376445428</c:v>
                </c:pt>
                <c:pt idx="30">
                  <c:v>14.231076016372086</c:v>
                </c:pt>
                <c:pt idx="31">
                  <c:v>13.513962716809237</c:v>
                </c:pt>
                <c:pt idx="32">
                  <c:v>12.845911407302758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E43-C942-8923-6165CFCE041C}"/>
            </c:ext>
          </c:extLst>
        </c:ser>
        <c:ser>
          <c:idx val="5"/>
          <c:order val="10"/>
          <c:tx>
            <c:strRef>
              <c:f>all_aggregates!$C$25</c:f>
              <c:strCache>
                <c:ptCount val="1"/>
                <c:pt idx="0">
                  <c:v>impute=avg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all_aggregates!$D$25:$AJ$25</c:f>
              <c:numCache>
                <c:formatCode>0.0000</c:formatCode>
                <c:ptCount val="33"/>
                <c:pt idx="0">
                  <c:v>99.924326158897017</c:v>
                </c:pt>
                <c:pt idx="1">
                  <c:v>98.128893106551288</c:v>
                </c:pt>
                <c:pt idx="2">
                  <c:v>96.300256855417274</c:v>
                </c:pt>
                <c:pt idx="3">
                  <c:v>92.766019374729709</c:v>
                </c:pt>
                <c:pt idx="4">
                  <c:v>86.160772428094305</c:v>
                </c:pt>
                <c:pt idx="5">
                  <c:v>80.122283288967367</c:v>
                </c:pt>
                <c:pt idx="6">
                  <c:v>74.595321911313832</c:v>
                </c:pt>
                <c:pt idx="7">
                  <c:v>69.530606852786974</c:v>
                </c:pt>
                <c:pt idx="8">
                  <c:v>64.884109154755919</c:v>
                </c:pt>
                <c:pt idx="9">
                  <c:v>60.616443684363396</c:v>
                </c:pt>
                <c:pt idx="10">
                  <c:v>56.692336243762689</c:v>
                </c:pt>
                <c:pt idx="11">
                  <c:v>53.080156404580826</c:v>
                </c:pt>
                <c:pt idx="12">
                  <c:v>49.751507432964615</c:v>
                </c:pt>
                <c:pt idx="13">
                  <c:v>46.680865870480503</c:v>
                </c:pt>
                <c:pt idx="14">
                  <c:v>43.845264360650866</c:v>
                </c:pt>
                <c:pt idx="15">
                  <c:v>41.224012186868627</c:v>
                </c:pt>
                <c:pt idx="16">
                  <c:v>38.798448737399113</c:v>
                </c:pt>
                <c:pt idx="17">
                  <c:v>36.551725756139724</c:v>
                </c:pt>
                <c:pt idx="18">
                  <c:v>34.468614789763393</c:v>
                </c:pt>
                <c:pt idx="19">
                  <c:v>32.535336716325489</c:v>
                </c:pt>
                <c:pt idx="20">
                  <c:v>30.739410648773895</c:v>
                </c:pt>
                <c:pt idx="21">
                  <c:v>29.06951985872746</c:v>
                </c:pt>
                <c:pt idx="22">
                  <c:v>27.515392669559059</c:v>
                </c:pt>
                <c:pt idx="23">
                  <c:v>26.067696530180861</c:v>
                </c:pt>
                <c:pt idx="24">
                  <c:v>24.717943707877609</c:v>
                </c:pt>
                <c:pt idx="25">
                  <c:v>23.458407235089865</c:v>
                </c:pt>
                <c:pt idx="26">
                  <c:v>22.282045915485512</c:v>
                </c:pt>
                <c:pt idx="27">
                  <c:v>21.182437342621185</c:v>
                </c:pt>
                <c:pt idx="28">
                  <c:v>20.153718013100271</c:v>
                </c:pt>
                <c:pt idx="29">
                  <c:v>19.190529728040353</c:v>
                </c:pt>
                <c:pt idx="30">
                  <c:v>18.287971574152799</c:v>
                </c:pt>
                <c:pt idx="31">
                  <c:v>17.441556860760254</c:v>
                </c:pt>
                <c:pt idx="32">
                  <c:v>16.647174463314581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E43-C942-8923-6165CFCE041C}"/>
            </c:ext>
          </c:extLst>
        </c:ser>
        <c:ser>
          <c:idx val="6"/>
          <c:order val="11"/>
          <c:tx>
            <c:strRef>
              <c:f>all_aggregates!$C$26</c:f>
              <c:strCache>
                <c:ptCount val="1"/>
                <c:pt idx="0">
                  <c:v>impute=mode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all_aggregates!$D$26:$AJ$26</c:f>
              <c:numCache>
                <c:formatCode>0.0000</c:formatCode>
                <c:ptCount val="33"/>
                <c:pt idx="0">
                  <c:v>99.924326158897017</c:v>
                </c:pt>
                <c:pt idx="1">
                  <c:v>98.128893106551288</c:v>
                </c:pt>
                <c:pt idx="2">
                  <c:v>96.300256855417274</c:v>
                </c:pt>
                <c:pt idx="3">
                  <c:v>92.766019374729709</c:v>
                </c:pt>
                <c:pt idx="4">
                  <c:v>86.160772428094305</c:v>
                </c:pt>
                <c:pt idx="5">
                  <c:v>80.122283288967367</c:v>
                </c:pt>
                <c:pt idx="6">
                  <c:v>74.595321911313832</c:v>
                </c:pt>
                <c:pt idx="7">
                  <c:v>69.530606852786974</c:v>
                </c:pt>
                <c:pt idx="8">
                  <c:v>64.884109154755919</c:v>
                </c:pt>
                <c:pt idx="9">
                  <c:v>60.616443684363396</c:v>
                </c:pt>
                <c:pt idx="10">
                  <c:v>56.692336243762689</c:v>
                </c:pt>
                <c:pt idx="11">
                  <c:v>53.080156404580826</c:v>
                </c:pt>
                <c:pt idx="12">
                  <c:v>49.751507432964615</c:v>
                </c:pt>
                <c:pt idx="13">
                  <c:v>46.680865870480503</c:v>
                </c:pt>
                <c:pt idx="14">
                  <c:v>43.845264360650866</c:v>
                </c:pt>
                <c:pt idx="15">
                  <c:v>41.224012186868627</c:v>
                </c:pt>
                <c:pt idx="16">
                  <c:v>38.798448737399113</c:v>
                </c:pt>
                <c:pt idx="17">
                  <c:v>36.551725756139724</c:v>
                </c:pt>
                <c:pt idx="18">
                  <c:v>34.468614789763393</c:v>
                </c:pt>
                <c:pt idx="19">
                  <c:v>32.535336716325489</c:v>
                </c:pt>
                <c:pt idx="20">
                  <c:v>30.739410648773895</c:v>
                </c:pt>
                <c:pt idx="21">
                  <c:v>29.06951985872746</c:v>
                </c:pt>
                <c:pt idx="22">
                  <c:v>27.515392669559059</c:v>
                </c:pt>
                <c:pt idx="23">
                  <c:v>26.067696530180861</c:v>
                </c:pt>
                <c:pt idx="24">
                  <c:v>24.717943707877609</c:v>
                </c:pt>
                <c:pt idx="25">
                  <c:v>23.458407235089865</c:v>
                </c:pt>
                <c:pt idx="26">
                  <c:v>22.282045915485512</c:v>
                </c:pt>
                <c:pt idx="27">
                  <c:v>21.182437342621185</c:v>
                </c:pt>
                <c:pt idx="28">
                  <c:v>20.153718013100271</c:v>
                </c:pt>
                <c:pt idx="29">
                  <c:v>19.190529728040353</c:v>
                </c:pt>
                <c:pt idx="30">
                  <c:v>18.287971574152799</c:v>
                </c:pt>
                <c:pt idx="31">
                  <c:v>17.441556860760254</c:v>
                </c:pt>
                <c:pt idx="32">
                  <c:v>16.647174463314581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E43-C942-8923-6165CFCE0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910255"/>
        <c:axId val="1734546992"/>
      </c:scatterChart>
      <c:valAx>
        <c:axId val="638910255"/>
        <c:scaling>
          <c:logBase val="2"/>
          <c:orientation val="minMax"/>
          <c:max val="310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>
                    <a:solidFill>
                      <a:schemeClr val="tx1"/>
                    </a:solidFill>
                  </a:rPr>
                  <a:t>Cost of Certification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46992"/>
        <c:crosses val="autoZero"/>
        <c:crossBetween val="midCat"/>
      </c:valAx>
      <c:valAx>
        <c:axId val="1734546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>
                    <a:solidFill>
                      <a:schemeClr val="tx1"/>
                    </a:solidFill>
                  </a:rPr>
                  <a:t>Likelihood Purchase</a:t>
                </a:r>
              </a:p>
            </c:rich>
          </c:tx>
          <c:layout>
            <c:manualLayout>
              <c:xMode val="edge"/>
              <c:yMode val="edge"/>
              <c:x val="0"/>
              <c:y val="0.2152740594925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10255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88471855488558"/>
          <c:y val="0.42471423884514437"/>
          <c:w val="0.27209146095191317"/>
          <c:h val="0.44451312335958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1347609</xdr:colOff>
      <xdr:row>29</xdr:row>
      <xdr:rowOff>169334</xdr:rowOff>
    </xdr:from>
    <xdr:to>
      <xdr:col>17</xdr:col>
      <xdr:colOff>28222</xdr:colOff>
      <xdr:row>76</xdr:row>
      <xdr:rowOff>28223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A4B49-BAE0-EB41-9A70-E8C1445C4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254001</xdr:colOff>
      <xdr:row>29</xdr:row>
      <xdr:rowOff>155222</xdr:rowOff>
    </xdr:from>
    <xdr:to>
      <xdr:col>33</xdr:col>
      <xdr:colOff>585613</xdr:colOff>
      <xdr:row>76</xdr:row>
      <xdr:rowOff>14111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3F8421-5018-BE4C-A9E1-F232D0DE6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0.03704</cdr:x>
      <cdr:y>0.03395</cdr:y>
    </cdr:from>
    <cdr:to>
      <cdr:x>0.08231</cdr:x>
      <cdr:y>0.88889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3ED9DB3-06CE-0143-9645-9C90C721E95B}"/>
            </a:ext>
          </a:extLst>
        </cdr:cNvPr>
        <cdr:cNvSpPr txBox="1"/>
      </cdr:nvSpPr>
      <cdr:spPr>
        <a:xfrm xmlns:a="http://schemas.openxmlformats.org/drawingml/2006/main" rot="16200000">
          <a:off x="-3026687" y="3884664"/>
          <a:ext cx="7817555" cy="669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0" i="0" u="none" strike="noStrike" baseline="0">
              <a:solidFill>
                <a:schemeClr val="tx1"/>
              </a:solidFill>
              <a:effectLst/>
            </a:rPr>
            <a:t>←</a:t>
          </a:r>
          <a:r>
            <a:rPr lang="en-US" sz="2400" b="0" i="0" u="none" strike="noStrike" baseline="0">
              <a:solidFill>
                <a:schemeClr val="tx1"/>
              </a:solidFill>
            </a:rPr>
            <a:t> Unlikely to Purchase		      Likely to Purchase →</a:t>
          </a:r>
          <a:r>
            <a:rPr lang="en-US" sz="2400" baseline="0">
              <a:solidFill>
                <a:schemeClr val="tx1"/>
              </a:solidFill>
            </a:rPr>
            <a:t> </a:t>
          </a:r>
          <a:endParaRPr lang="en-US" sz="2400">
            <a:solidFill>
              <a:schemeClr val="tx1"/>
            </a:solidFill>
          </a:endParaRPr>
        </a:p>
        <a:p xmlns:a="http://schemas.openxmlformats.org/drawingml/2006/main">
          <a:endParaRPr lang="en-US" sz="1000"/>
        </a:p>
      </cdr:txBody>
    </cdr:sp>
  </cdr:relSizeAnchor>
  <cdr:relSizeAnchor xmlns:cdr="http://schemas.openxmlformats.org/drawingml/2006/chartDrawing">
    <cdr:from>
      <cdr:x>0.10558</cdr:x>
      <cdr:y>0.87766</cdr:y>
    </cdr:from>
    <cdr:to>
      <cdr:x>1</cdr:x>
      <cdr:y>0.93378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437A4800-C044-D04C-B3BB-DAB5D9C976A4}"/>
            </a:ext>
          </a:extLst>
        </cdr:cNvPr>
        <cdr:cNvSpPr txBox="1"/>
      </cdr:nvSpPr>
      <cdr:spPr>
        <a:xfrm xmlns:a="http://schemas.openxmlformats.org/drawingml/2006/main">
          <a:off x="1558235" y="8258159"/>
          <a:ext cx="13200578" cy="52804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/>
            <a:t>0                     				       </a:t>
          </a:r>
          <a:r>
            <a:rPr lang="en-US" sz="1200" baseline="0"/>
            <a:t> </a:t>
          </a:r>
          <a:r>
            <a:rPr lang="en-US" sz="2000"/>
            <a:t>25</a:t>
          </a:r>
          <a:r>
            <a:rPr lang="en-US" sz="2000" baseline="0"/>
            <a:t>              50             100             200            400            </a:t>
          </a:r>
          <a:r>
            <a:rPr lang="en-US" sz="1100" baseline="0"/>
            <a:t> </a:t>
          </a:r>
          <a:r>
            <a:rPr lang="en-US" sz="2000" baseline="0"/>
            <a:t>800          1500          3000</a:t>
          </a:r>
          <a:endParaRPr lang="en-US" sz="20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0.03704</cdr:x>
      <cdr:y>0.03395</cdr:y>
    </cdr:from>
    <cdr:to>
      <cdr:x>0.08231</cdr:x>
      <cdr:y>0.88889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3ED9DB3-06CE-0143-9645-9C90C721E95B}"/>
            </a:ext>
          </a:extLst>
        </cdr:cNvPr>
        <cdr:cNvSpPr txBox="1"/>
      </cdr:nvSpPr>
      <cdr:spPr>
        <a:xfrm xmlns:a="http://schemas.openxmlformats.org/drawingml/2006/main" rot="16200000">
          <a:off x="-3026687" y="3884664"/>
          <a:ext cx="7817555" cy="669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0" i="0" u="none" strike="noStrike" baseline="0">
              <a:solidFill>
                <a:schemeClr val="tx1"/>
              </a:solidFill>
              <a:effectLst/>
            </a:rPr>
            <a:t>←</a:t>
          </a:r>
          <a:r>
            <a:rPr lang="en-US" sz="2400" b="0" i="0" u="none" strike="noStrike" baseline="0">
              <a:solidFill>
                <a:schemeClr val="tx1"/>
              </a:solidFill>
            </a:rPr>
            <a:t> Unlikely to Purchase		      Likely to Purchase →</a:t>
          </a:r>
          <a:r>
            <a:rPr lang="en-US" sz="2400" baseline="0">
              <a:solidFill>
                <a:schemeClr val="tx1"/>
              </a:solidFill>
            </a:rPr>
            <a:t> </a:t>
          </a:r>
          <a:endParaRPr lang="en-US" sz="2400">
            <a:solidFill>
              <a:schemeClr val="tx1"/>
            </a:solidFill>
          </a:endParaRPr>
        </a:p>
        <a:p xmlns:a="http://schemas.openxmlformats.org/drawingml/2006/main">
          <a:endParaRPr lang="en-US" sz="1000"/>
        </a:p>
      </cdr:txBody>
    </cdr:sp>
  </cdr:relSizeAnchor>
  <cdr:relSizeAnchor xmlns:cdr="http://schemas.openxmlformats.org/drawingml/2006/chartDrawing">
    <cdr:from>
      <cdr:x>0.10558</cdr:x>
      <cdr:y>0.87631</cdr:y>
    </cdr:from>
    <cdr:to>
      <cdr:x>1</cdr:x>
      <cdr:y>0.93243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437A4800-C044-D04C-B3BB-DAB5D9C976A4}"/>
            </a:ext>
          </a:extLst>
        </cdr:cNvPr>
        <cdr:cNvSpPr txBox="1"/>
      </cdr:nvSpPr>
      <cdr:spPr>
        <a:xfrm xmlns:a="http://schemas.openxmlformats.org/drawingml/2006/main">
          <a:off x="1558235" y="8245459"/>
          <a:ext cx="13200577" cy="52804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/>
            <a:t>0                     				       </a:t>
          </a:r>
          <a:r>
            <a:rPr lang="en-US" sz="1200" baseline="0"/>
            <a:t> </a:t>
          </a:r>
          <a:r>
            <a:rPr lang="en-US" sz="2000"/>
            <a:t>25</a:t>
          </a:r>
          <a:r>
            <a:rPr lang="en-US" sz="2000" baseline="0"/>
            <a:t>              50             100             200            400            </a:t>
          </a:r>
          <a:r>
            <a:rPr lang="en-US" sz="1100" baseline="0"/>
            <a:t> </a:t>
          </a:r>
          <a:r>
            <a:rPr lang="en-US" sz="2000" baseline="0"/>
            <a:t>800          1500          3000</a:t>
          </a:r>
          <a:endParaRPr lang="en-US" sz="2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6"/>
  <sheetViews>
    <sheetView tabSelected="1" zoomScaleNormal="100" workbookViewId="0">
      <selection activeCell="R28" sqref="R28"/>
    </sheetView>
  </sheetViews>
  <sheetFormatPr baseColWidth="10" defaultColWidth="11.83203125" defaultRowHeight="16" x14ac:dyDescent="0.2"/>
  <cols>
    <col min="1" max="1" width="9.5" bestFit="1" customWidth="1"/>
    <col min="2" max="2" width="18.83203125" bestFit="1" customWidth="1"/>
    <col min="3" max="3" width="26.5" bestFit="1" customWidth="1"/>
    <col min="40" max="40" width="17.33203125" customWidth="1"/>
  </cols>
  <sheetData>
    <row r="1" spans="1:41" s="1" customFormat="1" x14ac:dyDescent="0.2">
      <c r="A1" s="1" t="s">
        <v>35</v>
      </c>
      <c r="B1" s="1" t="s">
        <v>33</v>
      </c>
      <c r="C1" s="1" t="s">
        <v>34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38</v>
      </c>
      <c r="AL1" s="1" t="s">
        <v>39</v>
      </c>
      <c r="AM1" s="1" t="s">
        <v>40</v>
      </c>
      <c r="AN1" s="1" t="s">
        <v>42</v>
      </c>
      <c r="AO1" s="1" t="s">
        <v>44</v>
      </c>
    </row>
    <row r="2" spans="1:41" s="1" customFormat="1" x14ac:dyDescent="0.2">
      <c r="A2" s="1" t="s">
        <v>43</v>
      </c>
      <c r="B2" s="1" t="s">
        <v>41</v>
      </c>
      <c r="C2" s="1" t="s">
        <v>41</v>
      </c>
      <c r="D2" s="1">
        <v>1</v>
      </c>
      <c r="E2" s="1">
        <v>25</v>
      </c>
      <c r="F2" s="1">
        <v>50</v>
      </c>
      <c r="G2" s="1">
        <v>100</v>
      </c>
      <c r="H2" s="1">
        <v>200</v>
      </c>
      <c r="I2" s="1">
        <v>300</v>
      </c>
      <c r="J2" s="1">
        <v>400</v>
      </c>
      <c r="K2" s="1">
        <v>500</v>
      </c>
      <c r="L2" s="1">
        <v>600</v>
      </c>
      <c r="M2" s="1">
        <v>700</v>
      </c>
      <c r="N2" s="1">
        <v>800</v>
      </c>
      <c r="O2" s="1">
        <v>900</v>
      </c>
      <c r="P2" s="1">
        <v>1000</v>
      </c>
      <c r="Q2" s="1">
        <v>1100</v>
      </c>
      <c r="R2" s="1">
        <v>1200</v>
      </c>
      <c r="S2" s="1">
        <v>1300</v>
      </c>
      <c r="T2" s="1">
        <v>1400</v>
      </c>
      <c r="U2" s="1">
        <v>1500</v>
      </c>
      <c r="V2" s="1">
        <v>1600</v>
      </c>
      <c r="W2" s="1">
        <v>1700</v>
      </c>
      <c r="X2" s="1">
        <v>1800</v>
      </c>
      <c r="Y2" s="1">
        <v>1900</v>
      </c>
      <c r="Z2" s="1">
        <v>2000</v>
      </c>
      <c r="AA2" s="1">
        <v>2100</v>
      </c>
      <c r="AB2" s="1">
        <v>2200</v>
      </c>
      <c r="AC2" s="1">
        <v>2300</v>
      </c>
      <c r="AD2" s="1">
        <v>2400</v>
      </c>
      <c r="AE2" s="1">
        <v>2500</v>
      </c>
      <c r="AF2" s="1">
        <v>2600</v>
      </c>
      <c r="AG2" s="1">
        <v>2700</v>
      </c>
      <c r="AH2" s="1">
        <v>2800</v>
      </c>
      <c r="AI2" s="1">
        <v>2900</v>
      </c>
      <c r="AJ2" s="1">
        <v>3000</v>
      </c>
      <c r="AK2" s="1" t="s">
        <v>41</v>
      </c>
      <c r="AL2" s="1" t="s">
        <v>41</v>
      </c>
      <c r="AM2" s="1" t="s">
        <v>41</v>
      </c>
      <c r="AN2" s="1" t="s">
        <v>41</v>
      </c>
      <c r="AO2" s="1" t="s">
        <v>41</v>
      </c>
    </row>
    <row r="3" spans="1:41" x14ac:dyDescent="0.2">
      <c r="A3" t="s">
        <v>36</v>
      </c>
      <c r="B3" t="s">
        <v>45</v>
      </c>
      <c r="C3" t="s">
        <v>47</v>
      </c>
      <c r="D3">
        <v>100</v>
      </c>
      <c r="E3">
        <v>100</v>
      </c>
      <c r="F3">
        <v>100</v>
      </c>
      <c r="G3">
        <v>100</v>
      </c>
      <c r="H3">
        <v>100</v>
      </c>
      <c r="I3">
        <v>90</v>
      </c>
      <c r="J3">
        <v>70</v>
      </c>
      <c r="K3">
        <v>56</v>
      </c>
      <c r="L3">
        <v>40</v>
      </c>
      <c r="M3">
        <v>30</v>
      </c>
      <c r="N3">
        <v>29</v>
      </c>
      <c r="O3">
        <v>21</v>
      </c>
      <c r="P3">
        <v>18</v>
      </c>
      <c r="Q3">
        <v>30</v>
      </c>
      <c r="R3">
        <v>32</v>
      </c>
      <c r="S3">
        <v>35</v>
      </c>
      <c r="T3">
        <v>40</v>
      </c>
      <c r="U3">
        <v>39.5</v>
      </c>
      <c r="V3">
        <v>35</v>
      </c>
      <c r="W3">
        <v>35</v>
      </c>
      <c r="X3">
        <v>35</v>
      </c>
      <c r="Y3">
        <v>35</v>
      </c>
      <c r="Z3">
        <v>30</v>
      </c>
      <c r="AA3">
        <v>24</v>
      </c>
      <c r="AB3">
        <v>27.5</v>
      </c>
      <c r="AC3">
        <v>25</v>
      </c>
      <c r="AD3">
        <v>20</v>
      </c>
      <c r="AE3">
        <v>21</v>
      </c>
      <c r="AF3">
        <v>21.5</v>
      </c>
      <c r="AG3">
        <v>19</v>
      </c>
      <c r="AH3">
        <v>22</v>
      </c>
      <c r="AI3">
        <v>22.5</v>
      </c>
      <c r="AJ3">
        <v>22</v>
      </c>
      <c r="AK3" t="s">
        <v>41</v>
      </c>
      <c r="AL3" t="s">
        <v>41</v>
      </c>
      <c r="AM3" t="s">
        <v>41</v>
      </c>
      <c r="AN3" t="s">
        <v>41</v>
      </c>
      <c r="AO3" t="s">
        <v>41</v>
      </c>
    </row>
    <row r="4" spans="1:41" x14ac:dyDescent="0.2">
      <c r="A4" t="s">
        <v>36</v>
      </c>
      <c r="B4" t="s">
        <v>45</v>
      </c>
      <c r="C4" t="s">
        <v>48</v>
      </c>
      <c r="D4">
        <v>100</v>
      </c>
      <c r="E4">
        <v>100</v>
      </c>
      <c r="F4">
        <v>100</v>
      </c>
      <c r="G4">
        <v>100</v>
      </c>
      <c r="H4">
        <v>100</v>
      </c>
      <c r="I4">
        <v>80</v>
      </c>
      <c r="J4">
        <v>62.5</v>
      </c>
      <c r="K4">
        <v>51</v>
      </c>
      <c r="L4">
        <v>39</v>
      </c>
      <c r="M4">
        <v>24.5</v>
      </c>
      <c r="N4">
        <v>20</v>
      </c>
      <c r="O4">
        <v>10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 t="s">
        <v>41</v>
      </c>
      <c r="AL4" t="s">
        <v>41</v>
      </c>
      <c r="AM4" t="s">
        <v>41</v>
      </c>
      <c r="AN4" t="s">
        <v>41</v>
      </c>
      <c r="AO4" t="s">
        <v>41</v>
      </c>
    </row>
    <row r="5" spans="1:41" x14ac:dyDescent="0.2">
      <c r="A5" t="s">
        <v>36</v>
      </c>
      <c r="B5" t="s">
        <v>45</v>
      </c>
      <c r="C5" t="s">
        <v>49</v>
      </c>
      <c r="D5">
        <v>100</v>
      </c>
      <c r="E5">
        <v>100</v>
      </c>
      <c r="F5">
        <v>100</v>
      </c>
      <c r="G5">
        <v>100</v>
      </c>
      <c r="H5">
        <v>90</v>
      </c>
      <c r="I5">
        <v>79.7273</v>
      </c>
      <c r="J5">
        <v>64.516900000000007</v>
      </c>
      <c r="K5">
        <v>55.424999999999997</v>
      </c>
      <c r="L5">
        <v>40</v>
      </c>
      <c r="M5">
        <v>30</v>
      </c>
      <c r="N5">
        <v>25.25</v>
      </c>
      <c r="O5">
        <v>20.5</v>
      </c>
      <c r="P5">
        <v>17</v>
      </c>
      <c r="Q5">
        <v>15.5</v>
      </c>
      <c r="R5">
        <v>22.5</v>
      </c>
      <c r="S5">
        <v>24.5</v>
      </c>
      <c r="T5">
        <v>22.25</v>
      </c>
      <c r="U5">
        <v>20</v>
      </c>
      <c r="V5">
        <v>19.75</v>
      </c>
      <c r="W5">
        <v>22</v>
      </c>
      <c r="X5">
        <v>20</v>
      </c>
      <c r="Y5">
        <v>17</v>
      </c>
      <c r="Z5">
        <v>13.5</v>
      </c>
      <c r="AA5">
        <v>12</v>
      </c>
      <c r="AB5">
        <v>13</v>
      </c>
      <c r="AC5">
        <v>13.5</v>
      </c>
      <c r="AD5">
        <v>16</v>
      </c>
      <c r="AE5">
        <v>12</v>
      </c>
      <c r="AF5">
        <v>16.5</v>
      </c>
      <c r="AG5">
        <v>14</v>
      </c>
      <c r="AH5">
        <v>15</v>
      </c>
      <c r="AI5">
        <v>15.5</v>
      </c>
      <c r="AJ5">
        <v>13.5</v>
      </c>
      <c r="AK5" t="s">
        <v>41</v>
      </c>
      <c r="AL5" t="s">
        <v>41</v>
      </c>
      <c r="AM5" t="s">
        <v>41</v>
      </c>
      <c r="AN5" t="s">
        <v>41</v>
      </c>
      <c r="AO5" t="s">
        <v>41</v>
      </c>
    </row>
    <row r="6" spans="1:41" x14ac:dyDescent="0.2">
      <c r="A6" t="s">
        <v>36</v>
      </c>
      <c r="B6" t="s">
        <v>45</v>
      </c>
      <c r="C6" t="s">
        <v>50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90</v>
      </c>
      <c r="J6">
        <v>70</v>
      </c>
      <c r="K6">
        <v>56</v>
      </c>
      <c r="L6">
        <v>40</v>
      </c>
      <c r="M6">
        <v>30</v>
      </c>
      <c r="N6">
        <v>29</v>
      </c>
      <c r="O6">
        <v>21</v>
      </c>
      <c r="P6">
        <v>18</v>
      </c>
      <c r="Q6">
        <v>30</v>
      </c>
      <c r="R6">
        <v>32</v>
      </c>
      <c r="S6">
        <v>35</v>
      </c>
      <c r="T6">
        <v>40</v>
      </c>
      <c r="U6">
        <v>39.5</v>
      </c>
      <c r="V6">
        <v>35</v>
      </c>
      <c r="W6">
        <v>35</v>
      </c>
      <c r="X6">
        <v>35</v>
      </c>
      <c r="Y6">
        <v>35</v>
      </c>
      <c r="Z6">
        <v>30</v>
      </c>
      <c r="AA6">
        <v>24</v>
      </c>
      <c r="AB6">
        <v>27.5</v>
      </c>
      <c r="AC6">
        <v>25</v>
      </c>
      <c r="AD6">
        <v>20</v>
      </c>
      <c r="AE6">
        <v>21</v>
      </c>
      <c r="AF6">
        <v>21.5</v>
      </c>
      <c r="AG6">
        <v>19</v>
      </c>
      <c r="AH6">
        <v>22</v>
      </c>
      <c r="AI6">
        <v>22.5</v>
      </c>
      <c r="AJ6">
        <v>22</v>
      </c>
      <c r="AK6" t="s">
        <v>41</v>
      </c>
      <c r="AL6" t="s">
        <v>41</v>
      </c>
      <c r="AM6" t="s">
        <v>41</v>
      </c>
      <c r="AN6" t="s">
        <v>41</v>
      </c>
      <c r="AO6" t="s">
        <v>41</v>
      </c>
    </row>
    <row r="7" spans="1:41" x14ac:dyDescent="0.2">
      <c r="A7" t="s">
        <v>36</v>
      </c>
      <c r="B7" t="s">
        <v>45</v>
      </c>
      <c r="C7" t="s">
        <v>51</v>
      </c>
      <c r="D7">
        <v>100</v>
      </c>
      <c r="E7">
        <v>100</v>
      </c>
      <c r="F7">
        <v>100</v>
      </c>
      <c r="G7">
        <v>100</v>
      </c>
      <c r="H7">
        <v>88.760199999999998</v>
      </c>
      <c r="I7">
        <v>79.7273</v>
      </c>
      <c r="J7">
        <v>64.516900000000007</v>
      </c>
      <c r="K7">
        <v>55.85</v>
      </c>
      <c r="L7">
        <v>46.576900000000002</v>
      </c>
      <c r="M7">
        <v>40.239400000000003</v>
      </c>
      <c r="N7">
        <v>37.0794</v>
      </c>
      <c r="O7">
        <v>34.745800000000003</v>
      </c>
      <c r="P7">
        <v>32.018500000000003</v>
      </c>
      <c r="Q7">
        <v>34.681800000000003</v>
      </c>
      <c r="R7">
        <v>40.7714</v>
      </c>
      <c r="S7">
        <v>39.088200000000001</v>
      </c>
      <c r="T7">
        <v>41.433300000000003</v>
      </c>
      <c r="U7">
        <v>40.566699999999997</v>
      </c>
      <c r="V7">
        <v>38.833300000000001</v>
      </c>
      <c r="W7">
        <v>38.758600000000001</v>
      </c>
      <c r="X7">
        <v>35.758600000000001</v>
      </c>
      <c r="Y7">
        <v>35.689700000000002</v>
      </c>
      <c r="Z7">
        <v>33.344799999999999</v>
      </c>
      <c r="AA7">
        <v>26.8889</v>
      </c>
      <c r="AB7">
        <v>32.450000000000003</v>
      </c>
      <c r="AC7">
        <v>32.842100000000002</v>
      </c>
      <c r="AD7">
        <v>30.0625</v>
      </c>
      <c r="AE7">
        <v>28.9375</v>
      </c>
      <c r="AF7">
        <v>31.642900000000001</v>
      </c>
      <c r="AG7">
        <v>33.307699999999997</v>
      </c>
      <c r="AH7">
        <v>34.818199999999997</v>
      </c>
      <c r="AI7">
        <v>34.25</v>
      </c>
      <c r="AJ7">
        <v>34</v>
      </c>
      <c r="AK7" t="s">
        <v>41</v>
      </c>
      <c r="AL7" t="s">
        <v>41</v>
      </c>
      <c r="AM7" t="s">
        <v>41</v>
      </c>
      <c r="AN7" t="s">
        <v>41</v>
      </c>
      <c r="AO7" t="s">
        <v>41</v>
      </c>
    </row>
    <row r="8" spans="1:41" s="1" customFormat="1" x14ac:dyDescent="0.2">
      <c r="A8" s="1" t="s">
        <v>36</v>
      </c>
      <c r="B8" s="1" t="s">
        <v>45</v>
      </c>
      <c r="C8" s="1" t="s">
        <v>52</v>
      </c>
      <c r="D8" s="1">
        <v>100</v>
      </c>
      <c r="E8" s="1">
        <v>100</v>
      </c>
      <c r="F8" s="1">
        <v>100</v>
      </c>
      <c r="G8" s="1">
        <v>100</v>
      </c>
      <c r="H8" s="1">
        <v>88.760199999999998</v>
      </c>
      <c r="I8" s="1">
        <v>79.7273</v>
      </c>
      <c r="J8" s="1">
        <v>64.516900000000007</v>
      </c>
      <c r="K8" s="1">
        <v>55.85</v>
      </c>
      <c r="L8" s="1">
        <v>46.576900000000002</v>
      </c>
      <c r="M8" s="1">
        <v>40.239400000000003</v>
      </c>
      <c r="N8" s="1">
        <v>37.0794</v>
      </c>
      <c r="O8" s="1">
        <v>34.745800000000003</v>
      </c>
      <c r="P8" s="1">
        <v>32.018500000000003</v>
      </c>
      <c r="Q8" s="1">
        <v>34.681800000000003</v>
      </c>
      <c r="R8" s="1">
        <v>40.7714</v>
      </c>
      <c r="S8" s="1">
        <v>39.088200000000001</v>
      </c>
      <c r="T8" s="1">
        <v>41.433300000000003</v>
      </c>
      <c r="U8" s="1">
        <v>40.566699999999997</v>
      </c>
      <c r="V8" s="1">
        <v>38.833300000000001</v>
      </c>
      <c r="W8" s="1">
        <v>38.758600000000001</v>
      </c>
      <c r="X8" s="1">
        <v>35.758600000000001</v>
      </c>
      <c r="Y8" s="1">
        <v>35.689700000000002</v>
      </c>
      <c r="Z8" s="1">
        <v>33.344799999999999</v>
      </c>
      <c r="AA8" s="1">
        <v>26.8889</v>
      </c>
      <c r="AB8" s="1">
        <v>32.450000000000003</v>
      </c>
      <c r="AC8" s="1">
        <v>32.842100000000002</v>
      </c>
      <c r="AD8" s="1">
        <v>30.0625</v>
      </c>
      <c r="AE8" s="1">
        <v>28.9375</v>
      </c>
      <c r="AF8" s="1">
        <v>31.642900000000001</v>
      </c>
      <c r="AG8" s="1">
        <v>33.307699999999997</v>
      </c>
      <c r="AH8" s="1">
        <v>34.818199999999997</v>
      </c>
      <c r="AI8" s="1">
        <v>34.25</v>
      </c>
      <c r="AJ8" s="1">
        <v>34</v>
      </c>
      <c r="AK8" s="1" t="s">
        <v>41</v>
      </c>
      <c r="AL8" s="1" t="s">
        <v>41</v>
      </c>
      <c r="AM8" s="1" t="s">
        <v>41</v>
      </c>
      <c r="AN8" s="1" t="s">
        <v>41</v>
      </c>
      <c r="AO8" s="1" t="s">
        <v>41</v>
      </c>
    </row>
    <row r="9" spans="1:41" x14ac:dyDescent="0.2">
      <c r="A9" t="s">
        <v>37</v>
      </c>
      <c r="B9" t="s">
        <v>45</v>
      </c>
      <c r="C9" t="s">
        <v>47</v>
      </c>
      <c r="D9" s="2">
        <f t="shared" ref="D9:M14" si="0">$AK9 * (10^(($AO9*(EXP(-$AL9*$AK9*D$2)-1))))</f>
        <v>99.904834895174361</v>
      </c>
      <c r="E9" s="2">
        <f t="shared" si="0"/>
        <v>97.653601849776607</v>
      </c>
      <c r="F9" s="2">
        <f t="shared" si="0"/>
        <v>95.373934415680651</v>
      </c>
      <c r="G9" s="2">
        <f t="shared" si="0"/>
        <v>91.006196969030356</v>
      </c>
      <c r="H9" s="2">
        <f t="shared" si="0"/>
        <v>82.981164513402419</v>
      </c>
      <c r="I9" s="2">
        <f t="shared" si="0"/>
        <v>75.806864911397014</v>
      </c>
      <c r="J9" s="2">
        <f t="shared" si="0"/>
        <v>69.381104471369156</v>
      </c>
      <c r="K9" s="2">
        <f t="shared" si="0"/>
        <v>63.615229334801718</v>
      </c>
      <c r="L9" s="2">
        <f t="shared" si="0"/>
        <v>58.43218016100392</v>
      </c>
      <c r="M9" s="2">
        <f t="shared" si="0"/>
        <v>53.76484634220774</v>
      </c>
      <c r="N9" s="2">
        <f t="shared" ref="N9:W14" si="1">$AK9 * (10^(($AO9*(EXP(-$AL9*$AK9*N$2)-1))))</f>
        <v>49.554670750800454</v>
      </c>
      <c r="O9" s="2">
        <f t="shared" si="1"/>
        <v>45.75046447868376</v>
      </c>
      <c r="P9" s="2">
        <f t="shared" si="1"/>
        <v>42.307397954503415</v>
      </c>
      <c r="Q9" s="2">
        <f t="shared" si="1"/>
        <v>39.186140507892873</v>
      </c>
      <c r="R9" s="2">
        <f t="shared" si="1"/>
        <v>36.352125123884385</v>
      </c>
      <c r="S9" s="2">
        <f t="shared" si="1"/>
        <v>33.774918982720429</v>
      </c>
      <c r="T9" s="2">
        <f t="shared" si="1"/>
        <v>31.427683561645704</v>
      </c>
      <c r="U9" s="2">
        <f t="shared" si="1"/>
        <v>29.286710708082929</v>
      </c>
      <c r="V9" s="2">
        <f t="shared" si="1"/>
        <v>27.331023276896953</v>
      </c>
      <c r="W9" s="2">
        <f t="shared" si="1"/>
        <v>25.542030738596988</v>
      </c>
      <c r="X9" s="2">
        <f t="shared" ref="X9:AJ14" si="2">$AK9 * (10^(($AO9*(EXP(-$AL9*$AK9*X$2)-1))))</f>
        <v>23.903231675699306</v>
      </c>
      <c r="Y9" s="2">
        <f t="shared" si="2"/>
        <v>22.399956344371368</v>
      </c>
      <c r="Z9" s="2">
        <f t="shared" si="2"/>
        <v>21.019143531442364</v>
      </c>
      <c r="AA9" s="2">
        <f t="shared" si="2"/>
        <v>19.749146818532886</v>
      </c>
      <c r="AB9" s="2">
        <f t="shared" si="2"/>
        <v>18.579566104657943</v>
      </c>
      <c r="AC9" s="2">
        <f t="shared" si="2"/>
        <v>17.501100860209622</v>
      </c>
      <c r="AD9" s="2">
        <f t="shared" si="2"/>
        <v>16.505422108507219</v>
      </c>
      <c r="AE9" s="2">
        <f t="shared" si="2"/>
        <v>15.58506057242405</v>
      </c>
      <c r="AF9" s="2">
        <f t="shared" si="2"/>
        <v>14.733308796446137</v>
      </c>
      <c r="AG9" s="2">
        <f t="shared" si="2"/>
        <v>13.944135370048871</v>
      </c>
      <c r="AH9" s="2">
        <f t="shared" si="2"/>
        <v>13.212109645754822</v>
      </c>
      <c r="AI9" s="2">
        <f t="shared" si="2"/>
        <v>12.532335572351579</v>
      </c>
      <c r="AJ9" s="2">
        <f t="shared" si="2"/>
        <v>11.900393456908317</v>
      </c>
      <c r="AK9">
        <v>100</v>
      </c>
      <c r="AL9">
        <v>2.0676816555204215E-6</v>
      </c>
      <c r="AM9" s="2">
        <f>1-(AN9/DEVSQ(D9:AJ9))</f>
        <v>0.82148127340270116</v>
      </c>
      <c r="AN9" s="2">
        <f t="shared" ref="AN9:AN14" si="3">((D9-D3)^2)+((E9-E3)^2)+((F9-F3)^2)+((G9-G3)^2)+((H9-H3)^2)+((I9-I3)^2)+((J9-J3)^2)+((K9-K3)^2)+((L9-L3)^2)+((M9-M3)^2)+((N9-N3)^2)+((O9-O3)^2)+((P9-P3)^2)+((Q9-Q3)^2)+((R9-R3)^2)+((S9-S3)^2)+((T9-T3)^2)+((U9-U3)^2)+((V9-V3)^2)+((W9-W3)^2)+((X9-X3)^2)+((Y9-Y3)^2)+((Z9-Z3)^2)+((AA9-AA3)^2)+((AB9-AB3)^2)+((AC9-AC3)^2)+((AD9-AD3)^2)+((AE9-AE3)^2)+((AF9-AF3)^2)+((AG9-AG3)^2)+((AH9-AH3)^2)+((AI9-AI3)^2)+((AJ9-AJ3)^2)</f>
        <v>4526.4956990053524</v>
      </c>
      <c r="AO9">
        <v>2</v>
      </c>
    </row>
    <row r="10" spans="1:41" x14ac:dyDescent="0.2">
      <c r="A10" t="s">
        <v>37</v>
      </c>
      <c r="B10" t="s">
        <v>45</v>
      </c>
      <c r="C10" t="s">
        <v>48</v>
      </c>
      <c r="D10" s="2">
        <f t="shared" si="0"/>
        <v>99.791436390877152</v>
      </c>
      <c r="E10" s="2">
        <f t="shared" si="0"/>
        <v>94.941205573884275</v>
      </c>
      <c r="F10" s="2">
        <f t="shared" si="0"/>
        <v>90.191088545647403</v>
      </c>
      <c r="G10" s="2">
        <f t="shared" si="0"/>
        <v>81.532809419487734</v>
      </c>
      <c r="H10" s="2">
        <f t="shared" si="0"/>
        <v>67.08042192652465</v>
      </c>
      <c r="I10" s="2">
        <f t="shared" si="0"/>
        <v>55.669312768242172</v>
      </c>
      <c r="J10" s="2">
        <f t="shared" si="0"/>
        <v>46.5828528163537</v>
      </c>
      <c r="K10" s="2">
        <f t="shared" si="0"/>
        <v>39.28866631497484</v>
      </c>
      <c r="L10" s="2">
        <f t="shared" si="0"/>
        <v>33.387766331725174</v>
      </c>
      <c r="M10" s="2">
        <f t="shared" si="0"/>
        <v>28.578600231117601</v>
      </c>
      <c r="N10" s="2">
        <f t="shared" si="1"/>
        <v>24.63140188939164</v>
      </c>
      <c r="O10" s="2">
        <f t="shared" si="1"/>
        <v>21.369734898158192</v>
      </c>
      <c r="P10" s="2">
        <f t="shared" si="1"/>
        <v>18.657097905129568</v>
      </c>
      <c r="Q10" s="2">
        <f t="shared" si="1"/>
        <v>16.387124281066942</v>
      </c>
      <c r="R10" s="2">
        <f t="shared" si="1"/>
        <v>14.476355176964805</v>
      </c>
      <c r="S10" s="2">
        <f t="shared" si="1"/>
        <v>12.858869831326873</v>
      </c>
      <c r="T10" s="2">
        <f t="shared" si="1"/>
        <v>11.482266671650136</v>
      </c>
      <c r="U10" s="2">
        <f t="shared" si="1"/>
        <v>10.30463420974796</v>
      </c>
      <c r="V10" s="2">
        <f t="shared" si="1"/>
        <v>9.2922524446350927</v>
      </c>
      <c r="W10" s="2">
        <f t="shared" si="1"/>
        <v>8.4178371674739711</v>
      </c>
      <c r="X10" s="2">
        <f t="shared" si="2"/>
        <v>7.6591904590878475</v>
      </c>
      <c r="Y10" s="2">
        <f t="shared" si="2"/>
        <v>6.9981570718966992</v>
      </c>
      <c r="Z10" s="2">
        <f t="shared" si="2"/>
        <v>6.4198126062637613</v>
      </c>
      <c r="AA10" s="2">
        <f t="shared" si="2"/>
        <v>5.9118284036977444</v>
      </c>
      <c r="AB10" s="2">
        <f t="shared" si="2"/>
        <v>5.4639719575439747</v>
      </c>
      <c r="AC10" s="2">
        <f t="shared" si="2"/>
        <v>5.0677118369758025</v>
      </c>
      <c r="AD10" s="2">
        <f t="shared" si="2"/>
        <v>4.7159036560377041</v>
      </c>
      <c r="AE10" s="2">
        <f t="shared" si="2"/>
        <v>4.4025392232221066</v>
      </c>
      <c r="AF10" s="2">
        <f t="shared" si="2"/>
        <v>4.1225451982185763</v>
      </c>
      <c r="AG10" s="2">
        <f t="shared" si="2"/>
        <v>3.8716207347951253</v>
      </c>
      <c r="AH10" s="2">
        <f t="shared" si="2"/>
        <v>3.6461059726967671</v>
      </c>
      <c r="AI10" s="2">
        <f t="shared" si="2"/>
        <v>3.4428750538267217</v>
      </c>
      <c r="AJ10" s="2">
        <f t="shared" si="2"/>
        <v>3.2592487229192044</v>
      </c>
      <c r="AK10">
        <v>100</v>
      </c>
      <c r="AL10">
        <v>4.5346586263825214E-6</v>
      </c>
      <c r="AM10" s="2">
        <f>1-(AN10/DEVSQ(D10:AJ10))</f>
        <v>0.84006659622644397</v>
      </c>
      <c r="AN10" s="2">
        <f t="shared" si="3"/>
        <v>4463.4208626741301</v>
      </c>
      <c r="AO10">
        <v>2</v>
      </c>
    </row>
    <row r="11" spans="1:41" x14ac:dyDescent="0.2">
      <c r="A11" t="s">
        <v>37</v>
      </c>
      <c r="B11" t="s">
        <v>45</v>
      </c>
      <c r="C11" t="s">
        <v>49</v>
      </c>
      <c r="D11" s="2">
        <f t="shared" si="0"/>
        <v>99.858724686362095</v>
      </c>
      <c r="E11" s="2">
        <f t="shared" si="0"/>
        <v>96.539889250906342</v>
      </c>
      <c r="F11" s="2">
        <f t="shared" si="0"/>
        <v>93.224601066782185</v>
      </c>
      <c r="G11" s="2">
        <f t="shared" si="0"/>
        <v>87.001203704911816</v>
      </c>
      <c r="H11" s="2">
        <f t="shared" si="0"/>
        <v>76.011467929985571</v>
      </c>
      <c r="I11" s="2">
        <f t="shared" si="0"/>
        <v>66.681641619715592</v>
      </c>
      <c r="J11" s="2">
        <f t="shared" si="0"/>
        <v>58.729071052358449</v>
      </c>
      <c r="K11" s="2">
        <f t="shared" si="0"/>
        <v>51.923943181587752</v>
      </c>
      <c r="L11" s="2">
        <f t="shared" si="0"/>
        <v>46.078619613299246</v>
      </c>
      <c r="M11" s="2">
        <f t="shared" si="0"/>
        <v>41.039268656869147</v>
      </c>
      <c r="N11" s="2">
        <f t="shared" si="1"/>
        <v>36.679271406735012</v>
      </c>
      <c r="O11" s="2">
        <f t="shared" si="1"/>
        <v>32.894003462482551</v>
      </c>
      <c r="P11" s="2">
        <f t="shared" si="1"/>
        <v>29.596688033747899</v>
      </c>
      <c r="Q11" s="2">
        <f t="shared" si="1"/>
        <v>26.715087032530509</v>
      </c>
      <c r="R11" s="2">
        <f t="shared" si="1"/>
        <v>24.188850330377335</v>
      </c>
      <c r="S11" s="2">
        <f t="shared" si="1"/>
        <v>21.967384045959811</v>
      </c>
      <c r="T11" s="2">
        <f t="shared" si="1"/>
        <v>20.008129763511583</v>
      </c>
      <c r="U11" s="2">
        <f t="shared" si="1"/>
        <v>18.275170354775423</v>
      </c>
      <c r="V11" s="2">
        <f t="shared" si="1"/>
        <v>16.738096361412548</v>
      </c>
      <c r="W11" s="2">
        <f t="shared" si="1"/>
        <v>15.371081014928215</v>
      </c>
      <c r="X11" s="2">
        <f t="shared" si="2"/>
        <v>14.152122918459536</v>
      </c>
      <c r="Y11" s="2">
        <f t="shared" si="2"/>
        <v>13.06242393489824</v>
      </c>
      <c r="Z11" s="2">
        <f t="shared" si="2"/>
        <v>12.085876481888807</v>
      </c>
      <c r="AA11" s="2">
        <f t="shared" si="2"/>
        <v>11.208639653212291</v>
      </c>
      <c r="AB11" s="2">
        <f t="shared" si="2"/>
        <v>10.418787692938118</v>
      </c>
      <c r="AC11" s="2">
        <f t="shared" si="2"/>
        <v>9.7060175918381884</v>
      </c>
      <c r="AD11" s="2">
        <f t="shared" si="2"/>
        <v>9.0614051453803679</v>
      </c>
      <c r="AE11" s="2">
        <f t="shared" si="2"/>
        <v>8.4772008557747434</v>
      </c>
      <c r="AF11" s="2">
        <f t="shared" si="2"/>
        <v>7.9466586903123302</v>
      </c>
      <c r="AG11" s="2">
        <f t="shared" si="2"/>
        <v>7.4638920124316295</v>
      </c>
      <c r="AH11" s="2">
        <f t="shared" si="2"/>
        <v>7.0237520488933658</v>
      </c>
      <c r="AI11" s="2">
        <f t="shared" si="2"/>
        <v>6.6217250994652765</v>
      </c>
      <c r="AJ11" s="2">
        <f t="shared" si="2"/>
        <v>6.2538453763798918</v>
      </c>
      <c r="AK11">
        <v>100</v>
      </c>
      <c r="AL11">
        <v>3.0703948080584513E-6</v>
      </c>
      <c r="AM11" s="2">
        <f>1-(AN11/DEVSQ(D11:AJ11))</f>
        <v>0.93226835990424284</v>
      </c>
      <c r="AN11" s="2">
        <f t="shared" si="3"/>
        <v>1881.0532754414776</v>
      </c>
      <c r="AO11">
        <v>2</v>
      </c>
    </row>
    <row r="12" spans="1:41" x14ac:dyDescent="0.2">
      <c r="A12" t="s">
        <v>37</v>
      </c>
      <c r="B12" t="s">
        <v>45</v>
      </c>
      <c r="C12" t="s">
        <v>50</v>
      </c>
      <c r="D12" s="2">
        <f t="shared" si="0"/>
        <v>99.861960976815581</v>
      </c>
      <c r="E12" s="2">
        <f t="shared" si="0"/>
        <v>96.617569813353271</v>
      </c>
      <c r="F12" s="2">
        <f t="shared" si="0"/>
        <v>93.373551826978485</v>
      </c>
      <c r="G12" s="2">
        <f t="shared" si="0"/>
        <v>87.275243081121431</v>
      </c>
      <c r="H12" s="2">
        <f t="shared" si="0"/>
        <v>76.476687228648615</v>
      </c>
      <c r="I12" s="2">
        <f t="shared" si="0"/>
        <v>67.27634213888723</v>
      </c>
      <c r="J12" s="2">
        <f t="shared" si="0"/>
        <v>59.407444839378321</v>
      </c>
      <c r="K12" s="2">
        <f t="shared" si="0"/>
        <v>52.652130962005174</v>
      </c>
      <c r="L12" s="2">
        <f t="shared" si="0"/>
        <v>46.83175389306907</v>
      </c>
      <c r="M12" s="2">
        <f t="shared" si="0"/>
        <v>41.799250250235957</v>
      </c>
      <c r="N12" s="2">
        <f t="shared" si="1"/>
        <v>37.433093767296072</v>
      </c>
      <c r="O12" s="2">
        <f t="shared" si="1"/>
        <v>33.632487439506768</v>
      </c>
      <c r="P12" s="2">
        <f t="shared" si="1"/>
        <v>30.313525017014886</v>
      </c>
      <c r="Q12" s="2">
        <f t="shared" si="1"/>
        <v>27.406114438824741</v>
      </c>
      <c r="R12" s="2">
        <f t="shared" si="1"/>
        <v>24.851502569613736</v>
      </c>
      <c r="S12" s="2">
        <f t="shared" si="1"/>
        <v>22.600276317875132</v>
      </c>
      <c r="T12" s="2">
        <f t="shared" si="1"/>
        <v>20.61074260217632</v>
      </c>
      <c r="U12" s="2">
        <f t="shared" si="1"/>
        <v>18.84761071983079</v>
      </c>
      <c r="V12" s="2">
        <f t="shared" si="1"/>
        <v>17.280916972942684</v>
      </c>
      <c r="W12" s="2">
        <f t="shared" si="1"/>
        <v>15.885144056065975</v>
      </c>
      <c r="X12" s="2">
        <f t="shared" si="2"/>
        <v>14.638497562745394</v>
      </c>
      <c r="Y12" s="2">
        <f t="shared" si="2"/>
        <v>13.522309671551056</v>
      </c>
      <c r="Z12" s="2">
        <f t="shared" si="2"/>
        <v>12.520546116704773</v>
      </c>
      <c r="AA12" s="2">
        <f t="shared" si="2"/>
        <v>11.619397308043723</v>
      </c>
      <c r="AB12" s="2">
        <f t="shared" si="2"/>
        <v>10.806938225967599</v>
      </c>
      <c r="AC12" s="2">
        <f t="shared" si="2"/>
        <v>10.072844698806723</v>
      </c>
      <c r="AD12" s="2">
        <f t="shared" si="2"/>
        <v>9.4081560419648156</v>
      </c>
      <c r="AE12" s="2">
        <f t="shared" si="2"/>
        <v>8.8050759310850193</v>
      </c>
      <c r="AF12" s="2">
        <f t="shared" si="2"/>
        <v>8.256804896892417</v>
      </c>
      <c r="AG12" s="2">
        <f t="shared" si="2"/>
        <v>7.7573990463253883</v>
      </c>
      <c r="AH12" s="2">
        <f t="shared" si="2"/>
        <v>7.3016505948253227</v>
      </c>
      <c r="AI12" s="2">
        <f t="shared" si="2"/>
        <v>6.8849865865942554</v>
      </c>
      <c r="AJ12" s="2">
        <f t="shared" si="2"/>
        <v>6.5033828212917664</v>
      </c>
      <c r="AK12">
        <v>99.999999999573774</v>
      </c>
      <c r="AL12">
        <v>3.0000000000000001E-6</v>
      </c>
      <c r="AM12" s="2">
        <f>1-(AN12/DEVSQ(D12:AJ12))</f>
        <v>0.75553847660236773</v>
      </c>
      <c r="AN12" s="2">
        <f t="shared" si="3"/>
        <v>6770.883610738927</v>
      </c>
      <c r="AO12">
        <v>2</v>
      </c>
    </row>
    <row r="13" spans="1:41" x14ac:dyDescent="0.2">
      <c r="A13" t="s">
        <v>37</v>
      </c>
      <c r="B13" t="s">
        <v>45</v>
      </c>
      <c r="C13" t="s">
        <v>51</v>
      </c>
      <c r="D13" s="2">
        <f t="shared" si="0"/>
        <v>99.92496183235977</v>
      </c>
      <c r="E13" s="2">
        <f t="shared" si="0"/>
        <v>98.144844991722579</v>
      </c>
      <c r="F13" s="2">
        <f t="shared" si="0"/>
        <v>96.331457267805646</v>
      </c>
      <c r="G13" s="2">
        <f t="shared" si="0"/>
        <v>92.825665398776948</v>
      </c>
      <c r="H13" s="2">
        <f t="shared" si="0"/>
        <v>86.269819936095985</v>
      </c>
      <c r="I13" s="2">
        <f t="shared" si="0"/>
        <v>80.271972882095639</v>
      </c>
      <c r="J13" s="2">
        <f t="shared" si="0"/>
        <v>74.778180604136821</v>
      </c>
      <c r="K13" s="2">
        <f t="shared" si="0"/>
        <v>69.740263681990541</v>
      </c>
      <c r="L13" s="2">
        <f t="shared" si="0"/>
        <v>65.115137643060208</v>
      </c>
      <c r="M13" s="2">
        <f t="shared" si="0"/>
        <v>60.864227132838231</v>
      </c>
      <c r="N13" s="2">
        <f t="shared" si="1"/>
        <v>56.952952450117401</v>
      </c>
      <c r="O13" s="2">
        <f t="shared" si="1"/>
        <v>53.350278929164794</v>
      </c>
      <c r="P13" s="2">
        <f t="shared" si="1"/>
        <v>50.028320974807819</v>
      </c>
      <c r="Q13" s="2">
        <f t="shared" si="1"/>
        <v>46.96199368651012</v>
      </c>
      <c r="R13" s="2">
        <f t="shared" si="1"/>
        <v>44.128705973677775</v>
      </c>
      <c r="S13" s="2">
        <f t="shared" si="1"/>
        <v>41.508089891543065</v>
      </c>
      <c r="T13" s="2">
        <f t="shared" si="1"/>
        <v>39.081761635988634</v>
      </c>
      <c r="U13" s="2">
        <f t="shared" si="1"/>
        <v>36.833110244263992</v>
      </c>
      <c r="V13" s="2">
        <f t="shared" si="1"/>
        <v>34.747110571617462</v>
      </c>
      <c r="W13" s="2">
        <f t="shared" si="1"/>
        <v>32.810157564015988</v>
      </c>
      <c r="X13" s="2">
        <f t="shared" si="2"/>
        <v>31.009919235014266</v>
      </c>
      <c r="Y13" s="2">
        <f t="shared" si="2"/>
        <v>29.335206089493216</v>
      </c>
      <c r="Z13" s="2">
        <f t="shared" si="2"/>
        <v>27.775855026081942</v>
      </c>
      <c r="AA13" s="2">
        <f t="shared" si="2"/>
        <v>26.322626000114983</v>
      </c>
      <c r="AB13" s="2">
        <f t="shared" si="2"/>
        <v>24.967109945498407</v>
      </c>
      <c r="AC13" s="2">
        <f t="shared" si="2"/>
        <v>23.70164664157971</v>
      </c>
      <c r="AD13" s="2">
        <f t="shared" si="2"/>
        <v>22.5192513740617</v>
      </c>
      <c r="AE13" s="2">
        <f t="shared" si="2"/>
        <v>21.4135493806039</v>
      </c>
      <c r="AF13" s="2">
        <f t="shared" si="2"/>
        <v>20.37871719495466</v>
      </c>
      <c r="AG13" s="2">
        <f t="shared" si="2"/>
        <v>19.409430110766106</v>
      </c>
      <c r="AH13" s="2">
        <f t="shared" si="2"/>
        <v>18.50081507981756</v>
      </c>
      <c r="AI13" s="2">
        <f t="shared" si="2"/>
        <v>17.648408441059896</v>
      </c>
      <c r="AJ13" s="2">
        <f t="shared" si="2"/>
        <v>16.848117948281267</v>
      </c>
      <c r="AK13">
        <v>99.999982709476711</v>
      </c>
      <c r="AL13">
        <v>1.6298023896461607E-6</v>
      </c>
      <c r="AM13" s="2">
        <f t="shared" ref="AM13:AM14" si="4">1-(AN13/DEVSQ(D13:AJ13))</f>
        <v>0.82681133860289158</v>
      </c>
      <c r="AN13" s="2">
        <f t="shared" si="3"/>
        <v>3950.4934789492077</v>
      </c>
      <c r="AO13">
        <v>2</v>
      </c>
    </row>
    <row r="14" spans="1:41" s="3" customFormat="1" ht="17" thickBot="1" x14ac:dyDescent="0.25">
      <c r="A14" s="3" t="s">
        <v>37</v>
      </c>
      <c r="B14" s="3" t="s">
        <v>45</v>
      </c>
      <c r="C14" s="1" t="s">
        <v>52</v>
      </c>
      <c r="D14" s="4">
        <f t="shared" si="0"/>
        <v>99.930990485665433</v>
      </c>
      <c r="E14" s="4">
        <f t="shared" si="0"/>
        <v>98.292021747994667</v>
      </c>
      <c r="F14" s="4">
        <f t="shared" si="0"/>
        <v>96.619441844517311</v>
      </c>
      <c r="G14" s="4">
        <f t="shared" si="0"/>
        <v>93.377143185865066</v>
      </c>
      <c r="H14" s="4">
        <f t="shared" si="0"/>
        <v>87.281856888960405</v>
      </c>
      <c r="I14" s="4">
        <f t="shared" si="0"/>
        <v>81.666434306606604</v>
      </c>
      <c r="J14" s="4">
        <f t="shared" si="0"/>
        <v>76.487936125291014</v>
      </c>
      <c r="K14" s="4">
        <f t="shared" si="0"/>
        <v>71.707672849454397</v>
      </c>
      <c r="L14" s="4">
        <f t="shared" si="0"/>
        <v>67.290747491698994</v>
      </c>
      <c r="M14" s="4">
        <f t="shared" si="0"/>
        <v>63.205651131348084</v>
      </c>
      <c r="N14" s="4">
        <f t="shared" si="1"/>
        <v>59.423904832789916</v>
      </c>
      <c r="O14" s="4">
        <f t="shared" si="1"/>
        <v>55.919742262467935</v>
      </c>
      <c r="P14" s="4">
        <f t="shared" si="1"/>
        <v>52.669828074753632</v>
      </c>
      <c r="Q14" s="4">
        <f t="shared" si="1"/>
        <v>49.65300776889611</v>
      </c>
      <c r="R14" s="4">
        <f t="shared" si="1"/>
        <v>46.850085265942546</v>
      </c>
      <c r="S14" s="4">
        <f t="shared" si="1"/>
        <v>44.243624928013119</v>
      </c>
      <c r="T14" s="4">
        <f t="shared" si="1"/>
        <v>41.817775152866986</v>
      </c>
      <c r="U14" s="4">
        <f t="shared" si="1"/>
        <v>39.558111033081616</v>
      </c>
      <c r="V14" s="4">
        <f t="shared" si="1"/>
        <v>37.451493878876853</v>
      </c>
      <c r="W14" s="4">
        <f t="shared" si="1"/>
        <v>35.48594567306175</v>
      </c>
      <c r="X14" s="4">
        <f t="shared" si="2"/>
        <v>33.65053676125266</v>
      </c>
      <c r="Y14" s="4">
        <f t="shared" si="2"/>
        <v>31.935285285117562</v>
      </c>
      <c r="Z14" s="4">
        <f t="shared" si="2"/>
        <v>30.331067044984316</v>
      </c>
      <c r="AA14" s="4">
        <f t="shared" si="2"/>
        <v>28.829534634185006</v>
      </c>
      <c r="AB14" s="4">
        <f t="shared" si="2"/>
        <v>27.423044823982472</v>
      </c>
      <c r="AC14" s="4">
        <f t="shared" si="2"/>
        <v>26.104593297415263</v>
      </c>
      <c r="AD14" s="4">
        <f t="shared" si="2"/>
        <v>24.867755935122453</v>
      </c>
      <c r="AE14" s="4">
        <f t="shared" si="2"/>
        <v>23.70663594808801</v>
      </c>
      <c r="AF14" s="4">
        <f t="shared" si="2"/>
        <v>22.615816232931227</v>
      </c>
      <c r="AG14" s="4">
        <f t="shared" si="2"/>
        <v>21.590316396297709</v>
      </c>
      <c r="AH14" s="4">
        <f t="shared" si="2"/>
        <v>20.625553957317528</v>
      </c>
      <c r="AI14" s="4">
        <f t="shared" si="2"/>
        <v>19.71730929206538</v>
      </c>
      <c r="AJ14" s="4">
        <f t="shared" si="2"/>
        <v>18.861693932419648</v>
      </c>
      <c r="AK14" s="3">
        <v>99.999999998578076</v>
      </c>
      <c r="AL14" s="3">
        <v>1.4991521996876805E-6</v>
      </c>
      <c r="AM14" s="4">
        <f t="shared" si="4"/>
        <v>0.81124151712492298</v>
      </c>
      <c r="AN14" s="4">
        <f t="shared" si="3"/>
        <v>4107.9661701457353</v>
      </c>
      <c r="AO14" s="3">
        <v>2</v>
      </c>
    </row>
    <row r="15" spans="1:41" x14ac:dyDescent="0.2">
      <c r="A15" t="s">
        <v>36</v>
      </c>
      <c r="B15" t="s">
        <v>46</v>
      </c>
      <c r="C15" t="s">
        <v>47</v>
      </c>
      <c r="D15">
        <v>96.981099999999998</v>
      </c>
      <c r="E15">
        <v>98.352900000000005</v>
      </c>
      <c r="F15">
        <v>96.932000000000002</v>
      </c>
      <c r="G15">
        <v>95.938800000000001</v>
      </c>
      <c r="H15">
        <v>87.520399999999995</v>
      </c>
      <c r="I15">
        <v>79.7273</v>
      </c>
      <c r="J15">
        <v>64.516900000000007</v>
      </c>
      <c r="K15">
        <v>55.85</v>
      </c>
      <c r="L15">
        <v>46.576900000000002</v>
      </c>
      <c r="M15">
        <v>40.239400000000003</v>
      </c>
      <c r="N15">
        <v>37.0794</v>
      </c>
      <c r="O15">
        <v>34.745800000000003</v>
      </c>
      <c r="P15">
        <v>32.018500000000003</v>
      </c>
      <c r="Q15">
        <v>34.681800000000003</v>
      </c>
      <c r="R15">
        <v>40.7714</v>
      </c>
      <c r="S15">
        <v>39.088200000000001</v>
      </c>
      <c r="T15">
        <v>41.433300000000003</v>
      </c>
      <c r="U15">
        <v>40.566699999999997</v>
      </c>
      <c r="V15">
        <v>38.833300000000001</v>
      </c>
      <c r="W15">
        <v>38.758600000000001</v>
      </c>
      <c r="X15">
        <v>35.758600000000001</v>
      </c>
      <c r="Y15">
        <v>35.689700000000002</v>
      </c>
      <c r="Z15">
        <v>33.344799999999999</v>
      </c>
      <c r="AA15">
        <v>26.8889</v>
      </c>
      <c r="AB15">
        <v>32.450000000000003</v>
      </c>
      <c r="AC15">
        <v>32.842100000000002</v>
      </c>
      <c r="AD15">
        <v>30.0625</v>
      </c>
      <c r="AE15">
        <v>28.9375</v>
      </c>
      <c r="AF15">
        <v>31.642900000000001</v>
      </c>
      <c r="AG15">
        <v>33.307699999999997</v>
      </c>
      <c r="AH15">
        <v>34.818199999999997</v>
      </c>
      <c r="AI15">
        <v>34.25</v>
      </c>
      <c r="AJ15">
        <v>34</v>
      </c>
      <c r="AK15" t="s">
        <v>41</v>
      </c>
      <c r="AL15" t="s">
        <v>41</v>
      </c>
      <c r="AM15" t="s">
        <v>41</v>
      </c>
      <c r="AN15" t="s">
        <v>41</v>
      </c>
      <c r="AO15" t="s">
        <v>41</v>
      </c>
    </row>
    <row r="16" spans="1:41" x14ac:dyDescent="0.2">
      <c r="B16" t="s">
        <v>46</v>
      </c>
      <c r="C16" t="s">
        <v>48</v>
      </c>
      <c r="D16">
        <v>99.615384615384613</v>
      </c>
      <c r="E16">
        <v>98.115384615384613</v>
      </c>
      <c r="F16">
        <v>97.288461538461533</v>
      </c>
      <c r="G16">
        <v>95.65384615384616</v>
      </c>
      <c r="H16">
        <v>86.865384615384613</v>
      </c>
      <c r="I16">
        <v>75.711538461538467</v>
      </c>
      <c r="J16">
        <v>63.115384615384613</v>
      </c>
      <c r="K16">
        <v>53.057692307692307</v>
      </c>
      <c r="L16">
        <v>41.71153846153846</v>
      </c>
      <c r="M16">
        <v>33.653846153846153</v>
      </c>
      <c r="N16">
        <v>29.73076923076923</v>
      </c>
      <c r="O16">
        <v>26.03846153846154</v>
      </c>
      <c r="P16">
        <v>21.26923076923077</v>
      </c>
      <c r="Q16">
        <v>19.134615384615383</v>
      </c>
      <c r="R16">
        <v>18.692307692307693</v>
      </c>
      <c r="S16">
        <v>17.615384615384617</v>
      </c>
      <c r="T16">
        <v>17.403846153846153</v>
      </c>
      <c r="U16">
        <v>16.384615384615383</v>
      </c>
      <c r="V16">
        <v>14.807692307692308</v>
      </c>
      <c r="W16">
        <v>13.923076923076923</v>
      </c>
      <c r="X16">
        <v>12.673076923076923</v>
      </c>
      <c r="Y16">
        <v>12.48076923076923</v>
      </c>
      <c r="Z16">
        <v>11.807692307692308</v>
      </c>
      <c r="AA16">
        <v>9.25</v>
      </c>
      <c r="AB16">
        <v>8.615384615384615</v>
      </c>
      <c r="AC16">
        <v>8.5</v>
      </c>
      <c r="AD16">
        <v>7.25</v>
      </c>
      <c r="AE16">
        <v>7</v>
      </c>
      <c r="AF16">
        <v>5.7884615384615383</v>
      </c>
      <c r="AG16">
        <v>5.75</v>
      </c>
      <c r="AH16">
        <v>5.7692307692307692</v>
      </c>
      <c r="AI16">
        <v>5.6730769230769234</v>
      </c>
      <c r="AJ16">
        <v>5.5192307692307692</v>
      </c>
      <c r="AK16" t="s">
        <v>41</v>
      </c>
      <c r="AL16" t="s">
        <v>41</v>
      </c>
      <c r="AM16" t="s">
        <v>41</v>
      </c>
      <c r="AN16" t="s">
        <v>41</v>
      </c>
      <c r="AO16" t="s">
        <v>41</v>
      </c>
    </row>
    <row r="17" spans="1:41" x14ac:dyDescent="0.2">
      <c r="A17" t="s">
        <v>36</v>
      </c>
      <c r="B17" t="s">
        <v>46</v>
      </c>
      <c r="C17" t="s">
        <v>49</v>
      </c>
      <c r="D17">
        <v>96.924800000000005</v>
      </c>
      <c r="E17">
        <v>97.887100000000004</v>
      </c>
      <c r="F17">
        <v>96.885800000000003</v>
      </c>
      <c r="G17">
        <v>95.286000000000001</v>
      </c>
      <c r="H17">
        <v>85.958399999999997</v>
      </c>
      <c r="I17">
        <v>75.700500000000005</v>
      </c>
      <c r="J17">
        <v>60.9499</v>
      </c>
      <c r="K17">
        <v>51.927</v>
      </c>
      <c r="L17">
        <v>40.6678</v>
      </c>
      <c r="M17">
        <v>35.456200000000003</v>
      </c>
      <c r="N17">
        <v>33.317300000000003</v>
      </c>
      <c r="O17">
        <v>29.565999999999999</v>
      </c>
      <c r="P17">
        <v>26.8856</v>
      </c>
      <c r="Q17">
        <v>26.875699999999998</v>
      </c>
      <c r="R17">
        <v>30.263000000000002</v>
      </c>
      <c r="S17">
        <v>28.963699999999999</v>
      </c>
      <c r="T17">
        <v>27.849699999999999</v>
      </c>
      <c r="U17">
        <v>25.956700000000001</v>
      </c>
      <c r="V17">
        <v>24.549700000000001</v>
      </c>
      <c r="W17">
        <v>24.757200000000001</v>
      </c>
      <c r="X17">
        <v>23.745100000000001</v>
      </c>
      <c r="Y17">
        <v>22.655000000000001</v>
      </c>
      <c r="Z17">
        <v>20.7973</v>
      </c>
      <c r="AA17">
        <v>15.2509</v>
      </c>
      <c r="AB17">
        <v>19.739100000000001</v>
      </c>
      <c r="AC17">
        <v>19.663799999999998</v>
      </c>
      <c r="AD17">
        <v>18.952100000000002</v>
      </c>
      <c r="AE17">
        <v>16.205100000000002</v>
      </c>
      <c r="AF17">
        <v>23.0397</v>
      </c>
      <c r="AG17">
        <v>22.1632</v>
      </c>
      <c r="AH17">
        <v>22.692799999999998</v>
      </c>
      <c r="AI17">
        <v>22.776199999999999</v>
      </c>
      <c r="AJ17">
        <v>21.875</v>
      </c>
      <c r="AK17" t="s">
        <v>41</v>
      </c>
      <c r="AL17" t="s">
        <v>41</v>
      </c>
      <c r="AM17" t="s">
        <v>41</v>
      </c>
      <c r="AN17" t="s">
        <v>41</v>
      </c>
      <c r="AO17" t="s">
        <v>41</v>
      </c>
    </row>
    <row r="18" spans="1:41" x14ac:dyDescent="0.2">
      <c r="A18" t="s">
        <v>36</v>
      </c>
      <c r="B18" t="s">
        <v>46</v>
      </c>
      <c r="C18" t="s">
        <v>50</v>
      </c>
      <c r="D18">
        <v>97.419399999999996</v>
      </c>
      <c r="E18">
        <v>98.645200000000003</v>
      </c>
      <c r="F18">
        <v>97.451599999999999</v>
      </c>
      <c r="G18">
        <v>96.790300000000002</v>
      </c>
      <c r="H18">
        <v>90.137100000000004</v>
      </c>
      <c r="I18">
        <v>82.709699999999998</v>
      </c>
      <c r="J18">
        <v>66.064499999999995</v>
      </c>
      <c r="K18">
        <v>55.903199999999998</v>
      </c>
      <c r="L18">
        <v>44.137099999999997</v>
      </c>
      <c r="M18">
        <v>35.862900000000003</v>
      </c>
      <c r="N18">
        <v>33.104799999999997</v>
      </c>
      <c r="O18">
        <v>27.540299999999998</v>
      </c>
      <c r="P18">
        <v>24.104800000000001</v>
      </c>
      <c r="Q18">
        <v>31.661300000000001</v>
      </c>
      <c r="R18">
        <v>34.4758</v>
      </c>
      <c r="S18">
        <v>36.121000000000002</v>
      </c>
      <c r="T18">
        <v>40.346800000000002</v>
      </c>
      <c r="U18">
        <v>39.758099999999999</v>
      </c>
      <c r="V18">
        <v>35.927399999999999</v>
      </c>
      <c r="W18">
        <v>35.878999999999998</v>
      </c>
      <c r="X18">
        <v>35.177399999999999</v>
      </c>
      <c r="Y18">
        <v>35.161299999999997</v>
      </c>
      <c r="Z18">
        <v>30.782299999999999</v>
      </c>
      <c r="AA18">
        <v>24.629000000000001</v>
      </c>
      <c r="AB18">
        <v>28.298400000000001</v>
      </c>
      <c r="AC18">
        <v>26.201599999999999</v>
      </c>
      <c r="AD18">
        <v>21.298400000000001</v>
      </c>
      <c r="AE18">
        <v>22.0242</v>
      </c>
      <c r="AF18">
        <v>22.645199999999999</v>
      </c>
      <c r="AG18">
        <v>20.5</v>
      </c>
      <c r="AH18">
        <v>23.1371</v>
      </c>
      <c r="AI18">
        <v>23.6371</v>
      </c>
      <c r="AJ18">
        <v>23.064499999999999</v>
      </c>
      <c r="AK18" t="s">
        <v>41</v>
      </c>
      <c r="AL18" t="s">
        <v>41</v>
      </c>
      <c r="AM18" t="s">
        <v>41</v>
      </c>
      <c r="AN18" t="s">
        <v>41</v>
      </c>
      <c r="AO18" t="s">
        <v>41</v>
      </c>
    </row>
    <row r="19" spans="1:41" x14ac:dyDescent="0.2">
      <c r="A19" t="s">
        <v>36</v>
      </c>
      <c r="B19" t="s">
        <v>46</v>
      </c>
      <c r="C19" t="s">
        <v>51</v>
      </c>
      <c r="D19">
        <v>96.981099999999998</v>
      </c>
      <c r="E19">
        <v>98.352900000000005</v>
      </c>
      <c r="F19">
        <v>96.932000000000002</v>
      </c>
      <c r="G19">
        <v>95.938800000000001</v>
      </c>
      <c r="H19">
        <v>87.520399999999995</v>
      </c>
      <c r="I19">
        <v>79.7273</v>
      </c>
      <c r="J19">
        <v>64.516900000000007</v>
      </c>
      <c r="K19">
        <v>55.85</v>
      </c>
      <c r="L19">
        <v>46.576900000000002</v>
      </c>
      <c r="M19">
        <v>40.239400000000003</v>
      </c>
      <c r="N19">
        <v>37.0794</v>
      </c>
      <c r="O19">
        <v>34.745800000000003</v>
      </c>
      <c r="P19">
        <v>32.018500000000003</v>
      </c>
      <c r="Q19">
        <v>34.681800000000003</v>
      </c>
      <c r="R19">
        <v>40.7714</v>
      </c>
      <c r="S19">
        <v>39.088200000000001</v>
      </c>
      <c r="T19">
        <v>41.433300000000003</v>
      </c>
      <c r="U19">
        <v>40.566699999999997</v>
      </c>
      <c r="V19">
        <v>38.833300000000001</v>
      </c>
      <c r="W19">
        <v>38.758600000000001</v>
      </c>
      <c r="X19">
        <v>35.758600000000001</v>
      </c>
      <c r="Y19">
        <v>35.689700000000002</v>
      </c>
      <c r="Z19">
        <v>33.344799999999999</v>
      </c>
      <c r="AA19">
        <v>26.8889</v>
      </c>
      <c r="AB19">
        <v>32.450000000000003</v>
      </c>
      <c r="AC19">
        <v>32.842100000000002</v>
      </c>
      <c r="AD19">
        <v>30.0625</v>
      </c>
      <c r="AE19">
        <v>28.9375</v>
      </c>
      <c r="AF19">
        <v>31.642900000000001</v>
      </c>
      <c r="AG19">
        <v>33.307699999999997</v>
      </c>
      <c r="AH19">
        <v>34.818199999999997</v>
      </c>
      <c r="AI19">
        <v>34.25</v>
      </c>
      <c r="AJ19">
        <v>34</v>
      </c>
      <c r="AK19" t="s">
        <v>41</v>
      </c>
      <c r="AL19" t="s">
        <v>41</v>
      </c>
      <c r="AM19" t="s">
        <v>41</v>
      </c>
      <c r="AN19" t="s">
        <v>41</v>
      </c>
      <c r="AO19" t="s">
        <v>41</v>
      </c>
    </row>
    <row r="20" spans="1:41" s="1" customFormat="1" x14ac:dyDescent="0.2">
      <c r="A20" s="1" t="s">
        <v>36</v>
      </c>
      <c r="B20" s="1" t="s">
        <v>46</v>
      </c>
      <c r="C20" s="1" t="s">
        <v>52</v>
      </c>
      <c r="D20" s="1">
        <v>96.981099999999998</v>
      </c>
      <c r="E20" s="1">
        <v>98.352900000000005</v>
      </c>
      <c r="F20" s="1">
        <v>96.932000000000002</v>
      </c>
      <c r="G20" s="1">
        <v>95.938800000000001</v>
      </c>
      <c r="H20" s="1">
        <v>87.520399999999995</v>
      </c>
      <c r="I20" s="1">
        <v>79.7273</v>
      </c>
      <c r="J20" s="1">
        <v>64.516900000000007</v>
      </c>
      <c r="K20" s="1">
        <v>55.85</v>
      </c>
      <c r="L20" s="1">
        <v>46.576900000000002</v>
      </c>
      <c r="M20" s="1">
        <v>40.239400000000003</v>
      </c>
      <c r="N20" s="1">
        <v>37.0794</v>
      </c>
      <c r="O20" s="1">
        <v>34.745800000000003</v>
      </c>
      <c r="P20" s="1">
        <v>32.018500000000003</v>
      </c>
      <c r="Q20" s="1">
        <v>34.681800000000003</v>
      </c>
      <c r="R20" s="1">
        <v>40.7714</v>
      </c>
      <c r="S20" s="1">
        <v>39.088200000000001</v>
      </c>
      <c r="T20" s="1">
        <v>41.433300000000003</v>
      </c>
      <c r="U20" s="1">
        <v>40.566699999999997</v>
      </c>
      <c r="V20" s="1">
        <v>38.833300000000001</v>
      </c>
      <c r="W20" s="1">
        <v>38.758600000000001</v>
      </c>
      <c r="X20" s="1">
        <v>35.758600000000001</v>
      </c>
      <c r="Y20" s="1">
        <v>35.689700000000002</v>
      </c>
      <c r="Z20" s="1">
        <v>33.344799999999999</v>
      </c>
      <c r="AA20" s="1">
        <v>26.8889</v>
      </c>
      <c r="AB20" s="1">
        <v>32.450000000000003</v>
      </c>
      <c r="AC20" s="1">
        <v>32.842100000000002</v>
      </c>
      <c r="AD20" s="1">
        <v>30.0625</v>
      </c>
      <c r="AE20" s="1">
        <v>28.9375</v>
      </c>
      <c r="AF20" s="1">
        <v>31.642900000000001</v>
      </c>
      <c r="AG20" s="1">
        <v>33.307699999999997</v>
      </c>
      <c r="AH20" s="1">
        <v>34.818199999999997</v>
      </c>
      <c r="AI20" s="1">
        <v>34.25</v>
      </c>
      <c r="AJ20" s="1">
        <v>34</v>
      </c>
      <c r="AK20" s="1" t="s">
        <v>41</v>
      </c>
      <c r="AL20" s="1" t="s">
        <v>41</v>
      </c>
      <c r="AM20" s="1" t="s">
        <v>41</v>
      </c>
      <c r="AN20" s="1" t="s">
        <v>41</v>
      </c>
      <c r="AO20" s="1" t="s">
        <v>41</v>
      </c>
    </row>
    <row r="21" spans="1:41" x14ac:dyDescent="0.2">
      <c r="A21" t="s">
        <v>37</v>
      </c>
      <c r="B21" t="s">
        <v>46</v>
      </c>
      <c r="C21" t="s">
        <v>47</v>
      </c>
      <c r="D21" s="2">
        <f t="shared" ref="D21:D26" si="5">$AK21 * (10^(($AO21*(EXP(-$AL21*$AK21*D$2)-1))))</f>
        <v>99.924326158897017</v>
      </c>
      <c r="E21" s="2">
        <f t="shared" ref="E21:S26" si="6">$AK21 * (10^(($AO21*(EXP(-$AL21*$AK21*E$2)-1))))</f>
        <v>98.128893106551288</v>
      </c>
      <c r="F21" s="2">
        <f t="shared" si="6"/>
        <v>96.300256855417274</v>
      </c>
      <c r="G21" s="2">
        <f t="shared" si="6"/>
        <v>92.766019374729709</v>
      </c>
      <c r="H21" s="2">
        <f t="shared" si="6"/>
        <v>86.160772428094305</v>
      </c>
      <c r="I21" s="2">
        <f t="shared" si="6"/>
        <v>80.122283288967367</v>
      </c>
      <c r="J21" s="2">
        <f t="shared" si="6"/>
        <v>74.595321911313832</v>
      </c>
      <c r="K21" s="2">
        <f t="shared" si="6"/>
        <v>69.530606852786974</v>
      </c>
      <c r="L21" s="2">
        <f t="shared" si="6"/>
        <v>64.884109154755919</v>
      </c>
      <c r="M21" s="2">
        <f t="shared" si="6"/>
        <v>60.616443684363396</v>
      </c>
      <c r="N21" s="2">
        <f t="shared" si="6"/>
        <v>56.692336243762689</v>
      </c>
      <c r="O21" s="2">
        <f t="shared" si="6"/>
        <v>53.080156404580826</v>
      </c>
      <c r="P21" s="2">
        <f t="shared" si="6"/>
        <v>49.751507432964615</v>
      </c>
      <c r="Q21" s="2">
        <f t="shared" si="6"/>
        <v>46.680865870480503</v>
      </c>
      <c r="R21" s="2">
        <f t="shared" si="6"/>
        <v>43.845264360650866</v>
      </c>
      <c r="S21" s="2">
        <f t="shared" si="6"/>
        <v>41.224012186868627</v>
      </c>
      <c r="T21" s="2">
        <f t="shared" ref="T21:AI26" si="7">$AK21 * (10^(($AO21*(EXP(-$AL21*$AK21*T$2)-1))))</f>
        <v>38.798448737399113</v>
      </c>
      <c r="U21" s="2">
        <f t="shared" si="7"/>
        <v>36.551725756139724</v>
      </c>
      <c r="V21" s="2">
        <f t="shared" si="7"/>
        <v>34.468614789763393</v>
      </c>
      <c r="W21" s="2">
        <f t="shared" si="7"/>
        <v>32.535336716325489</v>
      </c>
      <c r="X21" s="2">
        <f t="shared" si="7"/>
        <v>30.739410648773895</v>
      </c>
      <c r="Y21" s="2">
        <f t="shared" si="7"/>
        <v>29.06951985872746</v>
      </c>
      <c r="Z21" s="2">
        <f t="shared" si="7"/>
        <v>27.515392669559059</v>
      </c>
      <c r="AA21" s="2">
        <f t="shared" si="7"/>
        <v>26.067696530180861</v>
      </c>
      <c r="AB21" s="2">
        <f t="shared" si="7"/>
        <v>24.717943707877609</v>
      </c>
      <c r="AC21" s="2">
        <f t="shared" si="7"/>
        <v>23.458407235089865</v>
      </c>
      <c r="AD21" s="2">
        <f t="shared" si="7"/>
        <v>22.282045915485512</v>
      </c>
      <c r="AE21" s="2">
        <f t="shared" si="7"/>
        <v>21.182437342621185</v>
      </c>
      <c r="AF21" s="2">
        <f t="shared" si="7"/>
        <v>20.153718013100271</v>
      </c>
      <c r="AG21" s="2">
        <f t="shared" si="7"/>
        <v>19.190529728040353</v>
      </c>
      <c r="AH21" s="2">
        <f t="shared" si="7"/>
        <v>18.287971574152799</v>
      </c>
      <c r="AI21" s="2">
        <f t="shared" si="7"/>
        <v>17.441556860760254</v>
      </c>
      <c r="AJ21" s="2">
        <f t="shared" ref="AJ21:AJ25" si="8">$AK21 * (10^(($AO21*(EXP(-$AL21*$AK21*AJ$2)-1))))</f>
        <v>16.647174463314581</v>
      </c>
      <c r="AK21">
        <v>99.999999999573774</v>
      </c>
      <c r="AL21">
        <v>1.6439937638597088E-6</v>
      </c>
      <c r="AM21" s="2">
        <f t="shared" ref="AM21" si="9">1-(AN21/DEVSQ(D21:AJ21))</f>
        <v>0.83003398746966028</v>
      </c>
      <c r="AN21" s="2">
        <f t="shared" ref="AN21:AN26" si="10">((D21-D15)^2)+((E21-E15)^2)+((F21-F15)^2)+((G21-G15)^2)+((H21-H15)^2)+((I21-I15)^2)+((J21-J15)^2)+((K21-K15)^2)+((L21-L15)^2)+((M21-M15)^2)+((N21-N15)^2)+((O21-O15)^2)+((P21-P15)^2)+((Q21-Q15)^2)+((R21-R15)^2)+((S21-S15)^2)+((T21-T15)^2)+((U21-U15)^2)+((V21-V15)^2)+((W21-W15)^2)+((X21-X15)^2)+((Y21-Y15)^2)+((Z21-Z15)^2)+((AA21-AA15)^2)+((AB21-AB15)^2)+((AC21-AC15)^2)+((AD21-AD15)^2)+((AE21-AE15)^2)+((AF21-AF15)^2)+((AG21-AG15)^2)+((AH21-AH15)^2)+((AI21-AI15)^2)+((AJ21-AJ15)^2)</f>
        <v>3894.7785329694138</v>
      </c>
      <c r="AO21">
        <v>2</v>
      </c>
    </row>
    <row r="22" spans="1:41" x14ac:dyDescent="0.2">
      <c r="A22" t="s">
        <v>37</v>
      </c>
      <c r="B22" t="s">
        <v>46</v>
      </c>
      <c r="C22" t="s">
        <v>48</v>
      </c>
      <c r="D22" s="2">
        <f t="shared" si="5"/>
        <v>99.847496371347148</v>
      </c>
      <c r="E22" s="2">
        <f t="shared" si="6"/>
        <v>96.270942344892575</v>
      </c>
      <c r="F22" s="2">
        <f t="shared" si="6"/>
        <v>92.710014640951243</v>
      </c>
      <c r="G22" s="2">
        <f t="shared" si="6"/>
        <v>86.058471435124119</v>
      </c>
      <c r="H22" s="2">
        <f t="shared" si="6"/>
        <v>74.424031419236726</v>
      </c>
      <c r="I22" s="2">
        <f t="shared" si="6"/>
        <v>64.667992293928549</v>
      </c>
      <c r="J22" s="2">
        <f t="shared" si="6"/>
        <v>56.448854745851293</v>
      </c>
      <c r="K22" s="2">
        <f t="shared" si="6"/>
        <v>49.493207155605759</v>
      </c>
      <c r="L22" s="2">
        <f t="shared" si="6"/>
        <v>43.581082321982933</v>
      </c>
      <c r="M22" s="2">
        <f t="shared" si="6"/>
        <v>38.534672607317724</v>
      </c>
      <c r="N22" s="2">
        <f t="shared" si="6"/>
        <v>34.209588989511353</v>
      </c>
      <c r="O22" s="2">
        <f t="shared" si="6"/>
        <v>30.488057048665539</v>
      </c>
      <c r="P22" s="2">
        <f t="shared" si="6"/>
        <v>27.273595185851132</v>
      </c>
      <c r="Q22" s="2">
        <f t="shared" si="6"/>
        <v>24.486832688982219</v>
      </c>
      <c r="R22" s="2">
        <f t="shared" si="6"/>
        <v>22.062208542448627</v>
      </c>
      <c r="S22" s="2">
        <f t="shared" si="6"/>
        <v>19.945353944365273</v>
      </c>
      <c r="T22" s="2">
        <f t="shared" si="7"/>
        <v>18.091007982069286</v>
      </c>
      <c r="U22" s="2">
        <f t="shared" si="7"/>
        <v>16.461350902706492</v>
      </c>
      <c r="V22" s="2">
        <f t="shared" si="7"/>
        <v>15.024665871013116</v>
      </c>
      <c r="W22" s="2">
        <f t="shared" si="7"/>
        <v>13.754260203070411</v>
      </c>
      <c r="X22" s="2">
        <f t="shared" si="7"/>
        <v>12.627592399799898</v>
      </c>
      <c r="Y22" s="2">
        <f t="shared" si="7"/>
        <v>11.625563056795077</v>
      </c>
      <c r="Z22" s="2">
        <f t="shared" si="7"/>
        <v>10.731936773037006</v>
      </c>
      <c r="AA22" s="2">
        <f t="shared" si="7"/>
        <v>9.9328691726024001</v>
      </c>
      <c r="AB22" s="2">
        <f t="shared" si="7"/>
        <v>9.2165185792035906</v>
      </c>
      <c r="AC22" s="2">
        <f t="shared" si="7"/>
        <v>8.5727261107120523</v>
      </c>
      <c r="AD22" s="2">
        <f t="shared" si="7"/>
        <v>7.9927512671837011</v>
      </c>
      <c r="AE22" s="2">
        <f t="shared" si="7"/>
        <v>7.4690526817483507</v>
      </c>
      <c r="AF22" s="2">
        <f t="shared" si="7"/>
        <v>6.995105749266739</v>
      </c>
      <c r="AG22" s="2">
        <f t="shared" si="7"/>
        <v>6.5652504653749686</v>
      </c>
      <c r="AH22" s="2">
        <f t="shared" si="7"/>
        <v>6.174564092415733</v>
      </c>
      <c r="AI22" s="2">
        <f t="shared" si="7"/>
        <v>5.8187542911988936</v>
      </c>
      <c r="AJ22" s="2">
        <f>$AK22 * (10^(($AO22*(EXP(-$AL22*$AK22*AJ$2)-1))))</f>
        <v>5.4940691745141468</v>
      </c>
      <c r="AK22">
        <v>99.999999999573774</v>
      </c>
      <c r="AL22">
        <v>3.3146512010520308E-6</v>
      </c>
      <c r="AM22" s="2">
        <f>1-(AN22/DEVSQ(D22:AJ22))</f>
        <v>0.97834961602072101</v>
      </c>
      <c r="AN22" s="2">
        <f t="shared" si="10"/>
        <v>605.40036775497833</v>
      </c>
      <c r="AO22">
        <v>2</v>
      </c>
    </row>
    <row r="23" spans="1:41" x14ac:dyDescent="0.2">
      <c r="A23" t="s">
        <v>37</v>
      </c>
      <c r="B23" t="s">
        <v>46</v>
      </c>
      <c r="C23" t="s">
        <v>49</v>
      </c>
      <c r="D23" s="2">
        <f t="shared" si="5"/>
        <v>99.886315725914699</v>
      </c>
      <c r="E23" s="2">
        <f t="shared" si="6"/>
        <v>97.204507092653799</v>
      </c>
      <c r="F23" s="2">
        <f t="shared" si="6"/>
        <v>94.503657523416038</v>
      </c>
      <c r="G23" s="2">
        <f t="shared" si="6"/>
        <v>89.371411976613956</v>
      </c>
      <c r="H23" s="2">
        <f t="shared" si="6"/>
        <v>80.091794830751709</v>
      </c>
      <c r="I23" s="2">
        <f t="shared" si="6"/>
        <v>71.967955344757087</v>
      </c>
      <c r="J23" s="2">
        <f t="shared" si="6"/>
        <v>64.837115671860289</v>
      </c>
      <c r="K23" s="2">
        <f t="shared" si="6"/>
        <v>58.561735405654318</v>
      </c>
      <c r="L23" s="2">
        <f t="shared" si="6"/>
        <v>53.02527600361865</v>
      </c>
      <c r="M23" s="2">
        <f t="shared" si="6"/>
        <v>48.128725767419354</v>
      </c>
      <c r="N23" s="2">
        <f t="shared" si="6"/>
        <v>43.787740517063341</v>
      </c>
      <c r="O23" s="2">
        <f t="shared" si="6"/>
        <v>39.930284169313069</v>
      </c>
      <c r="P23" s="2">
        <f t="shared" si="6"/>
        <v>36.494676388566852</v>
      </c>
      <c r="Q23" s="2">
        <f t="shared" si="6"/>
        <v>33.427972663094884</v>
      </c>
      <c r="R23" s="2">
        <f t="shared" si="6"/>
        <v>30.684616607105223</v>
      </c>
      <c r="S23" s="2">
        <f t="shared" si="6"/>
        <v>28.225315801724015</v>
      </c>
      <c r="T23" s="2">
        <f t="shared" si="7"/>
        <v>26.01610168858144</v>
      </c>
      <c r="U23" s="2">
        <f t="shared" si="7"/>
        <v>24.027541403635965</v>
      </c>
      <c r="V23" s="2">
        <f t="shared" si="7"/>
        <v>22.234075365386005</v>
      </c>
      <c r="W23" s="2">
        <f t="shared" si="7"/>
        <v>20.613459207936515</v>
      </c>
      <c r="X23" s="2">
        <f t="shared" si="7"/>
        <v>19.146292509132671</v>
      </c>
      <c r="Y23" s="2">
        <f t="shared" si="7"/>
        <v>17.815619891299932</v>
      </c>
      <c r="Z23" s="2">
        <f t="shared" si="7"/>
        <v>16.606592612612584</v>
      </c>
      <c r="AA23" s="2">
        <f t="shared" si="7"/>
        <v>15.506180836142178</v>
      </c>
      <c r="AB23" s="2">
        <f t="shared" si="7"/>
        <v>14.502928452924237</v>
      </c>
      <c r="AC23" s="2">
        <f t="shared" si="7"/>
        <v>13.586743718016526</v>
      </c>
      <c r="AD23" s="2">
        <f t="shared" si="7"/>
        <v>12.748720092902387</v>
      </c>
      <c r="AE23" s="2">
        <f t="shared" si="7"/>
        <v>11.980982620498699</v>
      </c>
      <c r="AF23" s="2">
        <f t="shared" si="7"/>
        <v>11.276555928029508</v>
      </c>
      <c r="AG23" s="2">
        <f t="shared" si="7"/>
        <v>10.629250588367608</v>
      </c>
      <c r="AH23" s="2">
        <f t="shared" si="7"/>
        <v>10.033565096538025</v>
      </c>
      <c r="AI23" s="2">
        <f t="shared" si="7"/>
        <v>9.4846011546639666</v>
      </c>
      <c r="AJ23" s="2">
        <f t="shared" si="8"/>
        <v>8.9779903217308217</v>
      </c>
      <c r="AK23">
        <v>99.999999999573774</v>
      </c>
      <c r="AL23">
        <v>2.4703320206335154E-6</v>
      </c>
      <c r="AM23" s="2">
        <f>1-(AN23/DEVSQ(D23:AJ23))</f>
        <v>0.9322850769036628</v>
      </c>
      <c r="AN23" s="2">
        <f t="shared" si="10"/>
        <v>1810.8554969975194</v>
      </c>
      <c r="AO23">
        <v>2</v>
      </c>
    </row>
    <row r="24" spans="1:41" x14ac:dyDescent="0.2">
      <c r="A24" t="s">
        <v>37</v>
      </c>
      <c r="B24" t="s">
        <v>46</v>
      </c>
      <c r="C24" t="s">
        <v>50</v>
      </c>
      <c r="D24" s="2">
        <f t="shared" si="5"/>
        <v>99.909496812605852</v>
      </c>
      <c r="E24" s="2">
        <f t="shared" si="6"/>
        <v>97.767036576241367</v>
      </c>
      <c r="F24" s="2">
        <f t="shared" si="6"/>
        <v>95.594520011771152</v>
      </c>
      <c r="G24" s="2">
        <f t="shared" si="6"/>
        <v>91.423412448805252</v>
      </c>
      <c r="H24" s="2">
        <f t="shared" si="6"/>
        <v>83.728462667845363</v>
      </c>
      <c r="I24" s="2">
        <f t="shared" si="6"/>
        <v>76.812571496907694</v>
      </c>
      <c r="J24" s="2">
        <f t="shared" si="6"/>
        <v>70.586315422591852</v>
      </c>
      <c r="K24" s="2">
        <f t="shared" si="6"/>
        <v>64.971597669212088</v>
      </c>
      <c r="L24" s="2">
        <f t="shared" si="6"/>
        <v>59.900091717772646</v>
      </c>
      <c r="M24" s="2">
        <f t="shared" si="6"/>
        <v>55.311914145747309</v>
      </c>
      <c r="N24" s="2">
        <f t="shared" si="6"/>
        <v>51.154490878241823</v>
      </c>
      <c r="O24" s="2">
        <f t="shared" si="6"/>
        <v>47.381586877221494</v>
      </c>
      <c r="P24" s="2">
        <f t="shared" si="6"/>
        <v>43.952474201264835</v>
      </c>
      <c r="Q24" s="2">
        <f t="shared" si="6"/>
        <v>40.831217430693194</v>
      </c>
      <c r="R24" s="2">
        <f t="shared" si="6"/>
        <v>37.986058823548859</v>
      </c>
      <c r="S24" s="2">
        <f t="shared" si="6"/>
        <v>35.388888369966395</v>
      </c>
      <c r="T24" s="2">
        <f t="shared" si="7"/>
        <v>33.014786246356692</v>
      </c>
      <c r="U24" s="2">
        <f t="shared" si="7"/>
        <v>30.841627118384135</v>
      </c>
      <c r="V24" s="2">
        <f t="shared" si="7"/>
        <v>28.849737369918714</v>
      </c>
      <c r="W24" s="2">
        <f t="shared" si="7"/>
        <v>27.021597698836953</v>
      </c>
      <c r="X24" s="2">
        <f t="shared" si="7"/>
        <v>25.341584664750247</v>
      </c>
      <c r="Y24" s="2">
        <f t="shared" si="7"/>
        <v>23.795745735481532</v>
      </c>
      <c r="Z24" s="2">
        <f t="shared" si="7"/>
        <v>22.371603188895502</v>
      </c>
      <c r="AA24" s="2">
        <f t="shared" si="7"/>
        <v>21.057982909694825</v>
      </c>
      <c r="AB24" s="2">
        <f t="shared" si="7"/>
        <v>19.84486469784548</v>
      </c>
      <c r="AC24" s="2">
        <f t="shared" si="7"/>
        <v>18.723251193638561</v>
      </c>
      <c r="AD24" s="2">
        <f t="shared" si="7"/>
        <v>17.685052938347646</v>
      </c>
      <c r="AE24" s="2">
        <f t="shared" si="7"/>
        <v>16.722987440899757</v>
      </c>
      <c r="AF24" s="2">
        <f t="shared" si="7"/>
        <v>15.830490419854259</v>
      </c>
      <c r="AG24" s="2">
        <f t="shared" si="7"/>
        <v>15.0016376445428</v>
      </c>
      <c r="AH24" s="2">
        <f t="shared" si="7"/>
        <v>14.231076016372086</v>
      </c>
      <c r="AI24" s="2">
        <f t="shared" si="7"/>
        <v>13.513962716809237</v>
      </c>
      <c r="AJ24" s="2">
        <f t="shared" si="8"/>
        <v>12.845911407302758</v>
      </c>
      <c r="AK24">
        <v>99.999999999573774</v>
      </c>
      <c r="AL24">
        <v>1.9663348903904846E-6</v>
      </c>
      <c r="AM24" s="2">
        <f t="shared" ref="AM24:AM25" si="11">1-(AN24/DEVSQ(D24:AJ24))</f>
        <v>0.87308992651531203</v>
      </c>
      <c r="AN24" s="2">
        <f t="shared" si="10"/>
        <v>3157.4868558669559</v>
      </c>
      <c r="AO24">
        <v>2</v>
      </c>
    </row>
    <row r="25" spans="1:41" x14ac:dyDescent="0.2">
      <c r="A25" t="s">
        <v>37</v>
      </c>
      <c r="B25" t="s">
        <v>46</v>
      </c>
      <c r="C25" t="s">
        <v>51</v>
      </c>
      <c r="D25" s="2">
        <f t="shared" si="5"/>
        <v>99.924326158897017</v>
      </c>
      <c r="E25" s="2">
        <f t="shared" si="6"/>
        <v>98.128893106551288</v>
      </c>
      <c r="F25" s="2">
        <f t="shared" si="6"/>
        <v>96.300256855417274</v>
      </c>
      <c r="G25" s="2">
        <f t="shared" si="6"/>
        <v>92.766019374729709</v>
      </c>
      <c r="H25" s="2">
        <f t="shared" si="6"/>
        <v>86.160772428094305</v>
      </c>
      <c r="I25" s="2">
        <f t="shared" si="6"/>
        <v>80.122283288967367</v>
      </c>
      <c r="J25" s="2">
        <f t="shared" si="6"/>
        <v>74.595321911313832</v>
      </c>
      <c r="K25" s="2">
        <f t="shared" si="6"/>
        <v>69.530606852786974</v>
      </c>
      <c r="L25" s="2">
        <f t="shared" si="6"/>
        <v>64.884109154755919</v>
      </c>
      <c r="M25" s="2">
        <f t="shared" si="6"/>
        <v>60.616443684363396</v>
      </c>
      <c r="N25" s="2">
        <f t="shared" si="6"/>
        <v>56.692336243762689</v>
      </c>
      <c r="O25" s="2">
        <f t="shared" si="6"/>
        <v>53.080156404580826</v>
      </c>
      <c r="P25" s="2">
        <f t="shared" si="6"/>
        <v>49.751507432964615</v>
      </c>
      <c r="Q25" s="2">
        <f t="shared" si="6"/>
        <v>46.680865870480503</v>
      </c>
      <c r="R25" s="2">
        <f t="shared" si="6"/>
        <v>43.845264360650866</v>
      </c>
      <c r="S25" s="2">
        <f t="shared" si="6"/>
        <v>41.224012186868627</v>
      </c>
      <c r="T25" s="2">
        <f t="shared" si="7"/>
        <v>38.798448737399113</v>
      </c>
      <c r="U25" s="2">
        <f t="shared" si="7"/>
        <v>36.551725756139724</v>
      </c>
      <c r="V25" s="2">
        <f t="shared" si="7"/>
        <v>34.468614789763393</v>
      </c>
      <c r="W25" s="2">
        <f t="shared" si="7"/>
        <v>32.535336716325489</v>
      </c>
      <c r="X25" s="2">
        <f t="shared" si="7"/>
        <v>30.739410648773895</v>
      </c>
      <c r="Y25" s="2">
        <f t="shared" si="7"/>
        <v>29.06951985872746</v>
      </c>
      <c r="Z25" s="2">
        <f t="shared" si="7"/>
        <v>27.515392669559059</v>
      </c>
      <c r="AA25" s="2">
        <f t="shared" si="7"/>
        <v>26.067696530180861</v>
      </c>
      <c r="AB25" s="2">
        <f t="shared" si="7"/>
        <v>24.717943707877609</v>
      </c>
      <c r="AC25" s="2">
        <f t="shared" si="7"/>
        <v>23.458407235089865</v>
      </c>
      <c r="AD25" s="2">
        <f t="shared" si="7"/>
        <v>22.282045915485512</v>
      </c>
      <c r="AE25" s="2">
        <f t="shared" si="7"/>
        <v>21.182437342621185</v>
      </c>
      <c r="AF25" s="2">
        <f t="shared" si="7"/>
        <v>20.153718013100271</v>
      </c>
      <c r="AG25" s="2">
        <f t="shared" si="7"/>
        <v>19.190529728040353</v>
      </c>
      <c r="AH25" s="2">
        <f t="shared" si="7"/>
        <v>18.287971574152799</v>
      </c>
      <c r="AI25" s="2">
        <f t="shared" si="7"/>
        <v>17.441556860760254</v>
      </c>
      <c r="AJ25" s="2">
        <f t="shared" si="8"/>
        <v>16.647174463314581</v>
      </c>
      <c r="AK25">
        <v>99.999999999573774</v>
      </c>
      <c r="AL25">
        <v>1.6439937638597088E-6</v>
      </c>
      <c r="AM25" s="2">
        <f t="shared" si="11"/>
        <v>0.83003398746966028</v>
      </c>
      <c r="AN25" s="2">
        <f t="shared" si="10"/>
        <v>3894.7785329694138</v>
      </c>
      <c r="AO25">
        <v>2</v>
      </c>
    </row>
    <row r="26" spans="1:41" x14ac:dyDescent="0.2">
      <c r="A26" t="s">
        <v>37</v>
      </c>
      <c r="B26" t="s">
        <v>46</v>
      </c>
      <c r="C26" s="1" t="s">
        <v>52</v>
      </c>
      <c r="D26" s="2">
        <f t="shared" si="5"/>
        <v>99.924326158897017</v>
      </c>
      <c r="E26" s="2">
        <f t="shared" si="6"/>
        <v>98.128893106551288</v>
      </c>
      <c r="F26" s="2">
        <f t="shared" si="6"/>
        <v>96.300256855417274</v>
      </c>
      <c r="G26" s="2">
        <f t="shared" si="6"/>
        <v>92.766019374729709</v>
      </c>
      <c r="H26" s="2">
        <f t="shared" si="6"/>
        <v>86.160772428094305</v>
      </c>
      <c r="I26" s="2">
        <f t="shared" si="6"/>
        <v>80.122283288967367</v>
      </c>
      <c r="J26" s="2">
        <f t="shared" si="6"/>
        <v>74.595321911313832</v>
      </c>
      <c r="K26" s="2">
        <f t="shared" si="6"/>
        <v>69.530606852786974</v>
      </c>
      <c r="L26" s="2">
        <f t="shared" si="6"/>
        <v>64.884109154755919</v>
      </c>
      <c r="M26" s="2">
        <f t="shared" si="6"/>
        <v>60.616443684363396</v>
      </c>
      <c r="N26" s="2">
        <f t="shared" si="6"/>
        <v>56.692336243762689</v>
      </c>
      <c r="O26" s="2">
        <f t="shared" si="6"/>
        <v>53.080156404580826</v>
      </c>
      <c r="P26" s="2">
        <f t="shared" si="6"/>
        <v>49.751507432964615</v>
      </c>
      <c r="Q26" s="2">
        <f t="shared" si="6"/>
        <v>46.680865870480503</v>
      </c>
      <c r="R26" s="2">
        <f t="shared" si="6"/>
        <v>43.845264360650866</v>
      </c>
      <c r="S26" s="2">
        <f t="shared" si="6"/>
        <v>41.224012186868627</v>
      </c>
      <c r="T26" s="2">
        <f t="shared" si="7"/>
        <v>38.798448737399113</v>
      </c>
      <c r="U26" s="2">
        <f t="shared" si="7"/>
        <v>36.551725756139724</v>
      </c>
      <c r="V26" s="2">
        <f t="shared" si="7"/>
        <v>34.468614789763393</v>
      </c>
      <c r="W26" s="2">
        <f t="shared" si="7"/>
        <v>32.535336716325489</v>
      </c>
      <c r="X26" s="2">
        <f t="shared" si="7"/>
        <v>30.739410648773895</v>
      </c>
      <c r="Y26" s="2">
        <f t="shared" si="7"/>
        <v>29.06951985872746</v>
      </c>
      <c r="Z26" s="2">
        <f t="shared" si="7"/>
        <v>27.515392669559059</v>
      </c>
      <c r="AA26" s="2">
        <f t="shared" si="7"/>
        <v>26.067696530180861</v>
      </c>
      <c r="AB26" s="2">
        <f t="shared" si="7"/>
        <v>24.717943707877609</v>
      </c>
      <c r="AC26" s="2">
        <f t="shared" si="7"/>
        <v>23.458407235089865</v>
      </c>
      <c r="AD26" s="2">
        <f t="shared" si="7"/>
        <v>22.282045915485512</v>
      </c>
      <c r="AE26" s="2">
        <f t="shared" si="7"/>
        <v>21.182437342621185</v>
      </c>
      <c r="AF26" s="2">
        <f>$AK26 * (10^(($AO26*(EXP(-$AL26*$AK26*AF$2)-1))))</f>
        <v>20.153718013100271</v>
      </c>
      <c r="AG26" s="2">
        <f t="shared" si="7"/>
        <v>19.190529728040353</v>
      </c>
      <c r="AH26" s="2">
        <f t="shared" si="7"/>
        <v>18.287971574152799</v>
      </c>
      <c r="AI26" s="2">
        <f t="shared" si="7"/>
        <v>17.441556860760254</v>
      </c>
      <c r="AJ26" s="2">
        <f>$AK26 * (10^(($AO26*(EXP(-$AL26*$AK26*AJ$2)-1))))</f>
        <v>16.647174463314581</v>
      </c>
      <c r="AK26">
        <v>99.999999999573774</v>
      </c>
      <c r="AL26">
        <v>1.6439937638597088E-6</v>
      </c>
      <c r="AM26" s="2">
        <f>1-(AN26/DEVSQ(D26:AJ26))</f>
        <v>0.83003398746966028</v>
      </c>
      <c r="AN26" s="2">
        <f t="shared" si="10"/>
        <v>3894.7785329694138</v>
      </c>
      <c r="AO26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all_aggregates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Cox, David</dc:creator>
  <cp:lastModifiedBy>Cox, David</cp:lastModifiedBy>
  <dcterms:created xsi:type="dcterms:W3CDTF">2020-11-06T12:37:28Z</dcterms:created>
  <dcterms:modified xsi:type="dcterms:W3CDTF">2020-11-10T22:04:53Z</dcterms:modified>
</cp:coreProperties>
</file>