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1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.lively/dev/github/GoLightly/"/>
    </mc:Choice>
  </mc:AlternateContent>
  <xr:revisionPtr revIDLastSave="0" documentId="13_ncr:40009_{201C345D-CEE5-4547-86A1-002E6AFCCD7F}" xr6:coauthVersionLast="47" xr6:coauthVersionMax="47" xr10:uidLastSave="{00000000-0000-0000-0000-000000000000}"/>
  <bookViews>
    <workbookView xWindow="20" yWindow="500" windowWidth="35840" windowHeight="21900" activeTab="5"/>
  </bookViews>
  <sheets>
    <sheet name="Rods NO defect" sheetId="1" r:id="rId1"/>
    <sheet name="Rods defect with offset source" sheetId="5" r:id="rId2"/>
    <sheet name="Rods with defect" sheetId="2" r:id="rId3"/>
    <sheet name="Rods - combined data" sheetId="4" r:id="rId4"/>
    <sheet name="Waffle Results" sheetId="6" r:id="rId5"/>
    <sheet name="Sheet1" sheetId="7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2" i="7"/>
  <c r="F47" i="7"/>
  <c r="F48" i="7"/>
  <c r="F49" i="7"/>
  <c r="F50" i="7"/>
  <c r="F51" i="7"/>
  <c r="F46" i="7"/>
  <c r="E47" i="7"/>
  <c r="E48" i="7"/>
  <c r="E49" i="7"/>
  <c r="E50" i="7"/>
  <c r="E51" i="7"/>
  <c r="E46" i="7"/>
  <c r="D48" i="7"/>
  <c r="D49" i="7"/>
  <c r="D50" i="7"/>
  <c r="D51" i="7"/>
  <c r="C47" i="7"/>
  <c r="D47" i="7" s="1"/>
  <c r="C48" i="7"/>
  <c r="C49" i="7"/>
  <c r="C50" i="7"/>
  <c r="C51" i="7"/>
  <c r="C46" i="7"/>
  <c r="D46" i="7" s="1"/>
  <c r="A46" i="7"/>
  <c r="A47" i="7"/>
  <c r="A48" i="7"/>
  <c r="A49" i="7"/>
  <c r="A50" i="7"/>
  <c r="A51" i="7"/>
  <c r="C2" i="7"/>
  <c r="A45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2" i="7"/>
  <c r="B6" i="4"/>
  <c r="B9" i="4"/>
  <c r="B10" i="4"/>
  <c r="B11" i="4"/>
  <c r="B13" i="4"/>
  <c r="B14" i="4"/>
  <c r="B16" i="4"/>
  <c r="B17" i="4"/>
  <c r="G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" i="4"/>
  <c r="A2" i="4"/>
  <c r="B2" i="4"/>
  <c r="C2" i="4"/>
  <c r="D2" i="4"/>
  <c r="E2" i="4"/>
  <c r="A3" i="4"/>
  <c r="B3" i="4"/>
  <c r="C3" i="4"/>
  <c r="D3" i="4"/>
  <c r="E3" i="4"/>
  <c r="A4" i="4"/>
  <c r="B4" i="4"/>
  <c r="C4" i="4"/>
  <c r="D4" i="4"/>
  <c r="E4" i="4"/>
  <c r="A5" i="4"/>
  <c r="B5" i="4"/>
  <c r="C5" i="4"/>
  <c r="D5" i="4"/>
  <c r="E5" i="4"/>
  <c r="A6" i="4"/>
  <c r="C6" i="4"/>
  <c r="D6" i="4"/>
  <c r="E6" i="4"/>
  <c r="A7" i="4"/>
  <c r="B7" i="4"/>
  <c r="C7" i="4"/>
  <c r="D7" i="4"/>
  <c r="E7" i="4"/>
  <c r="A8" i="4"/>
  <c r="B8" i="4"/>
  <c r="C8" i="4"/>
  <c r="D8" i="4"/>
  <c r="E8" i="4"/>
  <c r="A9" i="4"/>
  <c r="C9" i="4"/>
  <c r="D9" i="4"/>
  <c r="E9" i="4"/>
  <c r="A10" i="4"/>
  <c r="C10" i="4"/>
  <c r="D10" i="4"/>
  <c r="E10" i="4"/>
  <c r="A11" i="4"/>
  <c r="C11" i="4"/>
  <c r="D11" i="4"/>
  <c r="E11" i="4"/>
  <c r="A12" i="4"/>
  <c r="B12" i="4"/>
  <c r="C12" i="4"/>
  <c r="D12" i="4"/>
  <c r="E12" i="4"/>
  <c r="A13" i="4"/>
  <c r="C13" i="4"/>
  <c r="D13" i="4"/>
  <c r="E13" i="4"/>
  <c r="A14" i="4"/>
  <c r="C14" i="4"/>
  <c r="D14" i="4"/>
  <c r="E14" i="4"/>
  <c r="A15" i="4"/>
  <c r="B15" i="4"/>
  <c r="C15" i="4"/>
  <c r="D15" i="4"/>
  <c r="E15" i="4"/>
  <c r="A16" i="4"/>
  <c r="C16" i="4"/>
  <c r="D16" i="4"/>
  <c r="E16" i="4"/>
  <c r="A17" i="4"/>
  <c r="C17" i="4"/>
  <c r="D17" i="4"/>
  <c r="E17" i="4"/>
  <c r="A18" i="4"/>
  <c r="B18" i="4"/>
  <c r="C18" i="4"/>
  <c r="D18" i="4"/>
  <c r="E18" i="4"/>
  <c r="A19" i="4"/>
  <c r="B19" i="4"/>
  <c r="C19" i="4"/>
  <c r="D19" i="4"/>
  <c r="E19" i="4"/>
  <c r="A20" i="4"/>
  <c r="B20" i="4"/>
  <c r="C20" i="4"/>
  <c r="D20" i="4"/>
  <c r="E20" i="4"/>
  <c r="A21" i="4"/>
  <c r="B21" i="4"/>
  <c r="C21" i="4"/>
  <c r="D21" i="4"/>
  <c r="E21" i="4"/>
  <c r="B1" i="4"/>
  <c r="C1" i="4"/>
  <c r="A1" i="4"/>
  <c r="N1" i="7" l="1"/>
</calcChain>
</file>

<file path=xl/sharedStrings.xml><?xml version="1.0" encoding="utf-8"?>
<sst xmlns="http://schemas.openxmlformats.org/spreadsheetml/2006/main" count="38" uniqueCount="19">
  <si>
    <t>Lambda</t>
  </si>
  <si>
    <t>LambdaNM</t>
  </si>
  <si>
    <t>timeSteps</t>
  </si>
  <si>
    <t>maxRMS</t>
  </si>
  <si>
    <t>maxValue</t>
  </si>
  <si>
    <t>RMS with defect</t>
  </si>
  <si>
    <t>RMS</t>
  </si>
  <si>
    <t>offset defect RMS</t>
  </si>
  <si>
    <t>offset defect value</t>
  </si>
  <si>
    <t>defect offset source RMS</t>
  </si>
  <si>
    <t>No defect</t>
  </si>
  <si>
    <t>Offset source</t>
  </si>
  <si>
    <t xml:space="preserve"> </t>
  </si>
  <si>
    <t>With Defect</t>
  </si>
  <si>
    <t>min resonance wavelength</t>
  </si>
  <si>
    <t>line</t>
  </si>
  <si>
    <t>mod48</t>
  </si>
  <si>
    <t>test</t>
  </si>
  <si>
    <t>lambda/48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</si>
</sst>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 of all Monitors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'Rods NO defect'!$D$1</c:f>
              <c:strCache>
                <c:ptCount val="1"/>
                <c:pt idx="0">
                  <c:v>maxRMS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'Rods NO defect'!$B$2:$B$21</c:f>
              <c:numCache>
                <c:formatCode>General</c:formatCode>
                <c:ptCount val="20"/>
                <c:pt idx="0">
                  <c:v>480</c:v>
                </c:pt>
                <c:pt idx="1">
                  <c:v>552</c:v>
                </c:pt>
                <c:pt idx="2">
                  <c:v>624</c:v>
                </c:pt>
                <c:pt idx="3">
                  <c:v>695.99990000000003</c:v>
                </c:pt>
                <c:pt idx="4">
                  <c:v>767.99990000000003</c:v>
                </c:pt>
                <c:pt idx="5">
                  <c:v>839.99990000000003</c:v>
                </c:pt>
                <c:pt idx="6">
                  <c:v>911.99990000000003</c:v>
                </c:pt>
                <c:pt idx="7">
                  <c:v>984</c:v>
                </c:pt>
                <c:pt idx="8">
                  <c:v>1056</c:v>
                </c:pt>
                <c:pt idx="9">
                  <c:v>1128</c:v>
                </c:pt>
                <c:pt idx="10">
                  <c:v>1200</c:v>
                </c:pt>
                <c:pt idx="11">
                  <c:v>1272</c:v>
                </c:pt>
                <c:pt idx="12">
                  <c:v>1344</c:v>
                </c:pt>
                <c:pt idx="13">
                  <c:v>1416</c:v>
                </c:pt>
                <c:pt idx="14">
                  <c:v>1488</c:v>
                </c:pt>
                <c:pt idx="15">
                  <c:v>1560</c:v>
                </c:pt>
                <c:pt idx="16">
                  <c:v>1632</c:v>
                </c:pt>
                <c:pt idx="17">
                  <c:v>1704</c:v>
                </c:pt>
                <c:pt idx="18">
                  <c:v>1776</c:v>
                </c:pt>
                <c:pt idx="19">
                  <c:v>1848</c:v>
                </c:pt>
              </c:numCache>
            </c:numRef>
          </c:xVal>
          <c:yVal>
            <c:numRef>
              <c:f>'Rods NO defect'!$D$2:$D$21</c:f>
              <c:numCache>
                <c:formatCode>General</c:formatCode>
                <c:ptCount val="20"/>
                <c:pt idx="0">
                  <c:v>9.8989279999999999E-2</c:v>
                </c:pt>
                <c:pt idx="1">
                  <c:v>6.5832260000000004E-2</c:v>
                </c:pt>
                <c:pt idx="2">
                  <c:v>8.4691020000000006E-2</c:v>
                </c:pt>
                <c:pt idx="3">
                  <c:v>7.2690279999999996E-2</c:v>
                </c:pt>
                <c:pt idx="4">
                  <c:v>7.0256399999999997E-2</c:v>
                </c:pt>
                <c:pt idx="5">
                  <c:v>7.7062119999999998E-2</c:v>
                </c:pt>
                <c:pt idx="6">
                  <c:v>9.2176469999999996E-2</c:v>
                </c:pt>
                <c:pt idx="7">
                  <c:v>4.3449269999999998E-2</c:v>
                </c:pt>
                <c:pt idx="8">
                  <c:v>6.5488610000000003E-2</c:v>
                </c:pt>
                <c:pt idx="9">
                  <c:v>5.7385859999999997E-2</c:v>
                </c:pt>
                <c:pt idx="10">
                  <c:v>6.9236320000000004E-2</c:v>
                </c:pt>
                <c:pt idx="11">
                  <c:v>2.8563020000000001E-2</c:v>
                </c:pt>
                <c:pt idx="12">
                  <c:v>3.4449979999999998E-2</c:v>
                </c:pt>
                <c:pt idx="13">
                  <c:v>5.2515890000000003E-2</c:v>
                </c:pt>
                <c:pt idx="14">
                  <c:v>4.6419149999999999E-2</c:v>
                </c:pt>
                <c:pt idx="15">
                  <c:v>5.2898830000000001E-2</c:v>
                </c:pt>
                <c:pt idx="16">
                  <c:v>0.1054755</c:v>
                </c:pt>
                <c:pt idx="17">
                  <c:v>0.1069842</c:v>
                </c:pt>
                <c:pt idx="18">
                  <c:v>5.695008E-2</c:v>
                </c:pt>
                <c:pt idx="19">
                  <c:v>4.5888270000000002E-2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2A-E244-BF0E-44CAAECEE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855152"/>
        <c:axId val="1"/>
      </c:scatterChart>
      <c:valAx>
        <c:axId val="12785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85515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maxRMS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Sheet1!$B$2:$B$51</c:f>
              <c:numCache>
                <c:formatCode>General</c:formatCode>
                <c:ptCount val="50"/>
                <c:pt idx="0">
                  <c:v>48</c:v>
                </c:pt>
                <c:pt idx="1">
                  <c:v>94.8</c:v>
                </c:pt>
                <c:pt idx="2">
                  <c:v>141.6</c:v>
                </c:pt>
                <c:pt idx="3">
                  <c:v>188.4</c:v>
                </c:pt>
                <c:pt idx="4">
                  <c:v>235.2</c:v>
                </c:pt>
                <c:pt idx="5">
                  <c:v>282</c:v>
                </c:pt>
                <c:pt idx="6">
                  <c:v>328.8</c:v>
                </c:pt>
                <c:pt idx="7">
                  <c:v>375.59989999999999</c:v>
                </c:pt>
                <c:pt idx="8">
                  <c:v>422.3999</c:v>
                </c:pt>
                <c:pt idx="9">
                  <c:v>469.19990000000001</c:v>
                </c:pt>
                <c:pt idx="10">
                  <c:v>515.99990000000003</c:v>
                </c:pt>
                <c:pt idx="11">
                  <c:v>562.79989999999998</c:v>
                </c:pt>
                <c:pt idx="12">
                  <c:v>609.59990000000005</c:v>
                </c:pt>
                <c:pt idx="13">
                  <c:v>656.39980000000003</c:v>
                </c:pt>
                <c:pt idx="14">
                  <c:v>703.19979999999998</c:v>
                </c:pt>
                <c:pt idx="15">
                  <c:v>749.99980000000005</c:v>
                </c:pt>
                <c:pt idx="16">
                  <c:v>796.7998</c:v>
                </c:pt>
                <c:pt idx="17">
                  <c:v>843.59979999999996</c:v>
                </c:pt>
                <c:pt idx="18">
                  <c:v>890.39980000000003</c:v>
                </c:pt>
                <c:pt idx="19">
                  <c:v>937.19979999999998</c:v>
                </c:pt>
                <c:pt idx="20">
                  <c:v>983.99980000000005</c:v>
                </c:pt>
                <c:pt idx="21">
                  <c:v>1030.8</c:v>
                </c:pt>
                <c:pt idx="22">
                  <c:v>1077.5999999999999</c:v>
                </c:pt>
                <c:pt idx="23">
                  <c:v>1124.4000000000001</c:v>
                </c:pt>
                <c:pt idx="24">
                  <c:v>1171.2</c:v>
                </c:pt>
                <c:pt idx="25">
                  <c:v>1218</c:v>
                </c:pt>
                <c:pt idx="26">
                  <c:v>1264.8</c:v>
                </c:pt>
                <c:pt idx="27">
                  <c:v>1311.6</c:v>
                </c:pt>
                <c:pt idx="28">
                  <c:v>1358.4</c:v>
                </c:pt>
                <c:pt idx="29">
                  <c:v>1405.2</c:v>
                </c:pt>
                <c:pt idx="30">
                  <c:v>1452</c:v>
                </c:pt>
                <c:pt idx="31">
                  <c:v>1498.8</c:v>
                </c:pt>
                <c:pt idx="32">
                  <c:v>1545.6</c:v>
                </c:pt>
                <c:pt idx="33">
                  <c:v>1592.4</c:v>
                </c:pt>
                <c:pt idx="34">
                  <c:v>1639.2</c:v>
                </c:pt>
                <c:pt idx="35">
                  <c:v>1686</c:v>
                </c:pt>
                <c:pt idx="36">
                  <c:v>1732.8</c:v>
                </c:pt>
                <c:pt idx="37">
                  <c:v>1779.6</c:v>
                </c:pt>
                <c:pt idx="38">
                  <c:v>1826.4010000000001</c:v>
                </c:pt>
                <c:pt idx="39">
                  <c:v>1873.201</c:v>
                </c:pt>
                <c:pt idx="43">
                  <c:v>329</c:v>
                </c:pt>
                <c:pt idx="44">
                  <c:v>422</c:v>
                </c:pt>
                <c:pt idx="45">
                  <c:v>562.79999999999995</c:v>
                </c:pt>
                <c:pt idx="46">
                  <c:v>703</c:v>
                </c:pt>
                <c:pt idx="47">
                  <c:v>890</c:v>
                </c:pt>
                <c:pt idx="48">
                  <c:v>1030</c:v>
                </c:pt>
                <c:pt idx="49">
                  <c:v>1452</c:v>
                </c:pt>
              </c:numCache>
            </c:numRef>
          </c:xVal>
          <c:yVal>
            <c:numRef>
              <c:f>Sheet1!$G$2:$G$51</c:f>
              <c:numCache>
                <c:formatCode>General</c:formatCode>
                <c:ptCount val="50"/>
                <c:pt idx="0">
                  <c:v>3.4894809999999998E-2</c:v>
                </c:pt>
                <c:pt idx="1">
                  <c:v>5.2997799999999996E-3</c:v>
                </c:pt>
                <c:pt idx="2">
                  <c:v>7.7317499999999999E-3</c:v>
                </c:pt>
                <c:pt idx="3">
                  <c:v>9.4421399999999999E-3</c:v>
                </c:pt>
                <c:pt idx="4">
                  <c:v>1.0927890000000001E-2</c:v>
                </c:pt>
                <c:pt idx="5">
                  <c:v>1.234348E-2</c:v>
                </c:pt>
                <c:pt idx="6">
                  <c:v>2.336334E-2</c:v>
                </c:pt>
                <c:pt idx="7">
                  <c:v>4.669334E-2</c:v>
                </c:pt>
                <c:pt idx="8">
                  <c:v>3.4849989999999997E-2</c:v>
                </c:pt>
                <c:pt idx="9">
                  <c:v>6.8599099999999996E-2</c:v>
                </c:pt>
                <c:pt idx="10">
                  <c:v>9.3021179999999995E-2</c:v>
                </c:pt>
                <c:pt idx="11">
                  <c:v>5.0615960000000002E-2</c:v>
                </c:pt>
                <c:pt idx="12">
                  <c:v>7.0915329999999999E-2</c:v>
                </c:pt>
                <c:pt idx="13">
                  <c:v>9.8912840000000002E-2</c:v>
                </c:pt>
                <c:pt idx="14">
                  <c:v>4.779887E-2</c:v>
                </c:pt>
                <c:pt idx="15">
                  <c:v>0.16065360000000001</c:v>
                </c:pt>
                <c:pt idx="16">
                  <c:v>0.1211494</c:v>
                </c:pt>
                <c:pt idx="17">
                  <c:v>8.1890829999999998E-2</c:v>
                </c:pt>
                <c:pt idx="18">
                  <c:v>7.4936710000000004E-2</c:v>
                </c:pt>
                <c:pt idx="19">
                  <c:v>8.6434709999999998E-2</c:v>
                </c:pt>
                <c:pt idx="20">
                  <c:v>8.8982119999999998E-2</c:v>
                </c:pt>
                <c:pt idx="21">
                  <c:v>3.8918309999999998E-2</c:v>
                </c:pt>
                <c:pt idx="22">
                  <c:v>4.2174200000000002E-2</c:v>
                </c:pt>
                <c:pt idx="23">
                  <c:v>6.5663959999999993E-2</c:v>
                </c:pt>
                <c:pt idx="24">
                  <c:v>0.1228576</c:v>
                </c:pt>
                <c:pt idx="25">
                  <c:v>0.1367546</c:v>
                </c:pt>
                <c:pt idx="26">
                  <c:v>0.1123905</c:v>
                </c:pt>
                <c:pt idx="27">
                  <c:v>0.1051269</c:v>
                </c:pt>
                <c:pt idx="28">
                  <c:v>0.1207461</c:v>
                </c:pt>
                <c:pt idx="29">
                  <c:v>5.781907E-2</c:v>
                </c:pt>
                <c:pt idx="30">
                  <c:v>5.0801760000000001E-2</c:v>
                </c:pt>
                <c:pt idx="31">
                  <c:v>5.614094E-2</c:v>
                </c:pt>
                <c:pt idx="32">
                  <c:v>5.9187940000000001E-2</c:v>
                </c:pt>
                <c:pt idx="33">
                  <c:v>6.3740909999999998E-2</c:v>
                </c:pt>
                <c:pt idx="34">
                  <c:v>6.3311329999999999E-2</c:v>
                </c:pt>
                <c:pt idx="35">
                  <c:v>6.5752459999999999E-2</c:v>
                </c:pt>
                <c:pt idx="36">
                  <c:v>7.3770370000000002E-2</c:v>
                </c:pt>
                <c:pt idx="37">
                  <c:v>7.3388229999999999E-2</c:v>
                </c:pt>
                <c:pt idx="38">
                  <c:v>7.2194369999999994E-2</c:v>
                </c:pt>
                <c:pt idx="39">
                  <c:v>7.6668410000000006E-2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CE-D04E-86C9-E64E5FF30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356160"/>
        <c:axId val="2030710495"/>
      </c:scatterChart>
      <c:valAx>
        <c:axId val="320356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0710495"/>
        <c:crosses val="autoZero"/>
        <c:crossBetween val="midCat"/>
      </c:valAx>
      <c:valAx>
        <c:axId val="2030710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56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Sheet1!$B$46:$B$51</c:f>
              <c:numCache>
                <c:formatCode>General</c:formatCode>
                <c:ptCount val="6"/>
                <c:pt idx="0">
                  <c:v>422</c:v>
                </c:pt>
                <c:pt idx="1">
                  <c:v>562.79999999999995</c:v>
                </c:pt>
                <c:pt idx="2">
                  <c:v>703</c:v>
                </c:pt>
                <c:pt idx="3">
                  <c:v>890</c:v>
                </c:pt>
                <c:pt idx="4">
                  <c:v>1030</c:v>
                </c:pt>
                <c:pt idx="5">
                  <c:v>1452</c:v>
                </c:pt>
              </c:numCache>
            </c:numRef>
          </c:xVal>
          <c:yVal>
            <c:numRef>
              <c:f>Sheet1!$D$46:$D$51</c:f>
              <c:numCache>
                <c:formatCode>General</c:formatCode>
                <c:ptCount val="6"/>
                <c:pt idx="0">
                  <c:v>1.9375</c:v>
                </c:pt>
                <c:pt idx="1">
                  <c:v>2.9333333333333322</c:v>
                </c:pt>
                <c:pt idx="2">
                  <c:v>2.9208333333333343</c:v>
                </c:pt>
                <c:pt idx="3">
                  <c:v>3.8958333333333335</c:v>
                </c:pt>
                <c:pt idx="4">
                  <c:v>2.9166666666666665</c:v>
                </c:pt>
                <c:pt idx="5">
                  <c:v>8.7916666666666661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B1-8045-8287-4A955B1D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952"/>
        <c:axId val="228838144"/>
      </c:scatterChart>
      <c:valAx>
        <c:axId val="921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38144"/>
        <c:crosses val="autoZero"/>
        <c:crossBetween val="midCat"/>
      </c:valAx>
      <c:valAx>
        <c:axId val="228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'Rods with defect'!$E$1</c:f>
              <c:strCache>
                <c:ptCount val="1"/>
                <c:pt idx="0">
                  <c:v>maxValue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'Rods with defect'!$B$2:$B$21</c:f>
              <c:numCache>
                <c:formatCode>General</c:formatCode>
                <c:ptCount val="20"/>
                <c:pt idx="0">
                  <c:v>480</c:v>
                </c:pt>
                <c:pt idx="1">
                  <c:v>552</c:v>
                </c:pt>
                <c:pt idx="2">
                  <c:v>624</c:v>
                </c:pt>
                <c:pt idx="3">
                  <c:v>695.99990000000003</c:v>
                </c:pt>
                <c:pt idx="4">
                  <c:v>767.99990000000003</c:v>
                </c:pt>
                <c:pt idx="5">
                  <c:v>839.99990000000003</c:v>
                </c:pt>
                <c:pt idx="6">
                  <c:v>911.99990000000003</c:v>
                </c:pt>
                <c:pt idx="7">
                  <c:v>984</c:v>
                </c:pt>
                <c:pt idx="8">
                  <c:v>1056</c:v>
                </c:pt>
                <c:pt idx="9">
                  <c:v>1128</c:v>
                </c:pt>
                <c:pt idx="10">
                  <c:v>1200</c:v>
                </c:pt>
                <c:pt idx="11">
                  <c:v>1272</c:v>
                </c:pt>
                <c:pt idx="12">
                  <c:v>1344</c:v>
                </c:pt>
                <c:pt idx="13">
                  <c:v>1416</c:v>
                </c:pt>
                <c:pt idx="14">
                  <c:v>1488</c:v>
                </c:pt>
                <c:pt idx="15">
                  <c:v>1560</c:v>
                </c:pt>
                <c:pt idx="16">
                  <c:v>1632</c:v>
                </c:pt>
                <c:pt idx="17">
                  <c:v>1704</c:v>
                </c:pt>
                <c:pt idx="18">
                  <c:v>1776</c:v>
                </c:pt>
                <c:pt idx="19">
                  <c:v>1848</c:v>
                </c:pt>
              </c:numCache>
            </c:numRef>
          </c:xVal>
          <c:yVal>
            <c:numRef>
              <c:f>'Rods with defect'!$E$2:$E$21</c:f>
              <c:numCache>
                <c:formatCode>General</c:formatCode>
                <c:ptCount val="20"/>
                <c:pt idx="0">
                  <c:v>1.003177</c:v>
                </c:pt>
                <c:pt idx="1">
                  <c:v>1.9419820000000001</c:v>
                </c:pt>
                <c:pt idx="2">
                  <c:v>1.0872710000000001</c:v>
                </c:pt>
                <c:pt idx="3">
                  <c:v>0.56229700000000005</c:v>
                </c:pt>
                <c:pt idx="4">
                  <c:v>1.7332559999999999</c:v>
                </c:pt>
                <c:pt idx="5">
                  <c:v>1.0296860000000001</c:v>
                </c:pt>
                <c:pt idx="6">
                  <c:v>1.1898169999999999</c:v>
                </c:pt>
                <c:pt idx="7">
                  <c:v>0.42385149999999999</c:v>
                </c:pt>
                <c:pt idx="8">
                  <c:v>1.523522</c:v>
                </c:pt>
                <c:pt idx="9">
                  <c:v>0.90835270000000001</c:v>
                </c:pt>
                <c:pt idx="10">
                  <c:v>0.75875519999999996</c:v>
                </c:pt>
                <c:pt idx="11">
                  <c:v>0.20781720000000001</c:v>
                </c:pt>
                <c:pt idx="12">
                  <c:v>0.50491560000000002</c:v>
                </c:pt>
                <c:pt idx="13">
                  <c:v>0.8569118</c:v>
                </c:pt>
                <c:pt idx="14">
                  <c:v>1.0760810000000001</c:v>
                </c:pt>
                <c:pt idx="15">
                  <c:v>1.3690610000000001</c:v>
                </c:pt>
                <c:pt idx="16">
                  <c:v>0.56916949999999999</c:v>
                </c:pt>
                <c:pt idx="17">
                  <c:v>0.68335400000000002</c:v>
                </c:pt>
                <c:pt idx="18">
                  <c:v>0.69187679999999996</c:v>
                </c:pt>
                <c:pt idx="19">
                  <c:v>0.77925849999999997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27-C447-B5C8-07EA3B57FA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321632"/>
        <c:axId val="1"/>
      </c:scatterChart>
      <c:valAx>
        <c:axId val="282321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321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'Rods with defect'!$D$1</c:f>
              <c:strCache>
                <c:ptCount val="1"/>
                <c:pt idx="0">
                  <c:v>maxRMS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'Rods with defect'!$B$2:$B$21</c:f>
              <c:numCache>
                <c:formatCode>General</c:formatCode>
                <c:ptCount val="20"/>
                <c:pt idx="0">
                  <c:v>480</c:v>
                </c:pt>
                <c:pt idx="1">
                  <c:v>552</c:v>
                </c:pt>
                <c:pt idx="2">
                  <c:v>624</c:v>
                </c:pt>
                <c:pt idx="3">
                  <c:v>695.99990000000003</c:v>
                </c:pt>
                <c:pt idx="4">
                  <c:v>767.99990000000003</c:v>
                </c:pt>
                <c:pt idx="5">
                  <c:v>839.99990000000003</c:v>
                </c:pt>
                <c:pt idx="6">
                  <c:v>911.99990000000003</c:v>
                </c:pt>
                <c:pt idx="7">
                  <c:v>984</c:v>
                </c:pt>
                <c:pt idx="8">
                  <c:v>1056</c:v>
                </c:pt>
                <c:pt idx="9">
                  <c:v>1128</c:v>
                </c:pt>
                <c:pt idx="10">
                  <c:v>1200</c:v>
                </c:pt>
                <c:pt idx="11">
                  <c:v>1272</c:v>
                </c:pt>
                <c:pt idx="12">
                  <c:v>1344</c:v>
                </c:pt>
                <c:pt idx="13">
                  <c:v>1416</c:v>
                </c:pt>
                <c:pt idx="14">
                  <c:v>1488</c:v>
                </c:pt>
                <c:pt idx="15">
                  <c:v>1560</c:v>
                </c:pt>
                <c:pt idx="16">
                  <c:v>1632</c:v>
                </c:pt>
                <c:pt idx="17">
                  <c:v>1704</c:v>
                </c:pt>
                <c:pt idx="18">
                  <c:v>1776</c:v>
                </c:pt>
                <c:pt idx="19">
                  <c:v>1848</c:v>
                </c:pt>
              </c:numCache>
            </c:numRef>
          </c:xVal>
          <c:yVal>
            <c:numRef>
              <c:f>'Rods with defect'!$D$2:$D$21</c:f>
              <c:numCache>
                <c:formatCode>General</c:formatCode>
                <c:ptCount val="20"/>
                <c:pt idx="0">
                  <c:v>5.7778540000000003E-2</c:v>
                </c:pt>
                <c:pt idx="1">
                  <c:v>8.0389600000000005E-2</c:v>
                </c:pt>
                <c:pt idx="2">
                  <c:v>6.0151389999999999E-2</c:v>
                </c:pt>
                <c:pt idx="3">
                  <c:v>4.325739E-2</c:v>
                </c:pt>
                <c:pt idx="4">
                  <c:v>7.5946710000000001E-2</c:v>
                </c:pt>
                <c:pt idx="5">
                  <c:v>5.8536919999999999E-2</c:v>
                </c:pt>
                <c:pt idx="6">
                  <c:v>6.2924149999999998E-2</c:v>
                </c:pt>
                <c:pt idx="7">
                  <c:v>3.755646E-2</c:v>
                </c:pt>
                <c:pt idx="8">
                  <c:v>7.1203589999999997E-2</c:v>
                </c:pt>
                <c:pt idx="9">
                  <c:v>5.497958E-2</c:v>
                </c:pt>
                <c:pt idx="10">
                  <c:v>5.0247559999999997E-2</c:v>
                </c:pt>
                <c:pt idx="11">
                  <c:v>2.629774E-2</c:v>
                </c:pt>
                <c:pt idx="12">
                  <c:v>4.0990859999999997E-2</c:v>
                </c:pt>
                <c:pt idx="13">
                  <c:v>5.340056E-2</c:v>
                </c:pt>
                <c:pt idx="14">
                  <c:v>5.9841159999999997E-2</c:v>
                </c:pt>
                <c:pt idx="15">
                  <c:v>6.7496700000000007E-2</c:v>
                </c:pt>
                <c:pt idx="16">
                  <c:v>4.3520969999999999E-2</c:v>
                </c:pt>
                <c:pt idx="17">
                  <c:v>4.7683099999999999E-2</c:v>
                </c:pt>
                <c:pt idx="18">
                  <c:v>4.7983499999999998E-2</c:v>
                </c:pt>
                <c:pt idx="19">
                  <c:v>5.0923469999999998E-2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FD-3C4D-8557-BE014F0CEA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077392"/>
        <c:axId val="1"/>
      </c:scatterChart>
      <c:valAx>
        <c:axId val="91077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07739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Rod Lattice 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'Rods - combined data'!$E$1</c:f>
              <c:strCache>
                <c:ptCount val="1"/>
                <c:pt idx="0">
                  <c:v>No defect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'Rods - combined data'!$B$2:$B$21</c:f>
              <c:numCache>
                <c:formatCode>General</c:formatCode>
                <c:ptCount val="20"/>
                <c:pt idx="0">
                  <c:v>480</c:v>
                </c:pt>
                <c:pt idx="1">
                  <c:v>552</c:v>
                </c:pt>
                <c:pt idx="2">
                  <c:v>624</c:v>
                </c:pt>
                <c:pt idx="3">
                  <c:v>695.99990000000003</c:v>
                </c:pt>
                <c:pt idx="4">
                  <c:v>767.99990000000003</c:v>
                </c:pt>
                <c:pt idx="5">
                  <c:v>839.99990000000003</c:v>
                </c:pt>
                <c:pt idx="6">
                  <c:v>911.99990000000003</c:v>
                </c:pt>
                <c:pt idx="7">
                  <c:v>984</c:v>
                </c:pt>
                <c:pt idx="8">
                  <c:v>1056</c:v>
                </c:pt>
                <c:pt idx="9">
                  <c:v>1128</c:v>
                </c:pt>
                <c:pt idx="10">
                  <c:v>1200</c:v>
                </c:pt>
                <c:pt idx="11">
                  <c:v>1272</c:v>
                </c:pt>
                <c:pt idx="12">
                  <c:v>1344</c:v>
                </c:pt>
                <c:pt idx="13">
                  <c:v>1416</c:v>
                </c:pt>
                <c:pt idx="14">
                  <c:v>1488</c:v>
                </c:pt>
                <c:pt idx="15">
                  <c:v>1560</c:v>
                </c:pt>
                <c:pt idx="16">
                  <c:v>1632</c:v>
                </c:pt>
                <c:pt idx="17">
                  <c:v>1704</c:v>
                </c:pt>
                <c:pt idx="18">
                  <c:v>1776</c:v>
                </c:pt>
                <c:pt idx="19">
                  <c:v>1848</c:v>
                </c:pt>
              </c:numCache>
            </c:numRef>
          </c:xVal>
          <c:yVal>
            <c:numRef>
              <c:f>'Rods - combined data'!$E$2:$E$21</c:f>
              <c:numCache>
                <c:formatCode>General</c:formatCode>
                <c:ptCount val="20"/>
                <c:pt idx="0">
                  <c:v>2.944617</c:v>
                </c:pt>
                <c:pt idx="1">
                  <c:v>1.302475</c:v>
                </c:pt>
                <c:pt idx="2">
                  <c:v>2.1553640000000001</c:v>
                </c:pt>
                <c:pt idx="3">
                  <c:v>1.5878099999999999</c:v>
                </c:pt>
                <c:pt idx="4">
                  <c:v>1.483258</c:v>
                </c:pt>
                <c:pt idx="5">
                  <c:v>1.7845409999999999</c:v>
                </c:pt>
                <c:pt idx="6">
                  <c:v>2.553245</c:v>
                </c:pt>
                <c:pt idx="7">
                  <c:v>0.56735380000000002</c:v>
                </c:pt>
                <c:pt idx="8">
                  <c:v>1.2891300000000001</c:v>
                </c:pt>
                <c:pt idx="9">
                  <c:v>0.9896083</c:v>
                </c:pt>
                <c:pt idx="10">
                  <c:v>1.440885</c:v>
                </c:pt>
                <c:pt idx="11">
                  <c:v>0.24516189999999999</c:v>
                </c:pt>
                <c:pt idx="12">
                  <c:v>0.35667500000000002</c:v>
                </c:pt>
                <c:pt idx="13">
                  <c:v>0.82875750000000004</c:v>
                </c:pt>
                <c:pt idx="14">
                  <c:v>0.64750339999999995</c:v>
                </c:pt>
                <c:pt idx="15">
                  <c:v>0.84089190000000003</c:v>
                </c:pt>
                <c:pt idx="16">
                  <c:v>3.3431500000000001</c:v>
                </c:pt>
                <c:pt idx="17">
                  <c:v>3.4394309999999999</c:v>
                </c:pt>
                <c:pt idx="18">
                  <c:v>0.97461710000000001</c:v>
                </c:pt>
                <c:pt idx="19">
                  <c:v>0.63277340000000004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C3-114D-A37B-C3F804AD36E1}"/>
            </c:ext>
          </c:extLst>
        </c:ser>
        <c:ser>
          <c:idx val="1"/>
          <c:order val="1"/>
          <c:tx>
            <c:strRef>
              <c:f>'Rods - combined data'!$G$1</c:f>
              <c:strCache>
                <c:ptCount val="1"/>
                <c:pt idx="0">
                  <c:v>Offset source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'Rods - combined data'!$B$2:$B$21</c:f>
              <c:numCache>
                <c:formatCode>General</c:formatCode>
                <c:ptCount val="20"/>
                <c:pt idx="0">
                  <c:v>480</c:v>
                </c:pt>
                <c:pt idx="1">
                  <c:v>552</c:v>
                </c:pt>
                <c:pt idx="2">
                  <c:v>624</c:v>
                </c:pt>
                <c:pt idx="3">
                  <c:v>695.99990000000003</c:v>
                </c:pt>
                <c:pt idx="4">
                  <c:v>767.99990000000003</c:v>
                </c:pt>
                <c:pt idx="5">
                  <c:v>839.99990000000003</c:v>
                </c:pt>
                <c:pt idx="6">
                  <c:v>911.99990000000003</c:v>
                </c:pt>
                <c:pt idx="7">
                  <c:v>984</c:v>
                </c:pt>
                <c:pt idx="8">
                  <c:v>1056</c:v>
                </c:pt>
                <c:pt idx="9">
                  <c:v>1128</c:v>
                </c:pt>
                <c:pt idx="10">
                  <c:v>1200</c:v>
                </c:pt>
                <c:pt idx="11">
                  <c:v>1272</c:v>
                </c:pt>
                <c:pt idx="12">
                  <c:v>1344</c:v>
                </c:pt>
                <c:pt idx="13">
                  <c:v>1416</c:v>
                </c:pt>
                <c:pt idx="14">
                  <c:v>1488</c:v>
                </c:pt>
                <c:pt idx="15">
                  <c:v>1560</c:v>
                </c:pt>
                <c:pt idx="16">
                  <c:v>1632</c:v>
                </c:pt>
                <c:pt idx="17">
                  <c:v>1704</c:v>
                </c:pt>
                <c:pt idx="18">
                  <c:v>1776</c:v>
                </c:pt>
                <c:pt idx="19">
                  <c:v>1848</c:v>
                </c:pt>
              </c:numCache>
            </c:numRef>
          </c:xVal>
          <c:yVal>
            <c:numRef>
              <c:f>'Rods - combined data'!$G$2:$G$21</c:f>
              <c:numCache>
                <c:formatCode>General</c:formatCode>
                <c:ptCount val="20"/>
                <c:pt idx="0">
                  <c:v>1.003177</c:v>
                </c:pt>
                <c:pt idx="1">
                  <c:v>1.9419820000000001</c:v>
                </c:pt>
                <c:pt idx="2">
                  <c:v>1.0872710000000001</c:v>
                </c:pt>
                <c:pt idx="3">
                  <c:v>0.56229700000000005</c:v>
                </c:pt>
                <c:pt idx="4">
                  <c:v>1.7332559999999999</c:v>
                </c:pt>
                <c:pt idx="5">
                  <c:v>1.0296860000000001</c:v>
                </c:pt>
                <c:pt idx="6">
                  <c:v>1.1898169999999999</c:v>
                </c:pt>
                <c:pt idx="7">
                  <c:v>0.42385149999999999</c:v>
                </c:pt>
                <c:pt idx="8">
                  <c:v>1.523522</c:v>
                </c:pt>
                <c:pt idx="9">
                  <c:v>0.90835270000000001</c:v>
                </c:pt>
                <c:pt idx="10">
                  <c:v>0.75875519999999996</c:v>
                </c:pt>
                <c:pt idx="11">
                  <c:v>0.20781720000000001</c:v>
                </c:pt>
                <c:pt idx="12">
                  <c:v>0.50491560000000002</c:v>
                </c:pt>
                <c:pt idx="13">
                  <c:v>0.8569118</c:v>
                </c:pt>
                <c:pt idx="14">
                  <c:v>1.0760810000000001</c:v>
                </c:pt>
                <c:pt idx="15">
                  <c:v>1.3690610000000001</c:v>
                </c:pt>
                <c:pt idx="16">
                  <c:v>0.56916949999999999</c:v>
                </c:pt>
                <c:pt idx="17">
                  <c:v>0.68335400000000002</c:v>
                </c:pt>
                <c:pt idx="18">
                  <c:v>0.69187679999999996</c:v>
                </c:pt>
                <c:pt idx="19">
                  <c:v>0.77925849999999997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2C3-114D-A37B-C3F804AD36E1}"/>
            </c:ext>
          </c:extLst>
        </c:ser>
        <c:ser>
          <c:idx val="2"/>
          <c:order val="2"/>
          <c:tx>
            <c:strRef>
              <c:f>'Rods - combined data'!$I$1</c:f>
              <c:strCache>
                <c:ptCount val="1"/>
                <c:pt idx="0">
                  <c:v>With Defect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'Rods - combined data'!$B$2:$B$21</c:f>
              <c:numCache>
                <c:formatCode>General</c:formatCode>
                <c:ptCount val="20"/>
                <c:pt idx="0">
                  <c:v>480</c:v>
                </c:pt>
                <c:pt idx="1">
                  <c:v>552</c:v>
                </c:pt>
                <c:pt idx="2">
                  <c:v>624</c:v>
                </c:pt>
                <c:pt idx="3">
                  <c:v>695.99990000000003</c:v>
                </c:pt>
                <c:pt idx="4">
                  <c:v>767.99990000000003</c:v>
                </c:pt>
                <c:pt idx="5">
                  <c:v>839.99990000000003</c:v>
                </c:pt>
                <c:pt idx="6">
                  <c:v>911.99990000000003</c:v>
                </c:pt>
                <c:pt idx="7">
                  <c:v>984</c:v>
                </c:pt>
                <c:pt idx="8">
                  <c:v>1056</c:v>
                </c:pt>
                <c:pt idx="9">
                  <c:v>1128</c:v>
                </c:pt>
                <c:pt idx="10">
                  <c:v>1200</c:v>
                </c:pt>
                <c:pt idx="11">
                  <c:v>1272</c:v>
                </c:pt>
                <c:pt idx="12">
                  <c:v>1344</c:v>
                </c:pt>
                <c:pt idx="13">
                  <c:v>1416</c:v>
                </c:pt>
                <c:pt idx="14">
                  <c:v>1488</c:v>
                </c:pt>
                <c:pt idx="15">
                  <c:v>1560</c:v>
                </c:pt>
                <c:pt idx="16">
                  <c:v>1632</c:v>
                </c:pt>
                <c:pt idx="17">
                  <c:v>1704</c:v>
                </c:pt>
                <c:pt idx="18">
                  <c:v>1776</c:v>
                </c:pt>
                <c:pt idx="19">
                  <c:v>1848</c:v>
                </c:pt>
              </c:numCache>
            </c:numRef>
          </c:xVal>
          <c:yVal>
            <c:numRef>
              <c:f>'Rods - combined data'!$I$2:$I$21</c:f>
              <c:numCache>
                <c:formatCode>General</c:formatCode>
                <c:ptCount val="20"/>
                <c:pt idx="0">
                  <c:v>2.7148949999999998</c:v>
                </c:pt>
                <c:pt idx="1">
                  <c:v>1.202968</c:v>
                </c:pt>
                <c:pt idx="2">
                  <c:v>1.5679479999999999</c:v>
                </c:pt>
                <c:pt idx="3">
                  <c:v>1.4419999999999999</c:v>
                </c:pt>
                <c:pt idx="4">
                  <c:v>1.4279930000000001</c:v>
                </c:pt>
                <c:pt idx="5">
                  <c:v>1.6213580000000001</c:v>
                </c:pt>
                <c:pt idx="6">
                  <c:v>2.3473169999999999</c:v>
                </c:pt>
                <c:pt idx="7">
                  <c:v>0.67308140000000005</c:v>
                </c:pt>
                <c:pt idx="8">
                  <c:v>1.208464</c:v>
                </c:pt>
                <c:pt idx="9">
                  <c:v>1.014122</c:v>
                </c:pt>
                <c:pt idx="10">
                  <c:v>1.289871</c:v>
                </c:pt>
                <c:pt idx="11">
                  <c:v>0.21953490000000001</c:v>
                </c:pt>
                <c:pt idx="12">
                  <c:v>0.58321789999999996</c:v>
                </c:pt>
                <c:pt idx="13">
                  <c:v>1.092662</c:v>
                </c:pt>
                <c:pt idx="14">
                  <c:v>0.9446871</c:v>
                </c:pt>
                <c:pt idx="15">
                  <c:v>1.10456</c:v>
                </c:pt>
                <c:pt idx="16">
                  <c:v>2.812452</c:v>
                </c:pt>
                <c:pt idx="17">
                  <c:v>3.0193759999999998</c:v>
                </c:pt>
                <c:pt idx="18">
                  <c:v>1.2691939999999999</c:v>
                </c:pt>
                <c:pt idx="19">
                  <c:v>0.87347079999999999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2C3-114D-A37B-C3F804AD3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281600"/>
        <c:axId val="1"/>
      </c:scatterChart>
      <c:valAx>
        <c:axId val="282281600"/>
        <c:scaling>
          <c:orientation val="minMax"/>
          <c:max val="1848"/>
          <c:min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2281600"/>
        <c:crossesAt val="480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Rod Lattice 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'Rods - combined data'!$E$1</c:f>
              <c:strCache>
                <c:ptCount val="1"/>
                <c:pt idx="0">
                  <c:v>No defect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'Rods - combined data'!$B$2:$B$21</c:f>
              <c:numCache>
                <c:formatCode>General</c:formatCode>
                <c:ptCount val="20"/>
                <c:pt idx="0">
                  <c:v>480</c:v>
                </c:pt>
                <c:pt idx="1">
                  <c:v>552</c:v>
                </c:pt>
                <c:pt idx="2">
                  <c:v>624</c:v>
                </c:pt>
                <c:pt idx="3">
                  <c:v>695.99990000000003</c:v>
                </c:pt>
                <c:pt idx="4">
                  <c:v>767.99990000000003</c:v>
                </c:pt>
                <c:pt idx="5">
                  <c:v>839.99990000000003</c:v>
                </c:pt>
                <c:pt idx="6">
                  <c:v>911.99990000000003</c:v>
                </c:pt>
                <c:pt idx="7">
                  <c:v>984</c:v>
                </c:pt>
                <c:pt idx="8">
                  <c:v>1056</c:v>
                </c:pt>
                <c:pt idx="9">
                  <c:v>1128</c:v>
                </c:pt>
                <c:pt idx="10">
                  <c:v>1200</c:v>
                </c:pt>
                <c:pt idx="11">
                  <c:v>1272</c:v>
                </c:pt>
                <c:pt idx="12">
                  <c:v>1344</c:v>
                </c:pt>
                <c:pt idx="13">
                  <c:v>1416</c:v>
                </c:pt>
                <c:pt idx="14">
                  <c:v>1488</c:v>
                </c:pt>
                <c:pt idx="15">
                  <c:v>1560</c:v>
                </c:pt>
                <c:pt idx="16">
                  <c:v>1632</c:v>
                </c:pt>
                <c:pt idx="17">
                  <c:v>1704</c:v>
                </c:pt>
                <c:pt idx="18">
                  <c:v>1776</c:v>
                </c:pt>
                <c:pt idx="19">
                  <c:v>1848</c:v>
                </c:pt>
              </c:numCache>
            </c:numRef>
          </c:xVal>
          <c:yVal>
            <c:numRef>
              <c:f>'Rods - combined data'!$E$2:$E$21</c:f>
              <c:numCache>
                <c:formatCode>General</c:formatCode>
                <c:ptCount val="20"/>
                <c:pt idx="0">
                  <c:v>2.944617</c:v>
                </c:pt>
                <c:pt idx="1">
                  <c:v>1.302475</c:v>
                </c:pt>
                <c:pt idx="2">
                  <c:v>2.1553640000000001</c:v>
                </c:pt>
                <c:pt idx="3">
                  <c:v>1.5878099999999999</c:v>
                </c:pt>
                <c:pt idx="4">
                  <c:v>1.483258</c:v>
                </c:pt>
                <c:pt idx="5">
                  <c:v>1.7845409999999999</c:v>
                </c:pt>
                <c:pt idx="6">
                  <c:v>2.553245</c:v>
                </c:pt>
                <c:pt idx="7">
                  <c:v>0.56735380000000002</c:v>
                </c:pt>
                <c:pt idx="8">
                  <c:v>1.2891300000000001</c:v>
                </c:pt>
                <c:pt idx="9">
                  <c:v>0.9896083</c:v>
                </c:pt>
                <c:pt idx="10">
                  <c:v>1.440885</c:v>
                </c:pt>
                <c:pt idx="11">
                  <c:v>0.24516189999999999</c:v>
                </c:pt>
                <c:pt idx="12">
                  <c:v>0.35667500000000002</c:v>
                </c:pt>
                <c:pt idx="13">
                  <c:v>0.82875750000000004</c:v>
                </c:pt>
                <c:pt idx="14">
                  <c:v>0.64750339999999995</c:v>
                </c:pt>
                <c:pt idx="15">
                  <c:v>0.84089190000000003</c:v>
                </c:pt>
                <c:pt idx="16">
                  <c:v>3.3431500000000001</c:v>
                </c:pt>
                <c:pt idx="17">
                  <c:v>3.4394309999999999</c:v>
                </c:pt>
                <c:pt idx="18">
                  <c:v>0.97461710000000001</c:v>
                </c:pt>
                <c:pt idx="19">
                  <c:v>0.63277340000000004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7B-6244-8C00-3CDDF50383A8}"/>
            </c:ext>
          </c:extLst>
        </c:ser>
        <c:ser>
          <c:idx val="2"/>
          <c:order val="1"/>
          <c:tx>
            <c:strRef>
              <c:f>'Rods - combined data'!$I$1</c:f>
              <c:strCache>
                <c:ptCount val="1"/>
                <c:pt idx="0">
                  <c:v>With Defect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'Rods - combined data'!$B$2:$B$21</c:f>
              <c:numCache>
                <c:formatCode>General</c:formatCode>
                <c:ptCount val="20"/>
                <c:pt idx="0">
                  <c:v>480</c:v>
                </c:pt>
                <c:pt idx="1">
                  <c:v>552</c:v>
                </c:pt>
                <c:pt idx="2">
                  <c:v>624</c:v>
                </c:pt>
                <c:pt idx="3">
                  <c:v>695.99990000000003</c:v>
                </c:pt>
                <c:pt idx="4">
                  <c:v>767.99990000000003</c:v>
                </c:pt>
                <c:pt idx="5">
                  <c:v>839.99990000000003</c:v>
                </c:pt>
                <c:pt idx="6">
                  <c:v>911.99990000000003</c:v>
                </c:pt>
                <c:pt idx="7">
                  <c:v>984</c:v>
                </c:pt>
                <c:pt idx="8">
                  <c:v>1056</c:v>
                </c:pt>
                <c:pt idx="9">
                  <c:v>1128</c:v>
                </c:pt>
                <c:pt idx="10">
                  <c:v>1200</c:v>
                </c:pt>
                <c:pt idx="11">
                  <c:v>1272</c:v>
                </c:pt>
                <c:pt idx="12">
                  <c:v>1344</c:v>
                </c:pt>
                <c:pt idx="13">
                  <c:v>1416</c:v>
                </c:pt>
                <c:pt idx="14">
                  <c:v>1488</c:v>
                </c:pt>
                <c:pt idx="15">
                  <c:v>1560</c:v>
                </c:pt>
                <c:pt idx="16">
                  <c:v>1632</c:v>
                </c:pt>
                <c:pt idx="17">
                  <c:v>1704</c:v>
                </c:pt>
                <c:pt idx="18">
                  <c:v>1776</c:v>
                </c:pt>
                <c:pt idx="19">
                  <c:v>1848</c:v>
                </c:pt>
              </c:numCache>
            </c:numRef>
          </c:xVal>
          <c:yVal>
            <c:numRef>
              <c:f>'Rods - combined data'!$I$2:$I$21</c:f>
              <c:numCache>
                <c:formatCode>General</c:formatCode>
                <c:ptCount val="20"/>
                <c:pt idx="0">
                  <c:v>2.7148949999999998</c:v>
                </c:pt>
                <c:pt idx="1">
                  <c:v>1.202968</c:v>
                </c:pt>
                <c:pt idx="2">
                  <c:v>1.5679479999999999</c:v>
                </c:pt>
                <c:pt idx="3">
                  <c:v>1.4419999999999999</c:v>
                </c:pt>
                <c:pt idx="4">
                  <c:v>1.4279930000000001</c:v>
                </c:pt>
                <c:pt idx="5">
                  <c:v>1.6213580000000001</c:v>
                </c:pt>
                <c:pt idx="6">
                  <c:v>2.3473169999999999</c:v>
                </c:pt>
                <c:pt idx="7">
                  <c:v>0.67308140000000005</c:v>
                </c:pt>
                <c:pt idx="8">
                  <c:v>1.208464</c:v>
                </c:pt>
                <c:pt idx="9">
                  <c:v>1.014122</c:v>
                </c:pt>
                <c:pt idx="10">
                  <c:v>1.289871</c:v>
                </c:pt>
                <c:pt idx="11">
                  <c:v>0.21953490000000001</c:v>
                </c:pt>
                <c:pt idx="12">
                  <c:v>0.58321789999999996</c:v>
                </c:pt>
                <c:pt idx="13">
                  <c:v>1.092662</c:v>
                </c:pt>
                <c:pt idx="14">
                  <c:v>0.9446871</c:v>
                </c:pt>
                <c:pt idx="15">
                  <c:v>1.10456</c:v>
                </c:pt>
                <c:pt idx="16">
                  <c:v>2.812452</c:v>
                </c:pt>
                <c:pt idx="17">
                  <c:v>3.0193759999999998</c:v>
                </c:pt>
                <c:pt idx="18">
                  <c:v>1.2691939999999999</c:v>
                </c:pt>
                <c:pt idx="19">
                  <c:v>0.87347079999999999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7B-6244-8C00-3CDDF5038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178608"/>
        <c:axId val="1"/>
      </c:scatterChart>
      <c:valAx>
        <c:axId val="281178608"/>
        <c:scaling>
          <c:orientation val="minMax"/>
          <c:max val="1848"/>
          <c:min val="4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Wavelength (nm)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15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178608"/>
        <c:crossesAt val="480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5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Vein Lattice 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'Waffle Results'!$E$1</c:f>
              <c:strCache>
                <c:ptCount val="1"/>
                <c:pt idx="0">
                  <c:v>maxValue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'Waffle Results'!$B$2:$B$41</c:f>
              <c:numCache>
                <c:formatCode>General</c:formatCode>
                <c:ptCount val="40"/>
                <c:pt idx="0">
                  <c:v>48</c:v>
                </c:pt>
                <c:pt idx="1">
                  <c:v>94.8</c:v>
                </c:pt>
                <c:pt idx="2">
                  <c:v>141.6</c:v>
                </c:pt>
                <c:pt idx="3">
                  <c:v>188.4</c:v>
                </c:pt>
                <c:pt idx="4">
                  <c:v>235.2</c:v>
                </c:pt>
                <c:pt idx="5">
                  <c:v>282</c:v>
                </c:pt>
                <c:pt idx="6">
                  <c:v>328.8</c:v>
                </c:pt>
                <c:pt idx="7">
                  <c:v>375.59989999999999</c:v>
                </c:pt>
                <c:pt idx="8">
                  <c:v>422.3999</c:v>
                </c:pt>
                <c:pt idx="9">
                  <c:v>469.19990000000001</c:v>
                </c:pt>
                <c:pt idx="10">
                  <c:v>515.99990000000003</c:v>
                </c:pt>
                <c:pt idx="11">
                  <c:v>562.79989999999998</c:v>
                </c:pt>
                <c:pt idx="12">
                  <c:v>609.59990000000005</c:v>
                </c:pt>
                <c:pt idx="13">
                  <c:v>656.39980000000003</c:v>
                </c:pt>
                <c:pt idx="14">
                  <c:v>703.19979999999998</c:v>
                </c:pt>
                <c:pt idx="15">
                  <c:v>749.99980000000005</c:v>
                </c:pt>
                <c:pt idx="16">
                  <c:v>796.7998</c:v>
                </c:pt>
                <c:pt idx="17">
                  <c:v>843.59979999999996</c:v>
                </c:pt>
                <c:pt idx="18">
                  <c:v>890.39980000000003</c:v>
                </c:pt>
                <c:pt idx="19">
                  <c:v>937.19979999999998</c:v>
                </c:pt>
                <c:pt idx="20">
                  <c:v>983.99980000000005</c:v>
                </c:pt>
                <c:pt idx="21">
                  <c:v>1030.8</c:v>
                </c:pt>
                <c:pt idx="22">
                  <c:v>1077.5999999999999</c:v>
                </c:pt>
                <c:pt idx="23">
                  <c:v>1124.4000000000001</c:v>
                </c:pt>
                <c:pt idx="24">
                  <c:v>1171.2</c:v>
                </c:pt>
                <c:pt idx="25">
                  <c:v>1218</c:v>
                </c:pt>
                <c:pt idx="26">
                  <c:v>1264.8</c:v>
                </c:pt>
                <c:pt idx="27">
                  <c:v>1311.6</c:v>
                </c:pt>
                <c:pt idx="28">
                  <c:v>1358.4</c:v>
                </c:pt>
                <c:pt idx="29">
                  <c:v>1405.2</c:v>
                </c:pt>
                <c:pt idx="30">
                  <c:v>1452</c:v>
                </c:pt>
                <c:pt idx="31">
                  <c:v>1498.8</c:v>
                </c:pt>
                <c:pt idx="32">
                  <c:v>1545.6</c:v>
                </c:pt>
                <c:pt idx="33">
                  <c:v>1592.4</c:v>
                </c:pt>
                <c:pt idx="34">
                  <c:v>1639.2</c:v>
                </c:pt>
                <c:pt idx="35">
                  <c:v>1686</c:v>
                </c:pt>
                <c:pt idx="36">
                  <c:v>1732.8</c:v>
                </c:pt>
                <c:pt idx="37">
                  <c:v>1779.6</c:v>
                </c:pt>
                <c:pt idx="38">
                  <c:v>1826.4010000000001</c:v>
                </c:pt>
                <c:pt idx="39">
                  <c:v>1873.201</c:v>
                </c:pt>
              </c:numCache>
            </c:numRef>
          </c:xVal>
          <c:yVal>
            <c:numRef>
              <c:f>'Waffle Results'!$E$2:$E$41</c:f>
              <c:numCache>
                <c:formatCode>General</c:formatCode>
                <c:ptCount val="40"/>
                <c:pt idx="0">
                  <c:v>0.24429400000000001</c:v>
                </c:pt>
                <c:pt idx="1">
                  <c:v>5.6316600000000001E-3</c:v>
                </c:pt>
                <c:pt idx="2">
                  <c:v>1.198606E-2</c:v>
                </c:pt>
                <c:pt idx="3">
                  <c:v>1.7875700000000001E-2</c:v>
                </c:pt>
                <c:pt idx="4">
                  <c:v>2.394398E-2</c:v>
                </c:pt>
                <c:pt idx="5">
                  <c:v>3.054933E-2</c:v>
                </c:pt>
                <c:pt idx="6">
                  <c:v>0.1095214</c:v>
                </c:pt>
                <c:pt idx="7">
                  <c:v>0.44077290000000002</c:v>
                </c:pt>
                <c:pt idx="8">
                  <c:v>0.24403349999999999</c:v>
                </c:pt>
                <c:pt idx="9">
                  <c:v>0.94503599999999999</c:v>
                </c:pt>
                <c:pt idx="10">
                  <c:v>1.734915</c:v>
                </c:pt>
                <c:pt idx="11">
                  <c:v>0.51375979999999999</c:v>
                </c:pt>
                <c:pt idx="12">
                  <c:v>1.008446</c:v>
                </c:pt>
                <c:pt idx="13">
                  <c:v>1.9634210000000001</c:v>
                </c:pt>
                <c:pt idx="14">
                  <c:v>0.45845409999999998</c:v>
                </c:pt>
                <c:pt idx="15">
                  <c:v>5.1753039999999997</c:v>
                </c:pt>
                <c:pt idx="16">
                  <c:v>2.9432489999999998</c:v>
                </c:pt>
                <c:pt idx="17">
                  <c:v>1.3452949999999999</c:v>
                </c:pt>
                <c:pt idx="18">
                  <c:v>1.1259330000000001</c:v>
                </c:pt>
                <c:pt idx="19">
                  <c:v>1.5007600000000001</c:v>
                </c:pt>
                <c:pt idx="20">
                  <c:v>1.593207</c:v>
                </c:pt>
                <c:pt idx="21">
                  <c:v>0.3036893</c:v>
                </c:pt>
                <c:pt idx="22">
                  <c:v>0.35669119999999999</c:v>
                </c:pt>
                <c:pt idx="23">
                  <c:v>0.86514469999999999</c:v>
                </c:pt>
                <c:pt idx="24">
                  <c:v>3.0288010000000001</c:v>
                </c:pt>
                <c:pt idx="25">
                  <c:v>3.752653</c:v>
                </c:pt>
                <c:pt idx="26">
                  <c:v>2.5329069999999998</c:v>
                </c:pt>
                <c:pt idx="27">
                  <c:v>2.2168359999999998</c:v>
                </c:pt>
                <c:pt idx="28">
                  <c:v>2.924858</c:v>
                </c:pt>
                <c:pt idx="29">
                  <c:v>0.67083530000000002</c:v>
                </c:pt>
                <c:pt idx="30">
                  <c:v>0.51764779999999999</c:v>
                </c:pt>
                <c:pt idx="31">
                  <c:v>0.63198949999999998</c:v>
                </c:pt>
                <c:pt idx="32">
                  <c:v>0.70242090000000001</c:v>
                </c:pt>
                <c:pt idx="33">
                  <c:v>0.8146407</c:v>
                </c:pt>
                <c:pt idx="34">
                  <c:v>0.80368130000000004</c:v>
                </c:pt>
                <c:pt idx="35">
                  <c:v>0.86688659999999995</c:v>
                </c:pt>
                <c:pt idx="36">
                  <c:v>1.0912740000000001</c:v>
                </c:pt>
                <c:pt idx="37">
                  <c:v>1.079925</c:v>
                </c:pt>
                <c:pt idx="38">
                  <c:v>1.045021</c:v>
                </c:pt>
                <c:pt idx="39">
                  <c:v>1.1785950000000001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1D-F646-84B6-FA80C45CB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1212320"/>
        <c:axId val="1"/>
      </c:scatterChart>
      <c:valAx>
        <c:axId val="281212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Wavelength (nm)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Power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1212320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aseline="0"/>
              <a:t>Vein Lattice Power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'Waffle Results'!$E$1</c:f>
              <c:strCache>
                <c:ptCount val="1"/>
                <c:pt idx="0">
                  <c:v>maxValue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2D1-1F46-AB21-6FD288950F8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'Waffle Results'!$B$2:$B$41</c:f>
              <c:numCache>
                <c:formatCode>General</c:formatCode>
                <c:ptCount val="40"/>
                <c:pt idx="0">
                  <c:v>48</c:v>
                </c:pt>
                <c:pt idx="1">
                  <c:v>94.8</c:v>
                </c:pt>
                <c:pt idx="2">
                  <c:v>141.6</c:v>
                </c:pt>
                <c:pt idx="3">
                  <c:v>188.4</c:v>
                </c:pt>
                <c:pt idx="4">
                  <c:v>235.2</c:v>
                </c:pt>
                <c:pt idx="5">
                  <c:v>282</c:v>
                </c:pt>
                <c:pt idx="6">
                  <c:v>328.8</c:v>
                </c:pt>
                <c:pt idx="7">
                  <c:v>375.59989999999999</c:v>
                </c:pt>
                <c:pt idx="8">
                  <c:v>422.3999</c:v>
                </c:pt>
                <c:pt idx="9">
                  <c:v>469.19990000000001</c:v>
                </c:pt>
                <c:pt idx="10">
                  <c:v>515.99990000000003</c:v>
                </c:pt>
                <c:pt idx="11">
                  <c:v>562.79989999999998</c:v>
                </c:pt>
                <c:pt idx="12">
                  <c:v>609.59990000000005</c:v>
                </c:pt>
                <c:pt idx="13">
                  <c:v>656.39980000000003</c:v>
                </c:pt>
                <c:pt idx="14">
                  <c:v>703.19979999999998</c:v>
                </c:pt>
                <c:pt idx="15">
                  <c:v>749.99980000000005</c:v>
                </c:pt>
                <c:pt idx="16">
                  <c:v>796.7998</c:v>
                </c:pt>
                <c:pt idx="17">
                  <c:v>843.59979999999996</c:v>
                </c:pt>
                <c:pt idx="18">
                  <c:v>890.39980000000003</c:v>
                </c:pt>
                <c:pt idx="19">
                  <c:v>937.19979999999998</c:v>
                </c:pt>
                <c:pt idx="20">
                  <c:v>983.99980000000005</c:v>
                </c:pt>
                <c:pt idx="21">
                  <c:v>1030.8</c:v>
                </c:pt>
                <c:pt idx="22">
                  <c:v>1077.5999999999999</c:v>
                </c:pt>
                <c:pt idx="23">
                  <c:v>1124.4000000000001</c:v>
                </c:pt>
                <c:pt idx="24">
                  <c:v>1171.2</c:v>
                </c:pt>
                <c:pt idx="25">
                  <c:v>1218</c:v>
                </c:pt>
                <c:pt idx="26">
                  <c:v>1264.8</c:v>
                </c:pt>
                <c:pt idx="27">
                  <c:v>1311.6</c:v>
                </c:pt>
                <c:pt idx="28">
                  <c:v>1358.4</c:v>
                </c:pt>
                <c:pt idx="29">
                  <c:v>1405.2</c:v>
                </c:pt>
                <c:pt idx="30">
                  <c:v>1452</c:v>
                </c:pt>
                <c:pt idx="31">
                  <c:v>1498.8</c:v>
                </c:pt>
                <c:pt idx="32">
                  <c:v>1545.6</c:v>
                </c:pt>
                <c:pt idx="33">
                  <c:v>1592.4</c:v>
                </c:pt>
                <c:pt idx="34">
                  <c:v>1639.2</c:v>
                </c:pt>
                <c:pt idx="35">
                  <c:v>1686</c:v>
                </c:pt>
                <c:pt idx="36">
                  <c:v>1732.8</c:v>
                </c:pt>
                <c:pt idx="37">
                  <c:v>1779.6</c:v>
                </c:pt>
                <c:pt idx="38">
                  <c:v>1826.4010000000001</c:v>
                </c:pt>
                <c:pt idx="39">
                  <c:v>1873.201</c:v>
                </c:pt>
              </c:numCache>
            </c:numRef>
          </c:xVal>
          <c:yVal>
            <c:numRef>
              <c:f>'Waffle Results'!$E$2:$E$41</c:f>
              <c:numCache>
                <c:formatCode>General</c:formatCode>
                <c:ptCount val="40"/>
                <c:pt idx="0">
                  <c:v>0.24429400000000001</c:v>
                </c:pt>
                <c:pt idx="1">
                  <c:v>5.6316600000000001E-3</c:v>
                </c:pt>
                <c:pt idx="2">
                  <c:v>1.198606E-2</c:v>
                </c:pt>
                <c:pt idx="3">
                  <c:v>1.7875700000000001E-2</c:v>
                </c:pt>
                <c:pt idx="4">
                  <c:v>2.394398E-2</c:v>
                </c:pt>
                <c:pt idx="5">
                  <c:v>3.054933E-2</c:v>
                </c:pt>
                <c:pt idx="6">
                  <c:v>0.1095214</c:v>
                </c:pt>
                <c:pt idx="7">
                  <c:v>0.44077290000000002</c:v>
                </c:pt>
                <c:pt idx="8">
                  <c:v>0.24403349999999999</c:v>
                </c:pt>
                <c:pt idx="9">
                  <c:v>0.94503599999999999</c:v>
                </c:pt>
                <c:pt idx="10">
                  <c:v>1.734915</c:v>
                </c:pt>
                <c:pt idx="11">
                  <c:v>0.51375979999999999</c:v>
                </c:pt>
                <c:pt idx="12">
                  <c:v>1.008446</c:v>
                </c:pt>
                <c:pt idx="13">
                  <c:v>1.9634210000000001</c:v>
                </c:pt>
                <c:pt idx="14">
                  <c:v>0.45845409999999998</c:v>
                </c:pt>
                <c:pt idx="15">
                  <c:v>5.1753039999999997</c:v>
                </c:pt>
                <c:pt idx="16">
                  <c:v>2.9432489999999998</c:v>
                </c:pt>
                <c:pt idx="17">
                  <c:v>1.3452949999999999</c:v>
                </c:pt>
                <c:pt idx="18">
                  <c:v>1.1259330000000001</c:v>
                </c:pt>
                <c:pt idx="19">
                  <c:v>1.5007600000000001</c:v>
                </c:pt>
                <c:pt idx="20">
                  <c:v>1.593207</c:v>
                </c:pt>
                <c:pt idx="21">
                  <c:v>0.3036893</c:v>
                </c:pt>
                <c:pt idx="22">
                  <c:v>0.35669119999999999</c:v>
                </c:pt>
                <c:pt idx="23">
                  <c:v>0.86514469999999999</c:v>
                </c:pt>
                <c:pt idx="24">
                  <c:v>3.0288010000000001</c:v>
                </c:pt>
                <c:pt idx="25">
                  <c:v>3.752653</c:v>
                </c:pt>
                <c:pt idx="26">
                  <c:v>2.5329069999999998</c:v>
                </c:pt>
                <c:pt idx="27">
                  <c:v>2.2168359999999998</c:v>
                </c:pt>
                <c:pt idx="28">
                  <c:v>2.924858</c:v>
                </c:pt>
                <c:pt idx="29">
                  <c:v>0.67083530000000002</c:v>
                </c:pt>
                <c:pt idx="30">
                  <c:v>0.51764779999999999</c:v>
                </c:pt>
                <c:pt idx="31">
                  <c:v>0.63198949999999998</c:v>
                </c:pt>
                <c:pt idx="32">
                  <c:v>0.70242090000000001</c:v>
                </c:pt>
                <c:pt idx="33">
                  <c:v>0.8146407</c:v>
                </c:pt>
                <c:pt idx="34">
                  <c:v>0.80368130000000004</c:v>
                </c:pt>
                <c:pt idx="35">
                  <c:v>0.86688659999999995</c:v>
                </c:pt>
                <c:pt idx="36">
                  <c:v>1.0912740000000001</c:v>
                </c:pt>
                <c:pt idx="37">
                  <c:v>1.079925</c:v>
                </c:pt>
                <c:pt idx="38">
                  <c:v>1.045021</c:v>
                </c:pt>
                <c:pt idx="39">
                  <c:v>1.1785950000000001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D1-1F46-AB21-6FD288950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107632"/>
        <c:axId val="1"/>
      </c:scatterChart>
      <c:valAx>
        <c:axId val="9110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Wavelength (nm)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2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Power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107632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'Waffle Results'!$D$1</c:f>
              <c:strCache>
                <c:ptCount val="1"/>
                <c:pt idx="0">
                  <c:v>maxRMS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'Waffle Results'!$B$2:$B$41</c:f>
              <c:numCache>
                <c:formatCode>General</c:formatCode>
                <c:ptCount val="40"/>
                <c:pt idx="0">
                  <c:v>48</c:v>
                </c:pt>
                <c:pt idx="1">
                  <c:v>94.8</c:v>
                </c:pt>
                <c:pt idx="2">
                  <c:v>141.6</c:v>
                </c:pt>
                <c:pt idx="3">
                  <c:v>188.4</c:v>
                </c:pt>
                <c:pt idx="4">
                  <c:v>235.2</c:v>
                </c:pt>
                <c:pt idx="5">
                  <c:v>282</c:v>
                </c:pt>
                <c:pt idx="6">
                  <c:v>328.8</c:v>
                </c:pt>
                <c:pt idx="7">
                  <c:v>375.59989999999999</c:v>
                </c:pt>
                <c:pt idx="8">
                  <c:v>422.3999</c:v>
                </c:pt>
                <c:pt idx="9">
                  <c:v>469.19990000000001</c:v>
                </c:pt>
                <c:pt idx="10">
                  <c:v>515.99990000000003</c:v>
                </c:pt>
                <c:pt idx="11">
                  <c:v>562.79989999999998</c:v>
                </c:pt>
                <c:pt idx="12">
                  <c:v>609.59990000000005</c:v>
                </c:pt>
                <c:pt idx="13">
                  <c:v>656.39980000000003</c:v>
                </c:pt>
                <c:pt idx="14">
                  <c:v>703.19979999999998</c:v>
                </c:pt>
                <c:pt idx="15">
                  <c:v>749.99980000000005</c:v>
                </c:pt>
                <c:pt idx="16">
                  <c:v>796.7998</c:v>
                </c:pt>
                <c:pt idx="17">
                  <c:v>843.59979999999996</c:v>
                </c:pt>
                <c:pt idx="18">
                  <c:v>890.39980000000003</c:v>
                </c:pt>
                <c:pt idx="19">
                  <c:v>937.19979999999998</c:v>
                </c:pt>
                <c:pt idx="20">
                  <c:v>983.99980000000005</c:v>
                </c:pt>
                <c:pt idx="21">
                  <c:v>1030.8</c:v>
                </c:pt>
                <c:pt idx="22">
                  <c:v>1077.5999999999999</c:v>
                </c:pt>
                <c:pt idx="23">
                  <c:v>1124.4000000000001</c:v>
                </c:pt>
                <c:pt idx="24">
                  <c:v>1171.2</c:v>
                </c:pt>
                <c:pt idx="25">
                  <c:v>1218</c:v>
                </c:pt>
                <c:pt idx="26">
                  <c:v>1264.8</c:v>
                </c:pt>
                <c:pt idx="27">
                  <c:v>1311.6</c:v>
                </c:pt>
                <c:pt idx="28">
                  <c:v>1358.4</c:v>
                </c:pt>
                <c:pt idx="29">
                  <c:v>1405.2</c:v>
                </c:pt>
                <c:pt idx="30">
                  <c:v>1452</c:v>
                </c:pt>
                <c:pt idx="31">
                  <c:v>1498.8</c:v>
                </c:pt>
                <c:pt idx="32">
                  <c:v>1545.6</c:v>
                </c:pt>
                <c:pt idx="33">
                  <c:v>1592.4</c:v>
                </c:pt>
                <c:pt idx="34">
                  <c:v>1639.2</c:v>
                </c:pt>
                <c:pt idx="35">
                  <c:v>1686</c:v>
                </c:pt>
                <c:pt idx="36">
                  <c:v>1732.8</c:v>
                </c:pt>
                <c:pt idx="37">
                  <c:v>1779.6</c:v>
                </c:pt>
                <c:pt idx="38">
                  <c:v>1826.4010000000001</c:v>
                </c:pt>
                <c:pt idx="39">
                  <c:v>1873.201</c:v>
                </c:pt>
              </c:numCache>
            </c:numRef>
          </c:xVal>
          <c:yVal>
            <c:numRef>
              <c:f>'Waffle Results'!$D$2:$D$41</c:f>
              <c:numCache>
                <c:formatCode>General</c:formatCode>
                <c:ptCount val="40"/>
                <c:pt idx="0">
                  <c:v>3.4894809999999998E-2</c:v>
                </c:pt>
                <c:pt idx="1">
                  <c:v>5.2997799999999996E-3</c:v>
                </c:pt>
                <c:pt idx="2">
                  <c:v>7.7317499999999999E-3</c:v>
                </c:pt>
                <c:pt idx="3">
                  <c:v>9.4421399999999999E-3</c:v>
                </c:pt>
                <c:pt idx="4">
                  <c:v>1.0927890000000001E-2</c:v>
                </c:pt>
                <c:pt idx="5">
                  <c:v>1.234348E-2</c:v>
                </c:pt>
                <c:pt idx="6">
                  <c:v>2.336334E-2</c:v>
                </c:pt>
                <c:pt idx="7">
                  <c:v>4.669334E-2</c:v>
                </c:pt>
                <c:pt idx="8">
                  <c:v>3.4849989999999997E-2</c:v>
                </c:pt>
                <c:pt idx="9">
                  <c:v>6.8599099999999996E-2</c:v>
                </c:pt>
                <c:pt idx="10">
                  <c:v>9.3021179999999995E-2</c:v>
                </c:pt>
                <c:pt idx="11">
                  <c:v>5.0615960000000002E-2</c:v>
                </c:pt>
                <c:pt idx="12">
                  <c:v>7.0915329999999999E-2</c:v>
                </c:pt>
                <c:pt idx="13">
                  <c:v>9.8912840000000002E-2</c:v>
                </c:pt>
                <c:pt idx="14">
                  <c:v>4.779887E-2</c:v>
                </c:pt>
                <c:pt idx="15">
                  <c:v>0.16065360000000001</c:v>
                </c:pt>
                <c:pt idx="16">
                  <c:v>0.1211494</c:v>
                </c:pt>
                <c:pt idx="17">
                  <c:v>8.1890829999999998E-2</c:v>
                </c:pt>
                <c:pt idx="18">
                  <c:v>7.4936710000000004E-2</c:v>
                </c:pt>
                <c:pt idx="19">
                  <c:v>8.6434709999999998E-2</c:v>
                </c:pt>
                <c:pt idx="20">
                  <c:v>8.8982119999999998E-2</c:v>
                </c:pt>
                <c:pt idx="21">
                  <c:v>3.8918309999999998E-2</c:v>
                </c:pt>
                <c:pt idx="22">
                  <c:v>4.2174200000000002E-2</c:v>
                </c:pt>
                <c:pt idx="23">
                  <c:v>6.5663959999999993E-2</c:v>
                </c:pt>
                <c:pt idx="24">
                  <c:v>0.1228576</c:v>
                </c:pt>
                <c:pt idx="25">
                  <c:v>0.1367546</c:v>
                </c:pt>
                <c:pt idx="26">
                  <c:v>0.1123905</c:v>
                </c:pt>
                <c:pt idx="27">
                  <c:v>0.1051269</c:v>
                </c:pt>
                <c:pt idx="28">
                  <c:v>0.1207461</c:v>
                </c:pt>
                <c:pt idx="29">
                  <c:v>5.781907E-2</c:v>
                </c:pt>
                <c:pt idx="30">
                  <c:v>5.0801760000000001E-2</c:v>
                </c:pt>
                <c:pt idx="31">
                  <c:v>5.614094E-2</c:v>
                </c:pt>
                <c:pt idx="32">
                  <c:v>5.9187940000000001E-2</c:v>
                </c:pt>
                <c:pt idx="33">
                  <c:v>6.3740909999999998E-2</c:v>
                </c:pt>
                <c:pt idx="34">
                  <c:v>6.3311329999999999E-2</c:v>
                </c:pt>
                <c:pt idx="35">
                  <c:v>6.5752459999999999E-2</c:v>
                </c:pt>
                <c:pt idx="36">
                  <c:v>7.3770370000000002E-2</c:v>
                </c:pt>
                <c:pt idx="37">
                  <c:v>7.3388229999999999E-2</c:v>
                </c:pt>
                <c:pt idx="38">
                  <c:v>7.2194369999999994E-2</c:v>
                </c:pt>
                <c:pt idx="39">
                  <c:v>7.6668410000000006E-2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D-2F45-8FA2-C7A98BCBC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795920"/>
        <c:axId val="1992034607"/>
      </c:scatterChart>
      <c:valAx>
        <c:axId val="32379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034607"/>
        <c:crosses val="autoZero"/>
        <c:crossBetween val="midCat"/>
      </c:valAx>
      <c:valAx>
        <c:axId val="199203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795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'Waffle Results'!$E$1</c:f>
              <c:strCache>
                <c:ptCount val="1"/>
                <c:pt idx="0">
                  <c:v>maxValue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'Waffle Results'!$B$2:$B$41</c:f>
              <c:numCache>
                <c:formatCode>General</c:formatCode>
                <c:ptCount val="40"/>
                <c:pt idx="0">
                  <c:v>48</c:v>
                </c:pt>
                <c:pt idx="1">
                  <c:v>94.8</c:v>
                </c:pt>
                <c:pt idx="2">
                  <c:v>141.6</c:v>
                </c:pt>
                <c:pt idx="3">
                  <c:v>188.4</c:v>
                </c:pt>
                <c:pt idx="4">
                  <c:v>235.2</c:v>
                </c:pt>
                <c:pt idx="5">
                  <c:v>282</c:v>
                </c:pt>
                <c:pt idx="6">
                  <c:v>328.8</c:v>
                </c:pt>
                <c:pt idx="7">
                  <c:v>375.59989999999999</c:v>
                </c:pt>
                <c:pt idx="8">
                  <c:v>422.3999</c:v>
                </c:pt>
                <c:pt idx="9">
                  <c:v>469.19990000000001</c:v>
                </c:pt>
                <c:pt idx="10">
                  <c:v>515.99990000000003</c:v>
                </c:pt>
                <c:pt idx="11">
                  <c:v>562.79989999999998</c:v>
                </c:pt>
                <c:pt idx="12">
                  <c:v>609.59990000000005</c:v>
                </c:pt>
                <c:pt idx="13">
                  <c:v>656.39980000000003</c:v>
                </c:pt>
                <c:pt idx="14">
                  <c:v>703.19979999999998</c:v>
                </c:pt>
                <c:pt idx="15">
                  <c:v>749.99980000000005</c:v>
                </c:pt>
                <c:pt idx="16">
                  <c:v>796.7998</c:v>
                </c:pt>
                <c:pt idx="17">
                  <c:v>843.59979999999996</c:v>
                </c:pt>
                <c:pt idx="18">
                  <c:v>890.39980000000003</c:v>
                </c:pt>
                <c:pt idx="19">
                  <c:v>937.19979999999998</c:v>
                </c:pt>
                <c:pt idx="20">
                  <c:v>983.99980000000005</c:v>
                </c:pt>
                <c:pt idx="21">
                  <c:v>1030.8</c:v>
                </c:pt>
                <c:pt idx="22">
                  <c:v>1077.5999999999999</c:v>
                </c:pt>
                <c:pt idx="23">
                  <c:v>1124.4000000000001</c:v>
                </c:pt>
                <c:pt idx="24">
                  <c:v>1171.2</c:v>
                </c:pt>
                <c:pt idx="25">
                  <c:v>1218</c:v>
                </c:pt>
                <c:pt idx="26">
                  <c:v>1264.8</c:v>
                </c:pt>
                <c:pt idx="27">
                  <c:v>1311.6</c:v>
                </c:pt>
                <c:pt idx="28">
                  <c:v>1358.4</c:v>
                </c:pt>
                <c:pt idx="29">
                  <c:v>1405.2</c:v>
                </c:pt>
                <c:pt idx="30">
                  <c:v>1452</c:v>
                </c:pt>
                <c:pt idx="31">
                  <c:v>1498.8</c:v>
                </c:pt>
                <c:pt idx="32">
                  <c:v>1545.6</c:v>
                </c:pt>
                <c:pt idx="33">
                  <c:v>1592.4</c:v>
                </c:pt>
                <c:pt idx="34">
                  <c:v>1639.2</c:v>
                </c:pt>
                <c:pt idx="35">
                  <c:v>1686</c:v>
                </c:pt>
                <c:pt idx="36">
                  <c:v>1732.8</c:v>
                </c:pt>
                <c:pt idx="37">
                  <c:v>1779.6</c:v>
                </c:pt>
                <c:pt idx="38">
                  <c:v>1826.4010000000001</c:v>
                </c:pt>
                <c:pt idx="39">
                  <c:v>1873.201</c:v>
                </c:pt>
              </c:numCache>
            </c:numRef>
          </c:xVal>
          <c:yVal>
            <c:numRef>
              <c:f>'Waffle Results'!$E$2:$E$41</c:f>
              <c:numCache>
                <c:formatCode>General</c:formatCode>
                <c:ptCount val="40"/>
                <c:pt idx="0">
                  <c:v>0.24429400000000001</c:v>
                </c:pt>
                <c:pt idx="1">
                  <c:v>5.6316600000000001E-3</c:v>
                </c:pt>
                <c:pt idx="2">
                  <c:v>1.198606E-2</c:v>
                </c:pt>
                <c:pt idx="3">
                  <c:v>1.7875700000000001E-2</c:v>
                </c:pt>
                <c:pt idx="4">
                  <c:v>2.394398E-2</c:v>
                </c:pt>
                <c:pt idx="5">
                  <c:v>3.054933E-2</c:v>
                </c:pt>
                <c:pt idx="6">
                  <c:v>0.1095214</c:v>
                </c:pt>
                <c:pt idx="7">
                  <c:v>0.44077290000000002</c:v>
                </c:pt>
                <c:pt idx="8">
                  <c:v>0.24403349999999999</c:v>
                </c:pt>
                <c:pt idx="9">
                  <c:v>0.94503599999999999</c:v>
                </c:pt>
                <c:pt idx="10">
                  <c:v>1.734915</c:v>
                </c:pt>
                <c:pt idx="11">
                  <c:v>0.51375979999999999</c:v>
                </c:pt>
                <c:pt idx="12">
                  <c:v>1.008446</c:v>
                </c:pt>
                <c:pt idx="13">
                  <c:v>1.9634210000000001</c:v>
                </c:pt>
                <c:pt idx="14">
                  <c:v>0.45845409999999998</c:v>
                </c:pt>
                <c:pt idx="15">
                  <c:v>5.1753039999999997</c:v>
                </c:pt>
                <c:pt idx="16">
                  <c:v>2.9432489999999998</c:v>
                </c:pt>
                <c:pt idx="17">
                  <c:v>1.3452949999999999</c:v>
                </c:pt>
                <c:pt idx="18">
                  <c:v>1.1259330000000001</c:v>
                </c:pt>
                <c:pt idx="19">
                  <c:v>1.5007600000000001</c:v>
                </c:pt>
                <c:pt idx="20">
                  <c:v>1.593207</c:v>
                </c:pt>
                <c:pt idx="21">
                  <c:v>0.3036893</c:v>
                </c:pt>
                <c:pt idx="22">
                  <c:v>0.35669119999999999</c:v>
                </c:pt>
                <c:pt idx="23">
                  <c:v>0.86514469999999999</c:v>
                </c:pt>
                <c:pt idx="24">
                  <c:v>3.0288010000000001</c:v>
                </c:pt>
                <c:pt idx="25">
                  <c:v>3.752653</c:v>
                </c:pt>
                <c:pt idx="26">
                  <c:v>2.5329069999999998</c:v>
                </c:pt>
                <c:pt idx="27">
                  <c:v>2.2168359999999998</c:v>
                </c:pt>
                <c:pt idx="28">
                  <c:v>2.924858</c:v>
                </c:pt>
                <c:pt idx="29">
                  <c:v>0.67083530000000002</c:v>
                </c:pt>
                <c:pt idx="30">
                  <c:v>0.51764779999999999</c:v>
                </c:pt>
                <c:pt idx="31">
                  <c:v>0.63198949999999998</c:v>
                </c:pt>
                <c:pt idx="32">
                  <c:v>0.70242090000000001</c:v>
                </c:pt>
                <c:pt idx="33">
                  <c:v>0.8146407</c:v>
                </c:pt>
                <c:pt idx="34">
                  <c:v>0.80368130000000004</c:v>
                </c:pt>
                <c:pt idx="35">
                  <c:v>0.86688659999999995</c:v>
                </c:pt>
                <c:pt idx="36">
                  <c:v>1.0912740000000001</c:v>
                </c:pt>
                <c:pt idx="37">
                  <c:v>1.079925</c:v>
                </c:pt>
                <c:pt idx="38">
                  <c:v>1.045021</c:v>
                </c:pt>
                <c:pt idx="39">
                  <c:v>1.1785950000000001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3-0D9B-804D-83EC-69C202130E06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Sheet1!$B$46:$B$51</c:f>
              <c:numCache>
                <c:formatCode>General</c:formatCode>
                <c:ptCount val="6"/>
                <c:pt idx="0">
                  <c:v>422</c:v>
                </c:pt>
                <c:pt idx="1">
                  <c:v>562.79999999999995</c:v>
                </c:pt>
                <c:pt idx="2">
                  <c:v>703</c:v>
                </c:pt>
                <c:pt idx="3">
                  <c:v>890</c:v>
                </c:pt>
                <c:pt idx="4">
                  <c:v>1030</c:v>
                </c:pt>
                <c:pt idx="5">
                  <c:v>1452</c:v>
                </c:pt>
              </c:numCache>
            </c:numRef>
          </c:xVal>
          <c:yVal>
            <c:numRef>
              <c:f>Sheet1!$D$46:$D$51</c:f>
              <c:numCache>
                <c:formatCode>General</c:formatCode>
                <c:ptCount val="6"/>
                <c:pt idx="0">
                  <c:v>1.9375</c:v>
                </c:pt>
                <c:pt idx="1">
                  <c:v>2.9333333333333322</c:v>
                </c:pt>
                <c:pt idx="2">
                  <c:v>2.9208333333333343</c:v>
                </c:pt>
                <c:pt idx="3">
                  <c:v>3.8958333333333335</c:v>
                </c:pt>
                <c:pt idx="4">
                  <c:v>2.9166666666666665</c:v>
                </c:pt>
                <c:pt idx="5">
                  <c:v>8.7916666666666661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22-0D9B-804D-83EC-69C202130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103952"/>
        <c:axId val="228838144"/>
      </c:scatterChart>
      <c:valAx>
        <c:axId val="9210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838144"/>
        <c:crosses val="autoZero"/>
        <c:crossBetween val="midCat"/>
      </c:valAx>
      <c:valAx>
        <c:axId val="22883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395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4</xdr:row>
      <xdr:rowOff>63500</xdr:rowOff>
    </xdr:from>
    <xdr:to>
      <xdr:col>15</xdr:col>
      <xdr:colOff>762000</xdr:colOff>
      <xdr:row>30</xdr:row>
      <xdr:rowOff>114300</xdr:rowOff>
    </xdr:to>
    <xdr:graphicFrame macro="">
      <xdr:nvGraphicFramePr>
        <xdr:cNvPr id="1126" name="Chart 4">
          <a:extLst>
            <a:ext uri="{FF2B5EF4-FFF2-40B4-BE49-F238E27FC236}">
              <a16:creationId xmlns:a16="http://schemas.microsoft.com/office/drawing/2014/main" id="{74DCB843-B342-5D5B-4128-18D2567E18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762000</xdr:colOff>
      <xdr:row>3</xdr:row>
      <xdr:rowOff>165100</xdr:rowOff>
    </xdr:from>
    <xdr:to>
      <xdr:col>15</xdr:col>
      <xdr:colOff>76200</xdr:colOff>
      <xdr:row>27</xdr:row>
      <xdr:rowOff>88900</xdr:rowOff>
    </xdr:to>
    <xdr:graphicFrame macro="">
      <xdr:nvGraphicFramePr>
        <xdr:cNvPr id="4323" name="Chart 1">
          <a:extLst>
            <a:ext uri="{FF2B5EF4-FFF2-40B4-BE49-F238E27FC236}">
              <a16:creationId xmlns:a16="http://schemas.microsoft.com/office/drawing/2014/main" id="{57CAACF0-F59A-25B6-C4D5-3E98AB0466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800100</xdr:colOff>
      <xdr:row>27</xdr:row>
      <xdr:rowOff>190500</xdr:rowOff>
    </xdr:from>
    <xdr:to>
      <xdr:col>15</xdr:col>
      <xdr:colOff>25400</xdr:colOff>
      <xdr:row>49</xdr:row>
      <xdr:rowOff>152400</xdr:rowOff>
    </xdr:to>
    <xdr:graphicFrame macro="">
      <xdr:nvGraphicFramePr>
        <xdr:cNvPr id="4324" name="Chart 2">
          <a:extLst>
            <a:ext uri="{FF2B5EF4-FFF2-40B4-BE49-F238E27FC236}">
              <a16:creationId xmlns:a16="http://schemas.microsoft.com/office/drawing/2014/main" id="{259B2979-8135-2A07-5B78-0951653C01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800100</xdr:colOff>
      <xdr:row>22</xdr:row>
      <xdr:rowOff>25400</xdr:rowOff>
    </xdr:from>
    <xdr:to>
      <xdr:col>13</xdr:col>
      <xdr:colOff>228600</xdr:colOff>
      <xdr:row>59</xdr:row>
      <xdr:rowOff>76200</xdr:rowOff>
    </xdr:to>
    <xdr:graphicFrame macro="">
      <xdr:nvGraphicFramePr>
        <xdr:cNvPr id="29887" name="Chart 1">
          <a:extLst>
            <a:ext uri="{FF2B5EF4-FFF2-40B4-BE49-F238E27FC236}">
              <a16:creationId xmlns:a16="http://schemas.microsoft.com/office/drawing/2014/main" id="{17BB6CD8-6F23-DC18-9658-7C693B917E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13</xdr:col>
      <xdr:colOff>254000</xdr:colOff>
      <xdr:row>100</xdr:row>
      <xdr:rowOff>50800</xdr:rowOff>
    </xdr:to>
    <xdr:graphicFrame macro="">
      <xdr:nvGraphicFramePr>
        <xdr:cNvPr id="29888" name="Chart 1">
          <a:extLst>
            <a:ext uri="{FF2B5EF4-FFF2-40B4-BE49-F238E27FC236}">
              <a16:creationId xmlns:a16="http://schemas.microsoft.com/office/drawing/2014/main" id="{BFD09796-66EE-D10C-A825-3C4DD81DBB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812800</xdr:colOff>
      <xdr:row>101</xdr:row>
      <xdr:rowOff>0</xdr:rowOff>
    </xdr:from>
    <xdr:to>
      <xdr:col>13</xdr:col>
      <xdr:colOff>241300</xdr:colOff>
      <xdr:row>138</xdr:row>
      <xdr:rowOff>38100</xdr:rowOff>
    </xdr:to>
    <xdr:graphicFrame macro="">
      <xdr:nvGraphicFramePr>
        <xdr:cNvPr id="29889" name="Chart 1">
          <a:extLst>
            <a:ext uri="{FF2B5EF4-FFF2-40B4-BE49-F238E27FC236}">
              <a16:creationId xmlns:a16="http://schemas.microsoft.com/office/drawing/2014/main" id="{5F791B98-009D-3143-84EE-24379B3676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774700</xdr:colOff>
      <xdr:row>38</xdr:row>
      <xdr:rowOff>76200</xdr:rowOff>
    </xdr:from>
    <xdr:to>
      <xdr:col>19</xdr:col>
      <xdr:colOff>177800</xdr:colOff>
      <xdr:row>74</xdr:row>
      <xdr:rowOff>190500</xdr:rowOff>
    </xdr:to>
    <xdr:graphicFrame macro="">
      <xdr:nvGraphicFramePr>
        <xdr:cNvPr id="477207" name="Chart 1">
          <a:extLst>
            <a:ext uri="{FF2B5EF4-FFF2-40B4-BE49-F238E27FC236}">
              <a16:creationId xmlns:a16="http://schemas.microsoft.com/office/drawing/2014/main" id="{36703D2C-6817-7DEE-0F2F-1232CB4B78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622300</xdr:colOff>
      <xdr:row>2</xdr:row>
      <xdr:rowOff>38100</xdr:rowOff>
    </xdr:from>
    <xdr:to>
      <xdr:col>19</xdr:col>
      <xdr:colOff>571500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B41D00-E6DC-DA16-A438-5396447EA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203200</xdr:colOff>
      <xdr:row>2</xdr:row>
      <xdr:rowOff>190500</xdr:rowOff>
    </xdr:from>
    <xdr:to>
      <xdr:col>22</xdr:col>
      <xdr:colOff>431800</xdr:colOff>
      <xdr:row>39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E94466-DDD6-284A-8F4A-D40CEB9D9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42</xdr:row>
      <xdr:rowOff>177800</xdr:rowOff>
    </xdr:from>
    <xdr:to>
      <xdr:col>14</xdr:col>
      <xdr:colOff>342900</xdr:colOff>
      <xdr:row>56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ED826C0-A0D4-F2F6-390A-952F773B55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660400</xdr:colOff>
      <xdr:row>43</xdr:row>
      <xdr:rowOff>25400</xdr:rowOff>
    </xdr:from>
    <xdr:to>
      <xdr:col>20</xdr:col>
      <xdr:colOff>279400</xdr:colOff>
      <xdr:row>56</xdr:row>
      <xdr:rowOff>127000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249CEDF-AE29-3B68-E0B4-BE3AFCA982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de/unity/GoLightly/Assets/StreamingAssets/exp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port"/>
    </sheetNames>
    <sheetDataSet>
      <sheetData sheetId="0">
        <row r="1">
          <cell r="D1" t="str">
            <v>maxRMS</v>
          </cell>
          <cell r="E1" t="str">
            <v>maxValue</v>
          </cell>
        </row>
        <row r="2">
          <cell r="B2">
            <v>360</v>
          </cell>
          <cell r="D2">
            <v>5.9311950000000002E-2</v>
          </cell>
          <cell r="E2">
            <v>1.4297059999999999</v>
          </cell>
        </row>
        <row r="3">
          <cell r="B3">
            <v>396</v>
          </cell>
          <cell r="D3">
            <v>6.7660289999999998E-2</v>
          </cell>
          <cell r="E3">
            <v>1.8336220000000001</v>
          </cell>
        </row>
        <row r="4">
          <cell r="B4">
            <v>432</v>
          </cell>
          <cell r="D4">
            <v>6.7732189999999998E-2</v>
          </cell>
          <cell r="E4">
            <v>1.83883</v>
          </cell>
        </row>
        <row r="5">
          <cell r="B5">
            <v>468</v>
          </cell>
          <cell r="D5">
            <v>3.1583220000000002E-2</v>
          </cell>
          <cell r="E5">
            <v>0.40002910000000003</v>
          </cell>
        </row>
        <row r="6">
          <cell r="B6">
            <v>504</v>
          </cell>
          <cell r="D6">
            <v>4.7876700000000001E-2</v>
          </cell>
          <cell r="E6">
            <v>0.91831479999999999</v>
          </cell>
        </row>
        <row r="7">
          <cell r="B7">
            <v>540</v>
          </cell>
          <cell r="D7">
            <v>3.6142019999999997E-2</v>
          </cell>
          <cell r="E7">
            <v>0.52441800000000005</v>
          </cell>
        </row>
        <row r="8">
          <cell r="B8">
            <v>576</v>
          </cell>
          <cell r="D8">
            <v>7.1576169999999995E-2</v>
          </cell>
          <cell r="E8">
            <v>2.0782060000000002</v>
          </cell>
        </row>
        <row r="9">
          <cell r="B9">
            <v>612</v>
          </cell>
          <cell r="D9">
            <v>6.7061430000000005E-2</v>
          </cell>
          <cell r="E9">
            <v>1.8181229999999999</v>
          </cell>
        </row>
        <row r="10">
          <cell r="B10">
            <v>648.00011999999992</v>
          </cell>
          <cell r="D10">
            <v>3.3178829999999999E-2</v>
          </cell>
          <cell r="E10">
            <v>0.44140119999999999</v>
          </cell>
        </row>
        <row r="11">
          <cell r="B11">
            <v>684.00012000000004</v>
          </cell>
          <cell r="D11">
            <v>2.9166689999999999E-2</v>
          </cell>
          <cell r="E11">
            <v>0.340756</v>
          </cell>
        </row>
        <row r="12">
          <cell r="B12">
            <v>720.00012000000004</v>
          </cell>
          <cell r="D12">
            <v>3.5165519999999999E-2</v>
          </cell>
          <cell r="E12">
            <v>0.49531019999999998</v>
          </cell>
        </row>
        <row r="13">
          <cell r="B13">
            <v>756.00012000000004</v>
          </cell>
          <cell r="D13">
            <v>4.3839500000000003E-2</v>
          </cell>
          <cell r="E13">
            <v>0.76972189999999996</v>
          </cell>
        </row>
        <row r="14">
          <cell r="B14">
            <v>792.00011999999992</v>
          </cell>
          <cell r="D14">
            <v>3.107176E-2</v>
          </cell>
          <cell r="E14">
            <v>0.38728010000000002</v>
          </cell>
        </row>
        <row r="15">
          <cell r="B15">
            <v>828.00023999999996</v>
          </cell>
          <cell r="D15">
            <v>2.4844749999999999E-2</v>
          </cell>
          <cell r="E15">
            <v>0.2473224</v>
          </cell>
        </row>
        <row r="16">
          <cell r="B16">
            <v>864.00023999999996</v>
          </cell>
          <cell r="D16">
            <v>2.7271449999999999E-2</v>
          </cell>
          <cell r="E16">
            <v>0.29792279999999999</v>
          </cell>
        </row>
        <row r="17">
          <cell r="B17">
            <v>900.00024000000008</v>
          </cell>
          <cell r="D17">
            <v>2.941088E-2</v>
          </cell>
          <cell r="E17">
            <v>0.35060760000000002</v>
          </cell>
        </row>
        <row r="18">
          <cell r="B18">
            <v>936.00023999999996</v>
          </cell>
          <cell r="D18">
            <v>2.3817649999999999E-2</v>
          </cell>
          <cell r="E18">
            <v>0.22828799999999999</v>
          </cell>
        </row>
        <row r="19">
          <cell r="B19">
            <v>972.00023999999996</v>
          </cell>
          <cell r="D19">
            <v>2.2701570000000001E-2</v>
          </cell>
          <cell r="E19">
            <v>0.2064743</v>
          </cell>
        </row>
        <row r="20">
          <cell r="B20">
            <v>1008.0002400000001</v>
          </cell>
          <cell r="D20">
            <v>2.3629770000000001E-2</v>
          </cell>
          <cell r="E20">
            <v>0.22376499999999999</v>
          </cell>
        </row>
        <row r="21">
          <cell r="B21">
            <v>1044.00036</v>
          </cell>
          <cell r="D21">
            <v>2.845369E-2</v>
          </cell>
          <cell r="E21">
            <v>0.32595030000000003</v>
          </cell>
        </row>
        <row r="22">
          <cell r="B22">
            <v>1080.00036</v>
          </cell>
          <cell r="D22">
            <v>4.6052959999999997E-2</v>
          </cell>
          <cell r="E22">
            <v>0.85704720000000001</v>
          </cell>
        </row>
        <row r="23">
          <cell r="B23">
            <v>1116.00036</v>
          </cell>
          <cell r="D23">
            <v>6.1665629999999999E-2</v>
          </cell>
          <cell r="E23">
            <v>1.5261199999999999</v>
          </cell>
        </row>
        <row r="24">
          <cell r="B24">
            <v>1152.00036</v>
          </cell>
          <cell r="D24">
            <v>6.0647600000000003E-2</v>
          </cell>
          <cell r="E24">
            <v>1.476216</v>
          </cell>
        </row>
        <row r="25">
          <cell r="B25">
            <v>1188.00036</v>
          </cell>
          <cell r="D25">
            <v>6.2882679999999996E-2</v>
          </cell>
          <cell r="E25">
            <v>1.586128</v>
          </cell>
        </row>
        <row r="26">
          <cell r="B26">
            <v>1224</v>
          </cell>
          <cell r="D26">
            <v>5.8935960000000003E-2</v>
          </cell>
          <cell r="E26">
            <v>1.391303</v>
          </cell>
        </row>
        <row r="27">
          <cell r="B27">
            <v>1260</v>
          </cell>
          <cell r="D27">
            <v>5.6983430000000002E-2</v>
          </cell>
          <cell r="E27">
            <v>1.301418</v>
          </cell>
        </row>
        <row r="28">
          <cell r="B28">
            <v>1296</v>
          </cell>
          <cell r="D28">
            <v>5.2858549999999997E-2</v>
          </cell>
          <cell r="E28">
            <v>1.121745</v>
          </cell>
        </row>
        <row r="29">
          <cell r="B29">
            <v>1332</v>
          </cell>
          <cell r="D29">
            <v>4.429466E-2</v>
          </cell>
          <cell r="E29">
            <v>0.78817020000000004</v>
          </cell>
        </row>
        <row r="30">
          <cell r="B30">
            <v>1368</v>
          </cell>
          <cell r="D30">
            <v>3.9220419999999999E-2</v>
          </cell>
          <cell r="E30">
            <v>0.61667559999999999</v>
          </cell>
        </row>
        <row r="31">
          <cell r="B31">
            <v>1404</v>
          </cell>
          <cell r="D31">
            <v>3.8288509999999998E-2</v>
          </cell>
          <cell r="E31">
            <v>0.58768770000000004</v>
          </cell>
        </row>
        <row r="32">
          <cell r="B32">
            <v>1440</v>
          </cell>
          <cell r="D32">
            <v>3.7994729999999997E-2</v>
          </cell>
          <cell r="E32">
            <v>0.57878090000000004</v>
          </cell>
        </row>
        <row r="33">
          <cell r="B33">
            <v>1476</v>
          </cell>
          <cell r="D33">
            <v>3.7526039999999997E-2</v>
          </cell>
          <cell r="E33">
            <v>0.56446680000000005</v>
          </cell>
        </row>
        <row r="34">
          <cell r="B34">
            <v>1512.0011999999999</v>
          </cell>
          <cell r="D34">
            <v>3.7745889999999997E-2</v>
          </cell>
          <cell r="E34">
            <v>0.5711427</v>
          </cell>
        </row>
        <row r="35">
          <cell r="B35">
            <v>1548.0011999999999</v>
          </cell>
          <cell r="D35">
            <v>4.1544230000000001E-2</v>
          </cell>
          <cell r="E35">
            <v>0.69245849999999998</v>
          </cell>
        </row>
        <row r="36">
          <cell r="B36">
            <v>1584.0012000000002</v>
          </cell>
          <cell r="D36">
            <v>4.3602790000000002E-2</v>
          </cell>
          <cell r="E36">
            <v>0.76292090000000001</v>
          </cell>
        </row>
        <row r="37">
          <cell r="B37">
            <v>1620.0011999999999</v>
          </cell>
          <cell r="D37">
            <v>4.8066129999999999E-2</v>
          </cell>
          <cell r="E37">
            <v>0.92852219999999996</v>
          </cell>
        </row>
        <row r="38">
          <cell r="B38">
            <v>1656.0012000000002</v>
          </cell>
          <cell r="D38">
            <v>5.310194E-2</v>
          </cell>
          <cell r="E38">
            <v>1.13472</v>
          </cell>
        </row>
        <row r="39">
          <cell r="B39">
            <v>1692.0011999999999</v>
          </cell>
          <cell r="D39">
            <v>5.6559600000000002E-2</v>
          </cell>
          <cell r="E39">
            <v>1.287536</v>
          </cell>
        </row>
        <row r="40">
          <cell r="B40">
            <v>1728.0011999999999</v>
          </cell>
          <cell r="D40">
            <v>5.8641100000000002E-2</v>
          </cell>
          <cell r="E40">
            <v>1.381829</v>
          </cell>
        </row>
        <row r="41">
          <cell r="B41">
            <v>1764.0012000000002</v>
          </cell>
          <cell r="D41">
            <v>5.8594859999999999E-2</v>
          </cell>
          <cell r="E41">
            <v>1.37795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Q18" sqref="Q18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480</v>
      </c>
      <c r="C2">
        <v>4000</v>
      </c>
      <c r="D2">
        <v>9.8989279999999999E-2</v>
      </c>
      <c r="E2">
        <v>2.944617</v>
      </c>
    </row>
    <row r="3" spans="1:5" x14ac:dyDescent="0.2">
      <c r="A3">
        <v>1.1499999999999999</v>
      </c>
      <c r="B3">
        <v>552</v>
      </c>
      <c r="C3">
        <v>4000</v>
      </c>
      <c r="D3">
        <v>6.5832260000000004E-2</v>
      </c>
      <c r="E3">
        <v>1.302475</v>
      </c>
    </row>
    <row r="4" spans="1:5" x14ac:dyDescent="0.2">
      <c r="A4">
        <v>1.3</v>
      </c>
      <c r="B4">
        <v>624</v>
      </c>
      <c r="C4">
        <v>4000</v>
      </c>
      <c r="D4">
        <v>8.4691020000000006E-2</v>
      </c>
      <c r="E4">
        <v>2.1553640000000001</v>
      </c>
    </row>
    <row r="5" spans="1:5" x14ac:dyDescent="0.2">
      <c r="A5">
        <v>1.45</v>
      </c>
      <c r="B5">
        <v>695.99990000000003</v>
      </c>
      <c r="C5">
        <v>4000</v>
      </c>
      <c r="D5">
        <v>7.2690279999999996E-2</v>
      </c>
      <c r="E5">
        <v>1.5878099999999999</v>
      </c>
    </row>
    <row r="6" spans="1:5" x14ac:dyDescent="0.2">
      <c r="A6">
        <v>1.6</v>
      </c>
      <c r="B6">
        <v>767.99990000000003</v>
      </c>
      <c r="C6">
        <v>4000</v>
      </c>
      <c r="D6">
        <v>7.0256399999999997E-2</v>
      </c>
      <c r="E6">
        <v>1.483258</v>
      </c>
    </row>
    <row r="7" spans="1:5" x14ac:dyDescent="0.2">
      <c r="A7">
        <v>1.75</v>
      </c>
      <c r="B7">
        <v>839.99990000000003</v>
      </c>
      <c r="C7">
        <v>4000</v>
      </c>
      <c r="D7">
        <v>7.7062119999999998E-2</v>
      </c>
      <c r="E7">
        <v>1.7845409999999999</v>
      </c>
    </row>
    <row r="8" spans="1:5" x14ac:dyDescent="0.2">
      <c r="A8">
        <v>1.9</v>
      </c>
      <c r="B8">
        <v>911.99990000000003</v>
      </c>
      <c r="C8">
        <v>4000</v>
      </c>
      <c r="D8">
        <v>9.2176469999999996E-2</v>
      </c>
      <c r="E8">
        <v>2.553245</v>
      </c>
    </row>
    <row r="9" spans="1:5" x14ac:dyDescent="0.2">
      <c r="A9">
        <v>2.0499999999999998</v>
      </c>
      <c r="B9">
        <v>984</v>
      </c>
      <c r="C9">
        <v>4000</v>
      </c>
      <c r="D9">
        <v>4.3449269999999998E-2</v>
      </c>
      <c r="E9">
        <v>0.56735380000000002</v>
      </c>
    </row>
    <row r="10" spans="1:5" x14ac:dyDescent="0.2">
      <c r="A10">
        <v>2.2000000000000002</v>
      </c>
      <c r="B10">
        <v>1056</v>
      </c>
      <c r="C10">
        <v>4000</v>
      </c>
      <c r="D10">
        <v>6.5488610000000003E-2</v>
      </c>
      <c r="E10">
        <v>1.2891300000000001</v>
      </c>
    </row>
    <row r="11" spans="1:5" x14ac:dyDescent="0.2">
      <c r="A11">
        <v>2.35</v>
      </c>
      <c r="B11">
        <v>1128</v>
      </c>
      <c r="C11">
        <v>4000</v>
      </c>
      <c r="D11">
        <v>5.7385859999999997E-2</v>
      </c>
      <c r="E11">
        <v>0.9896083</v>
      </c>
    </row>
    <row r="12" spans="1:5" x14ac:dyDescent="0.2">
      <c r="A12">
        <v>2.5</v>
      </c>
      <c r="B12">
        <v>1200</v>
      </c>
      <c r="C12">
        <v>4000</v>
      </c>
      <c r="D12">
        <v>6.9236320000000004E-2</v>
      </c>
      <c r="E12">
        <v>1.440885</v>
      </c>
    </row>
    <row r="13" spans="1:5" x14ac:dyDescent="0.2">
      <c r="A13">
        <v>2.65</v>
      </c>
      <c r="B13">
        <v>1272</v>
      </c>
      <c r="C13">
        <v>4000</v>
      </c>
      <c r="D13">
        <v>2.8563020000000001E-2</v>
      </c>
      <c r="E13">
        <v>0.24516189999999999</v>
      </c>
    </row>
    <row r="14" spans="1:5" x14ac:dyDescent="0.2">
      <c r="A14">
        <v>2.8</v>
      </c>
      <c r="B14">
        <v>1344</v>
      </c>
      <c r="C14">
        <v>4000</v>
      </c>
      <c r="D14">
        <v>3.4449979999999998E-2</v>
      </c>
      <c r="E14">
        <v>0.35667500000000002</v>
      </c>
    </row>
    <row r="15" spans="1:5" x14ac:dyDescent="0.2">
      <c r="A15">
        <v>2.9500009999999999</v>
      </c>
      <c r="B15">
        <v>1416</v>
      </c>
      <c r="C15">
        <v>4000</v>
      </c>
      <c r="D15">
        <v>5.2515890000000003E-2</v>
      </c>
      <c r="E15">
        <v>0.82875750000000004</v>
      </c>
    </row>
    <row r="16" spans="1:5" x14ac:dyDescent="0.2">
      <c r="A16">
        <v>3.1000009999999998</v>
      </c>
      <c r="B16">
        <v>1488</v>
      </c>
      <c r="C16">
        <v>4000</v>
      </c>
      <c r="D16">
        <v>4.6419149999999999E-2</v>
      </c>
      <c r="E16">
        <v>0.64750339999999995</v>
      </c>
    </row>
    <row r="17" spans="1:5" x14ac:dyDescent="0.2">
      <c r="A17">
        <v>3.2500010000000001</v>
      </c>
      <c r="B17">
        <v>1560</v>
      </c>
      <c r="C17">
        <v>4000</v>
      </c>
      <c r="D17">
        <v>5.2898830000000001E-2</v>
      </c>
      <c r="E17">
        <v>0.84089190000000003</v>
      </c>
    </row>
    <row r="18" spans="1:5" x14ac:dyDescent="0.2">
      <c r="A18">
        <v>3.4000010000000001</v>
      </c>
      <c r="B18">
        <v>1632</v>
      </c>
      <c r="C18">
        <v>4000</v>
      </c>
      <c r="D18">
        <v>0.1054755</v>
      </c>
      <c r="E18">
        <v>3.3431500000000001</v>
      </c>
    </row>
    <row r="19" spans="1:5" x14ac:dyDescent="0.2">
      <c r="A19">
        <v>3.550001</v>
      </c>
      <c r="B19">
        <v>1704</v>
      </c>
      <c r="C19">
        <v>4000</v>
      </c>
      <c r="D19">
        <v>0.1069842</v>
      </c>
      <c r="E19">
        <v>3.4394309999999999</v>
      </c>
    </row>
    <row r="20" spans="1:5" x14ac:dyDescent="0.2">
      <c r="A20">
        <v>3.7000009999999999</v>
      </c>
      <c r="B20">
        <v>1776</v>
      </c>
      <c r="C20">
        <v>4000</v>
      </c>
      <c r="D20">
        <v>5.695008E-2</v>
      </c>
      <c r="E20">
        <v>0.97461710000000001</v>
      </c>
    </row>
    <row r="21" spans="1:5" x14ac:dyDescent="0.2">
      <c r="A21">
        <v>3.8500009999999998</v>
      </c>
      <c r="B21">
        <v>1848</v>
      </c>
      <c r="C21">
        <v>4000</v>
      </c>
      <c r="D21">
        <v>4.5888270000000002E-2</v>
      </c>
      <c r="E21">
        <v>0.63277340000000004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E1" activeCellId="1" sqref="D1:D65536 E1:E6553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</row>
    <row r="2" spans="1:5" x14ac:dyDescent="0.2">
      <c r="A2">
        <v>1</v>
      </c>
      <c r="B2">
        <v>480</v>
      </c>
      <c r="C2">
        <v>4000</v>
      </c>
      <c r="D2">
        <v>9.4906240000000003E-2</v>
      </c>
      <c r="E2">
        <v>2.7148949999999998</v>
      </c>
    </row>
    <row r="3" spans="1:5" x14ac:dyDescent="0.2">
      <c r="A3">
        <v>1.1499999999999999</v>
      </c>
      <c r="B3">
        <v>552</v>
      </c>
      <c r="C3">
        <v>4000</v>
      </c>
      <c r="D3">
        <v>6.3223920000000003E-2</v>
      </c>
      <c r="E3">
        <v>1.202968</v>
      </c>
    </row>
    <row r="4" spans="1:5" x14ac:dyDescent="0.2">
      <c r="A4">
        <v>1.3</v>
      </c>
      <c r="B4">
        <v>624</v>
      </c>
      <c r="C4">
        <v>4000</v>
      </c>
      <c r="D4">
        <v>7.2234309999999996E-2</v>
      </c>
      <c r="E4">
        <v>1.5679479999999999</v>
      </c>
    </row>
    <row r="5" spans="1:5" x14ac:dyDescent="0.2">
      <c r="A5">
        <v>1.45</v>
      </c>
      <c r="B5">
        <v>695.99990000000003</v>
      </c>
      <c r="C5">
        <v>4000</v>
      </c>
      <c r="D5">
        <v>6.9272429999999996E-2</v>
      </c>
      <c r="E5">
        <v>1.4419999999999999</v>
      </c>
    </row>
    <row r="6" spans="1:5" x14ac:dyDescent="0.2">
      <c r="A6">
        <v>1.6</v>
      </c>
      <c r="B6">
        <v>767.99990000000003</v>
      </c>
      <c r="C6">
        <v>4000</v>
      </c>
      <c r="D6">
        <v>6.8935090000000004E-2</v>
      </c>
      <c r="E6">
        <v>1.4279930000000001</v>
      </c>
    </row>
    <row r="7" spans="1:5" x14ac:dyDescent="0.2">
      <c r="A7">
        <v>1.75</v>
      </c>
      <c r="B7">
        <v>839.99990000000003</v>
      </c>
      <c r="C7">
        <v>4000</v>
      </c>
      <c r="D7">
        <v>7.3418800000000006E-2</v>
      </c>
      <c r="E7">
        <v>1.6213580000000001</v>
      </c>
    </row>
    <row r="8" spans="1:5" x14ac:dyDescent="0.2">
      <c r="A8">
        <v>1.9</v>
      </c>
      <c r="B8">
        <v>911.99990000000003</v>
      </c>
      <c r="C8">
        <v>4000</v>
      </c>
      <c r="D8">
        <v>8.8372220000000001E-2</v>
      </c>
      <c r="E8">
        <v>2.3473169999999999</v>
      </c>
    </row>
    <row r="9" spans="1:5" x14ac:dyDescent="0.2">
      <c r="A9">
        <v>2.0499999999999998</v>
      </c>
      <c r="B9">
        <v>984</v>
      </c>
      <c r="C9">
        <v>4000</v>
      </c>
      <c r="D9">
        <v>4.7307370000000001E-2</v>
      </c>
      <c r="E9">
        <v>0.67308140000000005</v>
      </c>
    </row>
    <row r="10" spans="1:5" x14ac:dyDescent="0.2">
      <c r="A10">
        <v>2.2000000000000002</v>
      </c>
      <c r="B10">
        <v>1056</v>
      </c>
      <c r="C10">
        <v>4000</v>
      </c>
      <c r="D10">
        <v>6.3405310000000006E-2</v>
      </c>
      <c r="E10">
        <v>1.208464</v>
      </c>
    </row>
    <row r="11" spans="1:5" x14ac:dyDescent="0.2">
      <c r="A11">
        <v>2.35</v>
      </c>
      <c r="B11">
        <v>1128</v>
      </c>
      <c r="C11">
        <v>4000</v>
      </c>
      <c r="D11">
        <v>5.8089679999999998E-2</v>
      </c>
      <c r="E11">
        <v>1.014122</v>
      </c>
    </row>
    <row r="12" spans="1:5" x14ac:dyDescent="0.2">
      <c r="A12">
        <v>2.5</v>
      </c>
      <c r="B12">
        <v>1200</v>
      </c>
      <c r="C12">
        <v>4000</v>
      </c>
      <c r="D12">
        <v>6.5344970000000002E-2</v>
      </c>
      <c r="E12">
        <v>1.289871</v>
      </c>
    </row>
    <row r="13" spans="1:5" x14ac:dyDescent="0.2">
      <c r="A13">
        <v>2.65</v>
      </c>
      <c r="B13">
        <v>1272</v>
      </c>
      <c r="C13">
        <v>4000</v>
      </c>
      <c r="D13">
        <v>2.7026370000000001E-2</v>
      </c>
      <c r="E13">
        <v>0.21953490000000001</v>
      </c>
    </row>
    <row r="14" spans="1:5" x14ac:dyDescent="0.2">
      <c r="A14">
        <v>2.8</v>
      </c>
      <c r="B14">
        <v>1344</v>
      </c>
      <c r="C14">
        <v>4000</v>
      </c>
      <c r="D14">
        <v>4.3910709999999999E-2</v>
      </c>
      <c r="E14">
        <v>0.58321789999999996</v>
      </c>
    </row>
    <row r="15" spans="1:5" x14ac:dyDescent="0.2">
      <c r="A15">
        <v>2.9500009999999999</v>
      </c>
      <c r="B15">
        <v>1416</v>
      </c>
      <c r="C15">
        <v>4000</v>
      </c>
      <c r="D15">
        <v>5.9982260000000003E-2</v>
      </c>
      <c r="E15">
        <v>1.092662</v>
      </c>
    </row>
    <row r="16" spans="1:5" x14ac:dyDescent="0.2">
      <c r="A16">
        <v>3.1000009999999998</v>
      </c>
      <c r="B16">
        <v>1488</v>
      </c>
      <c r="C16">
        <v>4000</v>
      </c>
      <c r="D16">
        <v>5.5341769999999998E-2</v>
      </c>
      <c r="E16">
        <v>0.9446871</v>
      </c>
    </row>
    <row r="17" spans="1:5" x14ac:dyDescent="0.2">
      <c r="A17">
        <v>3.2500010000000001</v>
      </c>
      <c r="B17">
        <v>1560</v>
      </c>
      <c r="C17">
        <v>4000</v>
      </c>
      <c r="D17">
        <v>6.0425449999999999E-2</v>
      </c>
      <c r="E17">
        <v>1.10456</v>
      </c>
    </row>
    <row r="18" spans="1:5" x14ac:dyDescent="0.2">
      <c r="A18">
        <v>3.4000010000000001</v>
      </c>
      <c r="B18">
        <v>1632</v>
      </c>
      <c r="C18">
        <v>4000</v>
      </c>
      <c r="D18">
        <v>9.6708489999999994E-2</v>
      </c>
      <c r="E18">
        <v>2.812452</v>
      </c>
    </row>
    <row r="19" spans="1:5" x14ac:dyDescent="0.2">
      <c r="A19">
        <v>3.550001</v>
      </c>
      <c r="B19">
        <v>1704</v>
      </c>
      <c r="C19">
        <v>4000</v>
      </c>
      <c r="D19">
        <v>9.9939230000000004E-2</v>
      </c>
      <c r="E19">
        <v>3.0193759999999998</v>
      </c>
    </row>
    <row r="20" spans="1:5" x14ac:dyDescent="0.2">
      <c r="A20">
        <v>3.7000009999999999</v>
      </c>
      <c r="B20">
        <v>1776</v>
      </c>
      <c r="C20">
        <v>4000</v>
      </c>
      <c r="D20">
        <v>6.4988610000000002E-2</v>
      </c>
      <c r="E20">
        <v>1.2691939999999999</v>
      </c>
    </row>
    <row r="21" spans="1:5" x14ac:dyDescent="0.2">
      <c r="A21">
        <v>3.8500009999999998</v>
      </c>
      <c r="B21">
        <v>1848</v>
      </c>
      <c r="C21">
        <v>4000</v>
      </c>
      <c r="D21">
        <v>5.3838419999999998E-2</v>
      </c>
      <c r="E21">
        <v>0.87347079999999999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D1" activeCellId="1" sqref="B1:B65536 D1:D65536"/>
    </sheetView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>
        <v>1</v>
      </c>
      <c r="B2">
        <v>480</v>
      </c>
      <c r="C2">
        <v>4000</v>
      </c>
      <c r="D2">
        <v>5.7778540000000003E-2</v>
      </c>
      <c r="E2">
        <v>1.003177</v>
      </c>
    </row>
    <row r="3" spans="1:5" x14ac:dyDescent="0.2">
      <c r="A3">
        <v>1.1499999999999999</v>
      </c>
      <c r="B3">
        <v>552</v>
      </c>
      <c r="C3">
        <v>4000</v>
      </c>
      <c r="D3">
        <v>8.0389600000000005E-2</v>
      </c>
      <c r="E3">
        <v>1.9419820000000001</v>
      </c>
    </row>
    <row r="4" spans="1:5" x14ac:dyDescent="0.2">
      <c r="A4">
        <v>1.3</v>
      </c>
      <c r="B4">
        <v>624</v>
      </c>
      <c r="C4">
        <v>4000</v>
      </c>
      <c r="D4">
        <v>6.0151389999999999E-2</v>
      </c>
      <c r="E4">
        <v>1.0872710000000001</v>
      </c>
    </row>
    <row r="5" spans="1:5" x14ac:dyDescent="0.2">
      <c r="A5">
        <v>1.45</v>
      </c>
      <c r="B5">
        <v>695.99990000000003</v>
      </c>
      <c r="C5">
        <v>4000</v>
      </c>
      <c r="D5">
        <v>4.325739E-2</v>
      </c>
      <c r="E5">
        <v>0.56229700000000005</v>
      </c>
    </row>
    <row r="6" spans="1:5" x14ac:dyDescent="0.2">
      <c r="A6">
        <v>1.6</v>
      </c>
      <c r="B6">
        <v>767.99990000000003</v>
      </c>
      <c r="C6">
        <v>4000</v>
      </c>
      <c r="D6">
        <v>7.5946710000000001E-2</v>
      </c>
      <c r="E6">
        <v>1.7332559999999999</v>
      </c>
    </row>
    <row r="7" spans="1:5" x14ac:dyDescent="0.2">
      <c r="A7">
        <v>1.75</v>
      </c>
      <c r="B7">
        <v>839.99990000000003</v>
      </c>
      <c r="C7">
        <v>4000</v>
      </c>
      <c r="D7">
        <v>5.8536919999999999E-2</v>
      </c>
      <c r="E7">
        <v>1.0296860000000001</v>
      </c>
    </row>
    <row r="8" spans="1:5" x14ac:dyDescent="0.2">
      <c r="A8">
        <v>1.9</v>
      </c>
      <c r="B8">
        <v>911.99990000000003</v>
      </c>
      <c r="C8">
        <v>4000</v>
      </c>
      <c r="D8">
        <v>6.2924149999999998E-2</v>
      </c>
      <c r="E8">
        <v>1.1898169999999999</v>
      </c>
    </row>
    <row r="9" spans="1:5" x14ac:dyDescent="0.2">
      <c r="A9">
        <v>2.0499999999999998</v>
      </c>
      <c r="B9">
        <v>984</v>
      </c>
      <c r="C9">
        <v>4000</v>
      </c>
      <c r="D9">
        <v>3.755646E-2</v>
      </c>
      <c r="E9">
        <v>0.42385149999999999</v>
      </c>
    </row>
    <row r="10" spans="1:5" x14ac:dyDescent="0.2">
      <c r="A10">
        <v>2.2000000000000002</v>
      </c>
      <c r="B10">
        <v>1056</v>
      </c>
      <c r="C10">
        <v>4000</v>
      </c>
      <c r="D10">
        <v>7.1203589999999997E-2</v>
      </c>
      <c r="E10">
        <v>1.523522</v>
      </c>
    </row>
    <row r="11" spans="1:5" x14ac:dyDescent="0.2">
      <c r="A11">
        <v>2.35</v>
      </c>
      <c r="B11">
        <v>1128</v>
      </c>
      <c r="C11">
        <v>4000</v>
      </c>
      <c r="D11">
        <v>5.497958E-2</v>
      </c>
      <c r="E11">
        <v>0.90835270000000001</v>
      </c>
    </row>
    <row r="12" spans="1:5" x14ac:dyDescent="0.2">
      <c r="A12">
        <v>2.5</v>
      </c>
      <c r="B12">
        <v>1200</v>
      </c>
      <c r="C12">
        <v>4000</v>
      </c>
      <c r="D12">
        <v>5.0247559999999997E-2</v>
      </c>
      <c r="E12">
        <v>0.75875519999999996</v>
      </c>
    </row>
    <row r="13" spans="1:5" x14ac:dyDescent="0.2">
      <c r="A13">
        <v>2.65</v>
      </c>
      <c r="B13">
        <v>1272</v>
      </c>
      <c r="C13">
        <v>4000</v>
      </c>
      <c r="D13">
        <v>2.629774E-2</v>
      </c>
      <c r="E13">
        <v>0.20781720000000001</v>
      </c>
    </row>
    <row r="14" spans="1:5" x14ac:dyDescent="0.2">
      <c r="A14">
        <v>2.8</v>
      </c>
      <c r="B14">
        <v>1344</v>
      </c>
      <c r="C14">
        <v>4000</v>
      </c>
      <c r="D14">
        <v>4.0990859999999997E-2</v>
      </c>
      <c r="E14">
        <v>0.50491560000000002</v>
      </c>
    </row>
    <row r="15" spans="1:5" x14ac:dyDescent="0.2">
      <c r="A15">
        <v>2.9500009999999999</v>
      </c>
      <c r="B15">
        <v>1416</v>
      </c>
      <c r="C15">
        <v>4000</v>
      </c>
      <c r="D15">
        <v>5.340056E-2</v>
      </c>
      <c r="E15">
        <v>0.8569118</v>
      </c>
    </row>
    <row r="16" spans="1:5" x14ac:dyDescent="0.2">
      <c r="A16">
        <v>3.1000009999999998</v>
      </c>
      <c r="B16">
        <v>1488</v>
      </c>
      <c r="C16">
        <v>4000</v>
      </c>
      <c r="D16">
        <v>5.9841159999999997E-2</v>
      </c>
      <c r="E16">
        <v>1.0760810000000001</v>
      </c>
    </row>
    <row r="17" spans="1:5" x14ac:dyDescent="0.2">
      <c r="A17">
        <v>3.2500010000000001</v>
      </c>
      <c r="B17">
        <v>1560</v>
      </c>
      <c r="C17">
        <v>4000</v>
      </c>
      <c r="D17">
        <v>6.7496700000000007E-2</v>
      </c>
      <c r="E17">
        <v>1.3690610000000001</v>
      </c>
    </row>
    <row r="18" spans="1:5" x14ac:dyDescent="0.2">
      <c r="A18">
        <v>3.4000010000000001</v>
      </c>
      <c r="B18">
        <v>1632</v>
      </c>
      <c r="C18">
        <v>4000</v>
      </c>
      <c r="D18">
        <v>4.3520969999999999E-2</v>
      </c>
      <c r="E18">
        <v>0.56916949999999999</v>
      </c>
    </row>
    <row r="19" spans="1:5" x14ac:dyDescent="0.2">
      <c r="A19">
        <v>3.550001</v>
      </c>
      <c r="B19">
        <v>1704</v>
      </c>
      <c r="C19">
        <v>4000</v>
      </c>
      <c r="D19">
        <v>4.7683099999999999E-2</v>
      </c>
      <c r="E19">
        <v>0.68335400000000002</v>
      </c>
    </row>
    <row r="20" spans="1:5" x14ac:dyDescent="0.2">
      <c r="A20">
        <v>3.7000009999999999</v>
      </c>
      <c r="B20">
        <v>1776</v>
      </c>
      <c r="C20">
        <v>4000</v>
      </c>
      <c r="D20">
        <v>4.7983499999999998E-2</v>
      </c>
      <c r="E20">
        <v>0.69187679999999996</v>
      </c>
    </row>
    <row r="21" spans="1:5" x14ac:dyDescent="0.2">
      <c r="A21">
        <v>3.8500009999999998</v>
      </c>
      <c r="B21">
        <v>1848</v>
      </c>
      <c r="C21">
        <v>4000</v>
      </c>
      <c r="D21">
        <v>5.0923469999999998E-2</v>
      </c>
      <c r="E21">
        <v>0.77925849999999997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opLeftCell="A88" workbookViewId="0">
      <selection activeCell="O109" sqref="O109"/>
    </sheetView>
  </sheetViews>
  <sheetFormatPr baseColWidth="10" defaultRowHeight="16" x14ac:dyDescent="0.2"/>
  <cols>
    <col min="6" max="6" width="14.83203125" bestFit="1" customWidth="1"/>
    <col min="7" max="7" width="19.83203125" bestFit="1" customWidth="1"/>
    <col min="8" max="8" width="16" bestFit="1" customWidth="1"/>
    <col min="9" max="9" width="16.6640625" bestFit="1" customWidth="1"/>
  </cols>
  <sheetData>
    <row r="1" spans="1:9" x14ac:dyDescent="0.2">
      <c r="A1" t="str">
        <f>'Rods NO defect'!A1</f>
        <v>Lambda</v>
      </c>
      <c r="B1" t="str">
        <f>'Rods NO defect'!B1</f>
        <v>LambdaNM</v>
      </c>
      <c r="C1" t="str">
        <f>'Rods NO defect'!C1</f>
        <v>timeSteps</v>
      </c>
      <c r="D1" t="s">
        <v>6</v>
      </c>
      <c r="E1" t="s">
        <v>10</v>
      </c>
      <c r="F1" t="s">
        <v>5</v>
      </c>
      <c r="G1" t="s">
        <v>11</v>
      </c>
      <c r="H1" t="s">
        <v>9</v>
      </c>
      <c r="I1" t="s">
        <v>13</v>
      </c>
    </row>
    <row r="2" spans="1:9" x14ac:dyDescent="0.2">
      <c r="A2">
        <f>'Rods NO defect'!A2</f>
        <v>1</v>
      </c>
      <c r="B2">
        <f>'Rods NO defect'!B2</f>
        <v>480</v>
      </c>
      <c r="C2">
        <f>'Rods NO defect'!C2</f>
        <v>4000</v>
      </c>
      <c r="D2">
        <f>'Rods NO defect'!D2</f>
        <v>9.8989279999999999E-2</v>
      </c>
      <c r="E2">
        <f>'Rods NO defect'!E2</f>
        <v>2.944617</v>
      </c>
      <c r="F2">
        <f>'Rods with defect'!D2</f>
        <v>5.7778540000000003E-2</v>
      </c>
      <c r="G2">
        <f>'Rods with defect'!E2</f>
        <v>1.003177</v>
      </c>
      <c r="H2">
        <v>9.4906240000000003E-2</v>
      </c>
      <c r="I2">
        <v>2.7148949999999998</v>
      </c>
    </row>
    <row r="3" spans="1:9" x14ac:dyDescent="0.2">
      <c r="A3">
        <f>'Rods NO defect'!A3</f>
        <v>1.1499999999999999</v>
      </c>
      <c r="B3">
        <f>'Rods NO defect'!B3</f>
        <v>552</v>
      </c>
      <c r="C3">
        <f>'Rods NO defect'!C3</f>
        <v>4000</v>
      </c>
      <c r="D3">
        <f>'Rods NO defect'!D3</f>
        <v>6.5832260000000004E-2</v>
      </c>
      <c r="E3">
        <f>'Rods NO defect'!E3</f>
        <v>1.302475</v>
      </c>
      <c r="F3">
        <f>'Rods with defect'!D3</f>
        <v>8.0389600000000005E-2</v>
      </c>
      <c r="G3">
        <f>'Rods with defect'!E3</f>
        <v>1.9419820000000001</v>
      </c>
      <c r="H3">
        <v>6.3223920000000003E-2</v>
      </c>
      <c r="I3">
        <v>1.202968</v>
      </c>
    </row>
    <row r="4" spans="1:9" x14ac:dyDescent="0.2">
      <c r="A4">
        <f>'Rods NO defect'!A4</f>
        <v>1.3</v>
      </c>
      <c r="B4">
        <f>'Rods NO defect'!B4</f>
        <v>624</v>
      </c>
      <c r="C4">
        <f>'Rods NO defect'!C4</f>
        <v>4000</v>
      </c>
      <c r="D4">
        <f>'Rods NO defect'!D4</f>
        <v>8.4691020000000006E-2</v>
      </c>
      <c r="E4">
        <f>'Rods NO defect'!E4</f>
        <v>2.1553640000000001</v>
      </c>
      <c r="F4">
        <f>'Rods with defect'!D4</f>
        <v>6.0151389999999999E-2</v>
      </c>
      <c r="G4">
        <f>'Rods with defect'!E4</f>
        <v>1.0872710000000001</v>
      </c>
      <c r="H4">
        <v>7.2234309999999996E-2</v>
      </c>
      <c r="I4">
        <v>1.5679479999999999</v>
      </c>
    </row>
    <row r="5" spans="1:9" x14ac:dyDescent="0.2">
      <c r="A5">
        <f>'Rods NO defect'!A5</f>
        <v>1.45</v>
      </c>
      <c r="B5">
        <f>'Rods NO defect'!B5</f>
        <v>695.99990000000003</v>
      </c>
      <c r="C5">
        <f>'Rods NO defect'!C5</f>
        <v>4000</v>
      </c>
      <c r="D5">
        <f>'Rods NO defect'!D5</f>
        <v>7.2690279999999996E-2</v>
      </c>
      <c r="E5">
        <f>'Rods NO defect'!E5</f>
        <v>1.5878099999999999</v>
      </c>
      <c r="F5">
        <f>'Rods with defect'!D5</f>
        <v>4.325739E-2</v>
      </c>
      <c r="G5">
        <f>'Rods with defect'!E5</f>
        <v>0.56229700000000005</v>
      </c>
      <c r="H5">
        <v>6.9272429999999996E-2</v>
      </c>
      <c r="I5">
        <v>1.4419999999999999</v>
      </c>
    </row>
    <row r="6" spans="1:9" x14ac:dyDescent="0.2">
      <c r="A6">
        <f>'Rods NO defect'!A6</f>
        <v>1.6</v>
      </c>
      <c r="B6">
        <f>'Rods NO defect'!B6</f>
        <v>767.99990000000003</v>
      </c>
      <c r="C6">
        <f>'Rods NO defect'!C6</f>
        <v>4000</v>
      </c>
      <c r="D6">
        <f>'Rods NO defect'!D6</f>
        <v>7.0256399999999997E-2</v>
      </c>
      <c r="E6">
        <f>'Rods NO defect'!E6</f>
        <v>1.483258</v>
      </c>
      <c r="F6">
        <f>'Rods with defect'!D6</f>
        <v>7.5946710000000001E-2</v>
      </c>
      <c r="G6">
        <f>'Rods with defect'!E6</f>
        <v>1.7332559999999999</v>
      </c>
      <c r="H6">
        <v>6.8935090000000004E-2</v>
      </c>
      <c r="I6">
        <v>1.4279930000000001</v>
      </c>
    </row>
    <row r="7" spans="1:9" x14ac:dyDescent="0.2">
      <c r="A7">
        <f>'Rods NO defect'!A7</f>
        <v>1.75</v>
      </c>
      <c r="B7">
        <f>'Rods NO defect'!B7</f>
        <v>839.99990000000003</v>
      </c>
      <c r="C7">
        <f>'Rods NO defect'!C7</f>
        <v>4000</v>
      </c>
      <c r="D7">
        <f>'Rods NO defect'!D7</f>
        <v>7.7062119999999998E-2</v>
      </c>
      <c r="E7">
        <f>'Rods NO defect'!E7</f>
        <v>1.7845409999999999</v>
      </c>
      <c r="F7">
        <f>'Rods with defect'!D7</f>
        <v>5.8536919999999999E-2</v>
      </c>
      <c r="G7">
        <f>'Rods with defect'!E7</f>
        <v>1.0296860000000001</v>
      </c>
      <c r="H7">
        <v>7.3418800000000006E-2</v>
      </c>
      <c r="I7">
        <v>1.6213580000000001</v>
      </c>
    </row>
    <row r="8" spans="1:9" x14ac:dyDescent="0.2">
      <c r="A8">
        <f>'Rods NO defect'!A8</f>
        <v>1.9</v>
      </c>
      <c r="B8">
        <f>'Rods NO defect'!B8</f>
        <v>911.99990000000003</v>
      </c>
      <c r="C8">
        <f>'Rods NO defect'!C8</f>
        <v>4000</v>
      </c>
      <c r="D8">
        <f>'Rods NO defect'!D8</f>
        <v>9.2176469999999996E-2</v>
      </c>
      <c r="E8">
        <f>'Rods NO defect'!E8</f>
        <v>2.553245</v>
      </c>
      <c r="F8">
        <f>'Rods with defect'!D8</f>
        <v>6.2924149999999998E-2</v>
      </c>
      <c r="G8">
        <f>'Rods with defect'!E8</f>
        <v>1.1898169999999999</v>
      </c>
      <c r="H8">
        <v>8.8372220000000001E-2</v>
      </c>
      <c r="I8">
        <v>2.3473169999999999</v>
      </c>
    </row>
    <row r="9" spans="1:9" x14ac:dyDescent="0.2">
      <c r="A9">
        <f>'Rods NO defect'!A9</f>
        <v>2.0499999999999998</v>
      </c>
      <c r="B9">
        <f>'Rods NO defect'!B9</f>
        <v>984</v>
      </c>
      <c r="C9">
        <f>'Rods NO defect'!C9</f>
        <v>4000</v>
      </c>
      <c r="D9">
        <f>'Rods NO defect'!D9</f>
        <v>4.3449269999999998E-2</v>
      </c>
      <c r="E9">
        <f>'Rods NO defect'!E9</f>
        <v>0.56735380000000002</v>
      </c>
      <c r="F9">
        <f>'Rods with defect'!D9</f>
        <v>3.755646E-2</v>
      </c>
      <c r="G9">
        <f>'Rods with defect'!E9</f>
        <v>0.42385149999999999</v>
      </c>
      <c r="H9">
        <v>4.7307370000000001E-2</v>
      </c>
      <c r="I9">
        <v>0.67308140000000005</v>
      </c>
    </row>
    <row r="10" spans="1:9" x14ac:dyDescent="0.2">
      <c r="A10">
        <f>'Rods NO defect'!A10</f>
        <v>2.2000000000000002</v>
      </c>
      <c r="B10">
        <f>'Rods NO defect'!B10</f>
        <v>1056</v>
      </c>
      <c r="C10">
        <f>'Rods NO defect'!C10</f>
        <v>4000</v>
      </c>
      <c r="D10">
        <f>'Rods NO defect'!D10</f>
        <v>6.5488610000000003E-2</v>
      </c>
      <c r="E10">
        <f>'Rods NO defect'!E10</f>
        <v>1.2891300000000001</v>
      </c>
      <c r="F10">
        <f>'Rods with defect'!D10</f>
        <v>7.1203589999999997E-2</v>
      </c>
      <c r="G10">
        <f>'Rods with defect'!E10</f>
        <v>1.523522</v>
      </c>
      <c r="H10">
        <v>6.3405310000000006E-2</v>
      </c>
      <c r="I10">
        <v>1.208464</v>
      </c>
    </row>
    <row r="11" spans="1:9" x14ac:dyDescent="0.2">
      <c r="A11">
        <f>'Rods NO defect'!A11</f>
        <v>2.35</v>
      </c>
      <c r="B11">
        <f>'Rods NO defect'!B11</f>
        <v>1128</v>
      </c>
      <c r="C11">
        <f>'Rods NO defect'!C11</f>
        <v>4000</v>
      </c>
      <c r="D11">
        <f>'Rods NO defect'!D11</f>
        <v>5.7385859999999997E-2</v>
      </c>
      <c r="E11">
        <f>'Rods NO defect'!E11</f>
        <v>0.9896083</v>
      </c>
      <c r="F11">
        <f>'Rods with defect'!D11</f>
        <v>5.497958E-2</v>
      </c>
      <c r="G11">
        <f>'Rods with defect'!E11</f>
        <v>0.90835270000000001</v>
      </c>
      <c r="H11">
        <v>5.8089679999999998E-2</v>
      </c>
      <c r="I11">
        <v>1.014122</v>
      </c>
    </row>
    <row r="12" spans="1:9" x14ac:dyDescent="0.2">
      <c r="A12">
        <f>'Rods NO defect'!A12</f>
        <v>2.5</v>
      </c>
      <c r="B12">
        <f>'Rods NO defect'!B12</f>
        <v>1200</v>
      </c>
      <c r="C12">
        <f>'Rods NO defect'!C12</f>
        <v>4000</v>
      </c>
      <c r="D12">
        <f>'Rods NO defect'!D12</f>
        <v>6.9236320000000004E-2</v>
      </c>
      <c r="E12">
        <f>'Rods NO defect'!E12</f>
        <v>1.440885</v>
      </c>
      <c r="F12">
        <f>'Rods with defect'!D12</f>
        <v>5.0247559999999997E-2</v>
      </c>
      <c r="G12">
        <f>'Rods with defect'!E12</f>
        <v>0.75875519999999996</v>
      </c>
      <c r="H12">
        <v>6.5344970000000002E-2</v>
      </c>
      <c r="I12">
        <v>1.289871</v>
      </c>
    </row>
    <row r="13" spans="1:9" x14ac:dyDescent="0.2">
      <c r="A13">
        <f>'Rods NO defect'!A13</f>
        <v>2.65</v>
      </c>
      <c r="B13">
        <f>'Rods NO defect'!B13</f>
        <v>1272</v>
      </c>
      <c r="C13">
        <f>'Rods NO defect'!C13</f>
        <v>4000</v>
      </c>
      <c r="D13">
        <f>'Rods NO defect'!D13</f>
        <v>2.8563020000000001E-2</v>
      </c>
      <c r="E13">
        <f>'Rods NO defect'!E13</f>
        <v>0.24516189999999999</v>
      </c>
      <c r="F13">
        <f>'Rods with defect'!D13</f>
        <v>2.629774E-2</v>
      </c>
      <c r="G13">
        <f>'Rods with defect'!E13</f>
        <v>0.20781720000000001</v>
      </c>
      <c r="H13">
        <v>2.7026370000000001E-2</v>
      </c>
      <c r="I13">
        <v>0.21953490000000001</v>
      </c>
    </row>
    <row r="14" spans="1:9" x14ac:dyDescent="0.2">
      <c r="A14">
        <f>'Rods NO defect'!A14</f>
        <v>2.8</v>
      </c>
      <c r="B14">
        <f>'Rods NO defect'!B14</f>
        <v>1344</v>
      </c>
      <c r="C14">
        <f>'Rods NO defect'!C14</f>
        <v>4000</v>
      </c>
      <c r="D14">
        <f>'Rods NO defect'!D14</f>
        <v>3.4449979999999998E-2</v>
      </c>
      <c r="E14">
        <f>'Rods NO defect'!E14</f>
        <v>0.35667500000000002</v>
      </c>
      <c r="F14">
        <f>'Rods with defect'!D14</f>
        <v>4.0990859999999997E-2</v>
      </c>
      <c r="G14">
        <f>'Rods with defect'!E14</f>
        <v>0.50491560000000002</v>
      </c>
      <c r="H14">
        <v>4.3910709999999999E-2</v>
      </c>
      <c r="I14">
        <v>0.58321789999999996</v>
      </c>
    </row>
    <row r="15" spans="1:9" x14ac:dyDescent="0.2">
      <c r="A15">
        <f>'Rods NO defect'!A15</f>
        <v>2.9500009999999999</v>
      </c>
      <c r="B15">
        <f>'Rods NO defect'!B15</f>
        <v>1416</v>
      </c>
      <c r="C15">
        <f>'Rods NO defect'!C15</f>
        <v>4000</v>
      </c>
      <c r="D15">
        <f>'Rods NO defect'!D15</f>
        <v>5.2515890000000003E-2</v>
      </c>
      <c r="E15">
        <f>'Rods NO defect'!E15</f>
        <v>0.82875750000000004</v>
      </c>
      <c r="F15">
        <f>'Rods with defect'!D15</f>
        <v>5.340056E-2</v>
      </c>
      <c r="G15">
        <f>'Rods with defect'!E15</f>
        <v>0.8569118</v>
      </c>
      <c r="H15">
        <v>5.9982260000000003E-2</v>
      </c>
      <c r="I15">
        <v>1.092662</v>
      </c>
    </row>
    <row r="16" spans="1:9" x14ac:dyDescent="0.2">
      <c r="A16">
        <f>'Rods NO defect'!A16</f>
        <v>3.1000009999999998</v>
      </c>
      <c r="B16">
        <f>'Rods NO defect'!B16</f>
        <v>1488</v>
      </c>
      <c r="C16">
        <f>'Rods NO defect'!C16</f>
        <v>4000</v>
      </c>
      <c r="D16">
        <f>'Rods NO defect'!D16</f>
        <v>4.6419149999999999E-2</v>
      </c>
      <c r="E16">
        <f>'Rods NO defect'!E16</f>
        <v>0.64750339999999995</v>
      </c>
      <c r="F16">
        <f>'Rods with defect'!D16</f>
        <v>5.9841159999999997E-2</v>
      </c>
      <c r="G16">
        <f>'Rods with defect'!E16</f>
        <v>1.0760810000000001</v>
      </c>
      <c r="H16">
        <v>5.5341769999999998E-2</v>
      </c>
      <c r="I16">
        <v>0.9446871</v>
      </c>
    </row>
    <row r="17" spans="1:9" x14ac:dyDescent="0.2">
      <c r="A17">
        <f>'Rods NO defect'!A17</f>
        <v>3.2500010000000001</v>
      </c>
      <c r="B17">
        <f>'Rods NO defect'!B17</f>
        <v>1560</v>
      </c>
      <c r="C17">
        <f>'Rods NO defect'!C17</f>
        <v>4000</v>
      </c>
      <c r="D17">
        <f>'Rods NO defect'!D17</f>
        <v>5.2898830000000001E-2</v>
      </c>
      <c r="E17">
        <f>'Rods NO defect'!E17</f>
        <v>0.84089190000000003</v>
      </c>
      <c r="F17">
        <f>'Rods with defect'!D17</f>
        <v>6.7496700000000007E-2</v>
      </c>
      <c r="G17">
        <f>'Rods with defect'!E17</f>
        <v>1.3690610000000001</v>
      </c>
      <c r="H17">
        <v>6.0425449999999999E-2</v>
      </c>
      <c r="I17">
        <v>1.10456</v>
      </c>
    </row>
    <row r="18" spans="1:9" x14ac:dyDescent="0.2">
      <c r="A18">
        <f>'Rods NO defect'!A18</f>
        <v>3.4000010000000001</v>
      </c>
      <c r="B18">
        <f>'Rods NO defect'!B18</f>
        <v>1632</v>
      </c>
      <c r="C18">
        <f>'Rods NO defect'!C18</f>
        <v>4000</v>
      </c>
      <c r="D18">
        <f>'Rods NO defect'!D18</f>
        <v>0.1054755</v>
      </c>
      <c r="E18">
        <f>'Rods NO defect'!E18</f>
        <v>3.3431500000000001</v>
      </c>
      <c r="F18">
        <f>'Rods with defect'!D18</f>
        <v>4.3520969999999999E-2</v>
      </c>
      <c r="G18">
        <f>'Rods with defect'!E18</f>
        <v>0.56916949999999999</v>
      </c>
      <c r="H18">
        <v>9.6708489999999994E-2</v>
      </c>
      <c r="I18">
        <v>2.812452</v>
      </c>
    </row>
    <row r="19" spans="1:9" x14ac:dyDescent="0.2">
      <c r="A19">
        <f>'Rods NO defect'!A19</f>
        <v>3.550001</v>
      </c>
      <c r="B19">
        <f>'Rods NO defect'!B19</f>
        <v>1704</v>
      </c>
      <c r="C19">
        <f>'Rods NO defect'!C19</f>
        <v>4000</v>
      </c>
      <c r="D19">
        <f>'Rods NO defect'!D19</f>
        <v>0.1069842</v>
      </c>
      <c r="E19">
        <f>'Rods NO defect'!E19</f>
        <v>3.4394309999999999</v>
      </c>
      <c r="F19">
        <f>'Rods with defect'!D19</f>
        <v>4.7683099999999999E-2</v>
      </c>
      <c r="G19">
        <f>'Rods with defect'!E19</f>
        <v>0.68335400000000002</v>
      </c>
      <c r="H19">
        <v>9.9939230000000004E-2</v>
      </c>
      <c r="I19">
        <v>3.0193759999999998</v>
      </c>
    </row>
    <row r="20" spans="1:9" x14ac:dyDescent="0.2">
      <c r="A20">
        <f>'Rods NO defect'!A20</f>
        <v>3.7000009999999999</v>
      </c>
      <c r="B20">
        <f>'Rods NO defect'!B20</f>
        <v>1776</v>
      </c>
      <c r="C20">
        <f>'Rods NO defect'!C20</f>
        <v>4000</v>
      </c>
      <c r="D20">
        <f>'Rods NO defect'!D20</f>
        <v>5.695008E-2</v>
      </c>
      <c r="E20">
        <f>'Rods NO defect'!E20</f>
        <v>0.97461710000000001</v>
      </c>
      <c r="F20">
        <f>'Rods with defect'!D20</f>
        <v>4.7983499999999998E-2</v>
      </c>
      <c r="G20">
        <f>'Rods with defect'!E20</f>
        <v>0.69187679999999996</v>
      </c>
      <c r="H20">
        <v>6.4988610000000002E-2</v>
      </c>
      <c r="I20">
        <v>1.2691939999999999</v>
      </c>
    </row>
    <row r="21" spans="1:9" x14ac:dyDescent="0.2">
      <c r="A21">
        <f>'Rods NO defect'!A21</f>
        <v>3.8500009999999998</v>
      </c>
      <c r="B21">
        <f>'Rods NO defect'!B21</f>
        <v>1848</v>
      </c>
      <c r="C21">
        <f>'Rods NO defect'!C21</f>
        <v>4000</v>
      </c>
      <c r="D21">
        <f>'Rods NO defect'!D21</f>
        <v>4.5888270000000002E-2</v>
      </c>
      <c r="E21">
        <f>'Rods NO defect'!E21</f>
        <v>0.63277340000000004</v>
      </c>
      <c r="F21">
        <f>'Rods with defect'!D21</f>
        <v>5.0923469999999998E-2</v>
      </c>
      <c r="G21">
        <f>'Rods with defect'!E21</f>
        <v>0.77925849999999997</v>
      </c>
      <c r="H21">
        <v>5.3838419999999998E-2</v>
      </c>
      <c r="I21">
        <v>0.87347079999999999</v>
      </c>
    </row>
    <row r="47" spans="13:13" x14ac:dyDescent="0.2">
      <c r="M47" t="s">
        <v>12</v>
      </c>
    </row>
    <row r="65" spans="1:1" x14ac:dyDescent="0.2">
      <c r="A65" t="s">
        <v>12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>
      <selection activeCell="F38" sqref="F38"/>
    </sheetView>
  </sheetViews>
  <sheetFormatPr baseColWidth="10" defaultRowHeight="16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s="1">
        <v>0.1</v>
      </c>
      <c r="B2" s="1">
        <v>48</v>
      </c>
      <c r="C2" s="1">
        <v>4000</v>
      </c>
      <c r="D2" s="1">
        <v>3.4894809999999998E-2</v>
      </c>
      <c r="E2" s="1">
        <v>0.24429400000000001</v>
      </c>
    </row>
    <row r="3" spans="1:5" x14ac:dyDescent="0.2">
      <c r="A3" s="1">
        <v>0.19750000000000001</v>
      </c>
      <c r="B3" s="1">
        <v>94.8</v>
      </c>
      <c r="C3" s="1">
        <v>4000</v>
      </c>
      <c r="D3" s="1">
        <v>5.2997799999999996E-3</v>
      </c>
      <c r="E3" s="1">
        <v>5.6316600000000001E-3</v>
      </c>
    </row>
    <row r="4" spans="1:5" x14ac:dyDescent="0.2">
      <c r="A4" s="1">
        <v>0.29499999999999998</v>
      </c>
      <c r="B4" s="1">
        <v>141.6</v>
      </c>
      <c r="C4" s="1">
        <v>4000</v>
      </c>
      <c r="D4" s="1">
        <v>7.7317499999999999E-3</v>
      </c>
      <c r="E4" s="1">
        <v>1.198606E-2</v>
      </c>
    </row>
    <row r="5" spans="1:5" x14ac:dyDescent="0.2">
      <c r="A5" s="1">
        <v>0.39250000000000002</v>
      </c>
      <c r="B5" s="1">
        <v>188.4</v>
      </c>
      <c r="C5" s="1">
        <v>4000</v>
      </c>
      <c r="D5" s="1">
        <v>9.4421399999999999E-3</v>
      </c>
      <c r="E5" s="1">
        <v>1.7875700000000001E-2</v>
      </c>
    </row>
    <row r="6" spans="1:5" x14ac:dyDescent="0.2">
      <c r="A6" s="1">
        <v>0.49</v>
      </c>
      <c r="B6" s="1">
        <v>235.2</v>
      </c>
      <c r="C6" s="1">
        <v>4000</v>
      </c>
      <c r="D6" s="1">
        <v>1.0927890000000001E-2</v>
      </c>
      <c r="E6" s="1">
        <v>2.394398E-2</v>
      </c>
    </row>
    <row r="7" spans="1:5" x14ac:dyDescent="0.2">
      <c r="A7" s="1">
        <v>0.58750000000000002</v>
      </c>
      <c r="B7" s="1">
        <v>282</v>
      </c>
      <c r="C7" s="1">
        <v>4000</v>
      </c>
      <c r="D7" s="1">
        <v>1.234348E-2</v>
      </c>
      <c r="E7" s="1">
        <v>3.054933E-2</v>
      </c>
    </row>
    <row r="8" spans="1:5" x14ac:dyDescent="0.2">
      <c r="A8" s="1">
        <v>0.68499989999999999</v>
      </c>
      <c r="B8" s="1">
        <v>328.8</v>
      </c>
      <c r="C8" s="1">
        <v>4000</v>
      </c>
      <c r="D8" s="1">
        <v>2.336334E-2</v>
      </c>
      <c r="E8" s="1">
        <v>0.1095214</v>
      </c>
    </row>
    <row r="9" spans="1:5" x14ac:dyDescent="0.2">
      <c r="A9" s="1">
        <v>0.78249990000000003</v>
      </c>
      <c r="B9" s="1">
        <v>375.59989999999999</v>
      </c>
      <c r="C9" s="1">
        <v>4000</v>
      </c>
      <c r="D9" s="1">
        <v>4.669334E-2</v>
      </c>
      <c r="E9" s="1">
        <v>0.44077290000000002</v>
      </c>
    </row>
    <row r="10" spans="1:5" x14ac:dyDescent="0.2">
      <c r="A10" s="1">
        <v>0.87999989999999995</v>
      </c>
      <c r="B10" s="1">
        <v>422.3999</v>
      </c>
      <c r="C10" s="1">
        <v>4000</v>
      </c>
      <c r="D10" s="1">
        <v>3.4849989999999997E-2</v>
      </c>
      <c r="E10" s="1">
        <v>0.24403349999999999</v>
      </c>
    </row>
    <row r="11" spans="1:5" x14ac:dyDescent="0.2">
      <c r="A11" s="1">
        <v>0.97749980000000003</v>
      </c>
      <c r="B11" s="1">
        <v>469.19990000000001</v>
      </c>
      <c r="C11" s="1">
        <v>4000</v>
      </c>
      <c r="D11" s="1">
        <v>6.8599099999999996E-2</v>
      </c>
      <c r="E11" s="1">
        <v>0.94503599999999999</v>
      </c>
    </row>
    <row r="12" spans="1:5" x14ac:dyDescent="0.2">
      <c r="A12" s="1">
        <v>1.075</v>
      </c>
      <c r="B12" s="1">
        <v>515.99990000000003</v>
      </c>
      <c r="C12" s="1">
        <v>4000</v>
      </c>
      <c r="D12" s="1">
        <v>9.3021179999999995E-2</v>
      </c>
      <c r="E12" s="1">
        <v>1.734915</v>
      </c>
    </row>
    <row r="13" spans="1:5" x14ac:dyDescent="0.2">
      <c r="A13" s="1">
        <v>1.1725000000000001</v>
      </c>
      <c r="B13" s="1">
        <v>562.79989999999998</v>
      </c>
      <c r="C13" s="1">
        <v>4000</v>
      </c>
      <c r="D13" s="1">
        <v>5.0615960000000002E-2</v>
      </c>
      <c r="E13" s="1">
        <v>0.51375979999999999</v>
      </c>
    </row>
    <row r="14" spans="1:5" x14ac:dyDescent="0.2">
      <c r="A14" s="1">
        <v>1.27</v>
      </c>
      <c r="B14" s="1">
        <v>609.59990000000005</v>
      </c>
      <c r="C14" s="1">
        <v>4000</v>
      </c>
      <c r="D14" s="1">
        <v>7.0915329999999999E-2</v>
      </c>
      <c r="E14" s="1">
        <v>1.008446</v>
      </c>
    </row>
    <row r="15" spans="1:5" x14ac:dyDescent="0.2">
      <c r="A15" s="1">
        <v>1.3674999999999999</v>
      </c>
      <c r="B15" s="1">
        <v>656.39980000000003</v>
      </c>
      <c r="C15" s="1">
        <v>4000</v>
      </c>
      <c r="D15" s="1">
        <v>9.8912840000000002E-2</v>
      </c>
      <c r="E15" s="1">
        <v>1.9634210000000001</v>
      </c>
    </row>
    <row r="16" spans="1:5" x14ac:dyDescent="0.2">
      <c r="A16" s="1">
        <v>1.4650000000000001</v>
      </c>
      <c r="B16" s="1">
        <v>703.19979999999998</v>
      </c>
      <c r="C16" s="1">
        <v>4000</v>
      </c>
      <c r="D16" s="1">
        <v>4.779887E-2</v>
      </c>
      <c r="E16" s="1">
        <v>0.45845409999999998</v>
      </c>
    </row>
    <row r="17" spans="1:5" x14ac:dyDescent="0.2">
      <c r="A17" s="1">
        <v>1.5625</v>
      </c>
      <c r="B17" s="1">
        <v>749.99980000000005</v>
      </c>
      <c r="C17" s="1">
        <v>4000</v>
      </c>
      <c r="D17" s="1">
        <v>0.16065360000000001</v>
      </c>
      <c r="E17" s="1">
        <v>5.1753039999999997</v>
      </c>
    </row>
    <row r="18" spans="1:5" x14ac:dyDescent="0.2">
      <c r="A18" s="1">
        <v>1.66</v>
      </c>
      <c r="B18" s="1">
        <v>796.7998</v>
      </c>
      <c r="C18" s="1">
        <v>4000</v>
      </c>
      <c r="D18" s="1">
        <v>0.1211494</v>
      </c>
      <c r="E18" s="1">
        <v>2.9432489999999998</v>
      </c>
    </row>
    <row r="19" spans="1:5" x14ac:dyDescent="0.2">
      <c r="A19" s="1">
        <v>1.7575000000000001</v>
      </c>
      <c r="B19" s="1">
        <v>843.59979999999996</v>
      </c>
      <c r="C19" s="1">
        <v>4000</v>
      </c>
      <c r="D19" s="1">
        <v>8.1890829999999998E-2</v>
      </c>
      <c r="E19" s="1">
        <v>1.3452949999999999</v>
      </c>
    </row>
    <row r="20" spans="1:5" x14ac:dyDescent="0.2">
      <c r="A20" s="1">
        <v>1.855</v>
      </c>
      <c r="B20" s="1">
        <v>890.39980000000003</v>
      </c>
      <c r="C20" s="1">
        <v>4000</v>
      </c>
      <c r="D20" s="1">
        <v>7.4936710000000004E-2</v>
      </c>
      <c r="E20" s="1">
        <v>1.1259330000000001</v>
      </c>
    </row>
    <row r="21" spans="1:5" x14ac:dyDescent="0.2">
      <c r="A21" s="1">
        <v>1.9524999999999999</v>
      </c>
      <c r="B21" s="1">
        <v>937.19979999999998</v>
      </c>
      <c r="C21" s="1">
        <v>4000</v>
      </c>
      <c r="D21" s="1">
        <v>8.6434709999999998E-2</v>
      </c>
      <c r="E21" s="1">
        <v>1.5007600000000001</v>
      </c>
    </row>
    <row r="22" spans="1:5" x14ac:dyDescent="0.2">
      <c r="A22" s="1">
        <v>2.0499990000000001</v>
      </c>
      <c r="B22" s="1">
        <v>983.99980000000005</v>
      </c>
      <c r="C22" s="1">
        <v>4000</v>
      </c>
      <c r="D22" s="1">
        <v>8.8982119999999998E-2</v>
      </c>
      <c r="E22" s="1">
        <v>1.593207</v>
      </c>
    </row>
    <row r="23" spans="1:5" x14ac:dyDescent="0.2">
      <c r="A23" s="1">
        <v>2.1475</v>
      </c>
      <c r="B23" s="1">
        <v>1030.8</v>
      </c>
      <c r="C23" s="1">
        <v>4000</v>
      </c>
      <c r="D23" s="1">
        <v>3.8918309999999998E-2</v>
      </c>
      <c r="E23" s="1">
        <v>0.3036893</v>
      </c>
    </row>
    <row r="24" spans="1:5" x14ac:dyDescent="0.2">
      <c r="A24" s="1">
        <v>2.2450000000000001</v>
      </c>
      <c r="B24" s="1">
        <v>1077.5999999999999</v>
      </c>
      <c r="C24" s="1">
        <v>4000</v>
      </c>
      <c r="D24" s="1">
        <v>4.2174200000000002E-2</v>
      </c>
      <c r="E24" s="1">
        <v>0.35669119999999999</v>
      </c>
    </row>
    <row r="25" spans="1:5" x14ac:dyDescent="0.2">
      <c r="A25" s="1">
        <v>2.3424999999999998</v>
      </c>
      <c r="B25" s="1">
        <v>1124.4000000000001</v>
      </c>
      <c r="C25" s="1">
        <v>4000</v>
      </c>
      <c r="D25" s="1">
        <v>6.5663959999999993E-2</v>
      </c>
      <c r="E25" s="1">
        <v>0.86514469999999999</v>
      </c>
    </row>
    <row r="26" spans="1:5" x14ac:dyDescent="0.2">
      <c r="A26" s="1">
        <v>2.44</v>
      </c>
      <c r="B26" s="1">
        <v>1171.2</v>
      </c>
      <c r="C26" s="1">
        <v>4000</v>
      </c>
      <c r="D26" s="1">
        <v>0.1228576</v>
      </c>
      <c r="E26" s="1">
        <v>3.0288010000000001</v>
      </c>
    </row>
    <row r="27" spans="1:5" x14ac:dyDescent="0.2">
      <c r="A27" s="1">
        <v>2.5375000000000001</v>
      </c>
      <c r="B27" s="1">
        <v>1218</v>
      </c>
      <c r="C27" s="1">
        <v>4000</v>
      </c>
      <c r="D27" s="1">
        <v>0.1367546</v>
      </c>
      <c r="E27" s="1">
        <v>3.752653</v>
      </c>
    </row>
    <row r="28" spans="1:5" x14ac:dyDescent="0.2">
      <c r="A28" s="1">
        <v>2.6349999999999998</v>
      </c>
      <c r="B28" s="1">
        <v>1264.8</v>
      </c>
      <c r="C28" s="1">
        <v>4000</v>
      </c>
      <c r="D28" s="1">
        <v>0.1123905</v>
      </c>
      <c r="E28" s="1">
        <v>2.5329069999999998</v>
      </c>
    </row>
    <row r="29" spans="1:5" x14ac:dyDescent="0.2">
      <c r="A29" s="1">
        <v>2.7324999999999999</v>
      </c>
      <c r="B29" s="1">
        <v>1311.6</v>
      </c>
      <c r="C29" s="1">
        <v>4000</v>
      </c>
      <c r="D29" s="1">
        <v>0.1051269</v>
      </c>
      <c r="E29" s="1">
        <v>2.2168359999999998</v>
      </c>
    </row>
    <row r="30" spans="1:5" x14ac:dyDescent="0.2">
      <c r="A30" s="1">
        <v>2.83</v>
      </c>
      <c r="B30" s="1">
        <v>1358.4</v>
      </c>
      <c r="C30" s="1">
        <v>4000</v>
      </c>
      <c r="D30" s="1">
        <v>0.1207461</v>
      </c>
      <c r="E30" s="1">
        <v>2.924858</v>
      </c>
    </row>
    <row r="31" spans="1:5" x14ac:dyDescent="0.2">
      <c r="A31" s="1">
        <v>2.9275000000000002</v>
      </c>
      <c r="B31" s="1">
        <v>1405.2</v>
      </c>
      <c r="C31" s="1">
        <v>4000</v>
      </c>
      <c r="D31" s="1">
        <v>5.781907E-2</v>
      </c>
      <c r="E31" s="1">
        <v>0.67083530000000002</v>
      </c>
    </row>
    <row r="32" spans="1:5" x14ac:dyDescent="0.2">
      <c r="A32" s="1">
        <v>3.0249999999999999</v>
      </c>
      <c r="B32" s="1">
        <v>1452</v>
      </c>
      <c r="C32" s="1">
        <v>4000</v>
      </c>
      <c r="D32" s="1">
        <v>5.0801760000000001E-2</v>
      </c>
      <c r="E32" s="1">
        <v>0.51764779999999999</v>
      </c>
    </row>
    <row r="33" spans="1:5" x14ac:dyDescent="0.2">
      <c r="A33" s="1">
        <v>3.1225000000000001</v>
      </c>
      <c r="B33" s="1">
        <v>1498.8</v>
      </c>
      <c r="C33" s="1">
        <v>4000</v>
      </c>
      <c r="D33" s="1">
        <v>5.614094E-2</v>
      </c>
      <c r="E33" s="1">
        <v>0.63198949999999998</v>
      </c>
    </row>
    <row r="34" spans="1:5" x14ac:dyDescent="0.2">
      <c r="A34" s="1">
        <v>3.2200009999999999</v>
      </c>
      <c r="B34" s="1">
        <v>1545.6</v>
      </c>
      <c r="C34" s="1">
        <v>4000</v>
      </c>
      <c r="D34" s="1">
        <v>5.9187940000000001E-2</v>
      </c>
      <c r="E34" s="1">
        <v>0.70242090000000001</v>
      </c>
    </row>
    <row r="35" spans="1:5" x14ac:dyDescent="0.2">
      <c r="A35" s="1">
        <v>3.317501</v>
      </c>
      <c r="B35" s="1">
        <v>1592.4</v>
      </c>
      <c r="C35" s="1">
        <v>4000</v>
      </c>
      <c r="D35" s="1">
        <v>6.3740909999999998E-2</v>
      </c>
      <c r="E35" s="1">
        <v>0.8146407</v>
      </c>
    </row>
    <row r="36" spans="1:5" x14ac:dyDescent="0.2">
      <c r="A36" s="1">
        <v>3.4150010000000002</v>
      </c>
      <c r="B36" s="1">
        <v>1639.2</v>
      </c>
      <c r="C36" s="1">
        <v>4000</v>
      </c>
      <c r="D36" s="1">
        <v>6.3311329999999999E-2</v>
      </c>
      <c r="E36" s="1">
        <v>0.80368130000000004</v>
      </c>
    </row>
    <row r="37" spans="1:5" x14ac:dyDescent="0.2">
      <c r="A37" s="1">
        <v>3.5125009999999999</v>
      </c>
      <c r="B37" s="1">
        <v>1686</v>
      </c>
      <c r="C37" s="1">
        <v>4000</v>
      </c>
      <c r="D37" s="1">
        <v>6.5752459999999999E-2</v>
      </c>
      <c r="E37" s="1">
        <v>0.86688659999999995</v>
      </c>
    </row>
    <row r="38" spans="1:5" x14ac:dyDescent="0.2">
      <c r="A38" s="1">
        <v>3.610001</v>
      </c>
      <c r="B38" s="1">
        <v>1732.8</v>
      </c>
      <c r="C38" s="1">
        <v>4000</v>
      </c>
      <c r="D38" s="1">
        <v>7.3770370000000002E-2</v>
      </c>
      <c r="E38" s="1">
        <v>1.0912740000000001</v>
      </c>
    </row>
    <row r="39" spans="1:5" x14ac:dyDescent="0.2">
      <c r="A39" s="1">
        <v>3.7075010000000002</v>
      </c>
      <c r="B39" s="1">
        <v>1779.6</v>
      </c>
      <c r="C39" s="1">
        <v>4000</v>
      </c>
      <c r="D39" s="1">
        <v>7.3388229999999999E-2</v>
      </c>
      <c r="E39" s="1">
        <v>1.079925</v>
      </c>
    </row>
    <row r="40" spans="1:5" x14ac:dyDescent="0.2">
      <c r="A40" s="1">
        <v>3.8050009999999999</v>
      </c>
      <c r="B40" s="1">
        <v>1826.4010000000001</v>
      </c>
      <c r="C40" s="1">
        <v>4000</v>
      </c>
      <c r="D40" s="1">
        <v>7.2194369999999994E-2</v>
      </c>
      <c r="E40" s="1">
        <v>1.045021</v>
      </c>
    </row>
    <row r="41" spans="1:5" x14ac:dyDescent="0.2">
      <c r="A41" s="1">
        <v>3.902501</v>
      </c>
      <c r="B41" s="1">
        <v>1873.201</v>
      </c>
      <c r="C41" s="1">
        <v>4000</v>
      </c>
      <c r="D41" s="1">
        <v>7.6668410000000006E-2</v>
      </c>
      <c r="E41" s="1">
        <v>1.1785950000000001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"/>
  <sheetViews>
    <sheetView tabSelected="1" workbookViewId="0">
      <selection activeCell="K2" sqref="K2"/>
    </sheetView>
  </sheetViews>
  <sheetFormatPr baseColWidth="10" defaultRowHeight="16" x14ac:dyDescent="0.2"/>
  <sheetData>
    <row r="1" spans="1:14" x14ac:dyDescent="0.2">
      <c r="A1" s="1" t="s">
        <v>0</v>
      </c>
      <c r="B1" s="1" t="s">
        <v>1</v>
      </c>
      <c r="C1" s="1" t="s">
        <v>18</v>
      </c>
      <c r="D1" s="1" t="s">
        <v>15</v>
      </c>
      <c r="E1" s="1" t="s">
        <v>16</v>
      </c>
      <c r="F1" s="1" t="s">
        <v>2</v>
      </c>
      <c r="G1" s="1" t="s">
        <v>3</v>
      </c>
      <c r="H1" s="1" t="s">
        <v>4</v>
      </c>
      <c r="I1" s="1" t="s">
        <v>17</v>
      </c>
      <c r="M1" t="s">
        <v>14</v>
      </c>
      <c r="N1">
        <f>B10</f>
        <v>422.3999</v>
      </c>
    </row>
    <row r="2" spans="1:14" x14ac:dyDescent="0.2">
      <c r="A2" s="1">
        <v>0.1</v>
      </c>
      <c r="B2" s="1">
        <v>48</v>
      </c>
      <c r="C2" s="1">
        <f>B2/48</f>
        <v>1</v>
      </c>
      <c r="D2" s="1">
        <f>(B2-48)/48</f>
        <v>0</v>
      </c>
      <c r="E2" s="1">
        <f>MOD(B2,48)</f>
        <v>0</v>
      </c>
      <c r="F2" s="1">
        <v>4000</v>
      </c>
      <c r="G2" s="1">
        <v>3.4894809999999998E-2</v>
      </c>
      <c r="H2" s="1">
        <v>0.24429400000000001</v>
      </c>
      <c r="I2" s="1">
        <f>B2/422</f>
        <v>0.11374407582938388</v>
      </c>
    </row>
    <row r="3" spans="1:14" x14ac:dyDescent="0.2">
      <c r="A3" s="1">
        <v>0.19750000000000001</v>
      </c>
      <c r="B3" s="1">
        <v>94.8</v>
      </c>
      <c r="C3" s="1">
        <f t="shared" ref="C3:C41" si="0">B3/48</f>
        <v>1.9749999999999999</v>
      </c>
      <c r="D3" s="1">
        <f t="shared" ref="D3:D41" si="1">(B3-48)/48</f>
        <v>0.97499999999999998</v>
      </c>
      <c r="E3" s="1">
        <f t="shared" ref="E3:E41" si="2">MOD(B3,48)</f>
        <v>46.8</v>
      </c>
      <c r="F3" s="1">
        <v>4000</v>
      </c>
      <c r="G3" s="1">
        <v>5.2997799999999996E-3</v>
      </c>
      <c r="H3" s="1">
        <v>5.6316600000000001E-3</v>
      </c>
      <c r="I3" s="1">
        <f t="shared" ref="I3:I41" si="3">B3/422</f>
        <v>0.22464454976303316</v>
      </c>
    </row>
    <row r="4" spans="1:14" x14ac:dyDescent="0.2">
      <c r="A4" s="1">
        <v>0.29499999999999998</v>
      </c>
      <c r="B4" s="1">
        <v>141.6</v>
      </c>
      <c r="C4" s="1">
        <f t="shared" si="0"/>
        <v>2.9499999999999997</v>
      </c>
      <c r="D4" s="1">
        <f t="shared" si="1"/>
        <v>1.95</v>
      </c>
      <c r="E4" s="1">
        <f t="shared" si="2"/>
        <v>45.599999999999994</v>
      </c>
      <c r="F4" s="1">
        <v>4000</v>
      </c>
      <c r="G4" s="1">
        <v>7.7317499999999999E-3</v>
      </c>
      <c r="H4" s="1">
        <v>1.198606E-2</v>
      </c>
      <c r="I4" s="1">
        <f t="shared" si="3"/>
        <v>0.33554502369668243</v>
      </c>
    </row>
    <row r="5" spans="1:14" x14ac:dyDescent="0.2">
      <c r="A5" s="1">
        <v>0.39250000000000002</v>
      </c>
      <c r="B5" s="1">
        <v>188.4</v>
      </c>
      <c r="C5" s="1">
        <f t="shared" si="0"/>
        <v>3.9250000000000003</v>
      </c>
      <c r="D5" s="1">
        <f t="shared" si="1"/>
        <v>2.9250000000000003</v>
      </c>
      <c r="E5" s="1">
        <f t="shared" si="2"/>
        <v>44.400000000000006</v>
      </c>
      <c r="F5" s="1">
        <v>4000</v>
      </c>
      <c r="G5" s="1">
        <v>9.4421399999999999E-3</v>
      </c>
      <c r="H5" s="1">
        <v>1.7875700000000001E-2</v>
      </c>
      <c r="I5" s="1">
        <f t="shared" si="3"/>
        <v>0.44644549763033176</v>
      </c>
    </row>
    <row r="6" spans="1:14" x14ac:dyDescent="0.2">
      <c r="A6" s="1">
        <v>0.49</v>
      </c>
      <c r="B6" s="1">
        <v>235.2</v>
      </c>
      <c r="C6" s="1">
        <f t="shared" si="0"/>
        <v>4.8999999999999995</v>
      </c>
      <c r="D6" s="1">
        <f t="shared" si="1"/>
        <v>3.9</v>
      </c>
      <c r="E6" s="1">
        <f t="shared" si="2"/>
        <v>43.199999999999989</v>
      </c>
      <c r="F6" s="1">
        <v>4000</v>
      </c>
      <c r="G6" s="1">
        <v>1.0927890000000001E-2</v>
      </c>
      <c r="H6" s="1">
        <v>2.394398E-2</v>
      </c>
      <c r="I6" s="1">
        <f t="shared" si="3"/>
        <v>0.55734597156398102</v>
      </c>
    </row>
    <row r="7" spans="1:14" x14ac:dyDescent="0.2">
      <c r="A7" s="1">
        <v>0.58750000000000002</v>
      </c>
      <c r="B7" s="1">
        <v>282</v>
      </c>
      <c r="C7" s="1">
        <f t="shared" si="0"/>
        <v>5.875</v>
      </c>
      <c r="D7" s="1">
        <f t="shared" si="1"/>
        <v>4.875</v>
      </c>
      <c r="E7" s="1">
        <f t="shared" si="2"/>
        <v>42</v>
      </c>
      <c r="F7" s="1">
        <v>4000</v>
      </c>
      <c r="G7" s="1">
        <v>1.234348E-2</v>
      </c>
      <c r="H7" s="1">
        <v>3.054933E-2</v>
      </c>
      <c r="I7" s="1">
        <f t="shared" si="3"/>
        <v>0.66824644549763035</v>
      </c>
    </row>
    <row r="8" spans="1:14" x14ac:dyDescent="0.2">
      <c r="A8" s="1">
        <v>0.68499989999999999</v>
      </c>
      <c r="B8" s="1">
        <v>328.8</v>
      </c>
      <c r="C8" s="1">
        <f t="shared" si="0"/>
        <v>6.8500000000000005</v>
      </c>
      <c r="D8" s="1">
        <f t="shared" si="1"/>
        <v>5.8500000000000005</v>
      </c>
      <c r="E8" s="1">
        <f t="shared" si="2"/>
        <v>40.800000000000011</v>
      </c>
      <c r="F8" s="1">
        <v>4000</v>
      </c>
      <c r="G8" s="1">
        <v>2.336334E-2</v>
      </c>
      <c r="H8" s="1">
        <v>0.1095214</v>
      </c>
      <c r="I8" s="1">
        <f t="shared" si="3"/>
        <v>0.77914691943127967</v>
      </c>
    </row>
    <row r="9" spans="1:14" x14ac:dyDescent="0.2">
      <c r="A9" s="1">
        <v>0.78249990000000003</v>
      </c>
      <c r="B9" s="1">
        <v>375.59989999999999</v>
      </c>
      <c r="C9" s="1">
        <f t="shared" si="0"/>
        <v>7.8249979166666668</v>
      </c>
      <c r="D9" s="1">
        <f t="shared" si="1"/>
        <v>6.8249979166666668</v>
      </c>
      <c r="E9" s="1">
        <f t="shared" si="2"/>
        <v>39.599899999999991</v>
      </c>
      <c r="F9" s="1">
        <v>4000</v>
      </c>
      <c r="G9" s="1">
        <v>4.669334E-2</v>
      </c>
      <c r="H9" s="1">
        <v>0.44077290000000002</v>
      </c>
      <c r="I9" s="1">
        <f t="shared" si="3"/>
        <v>0.89004715639810428</v>
      </c>
    </row>
    <row r="10" spans="1:14" x14ac:dyDescent="0.2">
      <c r="A10" s="1">
        <v>0.87999989999999995</v>
      </c>
      <c r="B10" s="1">
        <v>422.3999</v>
      </c>
      <c r="C10" s="1">
        <f t="shared" si="0"/>
        <v>8.7999979166666673</v>
      </c>
      <c r="D10" s="1">
        <f t="shared" si="1"/>
        <v>7.7999979166666664</v>
      </c>
      <c r="E10" s="1">
        <f t="shared" si="2"/>
        <v>38.399900000000002</v>
      </c>
      <c r="F10" s="1">
        <v>4000</v>
      </c>
      <c r="G10" s="1">
        <v>3.4849989999999997E-2</v>
      </c>
      <c r="H10" s="1">
        <v>0.24403349999999999</v>
      </c>
      <c r="I10" s="1">
        <f t="shared" si="3"/>
        <v>1.0009476303317535</v>
      </c>
    </row>
    <row r="11" spans="1:14" x14ac:dyDescent="0.2">
      <c r="A11" s="1">
        <v>0.97749980000000003</v>
      </c>
      <c r="B11" s="1">
        <v>469.19990000000001</v>
      </c>
      <c r="C11" s="1">
        <f t="shared" si="0"/>
        <v>9.774997916666667</v>
      </c>
      <c r="D11" s="1">
        <f t="shared" si="1"/>
        <v>8.774997916666667</v>
      </c>
      <c r="E11" s="1">
        <f t="shared" si="2"/>
        <v>37.199900000000014</v>
      </c>
      <c r="F11" s="1">
        <v>4000</v>
      </c>
      <c r="G11" s="1">
        <v>6.8599099999999996E-2</v>
      </c>
      <c r="H11" s="1">
        <v>0.94503599999999999</v>
      </c>
      <c r="I11" s="1">
        <f t="shared" si="3"/>
        <v>1.1118481042654029</v>
      </c>
    </row>
    <row r="12" spans="1:14" x14ac:dyDescent="0.2">
      <c r="A12" s="1">
        <v>1.075</v>
      </c>
      <c r="B12" s="1">
        <v>515.99990000000003</v>
      </c>
      <c r="C12" s="1">
        <f t="shared" si="0"/>
        <v>10.749997916666667</v>
      </c>
      <c r="D12" s="1">
        <f t="shared" si="1"/>
        <v>9.7499979166666666</v>
      </c>
      <c r="E12" s="1">
        <f t="shared" si="2"/>
        <v>35.999900000000025</v>
      </c>
      <c r="F12" s="1">
        <v>4000</v>
      </c>
      <c r="G12" s="1">
        <v>9.3021179999999995E-2</v>
      </c>
      <c r="H12" s="1">
        <v>1.734915</v>
      </c>
      <c r="I12" s="1">
        <f t="shared" si="3"/>
        <v>1.2227485781990521</v>
      </c>
    </row>
    <row r="13" spans="1:14" x14ac:dyDescent="0.2">
      <c r="A13" s="1">
        <v>1.1725000000000001</v>
      </c>
      <c r="B13" s="1">
        <v>562.79989999999998</v>
      </c>
      <c r="C13" s="1">
        <f t="shared" si="0"/>
        <v>11.724997916666666</v>
      </c>
      <c r="D13" s="1">
        <f t="shared" si="1"/>
        <v>10.724997916666666</v>
      </c>
      <c r="E13" s="1">
        <f t="shared" si="2"/>
        <v>34.79989999999998</v>
      </c>
      <c r="F13" s="1">
        <v>4000</v>
      </c>
      <c r="G13" s="1">
        <v>5.0615960000000002E-2</v>
      </c>
      <c r="H13" s="1">
        <v>0.51375979999999999</v>
      </c>
      <c r="I13" s="1">
        <f t="shared" si="3"/>
        <v>1.3336490521327014</v>
      </c>
    </row>
    <row r="14" spans="1:14" x14ac:dyDescent="0.2">
      <c r="A14" s="1">
        <v>1.27</v>
      </c>
      <c r="B14" s="1">
        <v>609.59990000000005</v>
      </c>
      <c r="C14" s="1">
        <f t="shared" si="0"/>
        <v>12.699997916666668</v>
      </c>
      <c r="D14" s="1">
        <f t="shared" si="1"/>
        <v>11.699997916666668</v>
      </c>
      <c r="E14" s="1">
        <f t="shared" si="2"/>
        <v>33.599900000000048</v>
      </c>
      <c r="F14" s="1">
        <v>4000</v>
      </c>
      <c r="G14" s="1">
        <v>7.0915329999999999E-2</v>
      </c>
      <c r="H14" s="1">
        <v>1.008446</v>
      </c>
      <c r="I14" s="1">
        <f t="shared" si="3"/>
        <v>1.4445495260663508</v>
      </c>
    </row>
    <row r="15" spans="1:14" x14ac:dyDescent="0.2">
      <c r="A15" s="1">
        <v>1.3674999999999999</v>
      </c>
      <c r="B15" s="1">
        <v>656.39980000000003</v>
      </c>
      <c r="C15" s="1">
        <f t="shared" si="0"/>
        <v>13.674995833333334</v>
      </c>
      <c r="D15" s="1">
        <f t="shared" si="1"/>
        <v>12.674995833333334</v>
      </c>
      <c r="E15" s="1">
        <f t="shared" si="2"/>
        <v>32.399800000000027</v>
      </c>
      <c r="F15" s="1">
        <v>4000</v>
      </c>
      <c r="G15" s="1">
        <v>9.8912840000000002E-2</v>
      </c>
      <c r="H15" s="1">
        <v>1.9634210000000001</v>
      </c>
      <c r="I15" s="1">
        <f t="shared" si="3"/>
        <v>1.5554497630331754</v>
      </c>
    </row>
    <row r="16" spans="1:14" x14ac:dyDescent="0.2">
      <c r="A16" s="1">
        <v>1.4650000000000001</v>
      </c>
      <c r="B16" s="1">
        <v>703.19979999999998</v>
      </c>
      <c r="C16" s="1">
        <f t="shared" si="0"/>
        <v>14.649995833333334</v>
      </c>
      <c r="D16" s="1">
        <f t="shared" si="1"/>
        <v>13.649995833333334</v>
      </c>
      <c r="E16" s="1">
        <f t="shared" si="2"/>
        <v>31.199799999999982</v>
      </c>
      <c r="F16" s="1">
        <v>4000</v>
      </c>
      <c r="G16" s="1">
        <v>4.779887E-2</v>
      </c>
      <c r="H16" s="1">
        <v>0.45845409999999998</v>
      </c>
      <c r="I16" s="1">
        <f t="shared" si="3"/>
        <v>1.6663502369668246</v>
      </c>
    </row>
    <row r="17" spans="1:9" x14ac:dyDescent="0.2">
      <c r="A17" s="1">
        <v>1.5625</v>
      </c>
      <c r="B17" s="1">
        <v>749.99980000000005</v>
      </c>
      <c r="C17" s="1">
        <f t="shared" si="0"/>
        <v>15.624995833333335</v>
      </c>
      <c r="D17" s="1">
        <f t="shared" si="1"/>
        <v>14.624995833333335</v>
      </c>
      <c r="E17" s="1">
        <f t="shared" si="2"/>
        <v>29.99980000000005</v>
      </c>
      <c r="F17" s="1">
        <v>4000</v>
      </c>
      <c r="G17" s="1">
        <v>0.16065360000000001</v>
      </c>
      <c r="H17" s="1">
        <v>5.1753039999999997</v>
      </c>
      <c r="I17" s="1">
        <f t="shared" si="3"/>
        <v>1.777250710900474</v>
      </c>
    </row>
    <row r="18" spans="1:9" x14ac:dyDescent="0.2">
      <c r="A18" s="1">
        <v>1.66</v>
      </c>
      <c r="B18" s="1">
        <v>796.7998</v>
      </c>
      <c r="C18" s="1">
        <f t="shared" si="0"/>
        <v>16.599995833333335</v>
      </c>
      <c r="D18" s="1">
        <f t="shared" si="1"/>
        <v>15.599995833333333</v>
      </c>
      <c r="E18" s="1">
        <f t="shared" si="2"/>
        <v>28.799800000000005</v>
      </c>
      <c r="F18" s="1">
        <v>4000</v>
      </c>
      <c r="G18" s="1">
        <v>0.1211494</v>
      </c>
      <c r="H18" s="1">
        <v>2.9432489999999998</v>
      </c>
      <c r="I18" s="1">
        <f t="shared" si="3"/>
        <v>1.8881511848341233</v>
      </c>
    </row>
    <row r="19" spans="1:9" x14ac:dyDescent="0.2">
      <c r="A19" s="1">
        <v>1.7575000000000001</v>
      </c>
      <c r="B19" s="1">
        <v>843.59979999999996</v>
      </c>
      <c r="C19" s="1">
        <f t="shared" si="0"/>
        <v>17.574995833333332</v>
      </c>
      <c r="D19" s="1">
        <f t="shared" si="1"/>
        <v>16.574995833333332</v>
      </c>
      <c r="E19" s="1">
        <f t="shared" si="2"/>
        <v>27.599799999999959</v>
      </c>
      <c r="F19" s="1">
        <v>4000</v>
      </c>
      <c r="G19" s="1">
        <v>8.1890829999999998E-2</v>
      </c>
      <c r="H19" s="1">
        <v>1.3452949999999999</v>
      </c>
      <c r="I19" s="1">
        <f t="shared" si="3"/>
        <v>1.9990516587677725</v>
      </c>
    </row>
    <row r="20" spans="1:9" x14ac:dyDescent="0.2">
      <c r="A20" s="1">
        <v>1.855</v>
      </c>
      <c r="B20" s="1">
        <v>890.39980000000003</v>
      </c>
      <c r="C20" s="1">
        <f t="shared" si="0"/>
        <v>18.549995833333334</v>
      </c>
      <c r="D20" s="1">
        <f t="shared" si="1"/>
        <v>17.549995833333334</v>
      </c>
      <c r="E20" s="1">
        <f t="shared" si="2"/>
        <v>26.399800000000027</v>
      </c>
      <c r="F20" s="1">
        <v>4000</v>
      </c>
      <c r="G20" s="1">
        <v>7.4936710000000004E-2</v>
      </c>
      <c r="H20" s="1">
        <v>1.1259330000000001</v>
      </c>
      <c r="I20" s="1">
        <f t="shared" si="3"/>
        <v>2.1099521327014217</v>
      </c>
    </row>
    <row r="21" spans="1:9" x14ac:dyDescent="0.2">
      <c r="A21" s="1">
        <v>1.9524999999999999</v>
      </c>
      <c r="B21" s="1">
        <v>937.19979999999998</v>
      </c>
      <c r="C21" s="1">
        <f t="shared" si="0"/>
        <v>19.524995833333332</v>
      </c>
      <c r="D21" s="1">
        <f t="shared" si="1"/>
        <v>18.524995833333332</v>
      </c>
      <c r="E21" s="1">
        <f t="shared" si="2"/>
        <v>25.199799999999982</v>
      </c>
      <c r="F21" s="1">
        <v>4000</v>
      </c>
      <c r="G21" s="1">
        <v>8.6434709999999998E-2</v>
      </c>
      <c r="H21" s="1">
        <v>1.5007600000000001</v>
      </c>
      <c r="I21" s="1">
        <f t="shared" si="3"/>
        <v>2.2208526066350709</v>
      </c>
    </row>
    <row r="22" spans="1:9" x14ac:dyDescent="0.2">
      <c r="A22" s="1">
        <v>2.0499990000000001</v>
      </c>
      <c r="B22" s="1">
        <v>983.99980000000005</v>
      </c>
      <c r="C22" s="1">
        <f t="shared" si="0"/>
        <v>20.499995833333333</v>
      </c>
      <c r="D22" s="1">
        <f t="shared" si="1"/>
        <v>19.499995833333333</v>
      </c>
      <c r="E22" s="1">
        <f t="shared" si="2"/>
        <v>23.99980000000005</v>
      </c>
      <c r="F22" s="1">
        <v>4000</v>
      </c>
      <c r="G22" s="1">
        <v>8.8982119999999998E-2</v>
      </c>
      <c r="H22" s="1">
        <v>1.593207</v>
      </c>
      <c r="I22" s="1">
        <f t="shared" si="3"/>
        <v>2.3317530805687205</v>
      </c>
    </row>
    <row r="23" spans="1:9" x14ac:dyDescent="0.2">
      <c r="A23" s="1">
        <v>2.1475</v>
      </c>
      <c r="B23" s="1">
        <v>1030.8</v>
      </c>
      <c r="C23" s="1">
        <f t="shared" si="0"/>
        <v>21.474999999999998</v>
      </c>
      <c r="D23" s="1">
        <f t="shared" si="1"/>
        <v>20.474999999999998</v>
      </c>
      <c r="E23" s="1">
        <f t="shared" si="2"/>
        <v>22.799999999999955</v>
      </c>
      <c r="F23" s="1">
        <v>4000</v>
      </c>
      <c r="G23" s="1">
        <v>3.8918309999999998E-2</v>
      </c>
      <c r="H23" s="1">
        <v>0.3036893</v>
      </c>
      <c r="I23" s="1">
        <f t="shared" si="3"/>
        <v>2.442654028436019</v>
      </c>
    </row>
    <row r="24" spans="1:9" x14ac:dyDescent="0.2">
      <c r="A24" s="1">
        <v>2.2450000000000001</v>
      </c>
      <c r="B24" s="1">
        <v>1077.5999999999999</v>
      </c>
      <c r="C24" s="1">
        <f t="shared" si="0"/>
        <v>22.45</v>
      </c>
      <c r="D24" s="1">
        <f t="shared" si="1"/>
        <v>21.45</v>
      </c>
      <c r="E24" s="1">
        <f t="shared" si="2"/>
        <v>21.599999999999909</v>
      </c>
      <c r="F24" s="1">
        <v>4000</v>
      </c>
      <c r="G24" s="1">
        <v>4.2174200000000002E-2</v>
      </c>
      <c r="H24" s="1">
        <v>0.35669119999999999</v>
      </c>
      <c r="I24" s="1">
        <f t="shared" si="3"/>
        <v>2.5535545023696682</v>
      </c>
    </row>
    <row r="25" spans="1:9" x14ac:dyDescent="0.2">
      <c r="A25" s="1">
        <v>2.3424999999999998</v>
      </c>
      <c r="B25" s="1">
        <v>1124.4000000000001</v>
      </c>
      <c r="C25" s="1">
        <f t="shared" si="0"/>
        <v>23.425000000000001</v>
      </c>
      <c r="D25" s="1">
        <f t="shared" si="1"/>
        <v>22.425000000000001</v>
      </c>
      <c r="E25" s="1">
        <f t="shared" si="2"/>
        <v>20.400000000000091</v>
      </c>
      <c r="F25" s="1">
        <v>4000</v>
      </c>
      <c r="G25" s="1">
        <v>6.5663959999999993E-2</v>
      </c>
      <c r="H25" s="1">
        <v>0.86514469999999999</v>
      </c>
      <c r="I25" s="1">
        <f t="shared" si="3"/>
        <v>2.6644549763033178</v>
      </c>
    </row>
    <row r="26" spans="1:9" x14ac:dyDescent="0.2">
      <c r="A26" s="1">
        <v>2.44</v>
      </c>
      <c r="B26" s="1">
        <v>1171.2</v>
      </c>
      <c r="C26" s="1">
        <f t="shared" si="0"/>
        <v>24.400000000000002</v>
      </c>
      <c r="D26" s="1">
        <f t="shared" si="1"/>
        <v>23.400000000000002</v>
      </c>
      <c r="E26" s="1">
        <f t="shared" si="2"/>
        <v>19.200000000000045</v>
      </c>
      <c r="F26" s="1">
        <v>4000</v>
      </c>
      <c r="G26" s="1">
        <v>0.1228576</v>
      </c>
      <c r="H26" s="1">
        <v>3.0288010000000001</v>
      </c>
      <c r="I26" s="1">
        <f t="shared" si="3"/>
        <v>2.7753554502369671</v>
      </c>
    </row>
    <row r="27" spans="1:9" x14ac:dyDescent="0.2">
      <c r="A27" s="1">
        <v>2.5375000000000001</v>
      </c>
      <c r="B27" s="1">
        <v>1218</v>
      </c>
      <c r="C27" s="1">
        <f t="shared" si="0"/>
        <v>25.375</v>
      </c>
      <c r="D27" s="1">
        <f t="shared" si="1"/>
        <v>24.375</v>
      </c>
      <c r="E27" s="1">
        <f t="shared" si="2"/>
        <v>18</v>
      </c>
      <c r="F27" s="1">
        <v>4000</v>
      </c>
      <c r="G27" s="1">
        <v>0.1367546</v>
      </c>
      <c r="H27" s="1">
        <v>3.752653</v>
      </c>
      <c r="I27" s="1">
        <f t="shared" si="3"/>
        <v>2.8862559241706163</v>
      </c>
    </row>
    <row r="28" spans="1:9" x14ac:dyDescent="0.2">
      <c r="A28" s="1">
        <v>2.6349999999999998</v>
      </c>
      <c r="B28" s="1">
        <v>1264.8</v>
      </c>
      <c r="C28" s="1">
        <f t="shared" si="0"/>
        <v>26.349999999999998</v>
      </c>
      <c r="D28" s="1">
        <f t="shared" si="1"/>
        <v>25.349999999999998</v>
      </c>
      <c r="E28" s="1">
        <f t="shared" si="2"/>
        <v>16.799999999999955</v>
      </c>
      <c r="F28" s="1">
        <v>4000</v>
      </c>
      <c r="G28" s="1">
        <v>0.1123905</v>
      </c>
      <c r="H28" s="1">
        <v>2.5329069999999998</v>
      </c>
      <c r="I28" s="1">
        <f t="shared" si="3"/>
        <v>2.9971563981042655</v>
      </c>
    </row>
    <row r="29" spans="1:9" x14ac:dyDescent="0.2">
      <c r="A29" s="1">
        <v>2.7324999999999999</v>
      </c>
      <c r="B29" s="1">
        <v>1311.6</v>
      </c>
      <c r="C29" s="1">
        <f t="shared" si="0"/>
        <v>27.324999999999999</v>
      </c>
      <c r="D29" s="1">
        <f t="shared" si="1"/>
        <v>26.324999999999999</v>
      </c>
      <c r="E29" s="1">
        <f t="shared" si="2"/>
        <v>15.599999999999909</v>
      </c>
      <c r="F29" s="1">
        <v>4000</v>
      </c>
      <c r="G29" s="1">
        <v>0.1051269</v>
      </c>
      <c r="H29" s="1">
        <v>2.2168359999999998</v>
      </c>
      <c r="I29" s="1">
        <f t="shared" si="3"/>
        <v>3.1080568720379147</v>
      </c>
    </row>
    <row r="30" spans="1:9" x14ac:dyDescent="0.2">
      <c r="A30" s="1">
        <v>2.83</v>
      </c>
      <c r="B30" s="1">
        <v>1358.4</v>
      </c>
      <c r="C30" s="1">
        <f t="shared" si="0"/>
        <v>28.3</v>
      </c>
      <c r="D30" s="1">
        <f t="shared" si="1"/>
        <v>27.3</v>
      </c>
      <c r="E30" s="1">
        <f t="shared" si="2"/>
        <v>14.400000000000091</v>
      </c>
      <c r="F30" s="1">
        <v>4000</v>
      </c>
      <c r="G30" s="1">
        <v>0.1207461</v>
      </c>
      <c r="H30" s="1">
        <v>2.924858</v>
      </c>
      <c r="I30" s="1">
        <f t="shared" si="3"/>
        <v>3.2189573459715644</v>
      </c>
    </row>
    <row r="31" spans="1:9" x14ac:dyDescent="0.2">
      <c r="A31" s="1">
        <v>2.9275000000000002</v>
      </c>
      <c r="B31" s="1">
        <v>1405.2</v>
      </c>
      <c r="C31" s="1">
        <f t="shared" si="0"/>
        <v>29.275000000000002</v>
      </c>
      <c r="D31" s="1">
        <f t="shared" si="1"/>
        <v>28.275000000000002</v>
      </c>
      <c r="E31" s="1">
        <f t="shared" si="2"/>
        <v>13.200000000000045</v>
      </c>
      <c r="F31" s="1">
        <v>4000</v>
      </c>
      <c r="G31" s="1">
        <v>5.781907E-2</v>
      </c>
      <c r="H31" s="1">
        <v>0.67083530000000002</v>
      </c>
      <c r="I31" s="1">
        <f t="shared" si="3"/>
        <v>3.3298578199052136</v>
      </c>
    </row>
    <row r="32" spans="1:9" x14ac:dyDescent="0.2">
      <c r="A32" s="1">
        <v>3.0249999999999999</v>
      </c>
      <c r="B32" s="1">
        <v>1452</v>
      </c>
      <c r="C32" s="1">
        <f t="shared" si="0"/>
        <v>30.25</v>
      </c>
      <c r="D32" s="1">
        <f t="shared" si="1"/>
        <v>29.25</v>
      </c>
      <c r="E32" s="1">
        <f t="shared" si="2"/>
        <v>12</v>
      </c>
      <c r="F32" s="1">
        <v>4000</v>
      </c>
      <c r="G32" s="1">
        <v>5.0801760000000001E-2</v>
      </c>
      <c r="H32" s="1">
        <v>0.51764779999999999</v>
      </c>
      <c r="I32" s="1">
        <f t="shared" si="3"/>
        <v>3.4407582938388628</v>
      </c>
    </row>
    <row r="33" spans="1:9" x14ac:dyDescent="0.2">
      <c r="A33" s="1">
        <v>3.1225000000000001</v>
      </c>
      <c r="B33" s="1">
        <v>1498.8</v>
      </c>
      <c r="C33" s="1">
        <f t="shared" si="0"/>
        <v>31.224999999999998</v>
      </c>
      <c r="D33" s="1">
        <f t="shared" si="1"/>
        <v>30.224999999999998</v>
      </c>
      <c r="E33" s="1">
        <f t="shared" si="2"/>
        <v>10.799999999999955</v>
      </c>
      <c r="F33" s="1">
        <v>4000</v>
      </c>
      <c r="G33" s="1">
        <v>5.614094E-2</v>
      </c>
      <c r="H33" s="1">
        <v>0.63198949999999998</v>
      </c>
      <c r="I33" s="1">
        <f t="shared" si="3"/>
        <v>3.5516587677725115</v>
      </c>
    </row>
    <row r="34" spans="1:9" x14ac:dyDescent="0.2">
      <c r="A34" s="1">
        <v>3.2200009999999999</v>
      </c>
      <c r="B34" s="1">
        <v>1545.6</v>
      </c>
      <c r="C34" s="1">
        <f t="shared" si="0"/>
        <v>32.199999999999996</v>
      </c>
      <c r="D34" s="1">
        <f t="shared" si="1"/>
        <v>31.2</v>
      </c>
      <c r="E34" s="1">
        <f t="shared" si="2"/>
        <v>9.5999999999999091</v>
      </c>
      <c r="F34" s="1">
        <v>4000</v>
      </c>
      <c r="G34" s="1">
        <v>5.9187940000000001E-2</v>
      </c>
      <c r="H34" s="1">
        <v>0.70242090000000001</v>
      </c>
      <c r="I34" s="1">
        <f t="shared" si="3"/>
        <v>3.6625592417061608</v>
      </c>
    </row>
    <row r="35" spans="1:9" x14ac:dyDescent="0.2">
      <c r="A35" s="1">
        <v>3.317501</v>
      </c>
      <c r="B35" s="1">
        <v>1592.4</v>
      </c>
      <c r="C35" s="1">
        <f t="shared" si="0"/>
        <v>33.175000000000004</v>
      </c>
      <c r="D35" s="1">
        <f t="shared" si="1"/>
        <v>32.175000000000004</v>
      </c>
      <c r="E35" s="1">
        <f t="shared" si="2"/>
        <v>8.4000000000000909</v>
      </c>
      <c r="F35" s="1">
        <v>4000</v>
      </c>
      <c r="G35" s="1">
        <v>6.3740909999999998E-2</v>
      </c>
      <c r="H35" s="1">
        <v>0.8146407</v>
      </c>
      <c r="I35" s="1">
        <f t="shared" si="3"/>
        <v>3.7734597156398109</v>
      </c>
    </row>
    <row r="36" spans="1:9" x14ac:dyDescent="0.2">
      <c r="A36" s="1">
        <v>3.4150010000000002</v>
      </c>
      <c r="B36" s="1">
        <v>1639.2</v>
      </c>
      <c r="C36" s="1">
        <f t="shared" si="0"/>
        <v>34.15</v>
      </c>
      <c r="D36" s="1">
        <f t="shared" si="1"/>
        <v>33.15</v>
      </c>
      <c r="E36" s="1">
        <f t="shared" si="2"/>
        <v>7.2000000000000455</v>
      </c>
      <c r="F36" s="1">
        <v>4000</v>
      </c>
      <c r="G36" s="1">
        <v>6.3311329999999999E-2</v>
      </c>
      <c r="H36" s="1">
        <v>0.80368130000000004</v>
      </c>
      <c r="I36" s="1">
        <f t="shared" si="3"/>
        <v>3.8843601895734596</v>
      </c>
    </row>
    <row r="37" spans="1:9" x14ac:dyDescent="0.2">
      <c r="A37" s="1">
        <v>3.5125009999999999</v>
      </c>
      <c r="B37" s="1">
        <v>1686</v>
      </c>
      <c r="C37" s="1">
        <f t="shared" si="0"/>
        <v>35.125</v>
      </c>
      <c r="D37" s="1">
        <f t="shared" si="1"/>
        <v>34.125</v>
      </c>
      <c r="E37" s="1">
        <f t="shared" si="2"/>
        <v>6</v>
      </c>
      <c r="F37" s="1">
        <v>4000</v>
      </c>
      <c r="G37" s="1">
        <v>6.5752459999999999E-2</v>
      </c>
      <c r="H37" s="1">
        <v>0.86688659999999995</v>
      </c>
      <c r="I37" s="1">
        <f t="shared" si="3"/>
        <v>3.9952606635071088</v>
      </c>
    </row>
    <row r="38" spans="1:9" x14ac:dyDescent="0.2">
      <c r="A38" s="1">
        <v>3.610001</v>
      </c>
      <c r="B38" s="1">
        <v>1732.8</v>
      </c>
      <c r="C38" s="1">
        <f t="shared" si="0"/>
        <v>36.1</v>
      </c>
      <c r="D38" s="1">
        <f t="shared" si="1"/>
        <v>35.1</v>
      </c>
      <c r="E38" s="1">
        <f t="shared" si="2"/>
        <v>4.7999999999999545</v>
      </c>
      <c r="F38" s="1">
        <v>4000</v>
      </c>
      <c r="G38" s="1">
        <v>7.3770370000000002E-2</v>
      </c>
      <c r="H38" s="1">
        <v>1.0912740000000001</v>
      </c>
      <c r="I38" s="1">
        <f t="shared" si="3"/>
        <v>4.1061611374407585</v>
      </c>
    </row>
    <row r="39" spans="1:9" x14ac:dyDescent="0.2">
      <c r="A39" s="1">
        <v>3.7075010000000002</v>
      </c>
      <c r="B39" s="1">
        <v>1779.6</v>
      </c>
      <c r="C39" s="1">
        <f t="shared" si="0"/>
        <v>37.074999999999996</v>
      </c>
      <c r="D39" s="1">
        <f t="shared" si="1"/>
        <v>36.074999999999996</v>
      </c>
      <c r="E39" s="1">
        <f t="shared" si="2"/>
        <v>3.5999999999999091</v>
      </c>
      <c r="F39" s="1">
        <v>4000</v>
      </c>
      <c r="G39" s="1">
        <v>7.3388229999999999E-2</v>
      </c>
      <c r="H39" s="1">
        <v>1.079925</v>
      </c>
      <c r="I39" s="1">
        <f t="shared" si="3"/>
        <v>4.2170616113744073</v>
      </c>
    </row>
    <row r="40" spans="1:9" x14ac:dyDescent="0.2">
      <c r="A40" s="1">
        <v>3.8050009999999999</v>
      </c>
      <c r="B40" s="1">
        <v>1826.4010000000001</v>
      </c>
      <c r="C40" s="1">
        <f t="shared" si="0"/>
        <v>38.050020833333335</v>
      </c>
      <c r="D40" s="1">
        <f t="shared" si="1"/>
        <v>37.050020833333335</v>
      </c>
      <c r="E40" s="1">
        <f t="shared" si="2"/>
        <v>2.4010000000000673</v>
      </c>
      <c r="F40" s="1">
        <v>4000</v>
      </c>
      <c r="G40" s="1">
        <v>7.2194369999999994E-2</v>
      </c>
      <c r="H40" s="1">
        <v>1.045021</v>
      </c>
      <c r="I40" s="1">
        <f t="shared" si="3"/>
        <v>4.3279644549763034</v>
      </c>
    </row>
    <row r="41" spans="1:9" x14ac:dyDescent="0.2">
      <c r="A41" s="1">
        <v>3.902501</v>
      </c>
      <c r="B41" s="1">
        <v>1873.201</v>
      </c>
      <c r="C41" s="1">
        <f t="shared" si="0"/>
        <v>39.025020833333336</v>
      </c>
      <c r="D41" s="1">
        <f t="shared" si="1"/>
        <v>38.025020833333336</v>
      </c>
      <c r="E41" s="1">
        <f t="shared" si="2"/>
        <v>1.2010000000000218</v>
      </c>
      <c r="F41" s="1">
        <v>4000</v>
      </c>
      <c r="G41" s="1">
        <v>7.6668410000000006E-2</v>
      </c>
      <c r="H41" s="1">
        <v>1.1785950000000001</v>
      </c>
      <c r="I41" s="1">
        <f t="shared" si="3"/>
        <v>4.4388649289099531</v>
      </c>
    </row>
    <row r="45" spans="1:9" x14ac:dyDescent="0.2">
      <c r="A45">
        <f>B45/480</f>
        <v>0.68541666666666667</v>
      </c>
      <c r="B45">
        <v>329</v>
      </c>
    </row>
    <row r="46" spans="1:9" x14ac:dyDescent="0.2">
      <c r="A46">
        <f t="shared" ref="A46:A51" si="4">B46/48</f>
        <v>8.7916666666666661</v>
      </c>
      <c r="B46">
        <v>422</v>
      </c>
      <c r="C46">
        <f>B46-B45</f>
        <v>93</v>
      </c>
      <c r="D46">
        <f>C46/48</f>
        <v>1.9375</v>
      </c>
      <c r="E46">
        <f>B46/48</f>
        <v>8.7916666666666661</v>
      </c>
      <c r="F46">
        <f>B46/B45</f>
        <v>1.2826747720364742</v>
      </c>
    </row>
    <row r="47" spans="1:9" x14ac:dyDescent="0.2">
      <c r="A47">
        <f t="shared" si="4"/>
        <v>11.725</v>
      </c>
      <c r="B47">
        <v>562.79999999999995</v>
      </c>
      <c r="C47">
        <f t="shared" ref="C47:C51" si="5">B47-B46</f>
        <v>140.79999999999995</v>
      </c>
      <c r="D47">
        <f t="shared" ref="D47:D51" si="6">C47/48</f>
        <v>2.9333333333333322</v>
      </c>
      <c r="E47">
        <f t="shared" ref="E47:E51" si="7">B47/48</f>
        <v>11.725</v>
      </c>
      <c r="F47">
        <f t="shared" ref="F47:F51" si="8">B47/B46</f>
        <v>1.333649289099526</v>
      </c>
    </row>
    <row r="48" spans="1:9" x14ac:dyDescent="0.2">
      <c r="A48">
        <f t="shared" si="4"/>
        <v>14.645833333333334</v>
      </c>
      <c r="B48">
        <v>703</v>
      </c>
      <c r="C48">
        <f t="shared" si="5"/>
        <v>140.20000000000005</v>
      </c>
      <c r="D48">
        <f t="shared" si="6"/>
        <v>2.9208333333333343</v>
      </c>
      <c r="E48">
        <f t="shared" si="7"/>
        <v>14.645833333333334</v>
      </c>
      <c r="F48">
        <f t="shared" si="8"/>
        <v>1.2491115849324805</v>
      </c>
    </row>
    <row r="49" spans="1:6" x14ac:dyDescent="0.2">
      <c r="A49">
        <f t="shared" si="4"/>
        <v>18.541666666666668</v>
      </c>
      <c r="B49">
        <v>890</v>
      </c>
      <c r="C49">
        <f t="shared" si="5"/>
        <v>187</v>
      </c>
      <c r="D49">
        <f t="shared" si="6"/>
        <v>3.8958333333333335</v>
      </c>
      <c r="E49">
        <f t="shared" si="7"/>
        <v>18.541666666666668</v>
      </c>
      <c r="F49">
        <f t="shared" si="8"/>
        <v>1.2660028449502134</v>
      </c>
    </row>
    <row r="50" spans="1:6" x14ac:dyDescent="0.2">
      <c r="A50">
        <f t="shared" si="4"/>
        <v>21.458333333333332</v>
      </c>
      <c r="B50">
        <v>1030</v>
      </c>
      <c r="C50">
        <f t="shared" si="5"/>
        <v>140</v>
      </c>
      <c r="D50">
        <f t="shared" si="6"/>
        <v>2.9166666666666665</v>
      </c>
      <c r="E50">
        <f t="shared" si="7"/>
        <v>21.458333333333332</v>
      </c>
      <c r="F50">
        <f t="shared" si="8"/>
        <v>1.1573033707865168</v>
      </c>
    </row>
    <row r="51" spans="1:6" x14ac:dyDescent="0.2">
      <c r="A51">
        <f t="shared" si="4"/>
        <v>30.25</v>
      </c>
      <c r="B51">
        <v>1452</v>
      </c>
      <c r="C51">
        <f t="shared" si="5"/>
        <v>422</v>
      </c>
      <c r="D51">
        <f t="shared" si="6"/>
        <v>8.7916666666666661</v>
      </c>
      <c r="E51">
        <f t="shared" si="7"/>
        <v>30.25</v>
      </c>
      <c r="F51">
        <f t="shared" si="8"/>
        <v>1.4097087378640776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Rods NO defect</vt:lpstr>
      <vt:lpstr>Rods defect with offset source</vt:lpstr>
      <vt:lpstr>Rods with defect</vt:lpstr>
      <vt:lpstr>Rods - combined data</vt:lpstr>
      <vt:lpstr>Waffle Results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2022-07-01T17:48:11Z</dcterms:created>
  <dcterms:modified xsi:type="dcterms:W3CDTF">2022-07-08T03:42:16Z</dcterms:modified>
</cp:coreProperties>
</file>