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4505" yWindow="-15" windowWidth="14310" windowHeight="13440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"01/13/2014 04:20:27"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Sheet1!$B$5:$U$40</definedName>
    <definedName name="_xlnm.Print_Titles" localSheetId="0">Sheet1!$2:$4</definedName>
  </definedNames>
  <calcPr calcId="145621"/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 l="1"/>
  <c r="D22" i="1"/>
  <c r="C22" i="1"/>
  <c r="F30" i="1"/>
  <c r="F29" i="1"/>
  <c r="F28" i="1"/>
  <c r="F27" i="1"/>
  <c r="F26" i="1"/>
  <c r="F25" i="1"/>
  <c r="F24" i="1"/>
  <c r="F23" i="1"/>
  <c r="D12" i="1"/>
  <c r="D14" i="1" s="1"/>
  <c r="C12" i="1"/>
  <c r="C14" i="1" s="1"/>
  <c r="D10" i="1"/>
  <c r="C10" i="1"/>
  <c r="F7" i="1" l="1"/>
  <c r="F8" i="1"/>
  <c r="F14" i="1"/>
</calcChain>
</file>

<file path=xl/sharedStrings.xml><?xml version="1.0" encoding="utf-8"?>
<sst xmlns="http://schemas.openxmlformats.org/spreadsheetml/2006/main" count="33" uniqueCount="31">
  <si>
    <t>Heading</t>
  </si>
  <si>
    <t>Title</t>
  </si>
  <si>
    <t>Employed persons</t>
  </si>
  <si>
    <t>LM</t>
  </si>
  <si>
    <t>TM</t>
  </si>
  <si>
    <t>Labour force</t>
  </si>
  <si>
    <t>Participation rate</t>
  </si>
  <si>
    <t>Working age population</t>
  </si>
  <si>
    <t>Unemployment rate</t>
  </si>
  <si>
    <t>Unemployed persons</t>
  </si>
  <si>
    <t>Impact on unemployment rate</t>
  </si>
  <si>
    <t>Employed persons ('000) - New South Wales</t>
  </si>
  <si>
    <t>Employed persons ('000) - Victoria</t>
  </si>
  <si>
    <t>Employed persons ('000) - Queensland</t>
  </si>
  <si>
    <t>Employed persons ('000) - South Australia</t>
  </si>
  <si>
    <t>Employed persons ('000) - Western Australia</t>
  </si>
  <si>
    <t>Employed persons ('000) - Tasmania</t>
  </si>
  <si>
    <t>Employed persons ('000) - Northern Territory</t>
  </si>
  <si>
    <t>Employed persons ('000) - Australian Capital Territory</t>
  </si>
  <si>
    <t>Employment by state</t>
  </si>
  <si>
    <t>Delta</t>
  </si>
  <si>
    <t>NSW</t>
  </si>
  <si>
    <t>Vic</t>
  </si>
  <si>
    <t>Qld</t>
  </si>
  <si>
    <t>SA</t>
  </si>
  <si>
    <t>WA</t>
  </si>
  <si>
    <t>Tas</t>
  </si>
  <si>
    <t>NT</t>
  </si>
  <si>
    <t>ACT</t>
  </si>
  <si>
    <t>Growth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</si>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</sst>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&quot;$&quot;* #,##0_-;\-&quot;$&quot;* #,##0_-;_-&quot;$&quot;* &quot;-&quot;_-;_-@_-"/>
    <numFmt numFmtId="41" formatCode="_-* #,##0_-;\-* #,##0_-;_-* &quot;-&quot;_-;_-@_-"/>
    <numFmt numFmtId="164" formatCode="#,##0.0_);\(#,##0.0\);&quot;-&quot;_)"/>
    <numFmt numFmtId="165" formatCode="0.0%_);\(0.0%\);&quot;-&quot;_%_);@"/>
    <numFmt numFmtId="166" formatCode="&quot;$&quot;#,##0.00_);\(&quot;$&quot;#,##0.00\);&quot;-&quot;_)"/>
    <numFmt numFmtId="167" formatCode="#,##0_);\(#,##0\);&quot;-&quot;_)"/>
    <numFmt numFmtId="168" formatCode="0.0%"/>
    <numFmt numFmtId="169" formatCode="0.000%"/>
  </numFmts>
  <fonts count="20" x14ac:knownFonts="1"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Georgia"/>
      <family val="1"/>
    </font>
    <font>
      <b/>
      <sz val="10"/>
      <color theme="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name val="Georgia"/>
      <family val="1"/>
    </font>
    <font>
      <sz val="10"/>
      <name val="Arial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DE1B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434E56"/>
        <bgColor indexed="6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4B87C3"/>
        <bgColor indexed="64"/>
      </patternFill>
    </fill>
    <fill>
      <patternFill patternType="solid">
        <fgColor rgb="FFAA3C3C"/>
        <bgColor indexed="64"/>
      </patternFill>
    </fill>
    <fill>
      <patternFill patternType="solid">
        <fgColor rgb="FF698C37"/>
        <bgColor indexed="64"/>
      </patternFill>
    </fill>
    <fill>
      <patternFill patternType="solid">
        <fgColor rgb="FF78AADC"/>
        <bgColor indexed="64"/>
      </patternFill>
    </fill>
    <fill>
      <patternFill patternType="solid">
        <fgColor rgb="FFC86464"/>
        <bgColor indexed="64"/>
      </patternFill>
    </fill>
    <fill>
      <patternFill patternType="solid">
        <fgColor rgb="FFA0BE64"/>
        <bgColor indexed="64"/>
      </patternFill>
    </fill>
    <fill>
      <patternFill patternType="solid">
        <fgColor rgb="FFB9CDE6"/>
        <bgColor indexed="64"/>
      </patternFill>
    </fill>
    <fill>
      <patternFill patternType="solid">
        <fgColor rgb="FFE6B9B4"/>
        <bgColor indexed="64"/>
      </patternFill>
    </fill>
    <fill>
      <patternFill patternType="solid">
        <fgColor rgb="FFCDC3DC"/>
        <bgColor indexed="64"/>
      </patternFill>
    </fill>
    <fill>
      <patternFill patternType="solid">
        <fgColor rgb="FFFFDB75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695082"/>
        <bgColor indexed="64"/>
      </patternFill>
    </fill>
    <fill>
      <patternFill patternType="solid">
        <fgColor rgb="FFAA96BE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192841"/>
        <bgColor indexed="64"/>
      </patternFill>
    </fill>
    <fill>
      <patternFill patternType="solid">
        <fgColor rgb="FF460F0F"/>
        <bgColor indexed="64"/>
      </patternFill>
    </fill>
    <fill>
      <patternFill patternType="solid">
        <fgColor rgb="FF232D14"/>
        <bgColor indexed="64"/>
      </patternFill>
    </fill>
    <fill>
      <patternFill patternType="solid">
        <fgColor rgb="FF231423"/>
        <bgColor indexed="64"/>
      </patternFill>
    </fill>
    <fill>
      <patternFill patternType="solid">
        <fgColor rgb="FFFFBE00"/>
        <bgColor indexed="64"/>
      </patternFill>
    </fill>
    <fill>
      <patternFill patternType="solid">
        <fgColor rgb="FF2D5082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63BE7B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rgb="FF434E56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rgb="FF434E56"/>
      </bottom>
      <diagonal/>
    </border>
  </borders>
  <cellStyleXfs count="51">
    <xf numFmtId="0" fontId="0" fillId="0" borderId="0"/>
    <xf numFmtId="0" fontId="9" fillId="4" borderId="0" applyNumberFormat="0">
      <alignment horizontal="left"/>
    </xf>
    <xf numFmtId="0" fontId="9" fillId="18" borderId="0" applyNumberFormat="0">
      <alignment horizontal="left"/>
    </xf>
    <xf numFmtId="0" fontId="10" fillId="3" borderId="0" applyNumberFormat="0">
      <alignment horizontal="left"/>
    </xf>
    <xf numFmtId="0" fontId="19" fillId="31" borderId="0" applyNumberFormat="0" applyFont="0" applyBorder="0" applyAlignment="0" applyProtection="0"/>
    <xf numFmtId="0" fontId="19" fillId="30" borderId="0" applyNumberFormat="0" applyFont="0" applyBorder="0" applyAlignment="0" applyProtection="0"/>
    <xf numFmtId="0" fontId="19" fillId="28" borderId="0" applyNumberFormat="0" applyBorder="0" applyAlignment="0" applyProtection="0"/>
    <xf numFmtId="0" fontId="17" fillId="17" borderId="0" applyNumberFormat="0" applyBorder="0" applyAlignment="0" applyProtection="0"/>
    <xf numFmtId="164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42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10" applyNumberFormat="0">
      <alignment horizontal="left"/>
    </xf>
    <xf numFmtId="0" fontId="10" fillId="0" borderId="8" applyNumberFormat="0">
      <alignment horizontal="left"/>
    </xf>
    <xf numFmtId="0" fontId="7" fillId="0" borderId="3" applyNumberFormat="0" applyAlignment="0"/>
    <xf numFmtId="0" fontId="9" fillId="29" borderId="0" applyNumberFormat="0" applyBorder="0" applyAlignment="0" applyProtection="0"/>
    <xf numFmtId="0" fontId="10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5" borderId="0" applyNumberFormat="0" applyBorder="0" applyAlignment="0" applyProtection="0"/>
    <xf numFmtId="0" fontId="10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6" borderId="0" applyNumberFormat="0" applyBorder="0" applyAlignment="0" applyProtection="0"/>
    <xf numFmtId="0" fontId="10" fillId="2" borderId="0" applyNumberFormat="0" applyBorder="0" applyAlignment="0" applyProtection="0"/>
    <xf numFmtId="0" fontId="9" fillId="13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10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19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4" borderId="0" applyNumberFormat="0" applyBorder="0" applyAlignment="0" applyProtection="0"/>
    <xf numFmtId="0" fontId="10" fillId="17" borderId="0" applyNumberFormat="0" applyBorder="0" applyAlignment="0" applyProtection="0"/>
    <xf numFmtId="0" fontId="10" fillId="28" borderId="0" applyNumberFormat="0" applyBorder="0" applyAlignment="0" applyProtection="0"/>
    <xf numFmtId="0" fontId="10" fillId="3" borderId="0" applyNumberFormat="0" applyBorder="0" applyAlignment="0" applyProtection="0"/>
    <xf numFmtId="0" fontId="11" fillId="21" borderId="4" applyNumberFormat="0" applyAlignment="0" applyProtection="0"/>
    <xf numFmtId="0" fontId="12" fillId="21" borderId="1" applyNumberFormat="0" applyAlignment="0" applyProtection="0"/>
    <xf numFmtId="0" fontId="13" fillId="0" borderId="5" applyNumberFormat="0" applyFill="0" applyAlignment="0" applyProtection="0"/>
    <xf numFmtId="0" fontId="14" fillId="22" borderId="6" applyNumberFormat="0" applyAlignment="0" applyProtection="0"/>
    <xf numFmtId="0" fontId="15" fillId="0" borderId="0" applyNumberFormat="0" applyFill="0" applyBorder="0" applyAlignment="0" applyProtection="0"/>
    <xf numFmtId="0" fontId="4" fillId="23" borderId="7" applyNumberFormat="0" applyFont="0" applyAlignment="0" applyProtection="0"/>
    <xf numFmtId="0" fontId="16" fillId="0" borderId="0" applyNumberFormat="0" applyFill="0" applyBorder="0" applyAlignment="0" applyProtection="0"/>
    <xf numFmtId="0" fontId="17" fillId="28" borderId="0" applyNumberFormat="0" applyBorder="0" applyAlignment="0" applyProtection="0"/>
    <xf numFmtId="0" fontId="17" fillId="0" borderId="0" applyNumberFormat="0" applyFont="0" applyBorder="0" applyAlignment="0"/>
    <xf numFmtId="0" fontId="17" fillId="15" borderId="0" applyNumberFormat="0" applyFont="0" applyBorder="0" applyAlignment="0"/>
    <xf numFmtId="0" fontId="10" fillId="14" borderId="9" applyNumberFormat="0" applyAlignment="0"/>
  </cellStyleXfs>
  <cellXfs count="17">
    <xf numFmtId="0" fontId="0" fillId="0" borderId="0" xfId="0"/>
    <xf numFmtId="164" fontId="0" fillId="0" borderId="0" xfId="0" applyNumberFormat="1"/>
    <xf numFmtId="164" fontId="9" fillId="4" borderId="0" xfId="1" applyNumberFormat="1" applyBorder="1" applyAlignment="1">
      <alignment horizontal="left"/>
    </xf>
    <xf numFmtId="164" fontId="8" fillId="0" borderId="0" xfId="13" applyNumberFormat="1" applyFont="1" applyBorder="1">
      <alignment horizontal="left"/>
    </xf>
    <xf numFmtId="164" fontId="5" fillId="0" borderId="2" xfId="0" applyNumberFormat="1" applyFont="1" applyBorder="1" applyAlignment="1">
      <alignment horizontal="left" vertical="top"/>
    </xf>
    <xf numFmtId="164" fontId="5" fillId="0" borderId="2" xfId="0" applyNumberFormat="1" applyFont="1" applyBorder="1" applyAlignment="1">
      <alignment vertical="top"/>
    </xf>
    <xf numFmtId="164" fontId="10" fillId="0" borderId="8" xfId="14" applyNumberFormat="1" applyAlignment="1">
      <alignment horizontal="left" wrapText="1"/>
    </xf>
    <xf numFmtId="0" fontId="10" fillId="0" borderId="8" xfId="14" applyNumberFormat="1" applyAlignment="1">
      <alignment horizontal="center" wrapText="1"/>
    </xf>
    <xf numFmtId="167" fontId="0" fillId="0" borderId="0" xfId="8" applyNumberFormat="1" applyFont="1"/>
    <xf numFmtId="168" fontId="0" fillId="0" borderId="0" xfId="0" applyNumberFormat="1"/>
    <xf numFmtId="167" fontId="0" fillId="0" borderId="0" xfId="0" applyNumberFormat="1"/>
    <xf numFmtId="169" fontId="0" fillId="0" borderId="0" xfId="0" applyNumberFormat="1"/>
    <xf numFmtId="0" fontId="9" fillId="18" borderId="0" xfId="2">
      <alignment horizontal="left"/>
    </xf>
    <xf numFmtId="0" fontId="10" fillId="0" borderId="8" xfId="0" applyFont="1" applyBorder="1"/>
    <xf numFmtId="0" fontId="10" fillId="0" borderId="0" xfId="0" applyFont="1" applyBorder="1"/>
    <xf numFmtId="167" fontId="10" fillId="0" borderId="0" xfId="0" applyNumberFormat="1" applyFont="1" applyBorder="1"/>
    <xf numFmtId="164" fontId="10" fillId="0" borderId="0" xfId="0" applyNumberFormat="1" applyFont="1" applyBorder="1"/>
  </cellXfs>
  <cellStyles count="51">
    <cellStyle name="20% - Accent1" xfId="17" builtinId="30" customBuiltin="1"/>
    <cellStyle name="20% - Accent2" xfId="21" builtinId="34" customBuiltin="1"/>
    <cellStyle name="20% - Accent3" xfId="25" builtinId="38" customBuiltin="1"/>
    <cellStyle name="20% - Accent4" xfId="29" builtinId="42" customBuiltin="1"/>
    <cellStyle name="20% - Accent5" xfId="33" builtinId="46" customBuiltin="1"/>
    <cellStyle name="20% - Accent6" xfId="37" builtinId="50" customBuiltin="1"/>
    <cellStyle name="40% - Accent1" xfId="18" builtinId="31" customBuiltin="1"/>
    <cellStyle name="40% - Accent2" xfId="22" builtinId="35" customBuiltin="1"/>
    <cellStyle name="40% - Accent3" xfId="26" builtinId="39" customBuiltin="1"/>
    <cellStyle name="40% - Accent4" xfId="30" builtinId="43" customBuiltin="1"/>
    <cellStyle name="40% - Accent5" xfId="34" builtinId="47" customBuiltin="1"/>
    <cellStyle name="40% - Accent6" xfId="38" builtinId="51" customBuiltin="1"/>
    <cellStyle name="60% - Accent1" xfId="19" builtinId="32" customBuiltin="1"/>
    <cellStyle name="60% - Accent2" xfId="23" builtinId="36" customBuiltin="1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6" builtinId="29" customBuiltin="1"/>
    <cellStyle name="Accent2" xfId="20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Bad" xfId="5" builtinId="27" customBuiltin="1"/>
    <cellStyle name="Calculated" xfId="48"/>
    <cellStyle name="Calculation" xfId="41" builtinId="22" hidden="1"/>
    <cellStyle name="Check Cell" xfId="43" builtinId="23" hidden="1"/>
    <cellStyle name="Comma" xfId="8" builtinId="3" customBuiltin="1"/>
    <cellStyle name="Comma [0]" xfId="9" builtinId="6" hidden="1" customBuiltin="1"/>
    <cellStyle name="Currency" xfId="10" builtinId="4" customBuiltin="1"/>
    <cellStyle name="Currency [0]" xfId="11" builtinId="7" hidden="1" customBuiltin="1"/>
    <cellStyle name="Explanatory Text" xfId="46" builtinId="53" hidden="1"/>
    <cellStyle name="Good" xfId="4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14" builtinId="19" customBuiltin="1"/>
    <cellStyle name="Inconsistent" xfId="49"/>
    <cellStyle name="Input" xfId="7" builtinId="20" customBuiltin="1"/>
    <cellStyle name="Input 2" xfId="47"/>
    <cellStyle name="Key Output" xfId="50"/>
    <cellStyle name="Linked Cell" xfId="42" builtinId="24" hidden="1"/>
    <cellStyle name="Neutral" xfId="6" builtinId="28" hidden="1" customBuiltin="1"/>
    <cellStyle name="Normal" xfId="0" builtinId="0" customBuiltin="1"/>
    <cellStyle name="Note" xfId="45" builtinId="10" hidden="1"/>
    <cellStyle name="Output" xfId="40" builtinId="21" hidden="1"/>
    <cellStyle name="Percent" xfId="12" builtinId="5" customBuiltin="1"/>
    <cellStyle name="Title" xfId="13" builtinId="15" customBuiltin="1"/>
    <cellStyle name="Total" xfId="15" builtinId="25" customBuiltin="1"/>
    <cellStyle name="Warning Text" xfId="44" builtinId="11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985F"/>
      <rgbColor rgb="00CDE1B4"/>
      <rgbColor rgb="004B87C3"/>
      <rgbColor rgb="00FFBE00"/>
      <rgbColor rgb="00CC00B9"/>
      <rgbColor rgb="00B9FFFF"/>
      <rgbColor rgb="00FF5C01"/>
      <rgbColor rgb="00698C37"/>
      <rgbColor rgb="002D5082"/>
      <rgbColor rgb="00434E56"/>
      <rgbColor rgb="00AA96BE"/>
      <rgbColor rgb="0000B8B4"/>
      <rgbColor rgb="00DDDDDD"/>
      <rgbColor rgb="005F5F5F"/>
      <rgbColor rgb="002D5082"/>
      <rgbColor rgb="00731E1E"/>
      <rgbColor rgb="00415A23"/>
      <rgbColor rgb="00463750"/>
      <rgbColor rgb="0078AADC"/>
      <rgbColor rgb="00C86464"/>
      <rgbColor rgb="00A0BE64"/>
      <rgbColor rgb="00AA96BE"/>
      <rgbColor rgb="002D5082"/>
      <rgbColor rgb="00731E1E"/>
      <rgbColor rgb="00415A23"/>
      <rgbColor rgb="00463750"/>
      <rgbColor rgb="0078AADC"/>
      <rgbColor rgb="00C86464"/>
      <rgbColor rgb="00A0BE64"/>
      <rgbColor rgb="00AA96BE"/>
      <rgbColor rgb="00B9CDE6"/>
      <rgbColor rgb="00D7FFFF"/>
      <rgbColor rgb="00DEECCE"/>
      <rgbColor rgb="00FFDB75"/>
      <rgbColor rgb="00D4E1F0"/>
      <rgbColor rgb="00FF7DF3"/>
      <rgbColor rgb="00E0DAEA"/>
      <rgbColor rgb="00E6B9B4"/>
      <rgbColor rgb="0078AADC"/>
      <rgbColor rgb="0000FFFF"/>
      <rgbColor rgb="008494A0"/>
      <rgbColor rgb="00C86464"/>
      <rgbColor rgb="00AA3C3C"/>
      <rgbColor rgb="00731E1E"/>
      <rgbColor rgb="00695082"/>
      <rgbColor rgb="00DDDDDD"/>
      <rgbColor rgb="00192841"/>
      <rgbColor rgb="00A0BE64"/>
      <rgbColor rgb="00415A23"/>
      <rgbColor rgb="00232D14"/>
      <rgbColor rgb="00460F0F"/>
      <rgbColor rgb="00CDC3DC"/>
      <rgbColor rgb="00463750"/>
      <rgbColor rgb="00292929"/>
    </indexedColors>
    <mruColors>
      <color rgb="FFD9D9D9"/>
      <color rgb="FF808080"/>
      <color rgb="FF434E56"/>
      <color rgb="FFFFDB75"/>
      <color rgb="FF63BE7B"/>
      <color rgb="FFF8696B"/>
      <color rgb="FFFFBE00"/>
      <color rgb="FFE6B9B4"/>
      <color rgb="FFA0BE64"/>
      <color rgb="FFC8646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New PJP">
      <a:dk1>
        <a:sysClr val="windowText" lastClr="000000"/>
      </a:dk1>
      <a:lt1>
        <a:sysClr val="window" lastClr="FFFFFF"/>
      </a:lt1>
      <a:dk2>
        <a:srgbClr val="434E56"/>
      </a:dk2>
      <a:lt2>
        <a:srgbClr val="D9D9D9"/>
      </a:lt2>
      <a:accent1>
        <a:srgbClr val="2D5082"/>
      </a:accent1>
      <a:accent2>
        <a:srgbClr val="731E1E"/>
      </a:accent2>
      <a:accent3>
        <a:srgbClr val="415A23"/>
      </a:accent3>
      <a:accent4>
        <a:srgbClr val="463750"/>
      </a:accent4>
      <a:accent5>
        <a:srgbClr val="B9CDE6"/>
      </a:accent5>
      <a:accent6>
        <a:srgbClr val="E6B9B4"/>
      </a:accent6>
      <a:hlink>
        <a:srgbClr val="0000FF"/>
      </a:hlink>
      <a:folHlink>
        <a:srgbClr val="800080"/>
      </a:folHlink>
    </a:clrScheme>
    <a:fontScheme name="PJPL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custClrLst>
    <a:custClr name="Blue0">
      <a:srgbClr val="192841"/>
    </a:custClr>
    <a:custClr name="Blue1">
      <a:srgbClr val="2D5082"/>
    </a:custClr>
    <a:custClr name="Blue2">
      <a:srgbClr val="4B87C3"/>
    </a:custClr>
    <a:custClr name="Blue3">
      <a:srgbClr val="78AADC"/>
    </a:custClr>
    <a:custClr name="Blue4">
      <a:srgbClr val="B9CDE6"/>
    </a:custClr>
    <a:custClr name="Space">
      <a:srgbClr val="FFFFFF"/>
    </a:custClr>
    <a:custClr name="Space">
      <a:srgbClr val="FFFFFF"/>
    </a:custClr>
    <a:custClr name="Space">
      <a:srgbClr val="FFFFFF"/>
    </a:custClr>
    <a:custClr name="Gold1">
      <a:srgbClr val="FFBE00"/>
    </a:custClr>
    <a:custClr name="Gold2">
      <a:srgbClr val="FFDB75"/>
    </a:custClr>
    <a:custClr name="Red0">
      <a:srgbClr val="460F0F"/>
    </a:custClr>
    <a:custClr name="Red1">
      <a:srgbClr val="731E1E"/>
    </a:custClr>
    <a:custClr name="Red2">
      <a:srgbClr val="AA3C3C"/>
    </a:custClr>
    <a:custClr name="Red3">
      <a:srgbClr val="C86464"/>
    </a:custClr>
    <a:custClr name="Red4">
      <a:srgbClr val="E6B9B4"/>
    </a:custClr>
    <a:custClr name="Space">
      <a:srgbClr val="FFFFFF"/>
    </a:custClr>
    <a:custClr name="Space">
      <a:srgbClr val="FFFFFF"/>
    </a:custClr>
    <a:custClr name="Space">
      <a:srgbClr val="FFFFFF"/>
    </a:custClr>
    <a:custClr name="Space">
      <a:srgbClr val="FFFFFF"/>
    </a:custClr>
    <a:custClr name="Space">
      <a:srgbClr val="FFFFFF"/>
    </a:custClr>
    <a:custClr name="Green0">
      <a:srgbClr val="232D14"/>
    </a:custClr>
    <a:custClr name="Green1">
      <a:srgbClr val="415A23"/>
    </a:custClr>
    <a:custClr name="Green2">
      <a:srgbClr val="698C37"/>
    </a:custClr>
    <a:custClr name="Green3">
      <a:srgbClr val="A0BE64"/>
    </a:custClr>
    <a:custClr name="Green4">
      <a:srgbClr val="CDE1B4"/>
    </a:custClr>
    <a:custClr name="Space">
      <a:srgbClr val="FFFFFF"/>
    </a:custClr>
    <a:custClr name="Space">
      <a:srgbClr val="FFFFFF"/>
    </a:custClr>
    <a:custClr name="Space">
      <a:srgbClr val="FFFFFF"/>
    </a:custClr>
    <a:custClr name="Grey1">
      <a:srgbClr val="434E56"/>
    </a:custClr>
    <a:custClr name="Grey2">
      <a:srgbClr val="D9D9D9"/>
    </a:custClr>
    <a:custClr name="Purple0">
      <a:srgbClr val="231423"/>
    </a:custClr>
    <a:custClr name="Purple1">
      <a:srgbClr val="463750"/>
    </a:custClr>
    <a:custClr name="Purple2">
      <a:srgbClr val="695082"/>
    </a:custClr>
    <a:custClr name="Purple3">
      <a:srgbClr val="AA96BE"/>
    </a:custClr>
    <a:custClr name="Purple4">
      <a:srgbClr val="CDC3DC"/>
    </a:custClr>
    <a:custClr name="Space">
      <a:srgbClr val="FFFFFF"/>
    </a:custClr>
    <a:custClr name="Space">
      <a:srgbClr val="FFFFFF"/>
    </a:custClr>
    <a:custClr name="Space">
      <a:srgbClr val="FFFFFF"/>
    </a:custClr>
    <a:custClr name="Space">
      <a:srgbClr val="FFFFFF"/>
    </a:custClr>
    <a:custClr name="Space">
      <a:srgbClr val="FFFFFF"/>
    </a:custClr>
  </a:custClr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U30"/>
  <sheetViews>
    <sheetView showGridLines="0" tabSelected="1" zoomScale="80" zoomScaleNormal="80" zoomScalePageLayoutView="5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D26" sqref="D26"/>
    </sheetView>
  </sheetViews>
  <sheetFormatPr defaultRowHeight="12.75" x14ac:dyDescent="0.2"/>
  <cols>
    <col min="1" max="1" width="9.140625" style="1"/>
    <col min="2" max="2" width="48.7109375" style="1" bestFit="1" customWidth="1"/>
    <col min="3" max="4" width="9.140625" style="1"/>
    <col min="5" max="5" width="9.140625" style="1" customWidth="1"/>
    <col min="6" max="6" width="21" style="1" bestFit="1" customWidth="1"/>
    <col min="7" max="7" width="9.140625" style="1" customWidth="1"/>
    <col min="8" max="16384" width="9.140625" style="1"/>
  </cols>
  <sheetData>
    <row r="2" spans="2:21" ht="13.5" thickBot="1" x14ac:dyDescent="0.25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2:21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5" spans="2:21" ht="19.5" customHeight="1" x14ac:dyDescent="0.2">
      <c r="B5" s="2" t="s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2:21" ht="25.5" x14ac:dyDescent="0.2">
      <c r="B6" s="6"/>
      <c r="C6" s="7" t="s">
        <v>3</v>
      </c>
      <c r="D6" s="7" t="s">
        <v>4</v>
      </c>
      <c r="E6" s="7"/>
      <c r="F6" s="7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2:21" customFormat="1" x14ac:dyDescent="0.2">
      <c r="B7" t="s">
        <v>2</v>
      </c>
      <c r="C7" s="8">
        <v>11571.8</v>
      </c>
      <c r="D7" s="8">
        <v>11582.4</v>
      </c>
      <c r="F7" s="11">
        <f>(D12-C12)/C8</f>
        <v>8.9436711330699939E-5</v>
      </c>
    </row>
    <row r="8" spans="2:21" customFormat="1" x14ac:dyDescent="0.2">
      <c r="B8" t="s">
        <v>5</v>
      </c>
      <c r="C8" s="8">
        <v>12299.2</v>
      </c>
      <c r="D8" s="8">
        <v>12310.9</v>
      </c>
      <c r="F8" s="11">
        <f>D12/D8-D12/C8</f>
        <v>-5.6292268506522025E-5</v>
      </c>
    </row>
    <row r="9" spans="2:21" customFormat="1" x14ac:dyDescent="0.2">
      <c r="B9" s="1"/>
      <c r="C9" s="1"/>
      <c r="D9" s="1"/>
    </row>
    <row r="10" spans="2:21" customFormat="1" x14ac:dyDescent="0.2">
      <c r="B10" s="1" t="s">
        <v>7</v>
      </c>
      <c r="C10" s="8">
        <f>C8/C15</f>
        <v>19009.582689335395</v>
      </c>
      <c r="D10" s="8">
        <f>D8/D15</f>
        <v>19030.607512753129</v>
      </c>
    </row>
    <row r="11" spans="2:21" customFormat="1" x14ac:dyDescent="0.2"/>
    <row r="12" spans="2:21" customFormat="1" x14ac:dyDescent="0.2">
      <c r="B12" t="s">
        <v>9</v>
      </c>
      <c r="C12" s="10">
        <f>C8-C7</f>
        <v>727.40000000000146</v>
      </c>
      <c r="D12" s="10">
        <f>D8-D7</f>
        <v>728.5</v>
      </c>
    </row>
    <row r="13" spans="2:21" customFormat="1" x14ac:dyDescent="0.2"/>
    <row r="14" spans="2:21" customFormat="1" x14ac:dyDescent="0.2">
      <c r="B14" t="s">
        <v>8</v>
      </c>
      <c r="C14" s="11">
        <f>C12/C8</f>
        <v>5.9142058020033937E-2</v>
      </c>
      <c r="D14" s="11">
        <f>D12/D8</f>
        <v>5.9175202462858116E-2</v>
      </c>
      <c r="F14" s="11">
        <f>D14-C14</f>
        <v>3.3144442824178943E-5</v>
      </c>
    </row>
    <row r="15" spans="2:21" customFormat="1" x14ac:dyDescent="0.2">
      <c r="B15" t="s">
        <v>6</v>
      </c>
      <c r="C15" s="9">
        <v>0.64700000000000002</v>
      </c>
      <c r="D15" s="9">
        <v>0.64690000000000003</v>
      </c>
    </row>
    <row r="16" spans="2:21" customFormat="1" x14ac:dyDescent="0.2">
      <c r="B16" s="1"/>
      <c r="C16" s="1"/>
      <c r="D16" s="1"/>
      <c r="E16" s="1"/>
      <c r="F16" s="1"/>
    </row>
    <row r="17" spans="1:6" customFormat="1" x14ac:dyDescent="0.2">
      <c r="B17" s="1"/>
      <c r="C17" s="1"/>
      <c r="D17" s="1"/>
      <c r="E17" s="1"/>
      <c r="F17" s="1"/>
    </row>
    <row r="18" spans="1:6" customFormat="1" x14ac:dyDescent="0.2">
      <c r="B18" s="1"/>
      <c r="C18" s="1"/>
      <c r="D18" s="1"/>
      <c r="E18" s="1"/>
      <c r="F18" s="1"/>
    </row>
    <row r="19" spans="1:6" customFormat="1" x14ac:dyDescent="0.2"/>
    <row r="20" spans="1:6" customFormat="1" x14ac:dyDescent="0.2">
      <c r="B20" s="12" t="s">
        <v>19</v>
      </c>
      <c r="C20" s="12"/>
      <c r="D20" s="12"/>
      <c r="E20" s="12"/>
      <c r="F20" s="12"/>
    </row>
    <row r="21" spans="1:6" customFormat="1" x14ac:dyDescent="0.2">
      <c r="B21" s="13"/>
      <c r="C21" s="13" t="s">
        <v>3</v>
      </c>
      <c r="D21" s="13" t="s">
        <v>4</v>
      </c>
      <c r="E21" s="13" t="s">
        <v>20</v>
      </c>
      <c r="F21" s="13" t="s">
        <v>29</v>
      </c>
    </row>
    <row r="22" spans="1:6" customFormat="1" x14ac:dyDescent="0.2">
      <c r="B22" s="14" t="s">
        <v>30</v>
      </c>
      <c r="C22" s="15">
        <f>SUM(C23:C30)</f>
        <v>11577.400000000001</v>
      </c>
      <c r="D22" s="15">
        <f t="shared" ref="D22" si="0">SUM(D23:D30)</f>
        <v>11591.8</v>
      </c>
      <c r="E22" s="16">
        <f>SUM(E23:E30)</f>
        <v>14.399999999999892</v>
      </c>
      <c r="F22" s="14"/>
    </row>
    <row r="23" spans="1:6" customFormat="1" x14ac:dyDescent="0.2">
      <c r="A23" t="s">
        <v>21</v>
      </c>
      <c r="B23" t="s">
        <v>11</v>
      </c>
      <c r="C23" s="8">
        <v>3615.2</v>
      </c>
      <c r="D23" s="8">
        <v>3617.7</v>
      </c>
      <c r="E23" s="1">
        <f>D23-C23</f>
        <v>2.5</v>
      </c>
      <c r="F23" s="9">
        <f>D23/C23-1</f>
        <v>6.9152467360034109E-4</v>
      </c>
    </row>
    <row r="24" spans="1:6" customFormat="1" x14ac:dyDescent="0.2">
      <c r="A24" t="s">
        <v>22</v>
      </c>
      <c r="B24" t="s">
        <v>12</v>
      </c>
      <c r="C24" s="8">
        <v>2861.3</v>
      </c>
      <c r="D24" s="8">
        <v>2862.6</v>
      </c>
      <c r="E24" s="1">
        <f>D24-C24</f>
        <v>1.2999999999997272</v>
      </c>
      <c r="F24" s="9">
        <f t="shared" ref="F24:F30" si="1">D24/C24-1</f>
        <v>4.5433893684676541E-4</v>
      </c>
    </row>
    <row r="25" spans="1:6" customFormat="1" x14ac:dyDescent="0.2">
      <c r="A25" t="s">
        <v>23</v>
      </c>
      <c r="B25" t="s">
        <v>13</v>
      </c>
      <c r="C25" s="8">
        <v>2356.6</v>
      </c>
      <c r="D25" s="8">
        <v>2362.3000000000002</v>
      </c>
      <c r="E25" s="1">
        <f>D25-C25</f>
        <v>5.7000000000002728</v>
      </c>
      <c r="F25" s="9">
        <f t="shared" si="1"/>
        <v>2.4187388610712457E-3</v>
      </c>
    </row>
    <row r="26" spans="1:6" customFormat="1" x14ac:dyDescent="0.2">
      <c r="A26" t="s">
        <v>24</v>
      </c>
      <c r="B26" t="s">
        <v>14</v>
      </c>
      <c r="C26" s="8">
        <v>802.6</v>
      </c>
      <c r="D26" s="8">
        <v>804</v>
      </c>
      <c r="E26" s="1">
        <f>D26-C26</f>
        <v>1.3999999999999773</v>
      </c>
      <c r="F26" s="9">
        <f t="shared" si="1"/>
        <v>1.7443309244953298E-3</v>
      </c>
    </row>
    <row r="27" spans="1:6" customFormat="1" x14ac:dyDescent="0.2">
      <c r="A27" t="s">
        <v>25</v>
      </c>
      <c r="B27" t="s">
        <v>15</v>
      </c>
      <c r="C27" s="8">
        <v>1357</v>
      </c>
      <c r="D27" s="8">
        <v>1360.1</v>
      </c>
      <c r="E27" s="1">
        <f>D27-C27</f>
        <v>3.0999999999999091</v>
      </c>
      <c r="F27" s="9">
        <f t="shared" si="1"/>
        <v>2.2844509948414249E-3</v>
      </c>
    </row>
    <row r="28" spans="1:6" customFormat="1" x14ac:dyDescent="0.2">
      <c r="A28" t="s">
        <v>26</v>
      </c>
      <c r="B28" t="s">
        <v>16</v>
      </c>
      <c r="C28" s="8">
        <v>236.2</v>
      </c>
      <c r="D28" s="8">
        <v>236.7</v>
      </c>
      <c r="E28" s="1">
        <f>D28-C28</f>
        <v>0.5</v>
      </c>
      <c r="F28" s="9">
        <f t="shared" si="1"/>
        <v>2.1168501270110163E-3</v>
      </c>
    </row>
    <row r="29" spans="1:6" customFormat="1" x14ac:dyDescent="0.2">
      <c r="A29" t="s">
        <v>27</v>
      </c>
      <c r="B29" t="s">
        <v>17</v>
      </c>
      <c r="C29" s="8">
        <v>134.19999999999999</v>
      </c>
      <c r="D29" s="8">
        <v>134.30000000000001</v>
      </c>
      <c r="E29" s="1">
        <f>D29-C29</f>
        <v>0.10000000000002274</v>
      </c>
      <c r="F29" s="9">
        <f t="shared" si="1"/>
        <v>7.4515648286155312E-4</v>
      </c>
    </row>
    <row r="30" spans="1:6" customFormat="1" x14ac:dyDescent="0.2">
      <c r="A30" t="s">
        <v>28</v>
      </c>
      <c r="B30" t="s">
        <v>18</v>
      </c>
      <c r="C30" s="8">
        <v>214.3</v>
      </c>
      <c r="D30" s="8">
        <v>214.1</v>
      </c>
      <c r="E30" s="1">
        <f>D30-C30</f>
        <v>-0.20000000000001705</v>
      </c>
      <c r="F30" s="9">
        <f t="shared" si="1"/>
        <v>-9.3327111525909334E-4</v>
      </c>
    </row>
  </sheetData>
  <phoneticPr fontId="6" type="noConversion"/>
  <pageMargins left="0.59055118110236227" right="0.59055118110236227" top="0.51181102362204722" bottom="0.6692913385826772" header="0.39370078740157483" footer="0.39370078740157483"/>
  <pageSetup paperSize="9" scale="74" fitToHeight="0" orientation="landscape" horizontalDpi="1200" verticalDpi="1200" r:id="rId1"/>
  <headerFooter scaleWithDoc="0">
    <oddFooter>&amp;L&amp;7&amp;F     |     &amp;A     |     Page &amp;P&amp;R&amp;7&amp;D     |     &amp;T             
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Port Jackson Partners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Preston</dc:creator>
  <cp:lastModifiedBy>Nicholas Preston</cp:lastModifiedBy>
  <cp:lastPrinted>2012-02-24T06:07:49Z</cp:lastPrinted>
  <dcterms:created xsi:type="dcterms:W3CDTF">2007-05-10T03:53:05Z</dcterms:created>
  <dcterms:modified xsi:type="dcterms:W3CDTF">2014-07-13T04:45:23Z</dcterms:modified>
</cp:coreProperties>
</file>