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_rels/chart43.xml.rels" ContentType="application/vnd.openxmlformats-package.relationships+xml"/>
  <Override PartName="/xl/charts/_rels/chart42.xml.rels" ContentType="application/vnd.openxmlformats-package.relationships+xml"/>
  <Override PartName="/xl/charts/_rels/chart38.xml.rels" ContentType="application/vnd.openxmlformats-package.relationships+xml"/>
  <Override PartName="/xl/charts/_rels/chart35.xml.rels" ContentType="application/vnd.openxmlformats-package.relationships+xml"/>
  <Override PartName="/xl/charts/_rels/chart41.xml.rels" ContentType="application/vnd.openxmlformats-package.relationships+xml"/>
  <Override PartName="/xl/charts/_rels/chart37.xml.rels" ContentType="application/vnd.openxmlformats-package.relationships+xml"/>
  <Override PartName="/xl/charts/_rels/chart34.xml.rels" ContentType="application/vnd.openxmlformats-package.relationships+xml"/>
  <Override PartName="/xl/charts/_rels/chart39.xml.rels" ContentType="application/vnd.openxmlformats-package.relationships+xml"/>
  <Override PartName="/xl/charts/_rels/chart36.xml.rels" ContentType="application/vnd.openxmlformats-package.relationships+xml"/>
  <Override PartName="/xl/charts/_rels/chart40.xml.rels" ContentType="application/vnd.openxmlformats-package.relationships+xml"/>
  <Override PartName="/xl/charts/_rels/chart33.xml.rels" ContentType="application/vnd.openxmlformats-package.relationships+xml"/>
  <Override PartName="/xl/charts/_rels/chart32.xml.rels" ContentType="application/vnd.openxmlformats-package.relationship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25.xml" ContentType="application/vnd.openxmlformats-officedocument.drawingml.chart+xml"/>
  <Override PartName="/xl/charts/chart36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35.xml" ContentType="application/vnd.openxmlformats-officedocument.drawingml.chart+xml"/>
  <Override PartName="/xl/comments2.xml" ContentType="application/vnd.openxmlformats-officedocument.spreadsheetml.comments+xml"/>
  <Override PartName="/xl/drawings/_rels/drawing17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9.xml" ContentType="application/vnd.openxmlformats-officedocument.drawingml.chartshapes+xml"/>
  <Override PartName="/xl/drawings/drawing13.xml" ContentType="application/vnd.openxmlformats-officedocument.drawingml.chartshapes+xml"/>
  <Override PartName="/xl/drawings/drawing8.xml" ContentType="application/vnd.openxmlformats-officedocument.drawingml.chartshapes+xml"/>
  <Override PartName="/xl/drawings/drawing12.xml" ContentType="application/vnd.openxmlformats-officedocument.drawingml.chartshapes+xml"/>
  <Override PartName="/xl/drawings/drawing17.xml" ContentType="application/vnd.openxmlformats-officedocument.drawing+xml"/>
  <Override PartName="/xl/drawings/drawing16.xml" ContentType="application/vnd.openxmlformats-officedocument.drawingml.chartshapes+xml"/>
  <Override PartName="/xl/drawings/drawing15.xml" ContentType="application/vnd.openxmlformats-officedocument.drawingml.chartshapes+xml"/>
  <Override PartName="/xl/drawings/drawing14.xml" ContentType="application/vnd.openxmlformats-officedocument.drawingml.chartshap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ml.chartshapes+xml"/>
  <Override PartName="/xl/drawings/drawing11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10.xml" ContentType="application/vnd.openxmlformats-officedocument.drawingml.chartshapes+xml"/>
  <Override PartName="/xl/drawings/drawing7.xml" ContentType="application/vnd.openxmlformats-officedocument.drawingml.chartshapes+xml"/>
  <Override PartName="/xl/ctrlProps/ctrlProps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4" activeTab="10"/>
  </bookViews>
  <sheets>
    <sheet name="Introduction" sheetId="1" state="hidden" r:id="rId2"/>
    <sheet name="EIMC analyses" sheetId="2" state="hidden" r:id="rId3"/>
    <sheet name="frontier plots" sheetId="3" state="hidden" r:id="rId4"/>
    <sheet name="green charts 15-49" sheetId="4" state="hidden" r:id="rId5"/>
    <sheet name="Inputs" sheetId="5" state="visible" r:id="rId6"/>
    <sheet name="Targets" sheetId="6" state="visible" r:id="rId7"/>
    <sheet name="Coverage" sheetId="7" state="visible" r:id="rId8"/>
    <sheet name="Uptake rate" sheetId="8" state="visible" r:id="rId9"/>
    <sheet name="Impact" sheetId="9" state="visible" r:id="rId10"/>
    <sheet name="Increase in coverage" sheetId="10" state="visible" r:id="rId11"/>
    <sheet name="Datapack inputs" sheetId="11" state="visible" r:id="rId12"/>
    <sheet name="HIV Prevalence" sheetId="12" state="visible" r:id="rId13"/>
    <sheet name="ASM Incidence" sheetId="13" state="hidden" r:id="rId14"/>
    <sheet name="Goals" sheetId="14" state="hidden" r:id="rId15"/>
    <sheet name="Unmet need" sheetId="15" state="visible" r:id="rId16"/>
  </sheets>
  <definedNames>
    <definedName function="false" hidden="false" name="AvgYearstoTreatment" vbProcedure="false">#REF!</definedName>
    <definedName function="false" hidden="false" name="BaseYear" vbProcedure="false">#REF!</definedName>
    <definedName function="false" hidden="false" name="Discount_rate" vbProcedure="false">#REF!</definedName>
    <definedName function="false" hidden="false" name="EvalEndYearA" vbProcedure="false">#REF!</definedName>
    <definedName function="false" hidden="false" name="EvalEndYearB" vbProcedure="false">#REF!</definedName>
    <definedName function="false" hidden="false" name="EvalPeriodA" vbProcedure="false">#REF!</definedName>
    <definedName function="false" hidden="false" name="EvalPeriodB" vbProcedure="false">#REF!</definedName>
    <definedName function="false" hidden="false" name="EvalStartYearA" vbProcedure="false">#REF!</definedName>
    <definedName function="false" hidden="false" name="EvalStartYearB" vbProcedure="false">#REF!</definedName>
    <definedName function="false" hidden="false" name="F_to_M_ratio" vbProcedure="false">#REF!</definedName>
    <definedName function="false" hidden="false" name="Incidence_source" vbProcedure="false">#REF!</definedName>
    <definedName function="false" hidden="false" name="MC_eff" vbProcedure="false">#REF!</definedName>
    <definedName function="false" hidden="false" name="MC_Program_Start_Year" vbProcedure="false">#REF!</definedName>
    <definedName function="false" hidden="false" name="Replacement" vbProcedure="false">#REF!</definedName>
    <definedName function="false" hidden="false" name="SNU_population_proportion" vbProcedure="false">#REF!</definedName>
    <definedName function="false" hidden="false" name="TargetYear" vbProcedure="false">#REF!</definedName>
    <definedName function="false" hidden="false" name="Year.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4" authorId="0">
      <text>
        <r>
          <rPr>
            <sz val="11"/>
            <color rgb="FF000000"/>
            <rFont val="Calibri"/>
            <family val="2"/>
            <charset val="1"/>
          </rPr>
          <t xml:space="preserve">John Stover:
</t>
        </r>
        <r>
          <rPr>
            <sz val="9"/>
            <rFont val="Tahoma"/>
            <family val="2"/>
            <charset val="1"/>
          </rPr>
          <t xml:space="preserve">Should be male incidence (col Q). Should be reduced because of MC</t>
        </r>
      </text>
    </comment>
    <comment ref="I42" authorId="0">
      <text>
        <r>
          <rPr>
            <sz val="11"/>
            <color rgb="FF000000"/>
            <rFont val="Calibri"/>
            <family val="2"/>
            <charset val="1"/>
          </rPr>
          <t xml:space="preserve">Katharine Kripke:
</t>
        </r>
        <r>
          <rPr>
            <sz val="8"/>
            <rFont val="Tahoma"/>
            <family val="2"/>
            <charset val="1"/>
          </rPr>
          <t xml:space="preserve">the difference in impact is  an artifact of the scale-up strategy &amp; likely wouldn't happen under actual implementation conditions</t>
        </r>
      </text>
    </comment>
  </commentList>
</comments>
</file>

<file path=xl/sharedStrings.xml><?xml version="1.0" encoding="utf-8"?>
<sst xmlns="http://schemas.openxmlformats.org/spreadsheetml/2006/main" count="3793" uniqueCount="329">
  <si>
    <t xml:space="preserve">I. Introduction</t>
  </si>
  <si>
    <t xml:space="preserve">This version of the DMPPT is designed to estimate the effectiveness of targeting VMMC to different age groups. </t>
  </si>
  <si>
    <t xml:space="preserve">The main output is a chart showing the number of circumcisions required per HIV infection averted by age at circumcision. </t>
  </si>
  <si>
    <t xml:space="preserve">Future version will be adapted to facilitate planning by national programs. </t>
  </si>
  <si>
    <t xml:space="preserve">II. Setting up the model for a new country</t>
  </si>
  <si>
    <t xml:space="preserve">A. In the 'Set Up' tab, review and edit the data in the blue cells. </t>
  </si>
  <si>
    <t xml:space="preserve">1) Change the country name in cell B1</t>
  </si>
  <si>
    <t xml:space="preserve">2) Change the percent of males currently circumcised (in the base year, 2012) in cells B3 – B14</t>
  </si>
  <si>
    <t xml:space="preserve">3) If you want to include cost in the analysis, change the costs in cells C3 – D14.</t>
  </si>
  <si>
    <t xml:space="preserve">4) Enter the of circumcisions performed in past years in cells G3–G8. This information is displayed on a chart</t>
  </si>
  <si>
    <t xml:space="preserve">   so that future scale up plans can be compared to past experience. </t>
  </si>
  <si>
    <t xml:space="preserve">5) Set the discount rate. 3% is a good default value. For comparisons to the ASM model, which does not do discounting, set it to 0. </t>
  </si>
  <si>
    <t xml:space="preserve">B. You should not normally change the yellow cells, but you could do so in some circumstances. </t>
  </si>
  <si>
    <t xml:space="preserve">1) The effectiveness of VMMC in reducing male susceptibility is set in cell B17. 60% is the default value based on the three RCT.</t>
  </si>
  <si>
    <t xml:space="preserve">2) Incidence source. Normally incidence will come from Spectrum. But it could also come from the ASM model if it has been applied in this country</t>
  </si>
  <si>
    <t xml:space="preserve">   or from Goals if you want to implement the VMMC program at the same time as scale up of other initiative, such as Test and Treat.</t>
  </si>
  <si>
    <t xml:space="preserve">3) Ratio of female infections averted to male infections averted. The model calculates the number of male infections averted. </t>
  </si>
  <si>
    <t xml:space="preserve">   In order to estimate the full effect of VMMC we also add the infections averted among females (due to the reduced prevalence among men). </t>
  </si>
  <si>
    <t xml:space="preserve">   This value of this ratio is used to do that: Infections averted in both sexes = infections averted among males x ( 1  + ratio)</t>
  </si>
  <si>
    <t xml:space="preserve">   The default value of 0.67 is based on results from the source cited. We will update this with Goals analysis.</t>
  </si>
  <si>
    <t xml:space="preserve">C. Copy Spectrum data into the spreadsheet</t>
  </si>
  <si>
    <t xml:space="preserve">1) Prepare a Spectrum projection for your country. Start Spectrum and choose 'New Projection'. </t>
  </si>
  <si>
    <t xml:space="preserve">    Set the final year to 2050, check the box for AIM and choose your country from the drop down list. </t>
  </si>
  <si>
    <t xml:space="preserve">2) Display the five tables listed below and copy the results to the spreadsheet using 'Copy All' (Right click inside the Spectrum table then select 'Copy All')</t>
  </si>
  <si>
    <t xml:space="preserve">   Set the first year of the table to 2013 and the final year to 2050.</t>
  </si>
  <si>
    <t xml:space="preserve">   a. Population by age. From the DemProj 'Results' menu, select 'Age Groups' and 'All Age Groups'. Display the results as a Summary Table. </t>
  </si>
  <si>
    <t xml:space="preserve">      Copy the results into the 'Spectrum Data' worksheet starting at cell A1.</t>
  </si>
  <si>
    <t xml:space="preserve">   b. HIV by age. From the AIM 'Results' menu, select 'Total population' and 'HIV age distribution'. Show the results as a Summary Table.</t>
  </si>
  <si>
    <t xml:space="preserve">      Copy the results into the 'Spectrum Data' worksheet starting at cell F1.</t>
  </si>
  <si>
    <t xml:space="preserve">   c. New infections by age. From the AIM 'Results' menu, select 'Total population' and 'New infections by age'. Show the results as a Summary Table.</t>
  </si>
  <si>
    <t xml:space="preserve">      Copy the results into the 'Spectrum Data' worksheet starting at cell K1.</t>
  </si>
  <si>
    <t xml:space="preserve">   d. Births. From the DemProj 'Results' menu, select 'Vital Events' and 'Births'. Show the results as a Table.</t>
  </si>
  <si>
    <t xml:space="preserve">      Copy the results into the 'Spectrum Data' worksheet starting at cell V1.</t>
  </si>
  <si>
    <t xml:space="preserve">   e. Deaths. From the DemProj 'Results' menu, select 'Vital Events' and 'Deaths by Age.' Show the results as a Table.</t>
  </si>
  <si>
    <t xml:space="preserve">     Copy the results into the 'Spectrum Data' worksheet starting at cell Z1.</t>
  </si>
  <si>
    <t xml:space="preserve">III. Organization of the spreadsheet</t>
  </si>
  <si>
    <t xml:space="preserve">Most of the calculations are done in the worksheets 0–4, 5–9, 10–14, … 55–59. There we calculate the number of men circumcised, those aging into the age group, those aging out and the </t>
  </si>
  <si>
    <t xml:space="preserve">difference in incidence due to circumcision. The estimation of infections averted depends on having a good counterfactual. In some countries a significant number of men are </t>
  </si>
  <si>
    <t xml:space="preserve">already cicumcised. If we do not provide any new circumcisions, the percent who are circumcised wil decline over time, affecting the number of new infections. </t>
  </si>
  <si>
    <t xml:space="preserve">To capture this dynamic there is another set of worksheets 0–4B, 5–9B, 10–14B, …, 55–59B which are identical to the main set but which have new circumcisions set to 0 in all years. </t>
  </si>
  <si>
    <t xml:space="preserve">These sheets calculate the number of new infections with no new circumcisions. These new infections are compared to those calculated in the worksheets</t>
  </si>
  <si>
    <t xml:space="preserve">0–4, 5–9, 10–14, …, 55–59 with the effects of circumcision to determine the number of infections averted.</t>
  </si>
  <si>
    <t xml:space="preserve">The base incidence rate are given in the worksheet 'Spectrum data'. If you want to use incidence from ASM or Goals, you need to copy</t>
  </si>
  <si>
    <t xml:space="preserve">the incidence rates into those worksheets and set the incidence source in the Set Up worksheet</t>
  </si>
  <si>
    <t xml:space="preserve">The results for all age groups are summarized in the 'All Ages' worksheet.</t>
  </si>
  <si>
    <t xml:space="preserve">EIMC + 10–49</t>
  </si>
  <si>
    <t xml:space="preserve">EIMC only</t>
  </si>
  <si>
    <t xml:space="preserve">10–49 only</t>
  </si>
  <si>
    <t xml:space="preserve">current scenario</t>
  </si>
  <si>
    <t xml:space="preserve">Infections averted*</t>
  </si>
  <si>
    <t xml:space="preserve">2013–2023</t>
  </si>
  <si>
    <t xml:space="preserve">2038–2048</t>
  </si>
  <si>
    <t xml:space="preserve">EIMC cost 80% of adult VMMC unit cost</t>
  </si>
  <si>
    <t xml:space="preserve">2013–2050</t>
  </si>
  <si>
    <t xml:space="preserve">fixed cost VMMC by age</t>
  </si>
  <si>
    <t xml:space="preserve"># MCs</t>
  </si>
  <si>
    <r>
      <rPr>
        <b val="true"/>
        <sz val="11"/>
        <color rgb="FFFF0000"/>
        <rFont val="Calibri"/>
        <family val="2"/>
        <charset val="1"/>
      </rPr>
      <t xml:space="preserve">80%</t>
    </r>
    <r>
      <rPr>
        <b val="true"/>
        <sz val="11"/>
        <rFont val="Calibri"/>
        <family val="2"/>
        <charset val="1"/>
      </rPr>
      <t xml:space="preserve"> replacement of traditional/baseline MCs</t>
    </r>
  </si>
  <si>
    <t xml:space="preserve">discount rate 3%</t>
  </si>
  <si>
    <t xml:space="preserve">Total cost*</t>
  </si>
  <si>
    <t xml:space="preserve">% Infections averted*</t>
  </si>
  <si>
    <t xml:space="preserve">VMMC per infection averted*</t>
  </si>
  <si>
    <t xml:space="preserve">Cost per infection averted**</t>
  </si>
  <si>
    <t xml:space="preserve">2013-2023</t>
  </si>
  <si>
    <t xml:space="preserve">2038-2048</t>
  </si>
  <si>
    <r>
      <rPr>
        <b val="true"/>
        <sz val="11"/>
        <color rgb="FFFF0000"/>
        <rFont val="Calibri"/>
        <family val="2"/>
        <charset val="1"/>
      </rPr>
      <t xml:space="preserve">no</t>
    </r>
    <r>
      <rPr>
        <b val="true"/>
        <sz val="11"/>
        <color rgb="FF000000"/>
        <rFont val="Calibri"/>
        <family val="2"/>
        <charset val="1"/>
      </rPr>
      <t xml:space="preserve"> replacement of traditional/baseline MCs</t>
    </r>
  </si>
  <si>
    <t xml:space="preserve">2013-2050</t>
  </si>
  <si>
    <t xml:space="preserve"> </t>
  </si>
  <si>
    <r>
      <rPr>
        <b val="true"/>
        <sz val="11"/>
        <color rgb="FF000000"/>
        <rFont val="Calibri"/>
        <family val="2"/>
        <charset val="1"/>
      </rPr>
      <t xml:space="preserve">EIMC cost </t>
    </r>
    <r>
      <rPr>
        <b val="true"/>
        <sz val="11"/>
        <color rgb="FFFF0000"/>
        <rFont val="Calibri"/>
        <family val="2"/>
        <charset val="1"/>
      </rPr>
      <t xml:space="preserve">58%</t>
    </r>
    <r>
      <rPr>
        <b val="true"/>
        <sz val="11"/>
        <color rgb="FF000000"/>
        <rFont val="Calibri"/>
        <family val="2"/>
        <charset val="1"/>
      </rPr>
      <t xml:space="preserve"> of VMMC cost</t>
    </r>
  </si>
  <si>
    <r>
      <rPr>
        <b val="true"/>
        <sz val="11"/>
        <color rgb="FFFF0000"/>
        <rFont val="Calibri"/>
        <family val="2"/>
        <charset val="1"/>
      </rPr>
      <t xml:space="preserve">80% </t>
    </r>
    <r>
      <rPr>
        <b val="true"/>
        <sz val="11"/>
        <rFont val="Calibri"/>
        <family val="2"/>
        <charset val="1"/>
      </rPr>
      <t xml:space="preserve">replacement of traditional/baseline MCs</t>
    </r>
  </si>
  <si>
    <r>
      <rPr>
        <b val="true"/>
        <sz val="11"/>
        <color rgb="FF000000"/>
        <rFont val="Calibri"/>
        <family val="2"/>
        <charset val="1"/>
      </rPr>
      <t xml:space="preserve">EIMC cost </t>
    </r>
    <r>
      <rPr>
        <b val="true"/>
        <sz val="11"/>
        <color rgb="FFFF0000"/>
        <rFont val="Calibri"/>
        <family val="2"/>
        <charset val="1"/>
      </rPr>
      <t xml:space="preserve">55%</t>
    </r>
    <r>
      <rPr>
        <b val="true"/>
        <sz val="11"/>
        <color rgb="FF000000"/>
        <rFont val="Calibri"/>
        <family val="2"/>
        <charset val="1"/>
      </rPr>
      <t xml:space="preserve"> of VMMC cost</t>
    </r>
  </si>
  <si>
    <t xml:space="preserve">*not discounted</t>
  </si>
  <si>
    <t xml:space="preserve">**both costs and infections averted discounted</t>
  </si>
  <si>
    <t xml:space="preserve">changed baseline circ to 0</t>
  </si>
  <si>
    <t xml:space="preserve">if EIMC cost is this percent of VMMC cost, cost per discounted lifetime IA will be the same</t>
  </si>
  <si>
    <t xml:space="preserve">Coverage of adolescents as % of EIMC</t>
  </si>
  <si>
    <t xml:space="preserve">Traditional circumcision rate</t>
  </si>
  <si>
    <t xml:space="preserve">Infant circumcision</t>
  </si>
  <si>
    <t xml:space="preserve">adolescent circumcision</t>
  </si>
  <si>
    <t xml:space="preserve">RATIO OF EIMC COST TO ADOLESCENT VMMC COST FOR EQUAL COST-EFFECTIVENESS</t>
  </si>
  <si>
    <t xml:space="preserve">Age</t>
  </si>
  <si>
    <t xml:space="preserve">Survival</t>
  </si>
  <si>
    <t xml:space="preserve">IA discount factor</t>
  </si>
  <si>
    <t xml:space="preserve">HIV incidence</t>
  </si>
  <si>
    <t xml:space="preserve">Coverage of adolescents as % of EIMC coverage</t>
  </si>
  <si>
    <t xml:space="preserve">Traditional</t>
  </si>
  <si>
    <t xml:space="preserve">MC</t>
  </si>
  <si>
    <t xml:space="preserve">Coverage</t>
  </si>
  <si>
    <t xml:space="preserve">15–49</t>
  </si>
  <si>
    <t xml:space="preserve">30–34</t>
  </si>
  <si>
    <t xml:space="preserve">25–34</t>
  </si>
  <si>
    <t xml:space="preserve">20–34</t>
  </si>
  <si>
    <t xml:space="preserve">15–34</t>
  </si>
  <si>
    <t xml:space="preserve">10–34</t>
  </si>
  <si>
    <t xml:space="preserve">**make these with 34 as upper age limit; present alongside same panels in SA document</t>
  </si>
  <si>
    <t xml:space="preserve">Country</t>
  </si>
  <si>
    <t xml:space="preserve">Malawi</t>
  </si>
  <si>
    <t xml:space="preserve">Province</t>
  </si>
  <si>
    <t xml:space="preserve">National</t>
  </si>
  <si>
    <t xml:space="preserve">SNU</t>
  </si>
  <si>
    <t xml:space="preserve">Target Year</t>
  </si>
  <si>
    <t xml:space="preserve">Fiscal Year Start</t>
  </si>
  <si>
    <t xml:space="preserve">October</t>
  </si>
  <si>
    <t xml:space="preserve">    EIMC</t>
  </si>
  <si>
    <t xml:space="preserve">    5-9</t>
  </si>
  <si>
    <t xml:space="preserve">    10-14</t>
  </si>
  <si>
    <t xml:space="preserve">    15-19</t>
  </si>
  <si>
    <t xml:space="preserve">    20-24</t>
  </si>
  <si>
    <t xml:space="preserve">    25-29</t>
  </si>
  <si>
    <t xml:space="preserve">    30-34</t>
  </si>
  <si>
    <t xml:space="preserve">    35-39</t>
  </si>
  <si>
    <t xml:space="preserve">    40-44</t>
  </si>
  <si>
    <t xml:space="preserve">    45-49</t>
  </si>
  <si>
    <t xml:space="preserve">    50-54</t>
  </si>
  <si>
    <t xml:space="preserve">    55-59</t>
  </si>
  <si>
    <t xml:space="preserve">EIMC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</si>
  <si>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</si>
  <si>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</si>
  <si>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</si>
  <si>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</si>
  <si>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</si>
  <si>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</si>
  <si>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</si>
  <si>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</si>
  <si>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</si>
  <si>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</si>
  <si>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</si>
  <si>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  Base: 2008</t>
  </si>
  <si>
    <t xml:space="preserve">  Target: 2025</t>
  </si>
  <si>
    <t xml:space="preserve">Version</t>
  </si>
  <si>
    <t xml:space="preserve">Beta</t>
  </si>
  <si>
    <t xml:space="preserve">URL</t>
  </si>
  <si>
    <t xml:space="preserve">https://beta.avstaging.org/vipt/</t>
  </si>
  <si>
    <t xml:space="preserve">Date</t>
  </si>
  <si>
    <t xml:space="preserve">12/27/2023</t>
  </si>
  <si>
    <t xml:space="preserve">Time(UTC)</t>
  </si>
  <si>
    <t xml:space="preserve">9:25:23 PM</t>
  </si>
  <si>
    <t xml:space="preserve">Targets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</si>
  <si>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</si>
  <si>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</si>
  <si>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</si>
  <si>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</si>
  <si>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</si>
  <si>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</si>
  <si>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</si>
  <si>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</si>
  <si>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 5-9</t>
  </si>
  <si>
    <t xml:space="preserve">     Central Eastern</t>
  </si>
  <si>
    <t xml:space="preserve">     Central Western</t>
  </si>
  <si>
    <t xml:space="preserve">     Northern</t>
  </si>
  <si>
    <t xml:space="preserve">     South Eastern</t>
  </si>
  <si>
    <t xml:space="preserve">     South Western</t>
  </si>
  <si>
    <t xml:space="preserve">Central Eastern</t>
  </si>
  <si>
    <t xml:space="preserve">     Dowa</t>
  </si>
  <si>
    <t xml:space="preserve">     Kasungu</t>
  </si>
  <si>
    <t xml:space="preserve">     Nkhotakota</t>
  </si>
  <si>
    <t xml:space="preserve">     Ntchisi</t>
  </si>
  <si>
    <t xml:space="preserve">     Salima</t>
  </si>
  <si>
    <t xml:space="preserve">Central Western</t>
  </si>
  <si>
    <t xml:space="preserve">     Dedza</t>
  </si>
  <si>
    <t xml:space="preserve">     Lilongwe</t>
  </si>
  <si>
    <t xml:space="preserve">     Mchinji</t>
  </si>
  <si>
    <t xml:space="preserve">     Ntcheu</t>
  </si>
  <si>
    <t xml:space="preserve">Northern</t>
  </si>
  <si>
    <t xml:space="preserve">     Chitipa</t>
  </si>
  <si>
    <t xml:space="preserve">     Karonga</t>
  </si>
  <si>
    <t xml:space="preserve">     Likoma</t>
  </si>
  <si>
    <t xml:space="preserve">     Mzimba</t>
  </si>
  <si>
    <t xml:space="preserve">     Nkhatabay</t>
  </si>
  <si>
    <t xml:space="preserve">     Rumphi</t>
  </si>
  <si>
    <t xml:space="preserve">South Eastern</t>
  </si>
  <si>
    <t xml:space="preserve">     Balaka</t>
  </si>
  <si>
    <t xml:space="preserve">     Machinga</t>
  </si>
  <si>
    <t xml:space="preserve">     Mangochi</t>
  </si>
  <si>
    <t xml:space="preserve">     Mulanje</t>
  </si>
  <si>
    <t xml:space="preserve">     Phalombe</t>
  </si>
  <si>
    <t xml:space="preserve">     Zomba</t>
  </si>
  <si>
    <t xml:space="preserve">South Western</t>
  </si>
  <si>
    <t xml:space="preserve">     Blantyre</t>
  </si>
  <si>
    <t xml:space="preserve">     Chikwawa</t>
  </si>
  <si>
    <t xml:space="preserve">     Chiradzulu</t>
  </si>
  <si>
    <t xml:space="preserve">     Mwanza</t>
  </si>
  <si>
    <t xml:space="preserve">     Neno</t>
  </si>
  <si>
    <t xml:space="preserve">     Nsanje</t>
  </si>
  <si>
    <t xml:space="preserve">     Thyolo</t>
  </si>
  <si>
    <t xml:space="preserve">End of 2007</t>
  </si>
  <si>
    <t xml:space="preserve">End of 2008</t>
  </si>
  <si>
    <t xml:space="preserve">End of 2009</t>
  </si>
  <si>
    <t xml:space="preserve">End of 2010</t>
  </si>
  <si>
    <t xml:space="preserve">End of 2011</t>
  </si>
  <si>
    <t xml:space="preserve">End of 2012</t>
  </si>
  <si>
    <t xml:space="preserve">End of 2013</t>
  </si>
  <si>
    <t xml:space="preserve">End of 2014</t>
  </si>
  <si>
    <t xml:space="preserve">End of 2015</t>
  </si>
  <si>
    <t xml:space="preserve">End of 2016</t>
  </si>
  <si>
    <t xml:space="preserve">End of 2017</t>
  </si>
  <si>
    <t xml:space="preserve">End of 2018</t>
  </si>
  <si>
    <t xml:space="preserve">End of 2019</t>
  </si>
  <si>
    <t xml:space="preserve">End of 2020</t>
  </si>
  <si>
    <t xml:space="preserve">End of 2021</t>
  </si>
  <si>
    <t xml:space="preserve">End of 2022</t>
  </si>
  <si>
    <t xml:space="preserve">End of 2023</t>
  </si>
  <si>
    <t xml:space="preserve">End of 2024</t>
  </si>
  <si>
    <t xml:space="preserve">End of 2025</t>
  </si>
  <si>
    <t xml:space="preserve">End of 2026</t>
  </si>
  <si>
    <t xml:space="preserve">15-29</t>
  </si>
  <si>
    <t xml:space="preserve">10-29</t>
  </si>
  <si>
    <t xml:space="preserve">15-49</t>
  </si>
  <si>
    <t xml:space="preserve">MWI</t>
  </si>
  <si>
    <t xml:space="preserve">MWI_2_2</t>
  </si>
  <si>
    <t xml:space="preserve">MWI_2_3</t>
  </si>
  <si>
    <t xml:space="preserve">MWI_1_1</t>
  </si>
  <si>
    <t xml:space="preserve">MWI_2_4</t>
  </si>
  <si>
    <t xml:space="preserve">MWI_2_5</t>
  </si>
  <si>
    <t xml:space="preserve">MWI_3_10</t>
  </si>
  <si>
    <t xml:space="preserve">MWI_3_07</t>
  </si>
  <si>
    <t xml:space="preserve">MWI_3_08</t>
  </si>
  <si>
    <t xml:space="preserve">MWI_3_09</t>
  </si>
  <si>
    <t xml:space="preserve">MWI_3_11</t>
  </si>
  <si>
    <t xml:space="preserve">MWI_3_14</t>
  </si>
  <si>
    <t xml:space="preserve">MWI_3_12</t>
  </si>
  <si>
    <t xml:space="preserve">MWI_3_13</t>
  </si>
  <si>
    <t xml:space="preserve">MWI_3_15</t>
  </si>
  <si>
    <t xml:space="preserve">MWI_3_01</t>
  </si>
  <si>
    <t xml:space="preserve">MWI_3_02</t>
  </si>
  <si>
    <t xml:space="preserve">MWI_3_06</t>
  </si>
  <si>
    <t xml:space="preserve">MWI_3_05</t>
  </si>
  <si>
    <t xml:space="preserve">MWI_3_03</t>
  </si>
  <si>
    <t xml:space="preserve">MWI_3_04</t>
  </si>
  <si>
    <t xml:space="preserve">MWI_3_21</t>
  </si>
  <si>
    <t xml:space="preserve">MWI_3_17</t>
  </si>
  <si>
    <t xml:space="preserve">MWI_3_16</t>
  </si>
  <si>
    <t xml:space="preserve">MWI_3_19</t>
  </si>
  <si>
    <t xml:space="preserve">MWI_3_20</t>
  </si>
  <si>
    <t xml:space="preserve">MWI_3_18</t>
  </si>
  <si>
    <t xml:space="preserve">MWI_3_23</t>
  </si>
  <si>
    <t xml:space="preserve">MWI_3_26</t>
  </si>
  <si>
    <t xml:space="preserve">MWI_3_22</t>
  </si>
  <si>
    <t xml:space="preserve">MWI_3_24</t>
  </si>
  <si>
    <t xml:space="preserve">MWI_3_28</t>
  </si>
  <si>
    <t xml:space="preserve">MWI_3_27</t>
  </si>
  <si>
    <t xml:space="preserve">MWI_3_25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</si>
  <si>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</si>
  <si>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</si>
  <si>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</si>
  <si>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</si>
  <si>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</si>
  <si>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</si>
  <si>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</si>
  <si>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</si>
  <si>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</si>
  <si>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</si>
  <si>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</si>
  <si>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</si>
  <si>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</si>
  <si>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</si>
  <si>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30+</t>
  </si>
  <si>
    <t xml:space="preserve">Discounted HIV infections averted from program VMMCs to date</t>
  </si>
  <si>
    <t xml:space="preserve">Discounted HIV infections averted from scale-up VMMCs only</t>
  </si>
  <si>
    <t xml:space="preserve">Number of VMMCs required per HIV infection averted, from scale-up VMMCs only (not including program MCs already conducted)</t>
  </si>
  <si>
    <t xml:space="preserve">Discounted HIV infections averted from program VMMCs (by year)</t>
  </si>
  <si>
    <t xml:space="preserve">Discounted HIV infections averted from scale-up VMMCs only (by year)</t>
  </si>
  <si>
    <t xml:space="preserve">2008 to 2038</t>
  </si>
  <si>
    <t xml:space="preserve">2024 to 2038</t>
  </si>
  <si>
    <t xml:space="preserve">2008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</si>
  <si>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</si>
  <si>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</si>
  <si>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</si>
  <si>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</si>
  <si>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</si>
  <si>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</si>
  <si>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</si>
  <si>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</si>
  <si>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2018-2019</t>
  </si>
  <si>
    <t xml:space="preserve">2019-2020</t>
  </si>
  <si>
    <t xml:space="preserve">2020-2021</t>
  </si>
  <si>
    <t xml:space="preserve">2021-2022</t>
  </si>
  <si>
    <t xml:space="preserve">2022-2023</t>
  </si>
  <si>
    <t xml:space="preserve"># of men circumcised during the reporting period (last FY - FY23)</t>
  </si>
  <si>
    <t xml:space="preserve">Total # of living men who have ever been circumcised in the population (by end FY23)</t>
  </si>
  <si>
    <t xml:space="preserve">Region</t>
  </si>
  <si>
    <t xml:space="preserve">area_id</t>
  </si>
  <si>
    <t xml:space="preserve">15-24</t>
  </si>
  <si>
    <t xml:space="preserve">25-34</t>
  </si>
  <si>
    <t xml:space="preserve">35-49</t>
  </si>
  <si>
    <t xml:space="preserve">50+</t>
  </si>
  <si>
    <t xml:space="preserve">     Regional: Central Eastern</t>
  </si>
  <si>
    <t xml:space="preserve">     Regional: Central Western</t>
  </si>
  <si>
    <t xml:space="preserve">     Regional: Northern</t>
  </si>
  <si>
    <t xml:space="preserve">     Regional: South Eastern</t>
  </si>
  <si>
    <t xml:space="preserve">     Regional: South Western</t>
  </si>
  <si>
    <t xml:space="preserve">Regional: Central Eastern</t>
  </si>
  <si>
    <t xml:space="preserve">MWI_3_7</t>
  </si>
  <si>
    <t xml:space="preserve">MWI_3_8</t>
  </si>
  <si>
    <t xml:space="preserve">MWI_3_9</t>
  </si>
  <si>
    <t xml:space="preserve">Regional: Central Western</t>
  </si>
  <si>
    <t xml:space="preserve">Regional: Northern</t>
  </si>
  <si>
    <t xml:space="preserve">MWI_3_1</t>
  </si>
  <si>
    <t xml:space="preserve">MWI_3_2</t>
  </si>
  <si>
    <t xml:space="preserve">MWI_3_6</t>
  </si>
  <si>
    <t xml:space="preserve">MWI_3_5</t>
  </si>
  <si>
    <t xml:space="preserve">MWI_3_3</t>
  </si>
  <si>
    <t xml:space="preserve">MWI_3_4</t>
  </si>
  <si>
    <t xml:space="preserve">Regional: South Eastern</t>
  </si>
  <si>
    <t xml:space="preserve">Regional: South Western</t>
  </si>
  <si>
    <t xml:space="preserve">Population by age and sex</t>
  </si>
  <si>
    <t xml:space="preserve">HIV Age Distribution</t>
  </si>
  <si>
    <t xml:space="preserve">New infections by age</t>
  </si>
  <si>
    <t xml:space="preserve">Incidence</t>
  </si>
  <si>
    <t xml:space="preserve">Prevalence</t>
  </si>
  <si>
    <t xml:space="preserve">ZambiaBaseline</t>
  </si>
  <si>
    <t xml:space="preserve">Total</t>
  </si>
  <si>
    <t xml:space="preserve">Male</t>
  </si>
  <si>
    <t xml:space="preserve">Female</t>
  </si>
  <si>
    <t xml:space="preserve"> 0-4</t>
  </si>
  <si>
    <t xml:space="preserve"> 10-14 </t>
  </si>
  <si>
    <t xml:space="preserve"> 15-19 </t>
  </si>
  <si>
    <t xml:space="preserve"> 20-24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</si>
  <si>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</si>
  <si>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</si>
  <si>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</si>
  <si>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</si>
  <si>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</si>
  <si>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</si>
  <si>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</si>
  <si>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</si>
  <si>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65-69 </t>
  </si>
  <si>
    <t xml:space="preserve"> 70-74 </t>
  </si>
  <si>
    <t xml:space="preserve"> 75-79 </t>
  </si>
  <si>
    <t xml:space="preserve"> 80+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</si>
</sst>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(* #,##0.00_);_(* \(#,##0.00\);_(* \-??_);_(@_)"/>
    <numFmt numFmtId="166" formatCode="_(* #,##0_);_(* \(#,##0\);_(* \-??_);_(@_)"/>
    <numFmt numFmtId="167" formatCode="#,##0"/>
    <numFmt numFmtId="168" formatCode="_(\$* #,##0.00_);_(\$* \(#,##0.00\);_(\$* \-??_);_(@_)"/>
    <numFmt numFmtId="169" formatCode="_(\$* #,##0_);_(\$* \(#,##0\);_(\$* \-??_);_(@_)"/>
    <numFmt numFmtId="170" formatCode="\$#,##0"/>
    <numFmt numFmtId="171" formatCode="0%"/>
    <numFmt numFmtId="172" formatCode="0.00"/>
    <numFmt numFmtId="173" formatCode="#,##0.0"/>
    <numFmt numFmtId="174" formatCode="General"/>
    <numFmt numFmtId="175" formatCode="0"/>
    <numFmt numFmtId="176" formatCode="0.0"/>
    <numFmt numFmtId="177" formatCode="\$#,##0.0"/>
    <numFmt numFmtId="178" formatCode="dd\-mmm"/>
    <numFmt numFmtId="179" formatCode="@"/>
    <numFmt numFmtId="180" formatCode="0.00%"/>
    <numFmt numFmtId="181" formatCode="0.0%"/>
    <numFmt numFmtId="182" formatCode="_(* #,##0.0000_);_(* \(#,##0.0000\);_(* \-??_);_(@_)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name val="Tahoma"/>
      <family val="2"/>
      <charset val="1"/>
    </font>
    <font>
      <sz val="8"/>
      <name val="Tahoma"/>
      <family val="2"/>
      <charset val="1"/>
    </font>
    <font>
      <sz val="11"/>
      <color rgb="FF000000"/>
      <name val="Calibri"/>
      <family val="0"/>
      <charset val="1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</font>
    <font>
      <b val="true"/>
      <sz val="12"/>
      <color rgb="FF000000"/>
      <name val="Arial"/>
      <family val="2"/>
    </font>
    <font>
      <b val="true"/>
      <sz val="12"/>
      <color rgb="FFFFFFFF"/>
      <name val="Calibri"/>
      <family val="2"/>
    </font>
    <font>
      <sz val="10"/>
      <color rgb="FF000000"/>
      <name val="Calibri"/>
      <family val="2"/>
    </font>
    <font>
      <b val="true"/>
      <sz val="14"/>
      <color rgb="FFFFFFFF"/>
      <name val="Calibri"/>
      <family val="2"/>
    </font>
    <font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2F0D9"/>
        <bgColor rgb="FFEEF2EE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9D9D9"/>
      </patternFill>
    </fill>
    <fill>
      <patternFill patternType="solid">
        <fgColor rgb="FF8FB08C"/>
        <bgColor rgb="FF8B8B8B"/>
      </patternFill>
    </fill>
    <fill>
      <patternFill patternType="solid">
        <fgColor rgb="FFEEF2EE"/>
        <bgColor rgb="FFE9F1F5"/>
      </patternFill>
    </fill>
    <fill>
      <patternFill patternType="solid">
        <fgColor rgb="FFFFFFFF"/>
        <bgColor rgb="FFEEF2EE"/>
      </patternFill>
    </fill>
    <fill>
      <patternFill patternType="solid">
        <fgColor rgb="FFE9F1F5"/>
        <bgColor rgb="FFEEF2EE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thin">
        <color rgb="FF8FB08C"/>
      </top>
      <bottom/>
      <diagonal/>
    </border>
    <border diagonalUp="false" diagonalDown="false">
      <left/>
      <right style="thin">
        <color rgb="FF8FB08C"/>
      </right>
      <top style="thin">
        <color rgb="FF8FB08C"/>
      </top>
      <bottom/>
      <diagonal/>
    </border>
    <border diagonalUp="false" diagonalDown="false">
      <left/>
      <right style="thin">
        <color rgb="FF8FB08C"/>
      </right>
      <top/>
      <bottom/>
      <diagonal/>
    </border>
    <border diagonalUp="false" diagonalDown="false">
      <left style="thin">
        <color rgb="FF8FB08C"/>
      </left>
      <right/>
      <top/>
      <bottom/>
      <diagonal/>
    </border>
    <border diagonalUp="false" diagonalDown="false">
      <left style="thin">
        <color rgb="FF8FB08C"/>
      </left>
      <right/>
      <top/>
      <bottom style="thin">
        <color rgb="FF8FB08C"/>
      </bottom>
      <diagonal/>
    </border>
    <border diagonalUp="false" diagonalDown="false">
      <left/>
      <right/>
      <top/>
      <bottom style="thin">
        <color rgb="FF8FB08C"/>
      </bottom>
      <diagonal/>
    </border>
    <border diagonalUp="false" diagonalDown="false">
      <left/>
      <right style="thin">
        <color rgb="FF8FB08C"/>
      </right>
      <top/>
      <bottom style="thin">
        <color rgb="FF8FB08C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3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6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3" fillId="6" borderId="7" xfId="0" applyFont="true" applyBorder="true" applyAlignment="true" applyProtection="false">
      <alignment horizontal="left" vertical="center" textRotation="0" wrapText="true" indent="1" shrinkToFit="false" readingOrder="1"/>
      <protection locked="true" hidden="false"/>
    </xf>
    <xf numFmtId="174" fontId="13" fillId="6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4" fontId="13" fillId="6" borderId="0" xfId="0" applyFont="true" applyBorder="false" applyAlignment="true" applyProtection="false">
      <alignment horizontal="left" vertical="center" textRotation="0" wrapText="true" indent="1" shrinkToFit="false" readingOrder="1"/>
      <protection locked="true" hidden="false"/>
    </xf>
    <xf numFmtId="174" fontId="13" fillId="6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7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4" fillId="7" borderId="0" xfId="15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2" fontId="14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6" fontId="14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7" fontId="14" fillId="7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7" fontId="14" fillId="7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5" fontId="14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0" fontId="14" fillId="7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8" fontId="15" fillId="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5" fillId="8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2" fontId="15" fillId="8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6" fontId="15" fillId="8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7" fontId="15" fillId="8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7" fontId="15" fillId="8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0" fontId="15" fillId="8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8" borderId="0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8" borderId="9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4" fontId="15" fillId="7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5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2" fontId="15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6" fontId="15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7" fontId="15" fillId="7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7" fontId="15" fillId="7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0" fontId="15" fillId="7" borderId="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1" fontId="15" fillId="7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8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8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7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7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9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5" fillId="9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2" fontId="15" fillId="9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6" fontId="15" fillId="9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77" fontId="15" fillId="9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8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5" fillId="8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8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7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5" fontId="15" fillId="7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7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4" fontId="15" fillId="7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71" fontId="15" fillId="7" borderId="0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7" borderId="9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8" borderId="12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8" borderId="13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7" borderId="12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71" fontId="15" fillId="7" borderId="13" xfId="19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4" fillId="0" borderId="3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0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0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0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33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EEF2EE"/>
      <rgbColor rgb="FFE9F1F5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8FB08C"/>
      <rgbColor rgb="FFFF99CC"/>
      <rgbColor rgb="FFCC99FF"/>
      <rgbColor rgb="FFD9D9D9"/>
      <rgbColor rgb="FF3366FF"/>
      <rgbColor rgb="FF33CCCC"/>
      <rgbColor rgb="FF92D050"/>
      <rgbColor rgb="FFFFCC00"/>
      <rgbColor rgb="FFFF9900"/>
      <rgbColor rgb="FFFF6600"/>
      <rgbColor rgb="FF767171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_rels/chart32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33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_rels/chart34.xml.rels><?xml version="1.0" encoding="UTF-8"?>
<Relationships xmlns="http://schemas.openxmlformats.org/package/2006/relationships"><Relationship Id="rId1" Type="http://schemas.openxmlformats.org/officeDocument/2006/relationships/chartUserShapes" Target="../drawings/drawing7.xml"/>
</Relationships>
</file>

<file path=xl/charts/_rels/chart35.xml.rels><?xml version="1.0" encoding="UTF-8"?>
<Relationships xmlns="http://schemas.openxmlformats.org/package/2006/relationships"><Relationship Id="rId1" Type="http://schemas.openxmlformats.org/officeDocument/2006/relationships/chartUserShapes" Target="../drawings/drawing8.xml"/>
</Relationships>
</file>

<file path=xl/charts/_rels/chart36.xml.rels><?xml version="1.0" encoding="UTF-8"?>
<Relationships xmlns="http://schemas.openxmlformats.org/package/2006/relationships"><Relationship Id="rId1" Type="http://schemas.openxmlformats.org/officeDocument/2006/relationships/chartUserShapes" Target="../drawings/drawing9.xml"/>
</Relationships>
</file>

<file path=xl/charts/_rels/chart37.xml.rels><?xml version="1.0" encoding="UTF-8"?>
<Relationships xmlns="http://schemas.openxmlformats.org/package/2006/relationships"><Relationship Id="rId1" Type="http://schemas.openxmlformats.org/officeDocument/2006/relationships/chartUserShapes" Target="../drawings/drawing10.xml"/>
</Relationships>
</file>

<file path=xl/charts/_rels/chart38.xml.rels><?xml version="1.0" encoding="UTF-8"?>
<Relationships xmlns="http://schemas.openxmlformats.org/package/2006/relationships"><Relationship Id="rId1" Type="http://schemas.openxmlformats.org/officeDocument/2006/relationships/chartUserShapes" Target="../drawings/drawing11.xml"/>
</Relationships>
</file>

<file path=xl/charts/_rels/chart39.xml.rels><?xml version="1.0" encoding="UTF-8"?>
<Relationships xmlns="http://schemas.openxmlformats.org/package/2006/relationships"><Relationship Id="rId1" Type="http://schemas.openxmlformats.org/officeDocument/2006/relationships/chartUserShapes" Target="../drawings/drawing12.xml"/>
</Relationships>
</file>

<file path=xl/charts/_rels/chart40.xml.rels><?xml version="1.0" encoding="UTF-8"?>
<Relationships xmlns="http://schemas.openxmlformats.org/package/2006/relationships"><Relationship Id="rId1" Type="http://schemas.openxmlformats.org/officeDocument/2006/relationships/chartUserShapes" Target="../drawings/drawing13.xml"/>
</Relationships>
</file>

<file path=xl/charts/_rels/chart41.xml.rels><?xml version="1.0" encoding="UTF-8"?>
<Relationships xmlns="http://schemas.openxmlformats.org/package/2006/relationships"><Relationship Id="rId1" Type="http://schemas.openxmlformats.org/officeDocument/2006/relationships/chartUserShapes" Target="../drawings/drawing14.xml"/>
</Relationships>
</file>

<file path=xl/charts/_rels/chart42.xml.rels><?xml version="1.0" encoding="UTF-8"?>
<Relationships xmlns="http://schemas.openxmlformats.org/package/2006/relationships"><Relationship Id="rId1" Type="http://schemas.openxmlformats.org/officeDocument/2006/relationships/chartUserShapes" Target="../drawings/drawing15.xml"/>
</Relationships>
</file>

<file path=xl/charts/_rels/chart43.xml.rels><?xml version="1.0" encoding="UTF-8"?>
<Relationships xmlns="http://schemas.openxmlformats.org/package/2006/relationships"><Relationship Id="rId1" Type="http://schemas.openxmlformats.org/officeDocument/2006/relationships/chartUserShapes" Target="../drawings/drawing16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026488540827"/>
          <c:y val="0.0305801076907447"/>
          <c:w val="0.694287688586894"/>
          <c:h val="0.7771004774966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5035392"/>
        <c:axId val="81355256"/>
      </c:scatterChart>
      <c:valAx>
        <c:axId val="5035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2013-2028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55256"/>
        <c:crosses val="autoZero"/>
        <c:crossBetween val="midCat"/>
        <c:dispUnits>
          <c:builtInUnit val="millions"/>
          <c:dispUnitsLbl/>
        </c:dispUnits>
      </c:valAx>
      <c:valAx>
        <c:axId val="813552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0.00938615685822872"/>
              <c:y val="0.0991567611500559"/>
            </c:manualLayout>
          </c:layout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5392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026488540827"/>
          <c:y val="0.0305801076907447"/>
          <c:w val="0.694287688586894"/>
          <c:h val="0.7771004774966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24670501"/>
        <c:axId val="37084322"/>
      </c:scatterChart>
      <c:valAx>
        <c:axId val="24670501"/>
        <c:scaling>
          <c:orientation val="minMax"/>
          <c:max val="8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2013-2028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84322"/>
        <c:crosses val="autoZero"/>
        <c:crossBetween val="midCat"/>
        <c:dispUnits>
          <c:builtInUnit val="millions"/>
          <c:dispUnitsLbl/>
        </c:dispUnits>
      </c:valAx>
      <c:valAx>
        <c:axId val="3708432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0.00938615685822872"/>
              <c:y val="0.0991567611500559"/>
            </c:manualLayout>
          </c:layout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70501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026488540827"/>
          <c:y val="0.0305801076907447"/>
          <c:w val="0.694287688586894"/>
          <c:h val="0.7771004774966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53600496"/>
        <c:axId val="56002870"/>
      </c:scatterChart>
      <c:valAx>
        <c:axId val="53600496"/>
        <c:scaling>
          <c:orientation val="minMax"/>
          <c:max val="8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2013-2028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02870"/>
        <c:crosses val="autoZero"/>
        <c:crossBetween val="midCat"/>
        <c:dispUnits>
          <c:builtInUnit val="millions"/>
          <c:dispUnitsLbl/>
        </c:dispUnits>
      </c:valAx>
      <c:valAx>
        <c:axId val="560028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0.00938615685822872"/>
              <c:y val="0.0991567611500559"/>
            </c:manualLayout>
          </c:layout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00496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4"/>
          <c:order val="1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5"/>
          <c:order val="1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6"/>
          <c:order val="1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7"/>
          <c:order val="1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8"/>
          <c:order val="1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9"/>
          <c:order val="1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38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0"/>
          <c:order val="2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41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1"/>
          <c:order val="2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43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2"/>
          <c:order val="2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45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3"/>
          <c:order val="2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47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4"/>
          <c:order val="2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5"/>
          <c:order val="2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50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6"/>
          <c:order val="2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52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7"/>
          <c:order val="2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54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8"/>
          <c:order val="2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56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9"/>
          <c:order val="2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58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0"/>
          <c:order val="3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61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84473129"/>
        <c:axId val="71982972"/>
      </c:scatterChart>
      <c:valAx>
        <c:axId val="84473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82972"/>
        <c:crosses val="autoZero"/>
        <c:crossBetween val="midCat"/>
        <c:dispUnits>
          <c:builtInUnit val="millions"/>
          <c:dispUnitsLbl/>
        </c:dispUnits>
      </c:valAx>
      <c:valAx>
        <c:axId val="719829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73129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97969660"/>
        <c:axId val="4421618"/>
      </c:scatterChart>
      <c:valAx>
        <c:axId val="97969660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1618"/>
        <c:crosses val="autoZero"/>
        <c:crossBetween val="midCat"/>
        <c:dispUnits>
          <c:builtInUnit val="millions"/>
          <c:dispUnitsLbl/>
        </c:dispUnits>
      </c:valAx>
      <c:valAx>
        <c:axId val="4421618"/>
        <c:scaling>
          <c:orientation val="minMax"/>
          <c:min val="3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69660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82169636"/>
        <c:axId val="62619063"/>
      </c:scatterChart>
      <c:valAx>
        <c:axId val="82169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19063"/>
        <c:crosses val="autoZero"/>
        <c:crossBetween val="midCat"/>
        <c:dispUnits>
          <c:builtInUnit val="millions"/>
          <c:dispUnitsLbl/>
        </c:dispUnits>
      </c:valAx>
      <c:valAx>
        <c:axId val="626190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69636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97826487"/>
        <c:axId val="36780395"/>
      </c:scatterChart>
      <c:valAx>
        <c:axId val="97826487"/>
        <c:scaling>
          <c:orientation val="minMax"/>
          <c:min val="1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80395"/>
        <c:crosses val="autoZero"/>
        <c:crossBetween val="midCat"/>
        <c:dispUnits>
          <c:builtInUnit val="millions"/>
          <c:dispUnitsLbl/>
        </c:dispUnits>
      </c:valAx>
      <c:valAx>
        <c:axId val="36780395"/>
        <c:scaling>
          <c:orientation val="minMax"/>
          <c:min val="25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826487"/>
        <c:crosses val="autoZero"/>
        <c:crossBetween val="midCat"/>
        <c:majorUnit val="50000"/>
        <c:dispUnits>
          <c:builtInUnit val="thousands"/>
          <c:dispUnitsLbl/>
        </c:dispUnits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50338873"/>
        <c:axId val="39239333"/>
      </c:scatterChart>
      <c:valAx>
        <c:axId val="50338873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39333"/>
        <c:crosses val="autoZero"/>
        <c:crossBetween val="midCat"/>
        <c:dispUnits>
          <c:builtInUnit val="millions"/>
          <c:dispUnitsLbl/>
        </c:dispUnits>
      </c:valAx>
      <c:valAx>
        <c:axId val="39239333"/>
        <c:scaling>
          <c:orientation val="minMax"/>
          <c:min val="3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38873"/>
        <c:crosses val="autoZero"/>
        <c:crossBetween val="midCat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6927337059638"/>
          <c:y val="0.028169014084507"/>
          <c:w val="0.72765499205169"/>
          <c:h val="0.7843753166480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9"/>
          <c:order val="9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18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axId val="46374636"/>
        <c:axId val="67321768"/>
      </c:scatterChart>
      <c:valAx>
        <c:axId val="46374636"/>
        <c:scaling>
          <c:orientation val="minMax"/>
          <c:max val="650000000"/>
          <c:min val="55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Total cost 2013-2050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\$* #,##0_);_(\$* \(#,##0\);_(\$* \-??_);_(@_)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321768"/>
        <c:crosses val="autoZero"/>
        <c:crossBetween val="midCat"/>
        <c:majorUnit val="50000000"/>
        <c:dispUnits>
          <c:builtInUnit val="millions"/>
          <c:dispUnitsLbl/>
        </c:dispUnits>
      </c:valAx>
      <c:valAx>
        <c:axId val="67321768"/>
        <c:scaling>
          <c:orientation val="minMax"/>
          <c:min val="45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0.0147684734116199"/>
              <c:y val="0.13040834937683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74636"/>
        <c:crosses val="autoZero"/>
        <c:crossBetween val="midCat"/>
        <c:majorUnit val="50000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HIV Infections Averted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29679461812"/>
          <c:y val="0.203803372802296"/>
          <c:w val="0.663237039968342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"40 to 44"</c:f>
              <c:strCache>
                <c:ptCount val="1"/>
                <c:pt idx="0">
                  <c:v>40 to 44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"35 to 39"</c:f>
              <c:strCache>
                <c:ptCount val="1"/>
                <c:pt idx="0">
                  <c:v>35 to 39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"30 to 34"</c:f>
              <c:strCache>
                <c:ptCount val="1"/>
                <c:pt idx="0">
                  <c:v>30 to 34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"25 to 29"</c:f>
              <c:strCache>
                <c:ptCount val="1"/>
                <c:pt idx="0">
                  <c:v>25 to 29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15-49'!$G$46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"20 to 24"</c:f>
              <c:strCache>
                <c:ptCount val="1"/>
                <c:pt idx="0">
                  <c:v>20 to 24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19"</c:f>
              <c:strCache>
                <c:ptCount val="1"/>
                <c:pt idx="0">
                  <c:v>15 to 19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"10 to 14"</c:f>
              <c:strCache>
                <c:ptCount val="1"/>
                <c:pt idx="0">
                  <c:v>10 to 14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15-49'!$G$40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14655025"/>
        <c:axId val="46839018"/>
      </c:barChart>
      <c:catAx>
        <c:axId val="1465502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39018"/>
        <c:auto val="1"/>
        <c:lblAlgn val="ctr"/>
        <c:lblOffset val="100"/>
        <c:noMultiLvlLbl val="0"/>
      </c:catAx>
      <c:valAx>
        <c:axId val="46839018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55025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# Scale-up VMMCs (2014–2018)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79197465681"/>
          <c:y val="0.203803372802296"/>
          <c:w val="0.663278775079197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"40 to 44"</c:f>
              <c:strCache>
                <c:ptCount val="1"/>
                <c:pt idx="0">
                  <c:v>40 to 44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"35 to 39"</c:f>
              <c:strCache>
                <c:ptCount val="1"/>
                <c:pt idx="0">
                  <c:v>35 to 39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"30 to 34"</c:f>
              <c:strCache>
                <c:ptCount val="1"/>
                <c:pt idx="0">
                  <c:v>30 to 34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"25 to 29"</c:f>
              <c:strCache>
                <c:ptCount val="1"/>
                <c:pt idx="0">
                  <c:v>25 to 29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15-49'!$D$46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"20 to 24"</c:f>
              <c:strCache>
                <c:ptCount val="1"/>
                <c:pt idx="0">
                  <c:v>20 to 24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19"</c:f>
              <c:strCache>
                <c:ptCount val="1"/>
                <c:pt idx="0">
                  <c:v>15 to 19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"10 to 14"</c:f>
              <c:strCache>
                <c:ptCount val="1"/>
                <c:pt idx="0">
                  <c:v>10 to 14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15-49'!$D$40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69342624"/>
        <c:axId val="48707752"/>
      </c:barChart>
      <c:catAx>
        <c:axId val="693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707752"/>
        <c:auto val="1"/>
        <c:lblAlgn val="ctr"/>
        <c:lblOffset val="100"/>
        <c:noMultiLvlLbl val="0"/>
      </c:catAx>
      <c:valAx>
        <c:axId val="48707752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42624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Cost per HIV Infection Averted (2014–2028)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3086219219"/>
          <c:y val="0.203803372802296"/>
          <c:w val="0.663244753427328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"40 to 44"</c:f>
              <c:strCache>
                <c:ptCount val="1"/>
                <c:pt idx="0">
                  <c:v>40 to 44</c:v>
                </c:pt>
              </c:strCache>
            </c:strRef>
          </c:tx>
          <c:spPr>
            <a:solidFill>
              <a:srgbClr val="990033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"35 to 39"</c:f>
              <c:strCache>
                <c:ptCount val="1"/>
                <c:pt idx="0">
                  <c:v>35 to 39</c:v>
                </c:pt>
              </c:strCache>
            </c:strRef>
          </c:tx>
          <c:spPr>
            <a:solidFill>
              <a:srgbClr val="990033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"30 to 34"</c:f>
              <c:strCache>
                <c:ptCount val="1"/>
                <c:pt idx="0">
                  <c:v>30 to 34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"25 to 29"</c:f>
              <c:strCache>
                <c:ptCount val="1"/>
                <c:pt idx="0">
                  <c:v>25 to 29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15-49'!$H$46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"20 to 24"</c:f>
              <c:strCache>
                <c:ptCount val="1"/>
                <c:pt idx="0">
                  <c:v>20 to 24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19"</c:f>
              <c:strCache>
                <c:ptCount val="1"/>
                <c:pt idx="0">
                  <c:v>15 to 19</c:v>
                </c:pt>
              </c:strCache>
            </c:strRef>
          </c:tx>
          <c:spPr>
            <a:solidFill>
              <a:srgbClr val="990033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"10 to 14"</c:f>
              <c:strCache>
                <c:ptCount val="1"/>
                <c:pt idx="0">
                  <c:v>10 to 14</c:v>
                </c:pt>
              </c:strCache>
            </c:strRef>
          </c:tx>
          <c:spPr>
            <a:solidFill>
              <a:srgbClr val="990033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15-49'!$H$40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86983533"/>
        <c:axId val="12759321"/>
      </c:barChart>
      <c:catAx>
        <c:axId val="8698353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59321"/>
        <c:auto val="1"/>
        <c:lblAlgn val="ctr"/>
        <c:lblOffset val="100"/>
        <c:noMultiLvlLbl val="0"/>
      </c:catAx>
      <c:valAx>
        <c:axId val="1275932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83533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Total Cost (2014–2028)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4873294347"/>
          <c:y val="0.203803372802296"/>
          <c:w val="0.663287849252762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"40 to 44"</c:f>
              <c:strCache>
                <c:ptCount val="1"/>
                <c:pt idx="0">
                  <c:v>40 to 44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"35 to 39"</c:f>
              <c:strCache>
                <c:ptCount val="1"/>
                <c:pt idx="0">
                  <c:v>35 to 39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"30 to 34"</c:f>
              <c:strCache>
                <c:ptCount val="1"/>
                <c:pt idx="0">
                  <c:v>30 to 34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15-49'!$I$48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"25 to 29"</c:f>
              <c:strCache>
                <c:ptCount val="1"/>
                <c:pt idx="0">
                  <c:v>25 to 29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15-49'!$I$46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"20 to 24"</c:f>
              <c:strCache>
                <c:ptCount val="1"/>
                <c:pt idx="0">
                  <c:v>20 to 24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19"</c:f>
              <c:strCache>
                <c:ptCount val="1"/>
                <c:pt idx="0">
                  <c:v>15 to 19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15-49'!$I$42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"10 to 14"</c:f>
              <c:strCache>
                <c:ptCount val="1"/>
                <c:pt idx="0">
                  <c:v>10 to 14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2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15-49'!$I$40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77292360"/>
        <c:axId val="23197367"/>
      </c:barChart>
      <c:catAx>
        <c:axId val="7729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97367"/>
        <c:auto val="1"/>
        <c:lblAlgn val="ctr"/>
        <c:lblOffset val="100"/>
        <c:noMultiLvlLbl val="0"/>
      </c:catAx>
      <c:valAx>
        <c:axId val="23197367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92360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HIV Infections Averted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29679461812"/>
          <c:y val="0.203803372802296"/>
          <c:w val="0.663237039968342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"10 to 29"</c:f>
              <c:strCache>
                <c:ptCount val="1"/>
                <c:pt idx="0">
                  <c:v>10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"10 to 24"</c:f>
              <c:strCache>
                <c:ptCount val="1"/>
                <c:pt idx="0">
                  <c:v>10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"15 to 29"</c:f>
              <c:strCache>
                <c:ptCount val="1"/>
                <c:pt idx="0">
                  <c:v>15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15-49'!$G$60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24"</c:f>
              <c:strCache>
                <c:ptCount val="1"/>
                <c:pt idx="0">
                  <c:v>15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43561332"/>
        <c:axId val="60159480"/>
      </c:barChart>
      <c:catAx>
        <c:axId val="435613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59480"/>
        <c:auto val="1"/>
        <c:lblAlgn val="ctr"/>
        <c:lblOffset val="100"/>
        <c:noMultiLvlLbl val="0"/>
      </c:catAx>
      <c:valAx>
        <c:axId val="60159480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61332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# Scale-up VMMCs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79197465681"/>
          <c:y val="0.203803372802296"/>
          <c:w val="0.663278775079197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"10 to 29"</c:f>
              <c:strCache>
                <c:ptCount val="1"/>
                <c:pt idx="0">
                  <c:v>10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"10 to 24"</c:f>
              <c:strCache>
                <c:ptCount val="1"/>
                <c:pt idx="0">
                  <c:v>10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"15 to 29"</c:f>
              <c:strCache>
                <c:ptCount val="1"/>
                <c:pt idx="0">
                  <c:v>15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15-49'!$D$60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24"</c:f>
              <c:strCache>
                <c:ptCount val="1"/>
                <c:pt idx="0">
                  <c:v>15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75501421"/>
        <c:axId val="70137425"/>
      </c:barChart>
      <c:catAx>
        <c:axId val="755014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37425"/>
        <c:auto val="1"/>
        <c:lblAlgn val="ctr"/>
        <c:lblOffset val="100"/>
        <c:noMultiLvlLbl val="0"/>
      </c:catAx>
      <c:valAx>
        <c:axId val="7013742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501421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Cost per HIV Infection Averted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3086219219"/>
          <c:y val="0.203803372802296"/>
          <c:w val="0.663244753427328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"10 to 29"</c:f>
              <c:strCache>
                <c:ptCount val="1"/>
                <c:pt idx="0">
                  <c:v>10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"10 to 24"</c:f>
              <c:strCache>
                <c:ptCount val="1"/>
                <c:pt idx="0">
                  <c:v>10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"15 to 29"</c:f>
              <c:strCache>
                <c:ptCount val="1"/>
                <c:pt idx="0">
                  <c:v>15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15-49'!$H$60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24"</c:f>
              <c:strCache>
                <c:ptCount val="1"/>
                <c:pt idx="0">
                  <c:v>15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48877031"/>
        <c:axId val="22286285"/>
      </c:barChart>
      <c:catAx>
        <c:axId val="48877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86285"/>
        <c:auto val="1"/>
        <c:lblAlgn val="ctr"/>
        <c:lblOffset val="100"/>
        <c:noMultiLvlLbl val="0"/>
      </c:catAx>
      <c:valAx>
        <c:axId val="222862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877031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Total Cost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4873294347"/>
          <c:y val="0.203803372802296"/>
          <c:w val="0.663287849252762"/>
          <c:h val="0.745126181078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"10 to 29"</c:f>
              <c:strCache>
                <c:ptCount val="1"/>
                <c:pt idx="0">
                  <c:v>10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"10 to 24"</c:f>
              <c:strCache>
                <c:ptCount val="1"/>
                <c:pt idx="0">
                  <c:v>10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15-49'!$I$62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"15 to 29"</c:f>
              <c:strCache>
                <c:ptCount val="1"/>
                <c:pt idx="0">
                  <c:v>15 to 29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15-49'!$I$60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"15 to 24"</c:f>
              <c:strCache>
                <c:ptCount val="1"/>
                <c:pt idx="0">
                  <c:v>15 to 24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8007979"/>
        <c:axId val="28729028"/>
      </c:barChart>
      <c:catAx>
        <c:axId val="80079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29028"/>
        <c:auto val="1"/>
        <c:lblAlgn val="ctr"/>
        <c:lblOffset val="100"/>
        <c:noMultiLvlLbl val="0"/>
      </c:catAx>
      <c:valAx>
        <c:axId val="287290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7979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HIV Infections Averted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29679461812"/>
          <c:y val="0.203803372802296"/>
          <c:w val="0.663237039968342"/>
          <c:h val="0.652673125224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"20 to 34"</c:f>
              <c:strCache>
                <c:ptCount val="1"/>
                <c:pt idx="0">
                  <c:v>20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808080"/>
              </a:solidFill>
            </c:spPr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15-49'!$G$78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56783764"/>
        <c:axId val="96026207"/>
      </c:barChart>
      <c:catAx>
        <c:axId val="567837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26207"/>
        <c:auto val="1"/>
        <c:lblAlgn val="ctr"/>
        <c:lblOffset val="100"/>
        <c:noMultiLvlLbl val="0"/>
      </c:catAx>
      <c:valAx>
        <c:axId val="9602620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783764"/>
        <c:crosses val="max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# Scale-up VMMCs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89149261335"/>
          <c:y val="0.203803372802296"/>
          <c:w val="0.663270504330107"/>
          <c:h val="0.6692979308695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"20 to 34"</c:f>
              <c:strCache>
                <c:ptCount val="1"/>
                <c:pt idx="0">
                  <c:v>20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15-49'!$D$78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80233172"/>
        <c:axId val="25793330"/>
      </c:barChart>
      <c:barChart>
        <c:barDir val="bar"/>
        <c:grouping val="clustered"/>
        <c:varyColors val="0"/>
        <c:ser>
          <c:idx val="3"/>
          <c:order val="3"/>
          <c:tx>
            <c:strRef>
              <c:f>"15 to 49 (absolute)"</c:f>
              <c:strCache>
                <c:ptCount val="1"/>
                <c:pt idx="0">
                  <c:v>15 to 49 (absolute)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'green charts 15-49'!$D$72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71806109"/>
        <c:axId val="35476795"/>
      </c:barChart>
      <c:catAx>
        <c:axId val="802331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93330"/>
        <c:auto val="1"/>
        <c:lblAlgn val="ctr"/>
        <c:lblOffset val="100"/>
        <c:noMultiLvlLbl val="0"/>
      </c:catAx>
      <c:valAx>
        <c:axId val="257933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33172"/>
        <c:crosses val="max"/>
        <c:crossBetween val="between"/>
      </c:valAx>
      <c:catAx>
        <c:axId val="718061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76795"/>
        <c:auto val="1"/>
        <c:lblAlgn val="ctr"/>
        <c:lblOffset val="100"/>
        <c:noMultiLvlLbl val="0"/>
      </c:catAx>
      <c:valAx>
        <c:axId val="35476795"/>
        <c:scaling>
          <c:orientation val="minMax"/>
          <c:max val="78400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806109"/>
        <c:crosses val="autoZero"/>
        <c:crossBetween val="between"/>
        <c:dispUnits>
          <c:builtInUnit val="million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Cost per HIV Infection Averted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03086219219"/>
          <c:y val="0.203803372802296"/>
          <c:w val="0.663244753427328"/>
          <c:h val="0.665709843320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"20 to 34"</c:f>
              <c:strCache>
                <c:ptCount val="1"/>
                <c:pt idx="0">
                  <c:v>20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15-49'!$H$78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36749813"/>
        <c:axId val="66886356"/>
      </c:barChart>
      <c:barChart>
        <c:barDir val="bar"/>
        <c:grouping val="clustered"/>
        <c:varyColors val="0"/>
        <c:ser>
          <c:idx val="3"/>
          <c:order val="3"/>
          <c:tx>
            <c:strRef>
              <c:f>"15 to 49 (absolute)"</c:f>
              <c:strCache>
                <c:ptCount val="1"/>
                <c:pt idx="0">
                  <c:v>15 to 49 (absolute)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'green charts 15-49'!$H$72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16646971"/>
        <c:axId val="95987852"/>
      </c:barChart>
      <c:catAx>
        <c:axId val="3674981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886356"/>
        <c:auto val="1"/>
        <c:lblAlgn val="ctr"/>
        <c:lblOffset val="100"/>
        <c:noMultiLvlLbl val="0"/>
      </c:catAx>
      <c:valAx>
        <c:axId val="668863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749813"/>
        <c:crosses val="max"/>
        <c:crossBetween val="between"/>
      </c:valAx>
      <c:catAx>
        <c:axId val="166469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87852"/>
        <c:auto val="1"/>
        <c:lblAlgn val="ctr"/>
        <c:lblOffset val="100"/>
        <c:noMultiLvlLbl val="0"/>
      </c:catAx>
      <c:valAx>
        <c:axId val="95987852"/>
        <c:scaling>
          <c:orientation val="minMax"/>
          <c:max val="3300"/>
          <c:min val="0"/>
        </c:scaling>
        <c:delete val="0"/>
        <c:axPos val="r"/>
        <c:numFmt formatCode="\$#,##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46971"/>
        <c:crosses val="autoZero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Total Cost (2014–2028)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9324236517219"/>
          <c:y val="0.203803372802296"/>
          <c:w val="0.638921377517869"/>
          <c:h val="0.665709843320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"10 to 34"</c:f>
              <c:strCache>
                <c:ptCount val="1"/>
                <c:pt idx="0">
                  <c:v>10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"15 to 34"</c:f>
              <c:strCache>
                <c:ptCount val="1"/>
                <c:pt idx="0">
                  <c:v>15 to 34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15-49'!$I$80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"20 to 34"</c:f>
              <c:strCache>
                <c:ptCount val="1"/>
                <c:pt idx="0">
                  <c:v>20 to 34</c:v>
                </c:pt>
              </c:strCache>
            </c:strRef>
          </c:tx>
          <c:spPr>
            <a:solidFill>
              <a:srgbClr val="767171"/>
            </a:solidFill>
            <a:ln w="0">
              <a:noFill/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1" lang="en-US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15-49'!$I$78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37635274"/>
        <c:axId val="71298005"/>
      </c:barChart>
      <c:barChart>
        <c:barDir val="bar"/>
        <c:grouping val="clustered"/>
        <c:varyColors val="0"/>
        <c:ser>
          <c:idx val="3"/>
          <c:order val="3"/>
          <c:tx>
            <c:strRef>
              <c:f>"15 to 49 (absolute)"</c:f>
              <c:strCache>
                <c:ptCount val="1"/>
                <c:pt idx="0">
                  <c:v>15 to 49 (absolute)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'green charts 15-49'!$I$72</c:f>
              <c:numCache>
                <c:formatCode>General</c:formatCode>
                <c:ptCount val="1"/>
              </c:numCache>
            </c:numRef>
          </c:val>
        </c:ser>
        <c:gapWidth val="150"/>
        <c:overlap val="-20"/>
        <c:axId val="55783210"/>
        <c:axId val="75583215"/>
      </c:barChart>
      <c:catAx>
        <c:axId val="3763527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298005"/>
        <c:auto val="1"/>
        <c:lblAlgn val="ctr"/>
        <c:lblOffset val="100"/>
        <c:noMultiLvlLbl val="0"/>
      </c:catAx>
      <c:valAx>
        <c:axId val="712980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high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35274"/>
        <c:crosses val="max"/>
        <c:crossBetween val="between"/>
      </c:valAx>
      <c:catAx>
        <c:axId val="5578321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583215"/>
        <c:auto val="1"/>
        <c:lblAlgn val="ctr"/>
        <c:lblOffset val="100"/>
        <c:noMultiLvlLbl val="0"/>
      </c:catAx>
      <c:valAx>
        <c:axId val="75583215"/>
        <c:scaling>
          <c:orientation val="minMax"/>
          <c:max val="1128820000"/>
          <c:min val="0"/>
        </c:scaling>
        <c:delete val="0"/>
        <c:axPos val="r"/>
        <c:numFmt formatCode="\$#,##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83210"/>
        <c:crosses val="autoZero"/>
        <c:crossBetween val="between"/>
        <c:majorUnit val="200000000"/>
        <c:dispUnits>
          <c:builtInUnit val="million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Male HIV Incidence by Age, 2015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"ASM"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'ASM Incidence'!$C$1:$I$1</c:f>
              <c:multiLvlStrCache>
                <c:ptCount val="1"/>
                <c:lvl>
                  <c:pt idx="0">
                    <c:v>45-49</c:v>
                  </c:pt>
                </c:lvl>
                <c:lvl>
                  <c:pt idx="0">
                    <c:v>40-44</c:v>
                  </c:pt>
                </c:lvl>
                <c:lvl>
                  <c:pt idx="0">
                    <c:v>35-39</c:v>
                  </c:pt>
                </c:lvl>
                <c:lvl>
                  <c:pt idx="0">
                    <c:v>30-34</c:v>
                  </c:pt>
                </c:lvl>
                <c:lvl>
                  <c:pt idx="0">
                    <c:v>25-29</c:v>
                  </c:pt>
                </c:lvl>
                <c:lvl>
                  <c:pt idx="0">
                    <c:v>20-24</c:v>
                  </c:pt>
                </c:lvl>
                <c:lvl>
                  <c:pt idx="0">
                    <c:v>15-19</c:v>
                  </c:pt>
                </c:lvl>
              </c:multiLvlStrCache>
            </c:multiLvlStrRef>
          </c:cat>
          <c:val>
            <c:numRef>
              <c:f>'ASM Incidence'!$C$9:$I$9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023858"/>
        <c:axId val="81429996"/>
      </c:lineChart>
      <c:catAx>
        <c:axId val="28023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29996"/>
        <c:crosses val="autoZero"/>
        <c:auto val="1"/>
        <c:lblAlgn val="ctr"/>
        <c:lblOffset val="100"/>
        <c:noMultiLvlLbl val="0"/>
      </c:catAx>
      <c:valAx>
        <c:axId val="81429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2385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trlProps/ctrlProps2.xml><?xml version="1.0" encoding="utf-8"?>
<formControlPr xmlns="http://schemas.microsoft.com/office/spreadsheetml/2009/9/main" objectType="Button" lockText="1"/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chart" Target="../charts/chart38.xml"/><Relationship Id="rId8" Type="http://schemas.openxmlformats.org/officeDocument/2006/relationships/chart" Target="../charts/chart39.xml"/><Relationship Id="rId9" Type="http://schemas.openxmlformats.org/officeDocument/2006/relationships/chart" Target="../charts/chart40.xml"/><Relationship Id="rId10" Type="http://schemas.openxmlformats.org/officeDocument/2006/relationships/chart" Target="../charts/chart41.xml"/><Relationship Id="rId11" Type="http://schemas.openxmlformats.org/officeDocument/2006/relationships/chart" Target="../charts/chart42.xml"/><Relationship Id="rId12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2" descr="EIMC table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EIMC tables</a:t>
              </a:r>
            </a:p>
          </xdr:txBody>
        </xdr:sp>
        <xdr:clientData/>
      </xdr:twoCellAnchor>
    </mc:Choice>
  </mc:AlternateContent>
</xdr:wsDr>
</file>

<file path=xl/drawings/drawing10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0.00864572333685322</cdr:x>
      <cdr:y>0.267671331180481</cdr:y>
    </cdr:from>
    <cdr:to>
      <cdr:x>0.286364836325238</cdr:x>
      <cdr:y>0.360124387035044</cdr:y>
    </cdr:to>
    <cdr:sp>
      <cdr:nvSpPr>
        <cdr:cNvPr id="59" name="TextBox 1"/>
        <cdr:cNvSpPr/>
      </cdr:nvSpPr>
      <cdr:spPr>
        <a:xfrm>
          <a:off x="47160" y="80568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15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0.359526372443488</cdr:y>
    </cdr:from>
    <cdr:to>
      <cdr:x>0.286364836325238</cdr:x>
      <cdr:y>0.451979428298051</cdr:y>
    </cdr:to>
    <cdr:sp>
      <cdr:nvSpPr>
        <cdr:cNvPr id="60" name="TextBox 1"/>
        <cdr:cNvSpPr/>
      </cdr:nvSpPr>
      <cdr:spPr>
        <a:xfrm>
          <a:off x="47160" y="108216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0.451381413706494</cdr:y>
    </cdr:from>
    <cdr:to>
      <cdr:x>0.286364836325238</cdr:x>
      <cdr:y>0.543834469561057</cdr:y>
    </cdr:to>
    <cdr:sp>
      <cdr:nvSpPr>
        <cdr:cNvPr id="61" name="TextBox 1"/>
        <cdr:cNvSpPr/>
      </cdr:nvSpPr>
      <cdr:spPr>
        <a:xfrm>
          <a:off x="47160" y="135864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0.543236454969501</cdr:y>
    </cdr:from>
    <cdr:to>
      <cdr:x>0.286364836325238</cdr:x>
      <cdr:y>0.635689510824064</cdr:y>
    </cdr:to>
    <cdr:sp>
      <cdr:nvSpPr>
        <cdr:cNvPr id="62" name="TextBox 1"/>
        <cdr:cNvSpPr/>
      </cdr:nvSpPr>
      <cdr:spPr>
        <a:xfrm>
          <a:off x="47160" y="163512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0.635091496232508</cdr:y>
    </cdr:from>
    <cdr:to>
      <cdr:x>0.286364836325238</cdr:x>
      <cdr:y>0.727544552087071</cdr:y>
    </cdr:to>
    <cdr:sp>
      <cdr:nvSpPr>
        <cdr:cNvPr id="63" name="TextBox 1"/>
        <cdr:cNvSpPr/>
      </cdr:nvSpPr>
      <cdr:spPr>
        <a:xfrm>
          <a:off x="47160" y="191160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0.726946537495515</cdr:y>
    </cdr:from>
    <cdr:to>
      <cdr:x>0.286364836325238</cdr:x>
      <cdr:y>0.819399593350078</cdr:y>
    </cdr:to>
    <cdr:sp>
      <cdr:nvSpPr>
        <cdr:cNvPr id="64" name="TextBox 1"/>
        <cdr:cNvSpPr/>
      </cdr:nvSpPr>
      <cdr:spPr>
        <a:xfrm>
          <a:off x="47160" y="218808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0.00864572333685322</cdr:x>
      <cdr:y>0.818801578758522</cdr:y>
    </cdr:from>
    <cdr:to>
      <cdr:x>0.286364836325238</cdr:x>
      <cdr:y>0.911254634613085</cdr:y>
    </cdr:to>
    <cdr:sp>
      <cdr:nvSpPr>
        <cdr:cNvPr id="65" name="TextBox 1"/>
        <cdr:cNvSpPr/>
      </cdr:nvSpPr>
      <cdr:spPr>
        <a:xfrm>
          <a:off x="47160" y="246456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0.0821673706441394</cdr:x>
      <cdr:y>0.54311685205119</cdr:y>
    </cdr:from>
    <cdr:to>
      <cdr:x>0.159912882787751</cdr:x>
      <cdr:y>0.614878603037914</cdr:y>
    </cdr:to>
    <cdr:sp>
      <cdr:nvSpPr>
        <cdr:cNvPr id="66" name="Gold marker"/>
        <cdr:cNvSpPr/>
      </cdr:nvSpPr>
      <cdr:spPr>
        <a:xfrm>
          <a:off x="448200" y="1634760"/>
          <a:ext cx="42408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11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0.00864141381326749</cdr:x>
      <cdr:y>0.267671331180481</cdr:y>
    </cdr:from>
    <cdr:to>
      <cdr:x>0.286336170489247</cdr:x>
      <cdr:y>0.360124387035044</cdr:y>
    </cdr:to>
    <cdr:sp>
      <cdr:nvSpPr>
        <cdr:cNvPr id="68" name="TextBox 1"/>
        <cdr:cNvSpPr/>
      </cdr:nvSpPr>
      <cdr:spPr>
        <a:xfrm>
          <a:off x="47880" y="8056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15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0.359526372443488</cdr:y>
    </cdr:from>
    <cdr:to>
      <cdr:x>0.286336170489247</cdr:x>
      <cdr:y>0.451979428298051</cdr:y>
    </cdr:to>
    <cdr:sp>
      <cdr:nvSpPr>
        <cdr:cNvPr id="69" name="TextBox 1"/>
        <cdr:cNvSpPr/>
      </cdr:nvSpPr>
      <cdr:spPr>
        <a:xfrm>
          <a:off x="47880" y="108216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0.451381413706494</cdr:y>
    </cdr:from>
    <cdr:to>
      <cdr:x>0.286336170489247</cdr:x>
      <cdr:y>0.543834469561057</cdr:y>
    </cdr:to>
    <cdr:sp>
      <cdr:nvSpPr>
        <cdr:cNvPr id="70" name="TextBox 1"/>
        <cdr:cNvSpPr/>
      </cdr:nvSpPr>
      <cdr:spPr>
        <a:xfrm>
          <a:off x="47880" y="135864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0.543236454969501</cdr:y>
    </cdr:from>
    <cdr:to>
      <cdr:x>0.286336170489247</cdr:x>
      <cdr:y>0.635689510824064</cdr:y>
    </cdr:to>
    <cdr:sp>
      <cdr:nvSpPr>
        <cdr:cNvPr id="71" name="TextBox 1"/>
        <cdr:cNvSpPr/>
      </cdr:nvSpPr>
      <cdr:spPr>
        <a:xfrm>
          <a:off x="47880" y="16351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0.635091496232508</cdr:y>
    </cdr:from>
    <cdr:to>
      <cdr:x>0.286336170489247</cdr:x>
      <cdr:y>0.727544552087071</cdr:y>
    </cdr:to>
    <cdr:sp>
      <cdr:nvSpPr>
        <cdr:cNvPr id="72" name="TextBox 1"/>
        <cdr:cNvSpPr/>
      </cdr:nvSpPr>
      <cdr:spPr>
        <a:xfrm>
          <a:off x="47880" y="19116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0.726946537495515</cdr:y>
    </cdr:from>
    <cdr:to>
      <cdr:x>0.286336170489247</cdr:x>
      <cdr:y>0.819399593350078</cdr:y>
    </cdr:to>
    <cdr:sp>
      <cdr:nvSpPr>
        <cdr:cNvPr id="73" name="TextBox 1"/>
        <cdr:cNvSpPr/>
      </cdr:nvSpPr>
      <cdr:spPr>
        <a:xfrm>
          <a:off x="47880" y="21880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0.00864141381326749</cdr:x>
      <cdr:y>0.818801578758522</cdr:y>
    </cdr:from>
    <cdr:to>
      <cdr:x>0.286336170489247</cdr:x>
      <cdr:y>0.911254634613085</cdr:y>
    </cdr:to>
    <cdr:sp>
      <cdr:nvSpPr>
        <cdr:cNvPr id="74" name="TextBox 1"/>
        <cdr:cNvSpPr/>
      </cdr:nvSpPr>
      <cdr:spPr>
        <a:xfrm>
          <a:off x="47880" y="246456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0.0821259177441362</cdr:x>
      <cdr:y>0.54311685205119</cdr:y>
    </cdr:from>
    <cdr:to>
      <cdr:x>0.159898642063544</cdr:x>
      <cdr:y>0.614878603037914</cdr:y>
    </cdr:to>
    <cdr:sp>
      <cdr:nvSpPr>
        <cdr:cNvPr id="75" name="Gold marker"/>
        <cdr:cNvSpPr/>
      </cdr:nvSpPr>
      <cdr:spPr>
        <a:xfrm>
          <a:off x="455040" y="1634760"/>
          <a:ext cx="43092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1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0.00864197530864197</cdr:x>
      <cdr:y>0.267671331180481</cdr:y>
    </cdr:from>
    <cdr:to>
      <cdr:x>0.28635477582846</cdr:x>
      <cdr:y>0.360124387035044</cdr:y>
    </cdr:to>
    <cdr:sp>
      <cdr:nvSpPr>
        <cdr:cNvPr id="77" name="TextBox 1"/>
        <cdr:cNvSpPr/>
      </cdr:nvSpPr>
      <cdr:spPr>
        <a:xfrm>
          <a:off x="47880" y="8056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15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0.359526372443488</cdr:y>
    </cdr:from>
    <cdr:to>
      <cdr:x>0.28635477582846</cdr:x>
      <cdr:y>0.451979428298051</cdr:y>
    </cdr:to>
    <cdr:sp>
      <cdr:nvSpPr>
        <cdr:cNvPr id="78" name="TextBox 1"/>
        <cdr:cNvSpPr/>
      </cdr:nvSpPr>
      <cdr:spPr>
        <a:xfrm>
          <a:off x="47880" y="108216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0.451381413706494</cdr:y>
    </cdr:from>
    <cdr:to>
      <cdr:x>0.28635477582846</cdr:x>
      <cdr:y>0.543834469561057</cdr:y>
    </cdr:to>
    <cdr:sp>
      <cdr:nvSpPr>
        <cdr:cNvPr id="79" name="TextBox 1"/>
        <cdr:cNvSpPr/>
      </cdr:nvSpPr>
      <cdr:spPr>
        <a:xfrm>
          <a:off x="47880" y="135864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0.543236454969501</cdr:y>
    </cdr:from>
    <cdr:to>
      <cdr:x>0.28635477582846</cdr:x>
      <cdr:y>0.635689510824064</cdr:y>
    </cdr:to>
    <cdr:sp>
      <cdr:nvSpPr>
        <cdr:cNvPr id="80" name="TextBox 1"/>
        <cdr:cNvSpPr/>
      </cdr:nvSpPr>
      <cdr:spPr>
        <a:xfrm>
          <a:off x="47880" y="16351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0.635091496232508</cdr:y>
    </cdr:from>
    <cdr:to>
      <cdr:x>0.28635477582846</cdr:x>
      <cdr:y>0.727544552087071</cdr:y>
    </cdr:to>
    <cdr:sp>
      <cdr:nvSpPr>
        <cdr:cNvPr id="81" name="TextBox 1"/>
        <cdr:cNvSpPr/>
      </cdr:nvSpPr>
      <cdr:spPr>
        <a:xfrm>
          <a:off x="47880" y="19116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0.726946537495515</cdr:y>
    </cdr:from>
    <cdr:to>
      <cdr:x>0.28635477582846</cdr:x>
      <cdr:y>0.819399593350078</cdr:y>
    </cdr:to>
    <cdr:sp>
      <cdr:nvSpPr>
        <cdr:cNvPr id="82" name="TextBox 1"/>
        <cdr:cNvSpPr/>
      </cdr:nvSpPr>
      <cdr:spPr>
        <a:xfrm>
          <a:off x="47880" y="21880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0.00864197530864197</cdr:x>
      <cdr:y>0.818801578758522</cdr:y>
    </cdr:from>
    <cdr:to>
      <cdr:x>0.28635477582846</cdr:x>
      <cdr:y>0.911254634613085</cdr:y>
    </cdr:to>
    <cdr:sp>
      <cdr:nvSpPr>
        <cdr:cNvPr id="83" name="TextBox 1"/>
        <cdr:cNvSpPr/>
      </cdr:nvSpPr>
      <cdr:spPr>
        <a:xfrm>
          <a:off x="47880" y="246456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0.0821312540610786</cdr:x>
      <cdr:y>0.54311685205119</cdr:y>
    </cdr:from>
    <cdr:to>
      <cdr:x>0.159909031838856</cdr:x>
      <cdr:y>0.614878603037914</cdr:y>
    </cdr:to>
    <cdr:sp>
      <cdr:nvSpPr>
        <cdr:cNvPr id="84" name="Gold marker"/>
        <cdr:cNvSpPr/>
      </cdr:nvSpPr>
      <cdr:spPr>
        <a:xfrm>
          <a:off x="455040" y="1634760"/>
          <a:ext cx="43092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1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0.0170821791320406</cdr:x>
      <cdr:y>0.295658414065303</cdr:y>
    </cdr:from>
    <cdr:to>
      <cdr:x>0.286373829310117</cdr:x>
      <cdr:y>0.388111469919866</cdr:y>
    </cdr:to>
    <cdr:sp>
      <cdr:nvSpPr>
        <cdr:cNvPr id="86" name="TextBox 1"/>
        <cdr:cNvSpPr/>
      </cdr:nvSpPr>
      <cdr:spPr>
        <a:xfrm>
          <a:off x="93240" y="889920"/>
          <a:ext cx="1469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15 to 49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0.0170821791320406</cdr:x>
      <cdr:y>0.68281306063868</cdr:y>
    </cdr:from>
    <cdr:to>
      <cdr:x>0.286373829310117</cdr:x>
      <cdr:y>0.775266116493242</cdr:y>
    </cdr:to>
    <cdr:sp>
      <cdr:nvSpPr>
        <cdr:cNvPr id="87" name="TextBox 1"/>
        <cdr:cNvSpPr/>
      </cdr:nvSpPr>
      <cdr:spPr>
        <a:xfrm>
          <a:off x="93240" y="2055240"/>
          <a:ext cx="1469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0.0170821791320406</cdr:x>
      <cdr:y>0.424709962923095</cdr:y>
    </cdr:from>
    <cdr:to>
      <cdr:x>0.286373829310117</cdr:x>
      <cdr:y>0.517163018777658</cdr:y>
    </cdr:to>
    <cdr:sp>
      <cdr:nvSpPr>
        <cdr:cNvPr id="88" name="TextBox 1"/>
        <cdr:cNvSpPr/>
      </cdr:nvSpPr>
      <cdr:spPr>
        <a:xfrm>
          <a:off x="93240" y="1278360"/>
          <a:ext cx="1469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0.0170821791320406</cdr:x>
      <cdr:y>0.553761511780887</cdr:y>
    </cdr:from>
    <cdr:to>
      <cdr:x>0.286373829310117</cdr:x>
      <cdr:y>0.64621456763545</cdr:y>
    </cdr:to>
    <cdr:sp>
      <cdr:nvSpPr>
        <cdr:cNvPr id="89" name="TextBox 1"/>
        <cdr:cNvSpPr/>
      </cdr:nvSpPr>
      <cdr:spPr>
        <a:xfrm>
          <a:off x="93240" y="1666800"/>
          <a:ext cx="1469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34</a:t>
          </a:r>
          <a:endParaRPr b="0" sz="1000" spc="-1" strike="noStrike">
            <a:latin typeface="Times New Roman"/>
          </a:endParaRPr>
        </a:p>
      </cdr:txBody>
    </cdr:sp>
  </cdr:relSizeAnchor>
</c:userShapes>
</file>

<file path=xl/drawings/drawing1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0.314077263485229</cdr:y>
    </cdr:from>
    <cdr:to>
      <cdr:x>0.267702496179317</cdr:x>
      <cdr:y>0.800621935175218</cdr:y>
    </cdr:to>
    <cdr:grpSp>
      <cdr:nvGrpSpPr>
        <cdr:cNvPr id="91" name="Group 28"/>
        <cdr:cNvGrpSpPr/>
      </cdr:nvGrpSpPr>
      <cdr:grpSpPr>
        <a:xfrm>
          <a:off x="0" y="945360"/>
          <a:ext cx="1513440" cy="1464480"/>
          <a:chOff x="0" y="945360"/>
          <a:chExt cx="1513440" cy="1464480"/>
        </a:xfrm>
      </cdr:grpSpPr>
      <cdr:sp>
        <cdr:nvSpPr>
          <cdr:cNvPr id="92" name="TextBox 2"/>
          <cdr:cNvSpPr/>
        </cdr:nvSpPr>
        <cdr:spPr>
          <a:xfrm>
            <a:off x="0" y="945360"/>
            <a:ext cx="151344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49 (baseline)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93" name="TextBox 1"/>
          <cdr:cNvSpPr/>
        </cdr:nvSpPr>
        <cdr:spPr>
          <a:xfrm>
            <a:off x="0" y="2131560"/>
            <a:ext cx="151344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94" name="TextBox 1"/>
          <cdr:cNvSpPr/>
        </cdr:nvSpPr>
        <cdr:spPr>
          <a:xfrm>
            <a:off x="0" y="1340640"/>
            <a:ext cx="151344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20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95" name="TextBox 1"/>
          <cdr:cNvSpPr/>
        </cdr:nvSpPr>
        <cdr:spPr>
          <a:xfrm>
            <a:off x="0" y="1736280"/>
            <a:ext cx="151344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34</a:t>
            </a:r>
            <a:endParaRPr b="0" sz="1000" spc="-1" strike="noStrike">
              <a:latin typeface="Times New Roman"/>
            </a:endParaRPr>
          </a:p>
        </cdr:txBody>
      </cdr:sp>
    </cdr:grpSp>
  </cdr:relSizeAnchor>
</c:userShapes>
</file>

<file path=xl/drawings/drawing1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0.0107855240075369</cdr:x>
      <cdr:y>0.306781485468245</cdr:y>
    </cdr:from>
    <cdr:to>
      <cdr:x>0.273081671106491</cdr:x>
      <cdr:y>0.793445760076546</cdr:y>
    </cdr:to>
    <cdr:grpSp>
      <cdr:nvGrpSpPr>
        <cdr:cNvPr id="97" name="Group 28"/>
        <cdr:cNvGrpSpPr/>
      </cdr:nvGrpSpPr>
      <cdr:grpSpPr>
        <a:xfrm>
          <a:off x="59760" y="923400"/>
          <a:ext cx="1453320" cy="1464840"/>
          <a:chOff x="59760" y="923400"/>
          <a:chExt cx="1453320" cy="1464840"/>
        </a:xfrm>
      </cdr:grpSpPr>
      <cdr:sp>
        <cdr:nvSpPr>
          <cdr:cNvPr id="98" name="TextBox 2"/>
          <cdr:cNvSpPr/>
        </cdr:nvSpPr>
        <cdr:spPr>
          <a:xfrm>
            <a:off x="59760" y="92340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49 (baseline)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99" name="TextBox 1"/>
          <cdr:cNvSpPr/>
        </cdr:nvSpPr>
        <cdr:spPr>
          <a:xfrm>
            <a:off x="59760" y="210996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100" name="TextBox 1"/>
          <cdr:cNvSpPr/>
        </cdr:nvSpPr>
        <cdr:spPr>
          <a:xfrm>
            <a:off x="59760" y="131904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20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101" name="TextBox 1"/>
          <cdr:cNvSpPr/>
        </cdr:nvSpPr>
        <cdr:spPr>
          <a:xfrm>
            <a:off x="59760" y="171468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34</a:t>
            </a:r>
            <a:endParaRPr b="0" sz="1000" spc="-1" strike="noStrike">
              <a:latin typeface="Times New Roman"/>
            </a:endParaRPr>
          </a:p>
        </cdr:txBody>
      </cdr:sp>
    </cdr:grpSp>
  </cdr:relSizeAnchor>
</c:userShapes>
</file>

<file path=xl/drawings/drawing1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0.00272904483430799</cdr:x>
      <cdr:y>0.303193397918909</cdr:y>
    </cdr:from>
    <cdr:to>
      <cdr:x>0.265042235217674</cdr:x>
      <cdr:y>0.78985767252721</cdr:y>
    </cdr:to>
    <cdr:grpSp>
      <cdr:nvGrpSpPr>
        <cdr:cNvPr id="103" name="Group 28"/>
        <cdr:cNvGrpSpPr/>
      </cdr:nvGrpSpPr>
      <cdr:grpSpPr>
        <a:xfrm>
          <a:off x="15120" y="912600"/>
          <a:ext cx="1453320" cy="1464840"/>
          <a:chOff x="15120" y="912600"/>
          <a:chExt cx="1453320" cy="1464840"/>
        </a:xfrm>
      </cdr:grpSpPr>
      <cdr:sp>
        <cdr:nvSpPr>
          <cdr:cNvPr id="104" name="TextBox 2"/>
          <cdr:cNvSpPr/>
        </cdr:nvSpPr>
        <cdr:spPr>
          <a:xfrm>
            <a:off x="15120" y="91260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49 (baseline)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105" name="TextBox 1"/>
          <cdr:cNvSpPr/>
        </cdr:nvSpPr>
        <cdr:spPr>
          <a:xfrm>
            <a:off x="15120" y="209916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106" name="TextBox 1"/>
          <cdr:cNvSpPr/>
        </cdr:nvSpPr>
        <cdr:spPr>
          <a:xfrm>
            <a:off x="15120" y="130824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20 to 34</a:t>
            </a:r>
            <a:endParaRPr b="0" sz="1000" spc="-1" strike="noStrike">
              <a:latin typeface="Times New Roman"/>
            </a:endParaRPr>
          </a:p>
        </cdr:txBody>
      </cdr:sp>
      <cdr:sp>
        <cdr:nvSpPr>
          <cdr:cNvPr id="107" name="TextBox 1"/>
          <cdr:cNvSpPr/>
        </cdr:nvSpPr>
        <cdr:spPr>
          <a:xfrm>
            <a:off x="15120" y="1703520"/>
            <a:ext cx="1453320" cy="278280"/>
          </a:xfrm>
          <a:prstGeom prst="rect">
            <a:avLst/>
          </a:prstGeom>
          <a:noFill/>
          <a:ln w="0">
            <a:noFill/>
          </a:ln>
        </cdr:spPr>
        <cdr:style>
          <a:lnRef idx="0"/>
          <a:fillRef idx="0"/>
          <a:effectRef idx="0"/>
          <a:fontRef idx="minor"/>
        </cdr:style>
        <cdr:txBody>
          <a:bodyPr wrap="none" lIns="90000" rIns="90000" tIns="45000" bIns="45000" anchor="t">
            <a:noAutofit/>
          </a:bodyPr>
          <a:p>
            <a:pPr algn="r">
              <a:lnSpc>
                <a:spcPct val="100000"/>
              </a:lnSpc>
              <a:tabLst>
                <a:tab algn="l" pos="0"/>
              </a:tabLst>
            </a:pPr>
            <a:r>
              <a:rPr b="0" lang="en-US" sz="1000" spc="-1" strike="noStrike">
                <a:latin typeface="Arial"/>
              </a:rPr>
              <a:t>15 to 34</a:t>
            </a:r>
            <a:endParaRPr b="0" sz="1000" spc="-1" strike="noStrike">
              <a:latin typeface="Times New Roman"/>
            </a:endParaRPr>
          </a:p>
        </cdr:txBody>
      </cdr:sp>
    </cdr:grp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47520</xdr:colOff>
      <xdr:row>1</xdr:row>
      <xdr:rowOff>47520</xdr:rowOff>
    </xdr:from>
    <xdr:to>
      <xdr:col>20</xdr:col>
      <xdr:colOff>37800</xdr:colOff>
      <xdr:row>20</xdr:row>
      <xdr:rowOff>151920</xdr:rowOff>
    </xdr:to>
    <xdr:graphicFrame>
      <xdr:nvGraphicFramePr>
        <xdr:cNvPr id="108" name="Chart 1"/>
        <xdr:cNvGraphicFramePr/>
      </xdr:nvGraphicFramePr>
      <xdr:xfrm>
        <a:off x="8810640" y="237960"/>
        <a:ext cx="583200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409320</xdr:colOff>
      <xdr:row>18</xdr:row>
      <xdr:rowOff>114120</xdr:rowOff>
    </xdr:to>
    <xdr:graphicFrame>
      <xdr:nvGraphicFramePr>
        <xdr:cNvPr id="0" name="Chart 1"/>
        <xdr:cNvGraphicFramePr/>
      </xdr:nvGraphicFramePr>
      <xdr:xfrm>
        <a:off x="0" y="0"/>
        <a:ext cx="625140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409320</xdr:colOff>
      <xdr:row>37</xdr:row>
      <xdr:rowOff>114120</xdr:rowOff>
    </xdr:to>
    <xdr:graphicFrame>
      <xdr:nvGraphicFramePr>
        <xdr:cNvPr id="1" name="Chart 2"/>
        <xdr:cNvGraphicFramePr/>
      </xdr:nvGraphicFramePr>
      <xdr:xfrm>
        <a:off x="0" y="3619440"/>
        <a:ext cx="625140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8</xdr:col>
      <xdr:colOff>409320</xdr:colOff>
      <xdr:row>56</xdr:row>
      <xdr:rowOff>114120</xdr:rowOff>
    </xdr:to>
    <xdr:graphicFrame>
      <xdr:nvGraphicFramePr>
        <xdr:cNvPr id="2" name="Chart 3"/>
        <xdr:cNvGraphicFramePr/>
      </xdr:nvGraphicFramePr>
      <xdr:xfrm>
        <a:off x="0" y="7238880"/>
        <a:ext cx="6251400" cy="354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18</xdr:col>
      <xdr:colOff>447480</xdr:colOff>
      <xdr:row>18</xdr:row>
      <xdr:rowOff>123480</xdr:rowOff>
    </xdr:to>
    <xdr:graphicFrame>
      <xdr:nvGraphicFramePr>
        <xdr:cNvPr id="3" name="Chart 6"/>
        <xdr:cNvGraphicFramePr/>
      </xdr:nvGraphicFramePr>
      <xdr:xfrm>
        <a:off x="6572160" y="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19</xdr:row>
      <xdr:rowOff>0</xdr:rowOff>
    </xdr:from>
    <xdr:to>
      <xdr:col>18</xdr:col>
      <xdr:colOff>447480</xdr:colOff>
      <xdr:row>37</xdr:row>
      <xdr:rowOff>123480</xdr:rowOff>
    </xdr:to>
    <xdr:graphicFrame>
      <xdr:nvGraphicFramePr>
        <xdr:cNvPr id="4" name="Chart 7"/>
        <xdr:cNvGraphicFramePr/>
      </xdr:nvGraphicFramePr>
      <xdr:xfrm>
        <a:off x="6572160" y="361944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38</xdr:row>
      <xdr:rowOff>0</xdr:rowOff>
    </xdr:from>
    <xdr:to>
      <xdr:col>18</xdr:col>
      <xdr:colOff>447480</xdr:colOff>
      <xdr:row>56</xdr:row>
      <xdr:rowOff>123480</xdr:rowOff>
    </xdr:to>
    <xdr:graphicFrame>
      <xdr:nvGraphicFramePr>
        <xdr:cNvPr id="5" name="Chart 8"/>
        <xdr:cNvGraphicFramePr/>
      </xdr:nvGraphicFramePr>
      <xdr:xfrm>
        <a:off x="6572160" y="723888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0</xdr:colOff>
      <xdr:row>57</xdr:row>
      <xdr:rowOff>0</xdr:rowOff>
    </xdr:from>
    <xdr:to>
      <xdr:col>18</xdr:col>
      <xdr:colOff>447480</xdr:colOff>
      <xdr:row>75</xdr:row>
      <xdr:rowOff>123480</xdr:rowOff>
    </xdr:to>
    <xdr:graphicFrame>
      <xdr:nvGraphicFramePr>
        <xdr:cNvPr id="6" name="Chart 9"/>
        <xdr:cNvGraphicFramePr/>
      </xdr:nvGraphicFramePr>
      <xdr:xfrm>
        <a:off x="6572160" y="1085868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0</xdr:colOff>
      <xdr:row>76</xdr:row>
      <xdr:rowOff>0</xdr:rowOff>
    </xdr:from>
    <xdr:to>
      <xdr:col>18</xdr:col>
      <xdr:colOff>447480</xdr:colOff>
      <xdr:row>94</xdr:row>
      <xdr:rowOff>123480</xdr:rowOff>
    </xdr:to>
    <xdr:graphicFrame>
      <xdr:nvGraphicFramePr>
        <xdr:cNvPr id="7" name="Chart 10"/>
        <xdr:cNvGraphicFramePr/>
      </xdr:nvGraphicFramePr>
      <xdr:xfrm>
        <a:off x="6572160" y="1447812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0</xdr:colOff>
      <xdr:row>95</xdr:row>
      <xdr:rowOff>0</xdr:rowOff>
    </xdr:from>
    <xdr:to>
      <xdr:col>18</xdr:col>
      <xdr:colOff>447480</xdr:colOff>
      <xdr:row>113</xdr:row>
      <xdr:rowOff>123480</xdr:rowOff>
    </xdr:to>
    <xdr:graphicFrame>
      <xdr:nvGraphicFramePr>
        <xdr:cNvPr id="8" name="Chart 11"/>
        <xdr:cNvGraphicFramePr/>
      </xdr:nvGraphicFramePr>
      <xdr:xfrm>
        <a:off x="6572160" y="18097560"/>
        <a:ext cx="702000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428760</xdr:colOff>
      <xdr:row>35</xdr:row>
      <xdr:rowOff>19080</xdr:rowOff>
    </xdr:from>
    <xdr:to>
      <xdr:col>16</xdr:col>
      <xdr:colOff>533160</xdr:colOff>
      <xdr:row>47</xdr:row>
      <xdr:rowOff>171000</xdr:rowOff>
    </xdr:to>
    <xdr:graphicFrame>
      <xdr:nvGraphicFramePr>
        <xdr:cNvPr id="9" name="Chart 1"/>
        <xdr:cNvGraphicFramePr/>
      </xdr:nvGraphicFramePr>
      <xdr:xfrm>
        <a:off x="12962520" y="8210520"/>
        <a:ext cx="54579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35</xdr:row>
      <xdr:rowOff>0</xdr:rowOff>
    </xdr:from>
    <xdr:to>
      <xdr:col>22</xdr:col>
      <xdr:colOff>294840</xdr:colOff>
      <xdr:row>47</xdr:row>
      <xdr:rowOff>151920</xdr:rowOff>
    </xdr:to>
    <xdr:graphicFrame>
      <xdr:nvGraphicFramePr>
        <xdr:cNvPr id="19" name="Chart 2"/>
        <xdr:cNvGraphicFramePr/>
      </xdr:nvGraphicFramePr>
      <xdr:xfrm>
        <a:off x="19086120" y="8191440"/>
        <a:ext cx="54543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35</xdr:row>
      <xdr:rowOff>0</xdr:rowOff>
    </xdr:from>
    <xdr:to>
      <xdr:col>30</xdr:col>
      <xdr:colOff>428400</xdr:colOff>
      <xdr:row>47</xdr:row>
      <xdr:rowOff>151920</xdr:rowOff>
    </xdr:to>
    <xdr:graphicFrame>
      <xdr:nvGraphicFramePr>
        <xdr:cNvPr id="29" name="Chart 3"/>
        <xdr:cNvGraphicFramePr/>
      </xdr:nvGraphicFramePr>
      <xdr:xfrm>
        <a:off x="24975720" y="8191440"/>
        <a:ext cx="554040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0</xdr:colOff>
      <xdr:row>35</xdr:row>
      <xdr:rowOff>0</xdr:rowOff>
    </xdr:from>
    <xdr:to>
      <xdr:col>38</xdr:col>
      <xdr:colOff>428400</xdr:colOff>
      <xdr:row>47</xdr:row>
      <xdr:rowOff>151920</xdr:rowOff>
    </xdr:to>
    <xdr:graphicFrame>
      <xdr:nvGraphicFramePr>
        <xdr:cNvPr id="39" name="Chart 4"/>
        <xdr:cNvGraphicFramePr/>
      </xdr:nvGraphicFramePr>
      <xdr:xfrm>
        <a:off x="30817800" y="8191440"/>
        <a:ext cx="55400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419040</xdr:colOff>
      <xdr:row>53</xdr:row>
      <xdr:rowOff>0</xdr:rowOff>
    </xdr:from>
    <xdr:to>
      <xdr:col>16</xdr:col>
      <xdr:colOff>523440</xdr:colOff>
      <xdr:row>65</xdr:row>
      <xdr:rowOff>151920</xdr:rowOff>
    </xdr:to>
    <xdr:graphicFrame>
      <xdr:nvGraphicFramePr>
        <xdr:cNvPr id="49" name="Chart 5"/>
        <xdr:cNvGraphicFramePr/>
      </xdr:nvGraphicFramePr>
      <xdr:xfrm>
        <a:off x="12952800" y="12430080"/>
        <a:ext cx="54579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0</xdr:colOff>
      <xdr:row>53</xdr:row>
      <xdr:rowOff>0</xdr:rowOff>
    </xdr:from>
    <xdr:to>
      <xdr:col>22</xdr:col>
      <xdr:colOff>294840</xdr:colOff>
      <xdr:row>65</xdr:row>
      <xdr:rowOff>151920</xdr:rowOff>
    </xdr:to>
    <xdr:graphicFrame>
      <xdr:nvGraphicFramePr>
        <xdr:cNvPr id="58" name="Chart 6"/>
        <xdr:cNvGraphicFramePr/>
      </xdr:nvGraphicFramePr>
      <xdr:xfrm>
        <a:off x="19086120" y="12430080"/>
        <a:ext cx="54543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0</xdr:colOff>
      <xdr:row>53</xdr:row>
      <xdr:rowOff>0</xdr:rowOff>
    </xdr:from>
    <xdr:to>
      <xdr:col>30</xdr:col>
      <xdr:colOff>428400</xdr:colOff>
      <xdr:row>65</xdr:row>
      <xdr:rowOff>151920</xdr:rowOff>
    </xdr:to>
    <xdr:graphicFrame>
      <xdr:nvGraphicFramePr>
        <xdr:cNvPr id="67" name="Chart 7"/>
        <xdr:cNvGraphicFramePr/>
      </xdr:nvGraphicFramePr>
      <xdr:xfrm>
        <a:off x="24975720" y="12430080"/>
        <a:ext cx="554040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53</xdr:row>
      <xdr:rowOff>0</xdr:rowOff>
    </xdr:from>
    <xdr:to>
      <xdr:col>38</xdr:col>
      <xdr:colOff>428400</xdr:colOff>
      <xdr:row>65</xdr:row>
      <xdr:rowOff>151920</xdr:rowOff>
    </xdr:to>
    <xdr:graphicFrame>
      <xdr:nvGraphicFramePr>
        <xdr:cNvPr id="76" name="Chart 8"/>
        <xdr:cNvGraphicFramePr/>
      </xdr:nvGraphicFramePr>
      <xdr:xfrm>
        <a:off x="30817800" y="12430080"/>
        <a:ext cx="55400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</xdr:col>
      <xdr:colOff>419040</xdr:colOff>
      <xdr:row>69</xdr:row>
      <xdr:rowOff>0</xdr:rowOff>
    </xdr:from>
    <xdr:to>
      <xdr:col>16</xdr:col>
      <xdr:colOff>523440</xdr:colOff>
      <xdr:row>81</xdr:row>
      <xdr:rowOff>151920</xdr:rowOff>
    </xdr:to>
    <xdr:graphicFrame>
      <xdr:nvGraphicFramePr>
        <xdr:cNvPr id="85" name="Chart 9"/>
        <xdr:cNvGraphicFramePr/>
      </xdr:nvGraphicFramePr>
      <xdr:xfrm>
        <a:off x="12952800" y="16192440"/>
        <a:ext cx="545796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961920</xdr:colOff>
      <xdr:row>69</xdr:row>
      <xdr:rowOff>0</xdr:rowOff>
    </xdr:from>
    <xdr:to>
      <xdr:col>22</xdr:col>
      <xdr:colOff>256680</xdr:colOff>
      <xdr:row>81</xdr:row>
      <xdr:rowOff>151920</xdr:rowOff>
    </xdr:to>
    <xdr:graphicFrame>
      <xdr:nvGraphicFramePr>
        <xdr:cNvPr id="90" name="Chart 10"/>
        <xdr:cNvGraphicFramePr/>
      </xdr:nvGraphicFramePr>
      <xdr:xfrm>
        <a:off x="18849240" y="16192440"/>
        <a:ext cx="565308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23</xdr:col>
      <xdr:colOff>0</xdr:colOff>
      <xdr:row>69</xdr:row>
      <xdr:rowOff>0</xdr:rowOff>
    </xdr:from>
    <xdr:to>
      <xdr:col>30</xdr:col>
      <xdr:colOff>428400</xdr:colOff>
      <xdr:row>81</xdr:row>
      <xdr:rowOff>151920</xdr:rowOff>
    </xdr:to>
    <xdr:graphicFrame>
      <xdr:nvGraphicFramePr>
        <xdr:cNvPr id="96" name="Chart 11"/>
        <xdr:cNvGraphicFramePr/>
      </xdr:nvGraphicFramePr>
      <xdr:xfrm>
        <a:off x="24975720" y="16192440"/>
        <a:ext cx="554040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31</xdr:col>
      <xdr:colOff>0</xdr:colOff>
      <xdr:row>69</xdr:row>
      <xdr:rowOff>0</xdr:rowOff>
    </xdr:from>
    <xdr:to>
      <xdr:col>38</xdr:col>
      <xdr:colOff>428400</xdr:colOff>
      <xdr:row>81</xdr:row>
      <xdr:rowOff>151920</xdr:rowOff>
    </xdr:to>
    <xdr:graphicFrame>
      <xdr:nvGraphicFramePr>
        <xdr:cNvPr id="102" name="Chart 12"/>
        <xdr:cNvGraphicFramePr/>
      </xdr:nvGraphicFramePr>
      <xdr:xfrm>
        <a:off x="30817800" y="16192440"/>
        <a:ext cx="5540040" cy="30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0.00428703337290595</cdr:x>
      <cdr:y>0.248534864250688</cdr:y>
    </cdr:from>
    <cdr:to>
      <cdr:x>0.281954887218045</cdr:x>
      <cdr:y>0.340987920105251</cdr:y>
    </cdr:to>
    <cdr:sp>
      <cdr:nvSpPr>
        <cdr:cNvPr id="10" name="TextBox 1"/>
        <cdr:cNvSpPr/>
      </cdr:nvSpPr>
      <cdr:spPr>
        <a:xfrm>
          <a:off x="23400" y="74808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10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0.331300083722043</cdr:y>
    </cdr:from>
    <cdr:to>
      <cdr:x>0.281954887218045</cdr:x>
      <cdr:y>0.423753139576606</cdr:y>
    </cdr:to>
    <cdr:sp>
      <cdr:nvSpPr>
        <cdr:cNvPr id="11" name="TextBox 1"/>
        <cdr:cNvSpPr/>
      </cdr:nvSpPr>
      <cdr:spPr>
        <a:xfrm>
          <a:off x="23400" y="99720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14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0.414184906111709</cdr:y>
    </cdr:from>
    <cdr:to>
      <cdr:x>0.281954887218045</cdr:x>
      <cdr:y>0.506637961966272</cdr:y>
    </cdr:to>
    <cdr:sp>
      <cdr:nvSpPr>
        <cdr:cNvPr id="12" name="TextBox 1"/>
        <cdr:cNvSpPr/>
      </cdr:nvSpPr>
      <cdr:spPr>
        <a:xfrm>
          <a:off x="23400" y="124668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19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0.496950125583064</cdr:y>
    </cdr:from>
    <cdr:to>
      <cdr:x>0.281954887218045</cdr:x>
      <cdr:y>0.589403181437627</cdr:y>
    </cdr:to>
    <cdr:sp>
      <cdr:nvSpPr>
        <cdr:cNvPr id="13" name="TextBox 1"/>
        <cdr:cNvSpPr/>
      </cdr:nvSpPr>
      <cdr:spPr>
        <a:xfrm>
          <a:off x="23400" y="149580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0.579715345054419</cdr:y>
    </cdr:from>
    <cdr:to>
      <cdr:x>0.281954887218045</cdr:x>
      <cdr:y>0.672168400908982</cdr:y>
    </cdr:to>
    <cdr:sp>
      <cdr:nvSpPr>
        <cdr:cNvPr id="14" name="TextBox 1"/>
        <cdr:cNvSpPr/>
      </cdr:nvSpPr>
      <cdr:spPr>
        <a:xfrm>
          <a:off x="23400" y="174492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0.662600167444086</cdr:y>
    </cdr:from>
    <cdr:to>
      <cdr:x>0.281954887218045</cdr:x>
      <cdr:y>0.755053223298648</cdr:y>
    </cdr:to>
    <cdr:sp>
      <cdr:nvSpPr>
        <cdr:cNvPr id="15" name="TextBox 1"/>
        <cdr:cNvSpPr/>
      </cdr:nvSpPr>
      <cdr:spPr>
        <a:xfrm>
          <a:off x="23400" y="199440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0.745365386915441</cdr:y>
    </cdr:from>
    <cdr:to>
      <cdr:x>0.281954887218045</cdr:x>
      <cdr:y>0.837818442770004</cdr:y>
    </cdr:to>
    <cdr:sp>
      <cdr:nvSpPr>
        <cdr:cNvPr id="16" name="TextBox 1"/>
        <cdr:cNvSpPr/>
      </cdr:nvSpPr>
      <cdr:spPr>
        <a:xfrm>
          <a:off x="23400" y="224352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35 to 39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0.00428703337290595</cdr:x>
      <cdr:y>0.828130606386796</cdr:y>
    </cdr:from>
    <cdr:to>
      <cdr:x>0.281954887218045</cdr:x>
      <cdr:y>0.920583662241359</cdr:y>
    </cdr:to>
    <cdr:sp>
      <cdr:nvSpPr>
        <cdr:cNvPr id="17" name="TextBox 1"/>
        <cdr:cNvSpPr/>
      </cdr:nvSpPr>
      <cdr:spPr>
        <a:xfrm>
          <a:off x="23400" y="249264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40 to 44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0.0821791320406279</cdr:x>
      <cdr:y>0.495156081808396</cdr:y>
    </cdr:from>
    <cdr:to>
      <cdr:x>0.159939321989183</cdr:x>
      <cdr:y>0.56691783279512</cdr:y>
    </cdr:to>
    <cdr:sp>
      <cdr:nvSpPr>
        <cdr:cNvPr id="18" name="Gold marker"/>
        <cdr:cNvSpPr/>
      </cdr:nvSpPr>
      <cdr:spPr>
        <a:xfrm>
          <a:off x="448560" y="1490400"/>
          <a:ext cx="42444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0.00428986272439282</cdr:x>
      <cdr:y>0.248534864250688</cdr:y>
    </cdr:from>
    <cdr:to>
      <cdr:x>0.282008975712777</cdr:x>
      <cdr:y>0.340987920105251</cdr:y>
    </cdr:to>
    <cdr:sp>
      <cdr:nvSpPr>
        <cdr:cNvPr id="20" name="TextBox 1"/>
        <cdr:cNvSpPr/>
      </cdr:nvSpPr>
      <cdr:spPr>
        <a:xfrm>
          <a:off x="23400" y="74808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10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0.331300083722043</cdr:y>
    </cdr:from>
    <cdr:to>
      <cdr:x>0.282008975712777</cdr:x>
      <cdr:y>0.423753139576606</cdr:y>
    </cdr:to>
    <cdr:sp>
      <cdr:nvSpPr>
        <cdr:cNvPr id="21" name="TextBox 1"/>
        <cdr:cNvSpPr/>
      </cdr:nvSpPr>
      <cdr:spPr>
        <a:xfrm>
          <a:off x="23400" y="99720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14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0.414184906111709</cdr:y>
    </cdr:from>
    <cdr:to>
      <cdr:x>0.282008975712777</cdr:x>
      <cdr:y>0.506637961966272</cdr:y>
    </cdr:to>
    <cdr:sp>
      <cdr:nvSpPr>
        <cdr:cNvPr id="22" name="TextBox 1"/>
        <cdr:cNvSpPr/>
      </cdr:nvSpPr>
      <cdr:spPr>
        <a:xfrm>
          <a:off x="23400" y="124668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19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0.496950125583064</cdr:y>
    </cdr:from>
    <cdr:to>
      <cdr:x>0.282008975712777</cdr:x>
      <cdr:y>0.589403181437627</cdr:y>
    </cdr:to>
    <cdr:sp>
      <cdr:nvSpPr>
        <cdr:cNvPr id="23" name="TextBox 1"/>
        <cdr:cNvSpPr/>
      </cdr:nvSpPr>
      <cdr:spPr>
        <a:xfrm>
          <a:off x="23400" y="149580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0.579715345054419</cdr:y>
    </cdr:from>
    <cdr:to>
      <cdr:x>0.282008975712777</cdr:x>
      <cdr:y>0.672168400908982</cdr:y>
    </cdr:to>
    <cdr:sp>
      <cdr:nvSpPr>
        <cdr:cNvPr id="24" name="TextBox 1"/>
        <cdr:cNvSpPr/>
      </cdr:nvSpPr>
      <cdr:spPr>
        <a:xfrm>
          <a:off x="23400" y="174492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0.662600167444086</cdr:y>
    </cdr:from>
    <cdr:to>
      <cdr:x>0.282008975712777</cdr:x>
      <cdr:y>0.755053223298648</cdr:y>
    </cdr:to>
    <cdr:sp>
      <cdr:nvSpPr>
        <cdr:cNvPr id="25" name="TextBox 1"/>
        <cdr:cNvSpPr/>
      </cdr:nvSpPr>
      <cdr:spPr>
        <a:xfrm>
          <a:off x="23400" y="199440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0.745365386915441</cdr:y>
    </cdr:from>
    <cdr:to>
      <cdr:x>0.282008975712777</cdr:x>
      <cdr:y>0.837818442770004</cdr:y>
    </cdr:to>
    <cdr:sp>
      <cdr:nvSpPr>
        <cdr:cNvPr id="26" name="TextBox 1"/>
        <cdr:cNvSpPr/>
      </cdr:nvSpPr>
      <cdr:spPr>
        <a:xfrm>
          <a:off x="23400" y="224352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35 to 39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0.00428986272439282</cdr:x>
      <cdr:y>0.828130606386796</cdr:y>
    </cdr:from>
    <cdr:to>
      <cdr:x>0.282008975712777</cdr:x>
      <cdr:y>0.920583662241359</cdr:y>
    </cdr:to>
    <cdr:sp>
      <cdr:nvSpPr>
        <cdr:cNvPr id="27" name="TextBox 1"/>
        <cdr:cNvSpPr/>
      </cdr:nvSpPr>
      <cdr:spPr>
        <a:xfrm>
          <a:off x="23400" y="2492640"/>
          <a:ext cx="151488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40 to 44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0.077811510031679</cdr:x>
      <cdr:y>0.495156081808396</cdr:y>
    </cdr:from>
    <cdr:to>
      <cdr:x>0.15555702217529</cdr:x>
      <cdr:y>0.56691783279512</cdr:y>
    </cdr:to>
    <cdr:sp>
      <cdr:nvSpPr>
        <cdr:cNvPr id="28" name="Gold marker"/>
        <cdr:cNvSpPr/>
      </cdr:nvSpPr>
      <cdr:spPr>
        <a:xfrm>
          <a:off x="424440" y="1490400"/>
          <a:ext cx="42408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7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0.00428822038853876</cdr:x>
      <cdr:y>0.248534864250688</cdr:y>
    </cdr:from>
    <cdr:to>
      <cdr:x>0.281982977064518</cdr:x>
      <cdr:y>0.340987920105251</cdr:y>
    </cdr:to>
    <cdr:sp>
      <cdr:nvSpPr>
        <cdr:cNvPr id="30" name="TextBox 1"/>
        <cdr:cNvSpPr/>
      </cdr:nvSpPr>
      <cdr:spPr>
        <a:xfrm>
          <a:off x="23760" y="7480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10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0.331300083722043</cdr:y>
    </cdr:from>
    <cdr:to>
      <cdr:x>0.281982977064518</cdr:x>
      <cdr:y>0.423753139576606</cdr:y>
    </cdr:to>
    <cdr:sp>
      <cdr:nvSpPr>
        <cdr:cNvPr id="31" name="TextBox 1"/>
        <cdr:cNvSpPr/>
      </cdr:nvSpPr>
      <cdr:spPr>
        <a:xfrm>
          <a:off x="23760" y="9972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14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0.414184906111709</cdr:y>
    </cdr:from>
    <cdr:to>
      <cdr:x>0.281982977064518</cdr:x>
      <cdr:y>0.506637961966272</cdr:y>
    </cdr:to>
    <cdr:sp>
      <cdr:nvSpPr>
        <cdr:cNvPr id="32" name="TextBox 1"/>
        <cdr:cNvSpPr/>
      </cdr:nvSpPr>
      <cdr:spPr>
        <a:xfrm>
          <a:off x="23760" y="12466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19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0.496950125583064</cdr:y>
    </cdr:from>
    <cdr:to>
      <cdr:x>0.281982977064518</cdr:x>
      <cdr:y>0.589403181437627</cdr:y>
    </cdr:to>
    <cdr:sp>
      <cdr:nvSpPr>
        <cdr:cNvPr id="33" name="TextBox 1"/>
        <cdr:cNvSpPr/>
      </cdr:nvSpPr>
      <cdr:spPr>
        <a:xfrm>
          <a:off x="23760" y="14958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0.579715345054419</cdr:y>
    </cdr:from>
    <cdr:to>
      <cdr:x>0.281982977064518</cdr:x>
      <cdr:y>0.672168400908982</cdr:y>
    </cdr:to>
    <cdr:sp>
      <cdr:nvSpPr>
        <cdr:cNvPr id="34" name="TextBox 1"/>
        <cdr:cNvSpPr/>
      </cdr:nvSpPr>
      <cdr:spPr>
        <a:xfrm>
          <a:off x="23760" y="17449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0.662600167444086</cdr:y>
    </cdr:from>
    <cdr:to>
      <cdr:x>0.281982977064518</cdr:x>
      <cdr:y>0.755053223298648</cdr:y>
    </cdr:to>
    <cdr:sp>
      <cdr:nvSpPr>
        <cdr:cNvPr id="35" name="TextBox 1"/>
        <cdr:cNvSpPr/>
      </cdr:nvSpPr>
      <cdr:spPr>
        <a:xfrm>
          <a:off x="23760" y="19944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0.745365386915441</cdr:y>
    </cdr:from>
    <cdr:to>
      <cdr:x>0.281982977064518</cdr:x>
      <cdr:y>0.837818442770004</cdr:y>
    </cdr:to>
    <cdr:sp>
      <cdr:nvSpPr>
        <cdr:cNvPr id="36" name="TextBox 1"/>
        <cdr:cNvSpPr/>
      </cdr:nvSpPr>
      <cdr:spPr>
        <a:xfrm>
          <a:off x="23760" y="22435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35 to 39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0.00428822038853876</cdr:x>
      <cdr:y>0.828130606386796</cdr:y>
    </cdr:from>
    <cdr:to>
      <cdr:x>0.281982977064518</cdr:x>
      <cdr:y>0.920583662241359</cdr:y>
    </cdr:to>
    <cdr:sp>
      <cdr:nvSpPr>
        <cdr:cNvPr id="37" name="TextBox 1"/>
        <cdr:cNvSpPr/>
      </cdr:nvSpPr>
      <cdr:spPr>
        <a:xfrm>
          <a:off x="23760" y="249264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40 to 44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0.0789422389708271</cdr:x>
      <cdr:y>0.499940198540844</cdr:y>
    </cdr:from>
    <cdr:to>
      <cdr:x>0.156714963290235</cdr:x>
      <cdr:y>0.571701949527568</cdr:y>
    </cdr:to>
    <cdr:sp>
      <cdr:nvSpPr>
        <cdr:cNvPr id="38" name="Gold marker"/>
        <cdr:cNvSpPr/>
      </cdr:nvSpPr>
      <cdr:spPr>
        <a:xfrm>
          <a:off x="437400" y="1504800"/>
          <a:ext cx="43092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8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0.00428849902534113</cdr:x>
      <cdr:y>0.248534864250688</cdr:y>
    </cdr:from>
    <cdr:to>
      <cdr:x>0.282001299545159</cdr:x>
      <cdr:y>0.340987920105251</cdr:y>
    </cdr:to>
    <cdr:sp>
      <cdr:nvSpPr>
        <cdr:cNvPr id="40" name="TextBox 1"/>
        <cdr:cNvSpPr/>
      </cdr:nvSpPr>
      <cdr:spPr>
        <a:xfrm>
          <a:off x="23760" y="7480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10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0.331300083722043</cdr:y>
    </cdr:from>
    <cdr:to>
      <cdr:x>0.282001299545159</cdr:x>
      <cdr:y>0.423753139576606</cdr:y>
    </cdr:to>
    <cdr:sp>
      <cdr:nvSpPr>
        <cdr:cNvPr id="41" name="TextBox 1"/>
        <cdr:cNvSpPr/>
      </cdr:nvSpPr>
      <cdr:spPr>
        <a:xfrm>
          <a:off x="23760" y="9972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14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0.414184906111709</cdr:y>
    </cdr:from>
    <cdr:to>
      <cdr:x>0.282001299545159</cdr:x>
      <cdr:y>0.506637961966272</cdr:y>
    </cdr:to>
    <cdr:sp>
      <cdr:nvSpPr>
        <cdr:cNvPr id="42" name="TextBox 1"/>
        <cdr:cNvSpPr/>
      </cdr:nvSpPr>
      <cdr:spPr>
        <a:xfrm>
          <a:off x="23760" y="124668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19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0.496950125583064</cdr:y>
    </cdr:from>
    <cdr:to>
      <cdr:x>0.282001299545159</cdr:x>
      <cdr:y>0.589403181437627</cdr:y>
    </cdr:to>
    <cdr:sp>
      <cdr:nvSpPr>
        <cdr:cNvPr id="43" name="TextBox 1"/>
        <cdr:cNvSpPr/>
      </cdr:nvSpPr>
      <cdr:spPr>
        <a:xfrm>
          <a:off x="23760" y="14958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0.579715345054419</cdr:y>
    </cdr:from>
    <cdr:to>
      <cdr:x>0.282001299545159</cdr:x>
      <cdr:y>0.672168400908982</cdr:y>
    </cdr:to>
    <cdr:sp>
      <cdr:nvSpPr>
        <cdr:cNvPr id="44" name="TextBox 1"/>
        <cdr:cNvSpPr/>
      </cdr:nvSpPr>
      <cdr:spPr>
        <a:xfrm>
          <a:off x="23760" y="17449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25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0.662600167444086</cdr:y>
    </cdr:from>
    <cdr:to>
      <cdr:x>0.282001299545159</cdr:x>
      <cdr:y>0.755053223298648</cdr:y>
    </cdr:to>
    <cdr:sp>
      <cdr:nvSpPr>
        <cdr:cNvPr id="45" name="TextBox 1"/>
        <cdr:cNvSpPr/>
      </cdr:nvSpPr>
      <cdr:spPr>
        <a:xfrm>
          <a:off x="23760" y="199440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0.745365386915441</cdr:y>
    </cdr:from>
    <cdr:to>
      <cdr:x>0.282001299545159</cdr:x>
      <cdr:y>0.837818442770004</cdr:y>
    </cdr:to>
    <cdr:sp>
      <cdr:nvSpPr>
        <cdr:cNvPr id="46" name="TextBox 1"/>
        <cdr:cNvSpPr/>
      </cdr:nvSpPr>
      <cdr:spPr>
        <a:xfrm>
          <a:off x="23760" y="224352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35 to 39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0.00428849902534113</cdr:x>
      <cdr:y>0.828130606386796</cdr:y>
    </cdr:from>
    <cdr:to>
      <cdr:x>0.282001299545159</cdr:x>
      <cdr:y>0.920583662241359</cdr:y>
    </cdr:to>
    <cdr:sp>
      <cdr:nvSpPr>
        <cdr:cNvPr id="47" name="TextBox 1"/>
        <cdr:cNvSpPr/>
      </cdr:nvSpPr>
      <cdr:spPr>
        <a:xfrm>
          <a:off x="23760" y="2492640"/>
          <a:ext cx="153864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40 to 44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0.0778427550357375</cdr:x>
      <cdr:y>0.495156081808396</cdr:y>
    </cdr:from>
    <cdr:to>
      <cdr:x>0.155620532813515</cdr:x>
      <cdr:y>0.56691783279512</cdr:y>
    </cdr:to>
    <cdr:sp>
      <cdr:nvSpPr>
        <cdr:cNvPr id="48" name="Gold marker"/>
        <cdr:cNvSpPr/>
      </cdr:nvSpPr>
      <cdr:spPr>
        <a:xfrm>
          <a:off x="431280" y="1490400"/>
          <a:ext cx="43092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drawings/drawing9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0.00864002110539507</cdr:x>
      <cdr:y>0.267671331180481</cdr:y>
    </cdr:from>
    <cdr:to>
      <cdr:x>0.286307874950534</cdr:x>
      <cdr:y>0.360124387035044</cdr:y>
    </cdr:to>
    <cdr:sp>
      <cdr:nvSpPr>
        <cdr:cNvPr id="50" name="TextBox 1"/>
        <cdr:cNvSpPr/>
      </cdr:nvSpPr>
      <cdr:spPr>
        <a:xfrm>
          <a:off x="47160" y="80568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vertOverflow="clip" lIns="90000" rIns="90000" tIns="45000" bIns="45000" anchor="t">
          <a:noAutofit/>
        </a:bodyPr>
        <a:p>
          <a:pPr algn="r">
            <a:lnSpc>
              <a:spcPct val="100000"/>
            </a:lnSpc>
          </a:pPr>
          <a:r>
            <a:rPr b="0" lang="en-US" sz="1000" spc="-1" strike="noStrike">
              <a:latin typeface="Arial"/>
            </a:rPr>
            <a:t>15 to 49 (baseline)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0.359526372443488</cdr:y>
    </cdr:from>
    <cdr:to>
      <cdr:x>0.286307874950534</cdr:x>
      <cdr:y>0.451979428298051</cdr:y>
    </cdr:to>
    <cdr:sp>
      <cdr:nvSpPr>
        <cdr:cNvPr id="51" name="TextBox 1"/>
        <cdr:cNvSpPr/>
      </cdr:nvSpPr>
      <cdr:spPr>
        <a:xfrm>
          <a:off x="47160" y="108216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0.451381413706494</cdr:y>
    </cdr:from>
    <cdr:to>
      <cdr:x>0.286307874950534</cdr:x>
      <cdr:y>0.543834469561057</cdr:y>
    </cdr:to>
    <cdr:sp>
      <cdr:nvSpPr>
        <cdr:cNvPr id="52" name="TextBox 1"/>
        <cdr:cNvSpPr/>
      </cdr:nvSpPr>
      <cdr:spPr>
        <a:xfrm>
          <a:off x="47160" y="135864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0.543236454969501</cdr:y>
    </cdr:from>
    <cdr:to>
      <cdr:x>0.286307874950534</cdr:x>
      <cdr:y>0.635689510824064</cdr:y>
    </cdr:to>
    <cdr:sp>
      <cdr:nvSpPr>
        <cdr:cNvPr id="53" name="TextBox 1"/>
        <cdr:cNvSpPr/>
      </cdr:nvSpPr>
      <cdr:spPr>
        <a:xfrm>
          <a:off x="47160" y="163512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15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0.635091496232508</cdr:y>
    </cdr:from>
    <cdr:to>
      <cdr:x>0.286307874950534</cdr:x>
      <cdr:y>0.727544552087071</cdr:y>
    </cdr:to>
    <cdr:sp>
      <cdr:nvSpPr>
        <cdr:cNvPr id="54" name="TextBox 1"/>
        <cdr:cNvSpPr/>
      </cdr:nvSpPr>
      <cdr:spPr>
        <a:xfrm>
          <a:off x="47160" y="191160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0.726946537495515</cdr:y>
    </cdr:from>
    <cdr:to>
      <cdr:x>0.286307874950534</cdr:x>
      <cdr:y>0.819399593350078</cdr:y>
    </cdr:to>
    <cdr:sp>
      <cdr:nvSpPr>
        <cdr:cNvPr id="55" name="TextBox 1"/>
        <cdr:cNvSpPr/>
      </cdr:nvSpPr>
      <cdr:spPr>
        <a:xfrm>
          <a:off x="47160" y="218808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29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0.00864002110539507</cdr:x>
      <cdr:y>0.818801578758522</cdr:y>
    </cdr:from>
    <cdr:to>
      <cdr:x>0.286307874950534</cdr:x>
      <cdr:y>0.911254634613085</cdr:y>
    </cdr:to>
    <cdr:sp>
      <cdr:nvSpPr>
        <cdr:cNvPr id="56" name="TextBox 1"/>
        <cdr:cNvSpPr/>
      </cdr:nvSpPr>
      <cdr:spPr>
        <a:xfrm>
          <a:off x="47160" y="2464560"/>
          <a:ext cx="1515600" cy="2782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 algn="r">
            <a:lnSpc>
              <a:spcPct val="100000"/>
            </a:lnSpc>
            <a:tabLst>
              <a:tab algn="l" pos="0"/>
            </a:tabLst>
          </a:pPr>
          <a:r>
            <a:rPr b="0" lang="en-US" sz="1000" spc="-1" strike="noStrike">
              <a:latin typeface="Arial"/>
            </a:rPr>
            <a:t>10 to 34</a:t>
          </a:r>
          <a:endParaRPr b="0" sz="1000" spc="-1" strike="noStrike">
            <a:latin typeface="Times New Roman"/>
          </a:endParaRPr>
        </a:p>
      </cdr:txBody>
    </cdr:sp>
  </cdr:relSizeAnchor>
  <cdr:relSizeAnchor>
    <cdr:from>
      <cdr:x>0.0821791320406279</cdr:x>
      <cdr:y>0.54311685205119</cdr:y>
    </cdr:from>
    <cdr:to>
      <cdr:x>0.159939321989183</cdr:x>
      <cdr:y>0.614878603037914</cdr:y>
    </cdr:to>
    <cdr:sp>
      <cdr:nvSpPr>
        <cdr:cNvPr id="57" name="Gold marker"/>
        <cdr:cNvSpPr/>
      </cdr:nvSpPr>
      <cdr:spPr>
        <a:xfrm>
          <a:off x="448560" y="1634760"/>
          <a:ext cx="424440" cy="216000"/>
        </a:xfrm>
        <a:prstGeom prst="homePlate">
          <a:avLst>
            <a:gd name="adj" fmla="val 50000"/>
          </a:avLst>
        </a:prstGeom>
        <a:solidFill>
          <a:srgbClr val="ed7d31"/>
        </a:solidFill>
        <a:ln>
          <a:noFill/>
        </a:ln>
      </cdr:spPr>
      <c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cdr:style>
    </cdr:sp>
  </cdr:relSizeAnchor>
</c:userShape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s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9.128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6" customFormat="false" ht="15" hidden="false" customHeight="false" outlineLevel="0" collapsed="false">
      <c r="A6" s="1" t="s">
        <v>4</v>
      </c>
    </row>
    <row r="8" customFormat="false" ht="15" hidden="false" customHeight="false" outlineLevel="0" collapsed="false">
      <c r="A8" s="1" t="s">
        <v>5</v>
      </c>
    </row>
    <row r="9" customFormat="false" ht="15" hidden="false" customHeight="false" outlineLevel="0" collapsed="false">
      <c r="A9" s="0" t="s">
        <v>6</v>
      </c>
    </row>
    <row r="10" customFormat="false" ht="1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0" t="s">
        <v>8</v>
      </c>
    </row>
    <row r="12" customFormat="false" ht="15" hidden="false" customHeight="false" outlineLevel="0" collapsed="false">
      <c r="A12" s="0" t="s">
        <v>9</v>
      </c>
    </row>
    <row r="13" customFormat="false" ht="15" hidden="false" customHeight="false" outlineLevel="0" collapsed="false">
      <c r="A13" s="0" t="s">
        <v>10</v>
      </c>
    </row>
    <row r="14" customFormat="false" ht="15" hidden="false" customHeight="false" outlineLevel="0" collapsed="false">
      <c r="A14" s="0" t="s">
        <v>11</v>
      </c>
    </row>
    <row r="16" customFormat="false" ht="15" hidden="false" customHeight="false" outlineLevel="0" collapsed="false">
      <c r="A16" s="1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5" customFormat="false" ht="15" hidden="false" customHeight="false" outlineLevel="0" collapsed="false">
      <c r="A25" s="1" t="s">
        <v>20</v>
      </c>
    </row>
    <row r="26" customFormat="false" ht="15" hidden="false" customHeight="false" outlineLevel="0" collapsed="false">
      <c r="A26" s="0" t="s">
        <v>21</v>
      </c>
    </row>
    <row r="27" customFormat="false" ht="15" hidden="false" customHeight="false" outlineLevel="0" collapsed="false">
      <c r="A27" s="0" t="s">
        <v>22</v>
      </c>
    </row>
    <row r="28" customFormat="false" ht="15" hidden="false" customHeight="false" outlineLevel="0" collapsed="false">
      <c r="A28" s="0" t="s">
        <v>23</v>
      </c>
    </row>
    <row r="29" customFormat="false" ht="15" hidden="false" customHeight="false" outlineLevel="0" collapsed="false">
      <c r="A29" s="0" t="s">
        <v>24</v>
      </c>
    </row>
    <row r="30" customFormat="false" ht="15" hidden="false" customHeight="false" outlineLevel="0" collapsed="false">
      <c r="A30" s="0" t="s">
        <v>25</v>
      </c>
    </row>
    <row r="31" customFormat="false" ht="15" hidden="false" customHeight="false" outlineLevel="0" collapsed="false">
      <c r="A31" s="0" t="s">
        <v>26</v>
      </c>
    </row>
    <row r="32" customFormat="false" ht="15" hidden="false" customHeight="false" outlineLevel="0" collapsed="false">
      <c r="A32" s="0" t="s">
        <v>27</v>
      </c>
    </row>
    <row r="33" customFormat="false" ht="15" hidden="false" customHeight="false" outlineLevel="0" collapsed="false">
      <c r="A33" s="0" t="s">
        <v>28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31</v>
      </c>
    </row>
    <row r="37" customFormat="false" ht="15" hidden="false" customHeight="false" outlineLevel="0" collapsed="false">
      <c r="A37" s="0" t="s">
        <v>32</v>
      </c>
    </row>
    <row r="38" customFormat="false" ht="15" hidden="false" customHeight="false" outlineLevel="0" collapsed="false">
      <c r="A38" s="0" t="s">
        <v>33</v>
      </c>
    </row>
    <row r="39" customFormat="false" ht="15" hidden="false" customHeight="false" outlineLevel="0" collapsed="false">
      <c r="A39" s="0" t="s">
        <v>34</v>
      </c>
    </row>
    <row r="41" customFormat="false" ht="15" hidden="false" customHeight="false" outlineLevel="0" collapsed="false">
      <c r="A41" s="1" t="s">
        <v>35</v>
      </c>
    </row>
    <row r="42" customFormat="false" ht="15" hidden="false" customHeight="false" outlineLevel="0" collapsed="false">
      <c r="A42" s="0" t="s">
        <v>36</v>
      </c>
    </row>
    <row r="43" customFormat="false" ht="15" hidden="false" customHeight="false" outlineLevel="0" collapsed="false">
      <c r="A43" s="0" t="s">
        <v>37</v>
      </c>
    </row>
    <row r="44" customFormat="false" ht="15" hidden="false" customHeight="false" outlineLevel="0" collapsed="false">
      <c r="A44" s="0" t="s">
        <v>38</v>
      </c>
    </row>
    <row r="45" customFormat="false" ht="15" hidden="false" customHeight="false" outlineLevel="0" collapsed="false">
      <c r="A45" s="0" t="s">
        <v>39</v>
      </c>
    </row>
    <row r="46" customFormat="false" ht="15" hidden="false" customHeight="false" outlineLevel="0" collapsed="false">
      <c r="A46" s="0" t="s">
        <v>40</v>
      </c>
    </row>
    <row r="47" customFormat="false" ht="15" hidden="false" customHeight="false" outlineLevel="0" collapsed="false">
      <c r="A47" s="0" t="s">
        <v>41</v>
      </c>
    </row>
    <row r="48" customFormat="false" ht="15" hidden="false" customHeight="false" outlineLevel="0" collapsed="false">
      <c r="A48" s="0" t="s">
        <v>42</v>
      </c>
    </row>
    <row r="49" customFormat="false" ht="15" hidden="false" customHeight="false" outlineLevel="0" collapsed="false">
      <c r="A49" s="0" t="s">
        <v>43</v>
      </c>
    </row>
    <row r="50" customFormat="false" ht="15" hidden="false" customHeight="false" outlineLevel="0" collapsed="false">
      <c r="A50" s="0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2890625" defaultRowHeight="15" zeroHeight="false" outlineLevelRow="0" outlineLevelCol="0"/>
  <cols>
    <col collapsed="false" customWidth="true" hidden="false" outlineLevel="0" max="2" min="1" style="17" width="20.71"/>
    <col collapsed="false" customWidth="true" hidden="false" outlineLevel="0" max="62" min="3" style="17" width="10.28"/>
    <col collapsed="false" customWidth="false" hidden="false" outlineLevel="0" max="1024" min="63" style="17" width="9.14"/>
  </cols>
  <sheetData>
    <row r="3" customFormat="false" ht="15.75" hidden="false" customHeight="false" outlineLevel="0" collapsed="false">
      <c r="C3" s="125" t="s">
        <v>272</v>
      </c>
      <c r="D3" s="125" t="s">
        <v>273</v>
      </c>
      <c r="E3" s="125" t="s">
        <v>274</v>
      </c>
      <c r="F3" s="125" t="s">
        <v>275</v>
      </c>
      <c r="G3" s="125" t="s">
        <v>276</v>
      </c>
      <c r="H3" s="125" t="s">
        <v>272</v>
      </c>
      <c r="I3" s="125" t="s">
        <v>273</v>
      </c>
      <c r="J3" s="125" t="s">
        <v>274</v>
      </c>
      <c r="K3" s="125" t="s">
        <v>275</v>
      </c>
      <c r="L3" s="125" t="s">
        <v>276</v>
      </c>
      <c r="M3" s="125" t="s">
        <v>272</v>
      </c>
      <c r="N3" s="125" t="s">
        <v>273</v>
      </c>
      <c r="O3" s="125" t="s">
        <v>274</v>
      </c>
      <c r="P3" s="125" t="s">
        <v>275</v>
      </c>
      <c r="Q3" s="125" t="s">
        <v>276</v>
      </c>
      <c r="R3" s="125" t="s">
        <v>272</v>
      </c>
      <c r="S3" s="125" t="s">
        <v>273</v>
      </c>
      <c r="T3" s="125" t="s">
        <v>274</v>
      </c>
      <c r="U3" s="125" t="s">
        <v>275</v>
      </c>
      <c r="V3" s="125" t="s">
        <v>276</v>
      </c>
      <c r="W3" s="125" t="s">
        <v>272</v>
      </c>
      <c r="X3" s="125" t="s">
        <v>273</v>
      </c>
      <c r="Y3" s="125" t="s">
        <v>274</v>
      </c>
      <c r="Z3" s="125" t="s">
        <v>275</v>
      </c>
      <c r="AA3" s="125" t="s">
        <v>276</v>
      </c>
      <c r="AB3" s="125" t="s">
        <v>272</v>
      </c>
      <c r="AC3" s="125" t="s">
        <v>273</v>
      </c>
      <c r="AD3" s="125" t="s">
        <v>274</v>
      </c>
      <c r="AE3" s="125" t="s">
        <v>275</v>
      </c>
      <c r="AF3" s="125" t="s">
        <v>276</v>
      </c>
      <c r="AG3" s="125" t="s">
        <v>272</v>
      </c>
      <c r="AH3" s="125" t="s">
        <v>273</v>
      </c>
      <c r="AI3" s="125" t="s">
        <v>274</v>
      </c>
      <c r="AJ3" s="125" t="s">
        <v>275</v>
      </c>
      <c r="AK3" s="125" t="s">
        <v>276</v>
      </c>
      <c r="AL3" s="125" t="s">
        <v>272</v>
      </c>
      <c r="AM3" s="125" t="s">
        <v>273</v>
      </c>
      <c r="AN3" s="125" t="s">
        <v>274</v>
      </c>
      <c r="AO3" s="125" t="s">
        <v>275</v>
      </c>
      <c r="AP3" s="125" t="s">
        <v>276</v>
      </c>
      <c r="AQ3" s="125" t="s">
        <v>272</v>
      </c>
      <c r="AR3" s="125" t="s">
        <v>273</v>
      </c>
      <c r="AS3" s="125" t="s">
        <v>274</v>
      </c>
      <c r="AT3" s="125" t="s">
        <v>275</v>
      </c>
      <c r="AU3" s="125" t="s">
        <v>276</v>
      </c>
      <c r="AV3" s="125" t="s">
        <v>272</v>
      </c>
      <c r="AW3" s="125" t="s">
        <v>273</v>
      </c>
      <c r="AX3" s="125" t="s">
        <v>274</v>
      </c>
      <c r="AY3" s="125" t="s">
        <v>275</v>
      </c>
      <c r="AZ3" s="125" t="s">
        <v>276</v>
      </c>
      <c r="BA3" s="125" t="s">
        <v>272</v>
      </c>
      <c r="BB3" s="125" t="s">
        <v>273</v>
      </c>
      <c r="BC3" s="125" t="s">
        <v>274</v>
      </c>
      <c r="BD3" s="125" t="s">
        <v>275</v>
      </c>
      <c r="BE3" s="125" t="s">
        <v>276</v>
      </c>
      <c r="BF3" s="125" t="s">
        <v>272</v>
      </c>
      <c r="BG3" s="125" t="s">
        <v>273</v>
      </c>
      <c r="BH3" s="125" t="s">
        <v>274</v>
      </c>
      <c r="BI3" s="126" t="s">
        <v>275</v>
      </c>
      <c r="BJ3" s="125" t="s">
        <v>276</v>
      </c>
    </row>
    <row r="4" customFormat="false" ht="15.75" hidden="false" customHeight="false" outlineLevel="0" collapsed="false">
      <c r="A4" s="116" t="s">
        <v>98</v>
      </c>
      <c r="B4" s="127" t="s">
        <v>96</v>
      </c>
      <c r="C4" s="128" t="s">
        <v>114</v>
      </c>
      <c r="D4" s="128" t="s">
        <v>114</v>
      </c>
      <c r="E4" s="128" t="s">
        <v>114</v>
      </c>
      <c r="F4" s="128" t="s">
        <v>114</v>
      </c>
      <c r="G4" s="128" t="s">
        <v>114</v>
      </c>
      <c r="H4" s="128" t="s">
        <v>115</v>
      </c>
      <c r="I4" s="128" t="s">
        <v>115</v>
      </c>
      <c r="J4" s="128" t="s">
        <v>115</v>
      </c>
      <c r="K4" s="128" t="s">
        <v>115</v>
      </c>
      <c r="L4" s="128" t="s">
        <v>115</v>
      </c>
      <c r="M4" s="128" t="s">
        <v>116</v>
      </c>
      <c r="N4" s="128" t="s">
        <v>116</v>
      </c>
      <c r="O4" s="128" t="s">
        <v>116</v>
      </c>
      <c r="P4" s="128" t="s">
        <v>116</v>
      </c>
      <c r="Q4" s="128" t="s">
        <v>116</v>
      </c>
      <c r="R4" s="128" t="s">
        <v>117</v>
      </c>
      <c r="S4" s="128" t="s">
        <v>117</v>
      </c>
      <c r="T4" s="128" t="s">
        <v>117</v>
      </c>
      <c r="U4" s="128" t="s">
        <v>117</v>
      </c>
      <c r="V4" s="128" t="s">
        <v>117</v>
      </c>
      <c r="W4" s="128" t="s">
        <v>118</v>
      </c>
      <c r="X4" s="128" t="s">
        <v>118</v>
      </c>
      <c r="Y4" s="128" t="s">
        <v>118</v>
      </c>
      <c r="Z4" s="128" t="s">
        <v>118</v>
      </c>
      <c r="AA4" s="128" t="s">
        <v>118</v>
      </c>
      <c r="AB4" s="128" t="s">
        <v>119</v>
      </c>
      <c r="AC4" s="128" t="s">
        <v>119</v>
      </c>
      <c r="AD4" s="128" t="s">
        <v>119</v>
      </c>
      <c r="AE4" s="128" t="s">
        <v>119</v>
      </c>
      <c r="AF4" s="128" t="s">
        <v>119</v>
      </c>
      <c r="AG4" s="128" t="s">
        <v>120</v>
      </c>
      <c r="AH4" s="128" t="s">
        <v>120</v>
      </c>
      <c r="AI4" s="128" t="s">
        <v>120</v>
      </c>
      <c r="AJ4" s="128" t="s">
        <v>120</v>
      </c>
      <c r="AK4" s="128" t="s">
        <v>120</v>
      </c>
      <c r="AL4" s="128" t="s">
        <v>121</v>
      </c>
      <c r="AM4" s="128" t="s">
        <v>121</v>
      </c>
      <c r="AN4" s="128" t="s">
        <v>121</v>
      </c>
      <c r="AO4" s="128" t="s">
        <v>121</v>
      </c>
      <c r="AP4" s="128" t="s">
        <v>121</v>
      </c>
      <c r="AQ4" s="128" t="s">
        <v>122</v>
      </c>
      <c r="AR4" s="128" t="s">
        <v>122</v>
      </c>
      <c r="AS4" s="128" t="s">
        <v>122</v>
      </c>
      <c r="AT4" s="128" t="s">
        <v>122</v>
      </c>
      <c r="AU4" s="128" t="s">
        <v>122</v>
      </c>
      <c r="AV4" s="128" t="s">
        <v>123</v>
      </c>
      <c r="AW4" s="128" t="s">
        <v>123</v>
      </c>
      <c r="AX4" s="128" t="s">
        <v>123</v>
      </c>
      <c r="AY4" s="128" t="s">
        <v>123</v>
      </c>
      <c r="AZ4" s="128" t="s">
        <v>123</v>
      </c>
      <c r="BA4" s="128" t="s">
        <v>124</v>
      </c>
      <c r="BB4" s="128" t="s">
        <v>124</v>
      </c>
      <c r="BC4" s="128" t="s">
        <v>124</v>
      </c>
      <c r="BD4" s="128" t="s">
        <v>124</v>
      </c>
      <c r="BE4" s="128" t="s">
        <v>124</v>
      </c>
      <c r="BF4" s="128" t="s">
        <v>125</v>
      </c>
      <c r="BG4" s="128" t="s">
        <v>125</v>
      </c>
      <c r="BH4" s="128" t="s">
        <v>125</v>
      </c>
      <c r="BI4" s="128" t="s">
        <v>125</v>
      </c>
      <c r="BJ4" s="128" t="s">
        <v>125</v>
      </c>
      <c r="BK4" s="129"/>
      <c r="BL4" s="129"/>
      <c r="BM4" s="129"/>
      <c r="BN4" s="129"/>
      <c r="BO4" s="129"/>
      <c r="BP4" s="129"/>
      <c r="BQ4" s="129"/>
      <c r="BR4" s="129"/>
      <c r="BS4" s="129"/>
      <c r="BT4" s="129"/>
    </row>
    <row r="6" customFormat="false" ht="15" hidden="false" customHeight="false" outlineLevel="0" collapsed="false">
      <c r="A6" s="17" t="s">
        <v>95</v>
      </c>
      <c r="C6" s="17" t="n">
        <v>0</v>
      </c>
      <c r="D6" s="17" t="n">
        <v>0</v>
      </c>
      <c r="E6" s="17" t="n">
        <v>0.0001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0.0191</v>
      </c>
      <c r="N6" s="17" t="n">
        <v>0.00313</v>
      </c>
      <c r="O6" s="17" t="n">
        <v>0</v>
      </c>
      <c r="P6" s="17" t="n">
        <v>0</v>
      </c>
      <c r="Q6" s="17" t="n">
        <v>0</v>
      </c>
      <c r="R6" s="17" t="n">
        <v>0.05338</v>
      </c>
      <c r="S6" s="17" t="n">
        <v>0.02494</v>
      </c>
      <c r="T6" s="17" t="n">
        <v>0.00549</v>
      </c>
      <c r="U6" s="17" t="n">
        <v>0.01894</v>
      </c>
      <c r="V6" s="17" t="n">
        <v>0.0162</v>
      </c>
      <c r="W6" s="17" t="n">
        <v>0.06056</v>
      </c>
      <c r="X6" s="17" t="n">
        <v>0.03955</v>
      </c>
      <c r="Y6" s="17" t="n">
        <v>0.02269</v>
      </c>
      <c r="Z6" s="17" t="n">
        <v>0.05377</v>
      </c>
      <c r="AA6" s="17" t="n">
        <v>0.03753</v>
      </c>
      <c r="AB6" s="17" t="n">
        <v>0.04045</v>
      </c>
      <c r="AC6" s="17" t="n">
        <v>0.03484</v>
      </c>
      <c r="AD6" s="17" t="n">
        <v>0.02547</v>
      </c>
      <c r="AE6" s="17" t="n">
        <v>0.03958</v>
      </c>
      <c r="AF6" s="17" t="n">
        <v>0.03707</v>
      </c>
      <c r="AG6" s="17" t="n">
        <v>0.0224</v>
      </c>
      <c r="AH6" s="17" t="n">
        <v>0.02124</v>
      </c>
      <c r="AI6" s="17" t="n">
        <v>0.02001</v>
      </c>
      <c r="AJ6" s="17" t="n">
        <v>0.03067</v>
      </c>
      <c r="AK6" s="17" t="n">
        <v>0.03027</v>
      </c>
      <c r="AL6" s="17" t="n">
        <v>0.01463</v>
      </c>
      <c r="AM6" s="17" t="n">
        <v>0.01069</v>
      </c>
      <c r="AN6" s="17" t="n">
        <v>0.01125</v>
      </c>
      <c r="AO6" s="17" t="n">
        <v>0.01854</v>
      </c>
      <c r="AP6" s="17" t="n">
        <v>0.01896</v>
      </c>
      <c r="AQ6" s="17" t="n">
        <v>0.0083</v>
      </c>
      <c r="AR6" s="17" t="n">
        <v>0.00808</v>
      </c>
      <c r="AS6" s="17" t="n">
        <v>0.00792</v>
      </c>
      <c r="AT6" s="17" t="n">
        <v>0.01262</v>
      </c>
      <c r="AU6" s="17" t="n">
        <v>0.01237</v>
      </c>
      <c r="AV6" s="17" t="n">
        <v>0.00471</v>
      </c>
      <c r="AW6" s="17" t="n">
        <v>0.00442</v>
      </c>
      <c r="AX6" s="17" t="n">
        <v>0.00502</v>
      </c>
      <c r="AY6" s="17" t="n">
        <v>0.00756</v>
      </c>
      <c r="AZ6" s="17" t="n">
        <v>0.00789</v>
      </c>
      <c r="BA6" s="17" t="n">
        <v>0.00279</v>
      </c>
      <c r="BB6" s="17" t="n">
        <v>0.00179</v>
      </c>
      <c r="BC6" s="17" t="n">
        <v>0.00233</v>
      </c>
      <c r="BD6" s="17" t="n">
        <v>0.00339</v>
      </c>
      <c r="BE6" s="17" t="n">
        <v>0.00458</v>
      </c>
      <c r="BF6" s="17" t="n">
        <v>0.00143</v>
      </c>
      <c r="BG6" s="17" t="n">
        <v>0.00177</v>
      </c>
      <c r="BH6" s="17" t="n">
        <v>0.00178</v>
      </c>
      <c r="BI6" s="17" t="n">
        <v>0.00192</v>
      </c>
      <c r="BJ6" s="17" t="n">
        <v>0.00229</v>
      </c>
    </row>
    <row r="7" customFormat="false" ht="15" hidden="false" customHeight="false" outlineLevel="0" collapsed="false">
      <c r="A7" s="17" t="s">
        <v>146</v>
      </c>
      <c r="C7" s="17" t="n">
        <v>0</v>
      </c>
      <c r="D7" s="17" t="n">
        <v>0</v>
      </c>
      <c r="E7" s="17" t="n">
        <v>0.00013</v>
      </c>
      <c r="F7" s="17" t="n">
        <v>0</v>
      </c>
      <c r="G7" s="17" t="n">
        <v>0</v>
      </c>
      <c r="H7" s="17" t="n">
        <v>0.0047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0.01162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0.03278</v>
      </c>
      <c r="S7" s="17" t="n">
        <v>0.00205</v>
      </c>
      <c r="T7" s="17" t="n">
        <v>0</v>
      </c>
      <c r="U7" s="17" t="n">
        <v>0</v>
      </c>
      <c r="V7" s="17" t="n">
        <v>0</v>
      </c>
      <c r="W7" s="17" t="n">
        <v>0.03174</v>
      </c>
      <c r="X7" s="17" t="n">
        <v>0.00857</v>
      </c>
      <c r="Y7" s="17" t="n">
        <v>0.00534</v>
      </c>
      <c r="Z7" s="17" t="n">
        <v>0.00479</v>
      </c>
      <c r="AA7" s="17" t="n">
        <v>0.00813</v>
      </c>
      <c r="AB7" s="17" t="n">
        <v>0.01849</v>
      </c>
      <c r="AC7" s="17" t="n">
        <v>0.00824</v>
      </c>
      <c r="AD7" s="17" t="n">
        <v>0.00712</v>
      </c>
      <c r="AE7" s="17" t="n">
        <v>0.00751</v>
      </c>
      <c r="AF7" s="17" t="n">
        <v>0.009</v>
      </c>
      <c r="AG7" s="17" t="n">
        <v>0.0115</v>
      </c>
      <c r="AH7" s="17" t="n">
        <v>0.00658</v>
      </c>
      <c r="AI7" s="17" t="n">
        <v>0.00628</v>
      </c>
      <c r="AJ7" s="17" t="n">
        <v>0.00696</v>
      </c>
      <c r="AK7" s="17" t="n">
        <v>0.00834</v>
      </c>
      <c r="AL7" s="17" t="n">
        <v>0.00771</v>
      </c>
      <c r="AM7" s="17" t="n">
        <v>0.00361</v>
      </c>
      <c r="AN7" s="17" t="n">
        <v>0.00366</v>
      </c>
      <c r="AO7" s="17" t="n">
        <v>0.0047</v>
      </c>
      <c r="AP7" s="17" t="n">
        <v>0.00553</v>
      </c>
      <c r="AQ7" s="17" t="n">
        <v>0.00491</v>
      </c>
      <c r="AR7" s="17" t="n">
        <v>0.0036</v>
      </c>
      <c r="AS7" s="17" t="n">
        <v>0.00329</v>
      </c>
      <c r="AT7" s="17" t="n">
        <v>0.00369</v>
      </c>
      <c r="AU7" s="17" t="n">
        <v>0.00414</v>
      </c>
      <c r="AV7" s="17" t="n">
        <v>0.00261</v>
      </c>
      <c r="AW7" s="17" t="n">
        <v>0.00194</v>
      </c>
      <c r="AX7" s="17" t="n">
        <v>0.00217</v>
      </c>
      <c r="AY7" s="17" t="n">
        <v>0.00262</v>
      </c>
      <c r="AZ7" s="17" t="n">
        <v>0.00295</v>
      </c>
      <c r="BA7" s="17" t="n">
        <v>0.00176</v>
      </c>
      <c r="BB7" s="17" t="n">
        <v>0.00057</v>
      </c>
      <c r="BC7" s="17" t="n">
        <v>0.00082</v>
      </c>
      <c r="BD7" s="17" t="n">
        <v>0.00121</v>
      </c>
      <c r="BE7" s="17" t="n">
        <v>0.00159</v>
      </c>
      <c r="BF7" s="17" t="n">
        <v>0.00089</v>
      </c>
      <c r="BG7" s="17" t="n">
        <v>0.00111</v>
      </c>
      <c r="BH7" s="17" t="n">
        <v>0.00097</v>
      </c>
      <c r="BI7" s="17" t="n">
        <v>0.00094</v>
      </c>
      <c r="BJ7" s="17" t="n">
        <v>0.001</v>
      </c>
    </row>
    <row r="8" customFormat="false" ht="15" hidden="false" customHeight="false" outlineLevel="0" collapsed="false">
      <c r="A8" s="17" t="s">
        <v>147</v>
      </c>
      <c r="C8" s="17" t="n">
        <v>0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0.00229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0.05499</v>
      </c>
      <c r="S8" s="17" t="n">
        <v>0.04249</v>
      </c>
      <c r="T8" s="17" t="n">
        <v>0.00604</v>
      </c>
      <c r="U8" s="17" t="n">
        <v>0.0453</v>
      </c>
      <c r="V8" s="17" t="n">
        <v>0.02441</v>
      </c>
      <c r="W8" s="17" t="n">
        <v>0.07911</v>
      </c>
      <c r="X8" s="17" t="n">
        <v>0.06939</v>
      </c>
      <c r="Y8" s="17" t="n">
        <v>0.03167</v>
      </c>
      <c r="Z8" s="17" t="n">
        <v>0.10582</v>
      </c>
      <c r="AA8" s="17" t="n">
        <v>0.04103</v>
      </c>
      <c r="AB8" s="17" t="n">
        <v>0.05801</v>
      </c>
      <c r="AC8" s="17" t="n">
        <v>0.05769</v>
      </c>
      <c r="AD8" s="17" t="n">
        <v>0.03531</v>
      </c>
      <c r="AE8" s="17" t="n">
        <v>0.06077</v>
      </c>
      <c r="AF8" s="17" t="n">
        <v>0.05291</v>
      </c>
      <c r="AG8" s="17" t="n">
        <v>0.02822</v>
      </c>
      <c r="AH8" s="17" t="n">
        <v>0.02992</v>
      </c>
      <c r="AI8" s="17" t="n">
        <v>0.02838</v>
      </c>
      <c r="AJ8" s="17" t="n">
        <v>0.04284</v>
      </c>
      <c r="AK8" s="17" t="n">
        <v>0.04349</v>
      </c>
      <c r="AL8" s="17" t="n">
        <v>0.0136</v>
      </c>
      <c r="AM8" s="17" t="n">
        <v>0.01364</v>
      </c>
      <c r="AN8" s="17" t="n">
        <v>0.01403</v>
      </c>
      <c r="AO8" s="17" t="n">
        <v>0.0199</v>
      </c>
      <c r="AP8" s="17" t="n">
        <v>0.02701</v>
      </c>
      <c r="AQ8" s="17" t="n">
        <v>0.00634</v>
      </c>
      <c r="AR8" s="17" t="n">
        <v>0.00752</v>
      </c>
      <c r="AS8" s="17" t="n">
        <v>0.00755</v>
      </c>
      <c r="AT8" s="17" t="n">
        <v>0.01072</v>
      </c>
      <c r="AU8" s="17" t="n">
        <v>0.01499</v>
      </c>
      <c r="AV8" s="17" t="n">
        <v>0.00332</v>
      </c>
      <c r="AW8" s="17" t="n">
        <v>0.00299</v>
      </c>
      <c r="AX8" s="17" t="n">
        <v>0.00398</v>
      </c>
      <c r="AY8" s="17" t="n">
        <v>0.00523</v>
      </c>
      <c r="AZ8" s="17" t="n">
        <v>0.00781</v>
      </c>
      <c r="BA8" s="17" t="n">
        <v>0.00169</v>
      </c>
      <c r="BB8" s="17" t="n">
        <v>0.00148</v>
      </c>
      <c r="BC8" s="17" t="n">
        <v>0.0017</v>
      </c>
      <c r="BD8" s="17" t="n">
        <v>0.00249</v>
      </c>
      <c r="BE8" s="17" t="n">
        <v>0.00396</v>
      </c>
      <c r="BF8" s="17" t="n">
        <v>0.00089</v>
      </c>
      <c r="BG8" s="17" t="n">
        <v>0.00109</v>
      </c>
      <c r="BH8" s="17" t="n">
        <v>0.00119</v>
      </c>
      <c r="BI8" s="17" t="n">
        <v>0.00132</v>
      </c>
      <c r="BJ8" s="17" t="n">
        <v>0.00161</v>
      </c>
    </row>
    <row r="9" customFormat="false" ht="15" hidden="false" customHeight="false" outlineLevel="0" collapsed="false">
      <c r="A9" s="17" t="s">
        <v>148</v>
      </c>
      <c r="C9" s="17" t="n">
        <v>0</v>
      </c>
      <c r="D9" s="17" t="n">
        <v>0</v>
      </c>
      <c r="E9" s="17" t="n">
        <v>7E-005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0.00471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0.01533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0.02372</v>
      </c>
      <c r="X9" s="17" t="n">
        <v>0.01103</v>
      </c>
      <c r="Y9" s="17" t="n">
        <v>0.00216</v>
      </c>
      <c r="Z9" s="17" t="n">
        <v>0.00431</v>
      </c>
      <c r="AA9" s="17" t="n">
        <v>0.0034</v>
      </c>
      <c r="AB9" s="17" t="n">
        <v>0.01263</v>
      </c>
      <c r="AC9" s="17" t="n">
        <v>0.00914</v>
      </c>
      <c r="AD9" s="17" t="n">
        <v>0.00564</v>
      </c>
      <c r="AE9" s="17" t="n">
        <v>0.00706</v>
      </c>
      <c r="AF9" s="17" t="n">
        <v>0.00675</v>
      </c>
      <c r="AG9" s="17" t="n">
        <v>0.00975</v>
      </c>
      <c r="AH9" s="17" t="n">
        <v>0.00751</v>
      </c>
      <c r="AI9" s="17" t="n">
        <v>0.00596</v>
      </c>
      <c r="AJ9" s="17" t="n">
        <v>0.00713</v>
      </c>
      <c r="AK9" s="17" t="n">
        <v>0.00747</v>
      </c>
      <c r="AL9" s="17" t="n">
        <v>0.01046</v>
      </c>
      <c r="AM9" s="17" t="n">
        <v>0.00263</v>
      </c>
      <c r="AN9" s="17" t="n">
        <v>0.0021</v>
      </c>
      <c r="AO9" s="17" t="n">
        <v>0.00401</v>
      </c>
      <c r="AP9" s="17" t="n">
        <v>0.00543</v>
      </c>
      <c r="AQ9" s="17" t="n">
        <v>0.00858</v>
      </c>
      <c r="AR9" s="17" t="n">
        <v>0.00641</v>
      </c>
      <c r="AS9" s="17" t="n">
        <v>0.00458</v>
      </c>
      <c r="AT9" s="17" t="n">
        <v>0.00476</v>
      </c>
      <c r="AU9" s="17" t="n">
        <v>0.00494</v>
      </c>
      <c r="AV9" s="17" t="n">
        <v>0.00405</v>
      </c>
      <c r="AW9" s="17" t="n">
        <v>0.00346</v>
      </c>
      <c r="AX9" s="17" t="n">
        <v>0.00376</v>
      </c>
      <c r="AY9" s="17" t="n">
        <v>0.00437</v>
      </c>
      <c r="AZ9" s="17" t="n">
        <v>0.00466</v>
      </c>
      <c r="BA9" s="17" t="n">
        <v>0.00252</v>
      </c>
      <c r="BB9" s="17" t="n">
        <v>0.00105</v>
      </c>
      <c r="BC9" s="17" t="n">
        <v>0.00136</v>
      </c>
      <c r="BD9" s="17" t="n">
        <v>0.00207</v>
      </c>
      <c r="BE9" s="17" t="n">
        <v>0.00273</v>
      </c>
      <c r="BF9" s="17" t="n">
        <v>0.00163</v>
      </c>
      <c r="BG9" s="17" t="n">
        <v>0.00186</v>
      </c>
      <c r="BH9" s="17" t="n">
        <v>0.00165</v>
      </c>
      <c r="BI9" s="17" t="n">
        <v>0.00158</v>
      </c>
      <c r="BJ9" s="17" t="n">
        <v>0.0017</v>
      </c>
    </row>
    <row r="10" customFormat="false" ht="15" hidden="false" customHeight="false" outlineLevel="0" collapsed="false">
      <c r="A10" s="17" t="s">
        <v>149</v>
      </c>
      <c r="C10" s="17" t="n">
        <v>0</v>
      </c>
      <c r="D10" s="17" t="n">
        <v>0</v>
      </c>
      <c r="E10" s="17" t="n">
        <v>0.00027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0.01262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0.04621</v>
      </c>
      <c r="S10" s="17" t="n">
        <v>0.00929</v>
      </c>
      <c r="T10" s="17" t="n">
        <v>0.00767</v>
      </c>
      <c r="U10" s="17" t="n">
        <v>0</v>
      </c>
      <c r="V10" s="17" t="n">
        <v>0.00553</v>
      </c>
      <c r="W10" s="17" t="n">
        <v>0.05549</v>
      </c>
      <c r="X10" s="17" t="n">
        <v>0.02144</v>
      </c>
      <c r="Y10" s="17" t="n">
        <v>0.02095</v>
      </c>
      <c r="Z10" s="17" t="n">
        <v>0.00909</v>
      </c>
      <c r="AA10" s="17" t="n">
        <v>0.02155</v>
      </c>
      <c r="AB10" s="17" t="n">
        <v>0.03765</v>
      </c>
      <c r="AC10" s="17" t="n">
        <v>0.02408</v>
      </c>
      <c r="AD10" s="17" t="n">
        <v>0.02517</v>
      </c>
      <c r="AE10" s="17" t="n">
        <v>0.01869</v>
      </c>
      <c r="AF10" s="17" t="n">
        <v>0.02442</v>
      </c>
      <c r="AG10" s="17" t="n">
        <v>0.02269</v>
      </c>
      <c r="AH10" s="17" t="n">
        <v>0.01724</v>
      </c>
      <c r="AI10" s="17" t="n">
        <v>0.01955</v>
      </c>
      <c r="AJ10" s="17" t="n">
        <v>0.01772</v>
      </c>
      <c r="AK10" s="17" t="n">
        <v>0.0226</v>
      </c>
      <c r="AL10" s="17" t="n">
        <v>0.01831</v>
      </c>
      <c r="AM10" s="17" t="n">
        <v>0.00907</v>
      </c>
      <c r="AN10" s="17" t="n">
        <v>0.01234</v>
      </c>
      <c r="AO10" s="17" t="n">
        <v>0.01149</v>
      </c>
      <c r="AP10" s="17" t="n">
        <v>0.01521</v>
      </c>
      <c r="AQ10" s="17" t="n">
        <v>0.01032</v>
      </c>
      <c r="AR10" s="17" t="n">
        <v>0.00837</v>
      </c>
      <c r="AS10" s="17" t="n">
        <v>0.00935</v>
      </c>
      <c r="AT10" s="17" t="n">
        <v>0.00853</v>
      </c>
      <c r="AU10" s="17" t="n">
        <v>0.01056</v>
      </c>
      <c r="AV10" s="17" t="n">
        <v>0.00624</v>
      </c>
      <c r="AW10" s="17" t="n">
        <v>0.00498</v>
      </c>
      <c r="AX10" s="17" t="n">
        <v>0.00664</v>
      </c>
      <c r="AY10" s="17" t="n">
        <v>0.00595</v>
      </c>
      <c r="AZ10" s="17" t="n">
        <v>0.00733</v>
      </c>
      <c r="BA10" s="17" t="n">
        <v>0.00451</v>
      </c>
      <c r="BB10" s="17" t="n">
        <v>0.00195</v>
      </c>
      <c r="BC10" s="17" t="n">
        <v>0.00305</v>
      </c>
      <c r="BD10" s="17" t="n">
        <v>0.00322</v>
      </c>
      <c r="BE10" s="17" t="n">
        <v>0.00434</v>
      </c>
      <c r="BF10" s="17" t="n">
        <v>0.0021</v>
      </c>
      <c r="BG10" s="17" t="n">
        <v>0.0027</v>
      </c>
      <c r="BH10" s="17" t="n">
        <v>0.00251</v>
      </c>
      <c r="BI10" s="17" t="n">
        <v>0.00264</v>
      </c>
      <c r="BJ10" s="17" t="n">
        <v>0.00278</v>
      </c>
    </row>
    <row r="11" customFormat="false" ht="15" hidden="false" customHeight="false" outlineLevel="0" collapsed="false">
      <c r="A11" s="17" t="s">
        <v>150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0.06672</v>
      </c>
      <c r="N11" s="17" t="n">
        <v>0.05193</v>
      </c>
      <c r="O11" s="17" t="n">
        <v>0</v>
      </c>
      <c r="P11" s="17" t="n">
        <v>0</v>
      </c>
      <c r="Q11" s="17" t="n">
        <v>0</v>
      </c>
      <c r="R11" s="17" t="n">
        <v>0.10263</v>
      </c>
      <c r="S11" s="17" t="n">
        <v>0.05724</v>
      </c>
      <c r="T11" s="17" t="n">
        <v>0.02143</v>
      </c>
      <c r="U11" s="17" t="n">
        <v>0.06907</v>
      </c>
      <c r="V11" s="17" t="n">
        <v>0.04543</v>
      </c>
      <c r="W11" s="17" t="n">
        <v>0.08944</v>
      </c>
      <c r="X11" s="17" t="n">
        <v>0.06536</v>
      </c>
      <c r="Y11" s="17" t="n">
        <v>0.04037</v>
      </c>
      <c r="Z11" s="17" t="n">
        <v>0.11094</v>
      </c>
      <c r="AA11" s="17" t="n">
        <v>0.10004</v>
      </c>
      <c r="AB11" s="17" t="n">
        <v>0.05614</v>
      </c>
      <c r="AC11" s="17" t="n">
        <v>0.05567</v>
      </c>
      <c r="AD11" s="17" t="n">
        <v>0.04054</v>
      </c>
      <c r="AE11" s="17" t="n">
        <v>0.08461</v>
      </c>
      <c r="AF11" s="17" t="n">
        <v>0.07438</v>
      </c>
      <c r="AG11" s="17" t="n">
        <v>0.03137</v>
      </c>
      <c r="AH11" s="17" t="n">
        <v>0.03547</v>
      </c>
      <c r="AI11" s="17" t="n">
        <v>0.02962</v>
      </c>
      <c r="AJ11" s="17" t="n">
        <v>0.06539</v>
      </c>
      <c r="AK11" s="17" t="n">
        <v>0.05486</v>
      </c>
      <c r="AL11" s="17" t="n">
        <v>0.02</v>
      </c>
      <c r="AM11" s="17" t="n">
        <v>0.01986</v>
      </c>
      <c r="AN11" s="17" t="n">
        <v>0.01839</v>
      </c>
      <c r="AO11" s="17" t="n">
        <v>0.04676</v>
      </c>
      <c r="AP11" s="17" t="n">
        <v>0.03262</v>
      </c>
      <c r="AQ11" s="17" t="n">
        <v>0.01115</v>
      </c>
      <c r="AR11" s="17" t="n">
        <v>0.01336</v>
      </c>
      <c r="AS11" s="17" t="n">
        <v>0.01272</v>
      </c>
      <c r="AT11" s="17" t="n">
        <v>0.03315</v>
      </c>
      <c r="AU11" s="17" t="n">
        <v>0.02278</v>
      </c>
      <c r="AV11" s="17" t="n">
        <v>0.0069</v>
      </c>
      <c r="AW11" s="17" t="n">
        <v>0.00843</v>
      </c>
      <c r="AX11" s="17" t="n">
        <v>0.00766</v>
      </c>
      <c r="AY11" s="17" t="n">
        <v>0.01913</v>
      </c>
      <c r="AZ11" s="17" t="n">
        <v>0.01498</v>
      </c>
      <c r="BA11" s="17" t="n">
        <v>0.00321</v>
      </c>
      <c r="BB11" s="17" t="n">
        <v>0.00355</v>
      </c>
      <c r="BC11" s="17" t="n">
        <v>0.00422</v>
      </c>
      <c r="BD11" s="17" t="n">
        <v>0.00759</v>
      </c>
      <c r="BE11" s="17" t="n">
        <v>0.00948</v>
      </c>
      <c r="BF11" s="17" t="n">
        <v>0.00166</v>
      </c>
      <c r="BG11" s="17" t="n">
        <v>0.00206</v>
      </c>
      <c r="BH11" s="17" t="n">
        <v>0.00243</v>
      </c>
      <c r="BI11" s="17" t="n">
        <v>0.00288</v>
      </c>
      <c r="BJ11" s="17" t="n">
        <v>0.00407</v>
      </c>
    </row>
    <row r="12" customFormat="false" ht="15" hidden="false" customHeight="false" outlineLevel="0" collapsed="false">
      <c r="A12" s="17" t="s">
        <v>151</v>
      </c>
      <c r="C12" s="17" t="n">
        <v>0</v>
      </c>
      <c r="D12" s="17" t="n">
        <v>0</v>
      </c>
      <c r="E12" s="17" t="n">
        <v>0.00013</v>
      </c>
      <c r="F12" s="17" t="n">
        <v>0</v>
      </c>
      <c r="G12" s="17" t="n">
        <v>0</v>
      </c>
      <c r="H12" s="17" t="n">
        <v>0.0047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0.01162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0.03278</v>
      </c>
      <c r="S12" s="17" t="n">
        <v>0.00205</v>
      </c>
      <c r="T12" s="17" t="n">
        <v>0</v>
      </c>
      <c r="U12" s="17" t="n">
        <v>0</v>
      </c>
      <c r="V12" s="17" t="n">
        <v>0</v>
      </c>
      <c r="W12" s="17" t="n">
        <v>0.03174</v>
      </c>
      <c r="X12" s="17" t="n">
        <v>0.00857</v>
      </c>
      <c r="Y12" s="17" t="n">
        <v>0.00534</v>
      </c>
      <c r="Z12" s="17" t="n">
        <v>0.00479</v>
      </c>
      <c r="AA12" s="17" t="n">
        <v>0.00813</v>
      </c>
      <c r="AB12" s="17" t="n">
        <v>0.01849</v>
      </c>
      <c r="AC12" s="17" t="n">
        <v>0.00824</v>
      </c>
      <c r="AD12" s="17" t="n">
        <v>0.00712</v>
      </c>
      <c r="AE12" s="17" t="n">
        <v>0.00751</v>
      </c>
      <c r="AF12" s="17" t="n">
        <v>0.009</v>
      </c>
      <c r="AG12" s="17" t="n">
        <v>0.0115</v>
      </c>
      <c r="AH12" s="17" t="n">
        <v>0.00658</v>
      </c>
      <c r="AI12" s="17" t="n">
        <v>0.00628</v>
      </c>
      <c r="AJ12" s="17" t="n">
        <v>0.00696</v>
      </c>
      <c r="AK12" s="17" t="n">
        <v>0.00834</v>
      </c>
      <c r="AL12" s="17" t="n">
        <v>0.00771</v>
      </c>
      <c r="AM12" s="17" t="n">
        <v>0.00361</v>
      </c>
      <c r="AN12" s="17" t="n">
        <v>0.00366</v>
      </c>
      <c r="AO12" s="17" t="n">
        <v>0.0047</v>
      </c>
      <c r="AP12" s="17" t="n">
        <v>0.00553</v>
      </c>
      <c r="AQ12" s="17" t="n">
        <v>0.00491</v>
      </c>
      <c r="AR12" s="17" t="n">
        <v>0.0036</v>
      </c>
      <c r="AS12" s="17" t="n">
        <v>0.00329</v>
      </c>
      <c r="AT12" s="17" t="n">
        <v>0.00369</v>
      </c>
      <c r="AU12" s="17" t="n">
        <v>0.00414</v>
      </c>
      <c r="AV12" s="17" t="n">
        <v>0.00261</v>
      </c>
      <c r="AW12" s="17" t="n">
        <v>0.00194</v>
      </c>
      <c r="AX12" s="17" t="n">
        <v>0.00217</v>
      </c>
      <c r="AY12" s="17" t="n">
        <v>0.00262</v>
      </c>
      <c r="AZ12" s="17" t="n">
        <v>0.00295</v>
      </c>
      <c r="BA12" s="17" t="n">
        <v>0.00176</v>
      </c>
      <c r="BB12" s="17" t="n">
        <v>0.00057</v>
      </c>
      <c r="BC12" s="17" t="n">
        <v>0.00082</v>
      </c>
      <c r="BD12" s="17" t="n">
        <v>0.00121</v>
      </c>
      <c r="BE12" s="17" t="n">
        <v>0.00159</v>
      </c>
      <c r="BF12" s="17" t="n">
        <v>0.00089</v>
      </c>
      <c r="BG12" s="17" t="n">
        <v>0.00111</v>
      </c>
      <c r="BH12" s="17" t="n">
        <v>0.00097</v>
      </c>
      <c r="BI12" s="17" t="n">
        <v>0.00094</v>
      </c>
      <c r="BJ12" s="17" t="n">
        <v>0.001</v>
      </c>
    </row>
    <row r="13" customFormat="false" ht="15" hidden="false" customHeight="false" outlineLevel="0" collapsed="false">
      <c r="A13" s="17" t="s">
        <v>152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17" t="n">
        <v>0.02163</v>
      </c>
      <c r="S13" s="17" t="n">
        <v>0</v>
      </c>
      <c r="T13" s="17" t="n">
        <v>0</v>
      </c>
      <c r="U13" s="17" t="n">
        <v>0.0105</v>
      </c>
      <c r="V13" s="17" t="n">
        <v>0.00332</v>
      </c>
      <c r="W13" s="17" t="n">
        <v>0.01302</v>
      </c>
      <c r="X13" s="17" t="n">
        <v>0.00258</v>
      </c>
      <c r="Y13" s="17" t="n">
        <v>0.00068</v>
      </c>
      <c r="Z13" s="17" t="n">
        <v>0.00174</v>
      </c>
      <c r="AA13" s="17" t="n">
        <v>0.01257</v>
      </c>
      <c r="AB13" s="17" t="n">
        <v>0.00746</v>
      </c>
      <c r="AC13" s="17" t="n">
        <v>0.00113</v>
      </c>
      <c r="AD13" s="17" t="n">
        <v>0.00118</v>
      </c>
      <c r="AE13" s="17" t="n">
        <v>0.00207</v>
      </c>
      <c r="AF13" s="17" t="n">
        <v>0.00581</v>
      </c>
      <c r="AG13" s="17" t="n">
        <v>0.00673</v>
      </c>
      <c r="AH13" s="17" t="n">
        <v>0.00333</v>
      </c>
      <c r="AI13" s="17" t="n">
        <v>0.00268</v>
      </c>
      <c r="AJ13" s="17" t="n">
        <v>0.00292</v>
      </c>
      <c r="AK13" s="17" t="n">
        <v>0.00501</v>
      </c>
      <c r="AL13" s="17" t="n">
        <v>0.00281</v>
      </c>
      <c r="AM13" s="17" t="n">
        <v>0.00299</v>
      </c>
      <c r="AN13" s="17" t="n">
        <v>0.00293</v>
      </c>
      <c r="AO13" s="17" t="n">
        <v>0.00287</v>
      </c>
      <c r="AP13" s="17" t="n">
        <v>0.00427</v>
      </c>
      <c r="AQ13" s="17" t="n">
        <v>0.00236</v>
      </c>
      <c r="AR13" s="17" t="n">
        <v>0.00225</v>
      </c>
      <c r="AS13" s="17" t="n">
        <v>0.00242</v>
      </c>
      <c r="AT13" s="17" t="n">
        <v>0.00254</v>
      </c>
      <c r="AU13" s="17" t="n">
        <v>0.00356</v>
      </c>
      <c r="AV13" s="17" t="n">
        <v>0.00092</v>
      </c>
      <c r="AW13" s="17" t="n">
        <v>0.00113</v>
      </c>
      <c r="AX13" s="17" t="n">
        <v>0.0014</v>
      </c>
      <c r="AY13" s="17" t="n">
        <v>0.00168</v>
      </c>
      <c r="AZ13" s="17" t="n">
        <v>0.00237</v>
      </c>
      <c r="BA13" s="17" t="n">
        <v>0.00016</v>
      </c>
      <c r="BB13" s="17" t="n">
        <v>0.00025</v>
      </c>
      <c r="BC13" s="17" t="n">
        <v>0.00047</v>
      </c>
      <c r="BD13" s="17" t="n">
        <v>0.00071</v>
      </c>
      <c r="BE13" s="17" t="n">
        <v>0.00109</v>
      </c>
      <c r="BF13" s="17" t="n">
        <v>0.00071</v>
      </c>
      <c r="BG13" s="17" t="n">
        <v>0.00057</v>
      </c>
      <c r="BH13" s="17" t="n">
        <v>0.00049</v>
      </c>
      <c r="BI13" s="17" t="n">
        <v>0.00049</v>
      </c>
      <c r="BJ13" s="17" t="n">
        <v>0.00054</v>
      </c>
    </row>
    <row r="14" customFormat="false" ht="15" hidden="false" customHeight="false" outlineLevel="0" collapsed="false">
      <c r="A14" s="17" t="s">
        <v>153</v>
      </c>
      <c r="C14" s="17" t="n">
        <v>0</v>
      </c>
      <c r="D14" s="17" t="n">
        <v>0</v>
      </c>
      <c r="E14" s="17" t="n">
        <v>0.00038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0.00015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0.0055</v>
      </c>
      <c r="S14" s="17" t="n">
        <v>0.00167</v>
      </c>
      <c r="T14" s="17" t="n">
        <v>0</v>
      </c>
      <c r="U14" s="17" t="n">
        <v>0.00156</v>
      </c>
      <c r="V14" s="17" t="n">
        <v>0.01088</v>
      </c>
      <c r="W14" s="17" t="n">
        <v>0.01243</v>
      </c>
      <c r="X14" s="17" t="n">
        <v>0.00259</v>
      </c>
      <c r="Y14" s="17" t="n">
        <v>5E-005</v>
      </c>
      <c r="Z14" s="17" t="n">
        <v>0.00381</v>
      </c>
      <c r="AA14" s="17" t="n">
        <v>0.01061</v>
      </c>
      <c r="AB14" s="17" t="n">
        <v>0.00636</v>
      </c>
      <c r="AC14" s="17" t="n">
        <v>0.00321</v>
      </c>
      <c r="AD14" s="17" t="n">
        <v>0.00165</v>
      </c>
      <c r="AE14" s="17" t="n">
        <v>0.00321</v>
      </c>
      <c r="AF14" s="17" t="n">
        <v>0.00651</v>
      </c>
      <c r="AG14" s="17" t="n">
        <v>0.00447</v>
      </c>
      <c r="AH14" s="17" t="n">
        <v>0.00275</v>
      </c>
      <c r="AI14" s="17" t="n">
        <v>0.00189</v>
      </c>
      <c r="AJ14" s="17" t="n">
        <v>0.00294</v>
      </c>
      <c r="AK14" s="17" t="n">
        <v>0.00487</v>
      </c>
      <c r="AL14" s="17" t="n">
        <v>0.00645</v>
      </c>
      <c r="AM14" s="17" t="n">
        <v>0.00112</v>
      </c>
      <c r="AN14" s="17" t="n">
        <v>0.00085</v>
      </c>
      <c r="AO14" s="17" t="n">
        <v>0.00218</v>
      </c>
      <c r="AP14" s="17" t="n">
        <v>0.00246</v>
      </c>
      <c r="AQ14" s="17" t="n">
        <v>0.00366</v>
      </c>
      <c r="AR14" s="17" t="n">
        <v>0.00235</v>
      </c>
      <c r="AS14" s="17" t="n">
        <v>0.00173</v>
      </c>
      <c r="AT14" s="17" t="n">
        <v>0.0022</v>
      </c>
      <c r="AU14" s="17" t="n">
        <v>0.0023</v>
      </c>
      <c r="AV14" s="17" t="n">
        <v>0.00207</v>
      </c>
      <c r="AW14" s="17" t="n">
        <v>0.00115</v>
      </c>
      <c r="AX14" s="17" t="n">
        <v>0.00127</v>
      </c>
      <c r="AY14" s="17" t="n">
        <v>0.00176</v>
      </c>
      <c r="AZ14" s="17" t="n">
        <v>0.00181</v>
      </c>
      <c r="BA14" s="17" t="n">
        <v>0.00164</v>
      </c>
      <c r="BB14" s="17" t="n">
        <v>0.00028</v>
      </c>
      <c r="BC14" s="17" t="n">
        <v>0.00034</v>
      </c>
      <c r="BD14" s="17" t="n">
        <v>0.00068</v>
      </c>
      <c r="BE14" s="17" t="n">
        <v>0.00101</v>
      </c>
      <c r="BF14" s="17" t="n">
        <v>0.00047</v>
      </c>
      <c r="BG14" s="17" t="n">
        <v>0.00076</v>
      </c>
      <c r="BH14" s="17" t="n">
        <v>0.00064</v>
      </c>
      <c r="BI14" s="17" t="n">
        <v>0.00057</v>
      </c>
      <c r="BJ14" s="17" t="n">
        <v>0.00059</v>
      </c>
    </row>
    <row r="15" customFormat="false" ht="15" hidden="false" customHeight="false" outlineLevel="0" collapsed="false">
      <c r="A15" s="17" t="s">
        <v>154</v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0.00014</v>
      </c>
      <c r="J15" s="17" t="n">
        <v>0</v>
      </c>
      <c r="K15" s="17" t="n">
        <v>0</v>
      </c>
      <c r="L15" s="17" t="n">
        <v>0</v>
      </c>
      <c r="M15" s="17" t="n">
        <v>0.10126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0.09257</v>
      </c>
      <c r="S15" s="17" t="n">
        <v>0.01423</v>
      </c>
      <c r="T15" s="17" t="n">
        <v>0</v>
      </c>
      <c r="U15" s="17" t="n">
        <v>0</v>
      </c>
      <c r="V15" s="17" t="n">
        <v>0</v>
      </c>
      <c r="W15" s="17" t="n">
        <v>0.07146</v>
      </c>
      <c r="X15" s="17" t="n">
        <v>0.02529</v>
      </c>
      <c r="Y15" s="17" t="n">
        <v>0.02334</v>
      </c>
      <c r="Z15" s="17" t="n">
        <v>0.01589</v>
      </c>
      <c r="AA15" s="17" t="n">
        <v>0.01164</v>
      </c>
      <c r="AB15" s="17" t="n">
        <v>0.04284</v>
      </c>
      <c r="AC15" s="17" t="n">
        <v>0.02074</v>
      </c>
      <c r="AD15" s="17" t="n">
        <v>0.0219</v>
      </c>
      <c r="AE15" s="17" t="n">
        <v>0.02161</v>
      </c>
      <c r="AF15" s="17" t="n">
        <v>0.02189</v>
      </c>
      <c r="AG15" s="17" t="n">
        <v>0.02503</v>
      </c>
      <c r="AH15" s="17" t="n">
        <v>0.01482</v>
      </c>
      <c r="AI15" s="17" t="n">
        <v>0.01626</v>
      </c>
      <c r="AJ15" s="17" t="n">
        <v>0.01729</v>
      </c>
      <c r="AK15" s="17" t="n">
        <v>0.01921</v>
      </c>
      <c r="AL15" s="17" t="n">
        <v>0.01843</v>
      </c>
      <c r="AM15" s="17" t="n">
        <v>0.00476</v>
      </c>
      <c r="AN15" s="17" t="n">
        <v>0.00699</v>
      </c>
      <c r="AO15" s="17" t="n">
        <v>0.00904</v>
      </c>
      <c r="AP15" s="17" t="n">
        <v>0.0112</v>
      </c>
      <c r="AQ15" s="17" t="n">
        <v>0.01272</v>
      </c>
      <c r="AR15" s="17" t="n">
        <v>0.00766</v>
      </c>
      <c r="AS15" s="17" t="n">
        <v>0.00675</v>
      </c>
      <c r="AT15" s="17" t="n">
        <v>0.00688</v>
      </c>
      <c r="AU15" s="17" t="n">
        <v>0.00748</v>
      </c>
      <c r="AV15" s="17" t="n">
        <v>0.00706</v>
      </c>
      <c r="AW15" s="17" t="n">
        <v>0.00444</v>
      </c>
      <c r="AX15" s="17" t="n">
        <v>0.00523</v>
      </c>
      <c r="AY15" s="17" t="n">
        <v>0.00563</v>
      </c>
      <c r="AZ15" s="17" t="n">
        <v>0.006</v>
      </c>
      <c r="BA15" s="17" t="n">
        <v>0.00535</v>
      </c>
      <c r="BB15" s="17" t="n">
        <v>0.00126</v>
      </c>
      <c r="BC15" s="17" t="n">
        <v>0.00206</v>
      </c>
      <c r="BD15" s="17" t="n">
        <v>0.00286</v>
      </c>
      <c r="BE15" s="17" t="n">
        <v>0.00352</v>
      </c>
      <c r="BF15" s="17" t="n">
        <v>0.00219</v>
      </c>
      <c r="BG15" s="17" t="n">
        <v>0.00299</v>
      </c>
      <c r="BH15" s="17" t="n">
        <v>0.00255</v>
      </c>
      <c r="BI15" s="17" t="n">
        <v>0.00243</v>
      </c>
      <c r="BJ15" s="17" t="n">
        <v>0.00254</v>
      </c>
    </row>
    <row r="16" customFormat="false" ht="15" hidden="false" customHeight="false" outlineLevel="0" collapsed="false">
      <c r="A16" s="17" t="s">
        <v>155</v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0.00763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0.00897</v>
      </c>
      <c r="X16" s="17" t="n">
        <v>0.00264</v>
      </c>
      <c r="Y16" s="17" t="n">
        <v>0.00134</v>
      </c>
      <c r="Z16" s="17" t="n">
        <v>0.00078</v>
      </c>
      <c r="AA16" s="17" t="n">
        <v>0</v>
      </c>
      <c r="AB16" s="17" t="n">
        <v>0.00459</v>
      </c>
      <c r="AC16" s="17" t="n">
        <v>0.00212</v>
      </c>
      <c r="AD16" s="17" t="n">
        <v>0.00169</v>
      </c>
      <c r="AE16" s="17" t="n">
        <v>0.00173</v>
      </c>
      <c r="AF16" s="17" t="n">
        <v>0.00127</v>
      </c>
      <c r="AG16" s="17" t="n">
        <v>0.00346</v>
      </c>
      <c r="AH16" s="17" t="n">
        <v>0.002</v>
      </c>
      <c r="AI16" s="17" t="n">
        <v>0.00178</v>
      </c>
      <c r="AJ16" s="17" t="n">
        <v>0.00192</v>
      </c>
      <c r="AK16" s="17" t="n">
        <v>0.00171</v>
      </c>
      <c r="AL16" s="17" t="n">
        <v>0.00236</v>
      </c>
      <c r="AM16" s="17" t="n">
        <v>0.00228</v>
      </c>
      <c r="AN16" s="17" t="n">
        <v>0.00174</v>
      </c>
      <c r="AO16" s="17" t="n">
        <v>0.0028</v>
      </c>
      <c r="AP16" s="17" t="n">
        <v>0.00157</v>
      </c>
      <c r="AQ16" s="17" t="n">
        <v>0.00134</v>
      </c>
      <c r="AR16" s="17" t="n">
        <v>0.00157</v>
      </c>
      <c r="AS16" s="17" t="n">
        <v>0.00152</v>
      </c>
      <c r="AT16" s="17" t="n">
        <v>0.00243</v>
      </c>
      <c r="AU16" s="17" t="n">
        <v>0.00179</v>
      </c>
      <c r="AV16" s="17" t="n">
        <v>0.0006</v>
      </c>
      <c r="AW16" s="17" t="n">
        <v>0.00094</v>
      </c>
      <c r="AX16" s="17" t="n">
        <v>0.00078</v>
      </c>
      <c r="AY16" s="17" t="n">
        <v>0.00136</v>
      </c>
      <c r="AZ16" s="17" t="n">
        <v>0.00123</v>
      </c>
      <c r="BA16" s="17" t="n">
        <v>9E-005</v>
      </c>
      <c r="BB16" s="17" t="n">
        <v>0.00022</v>
      </c>
      <c r="BC16" s="17" t="n">
        <v>0.00041</v>
      </c>
      <c r="BD16" s="17" t="n">
        <v>0.00063</v>
      </c>
      <c r="BE16" s="17" t="n">
        <v>0.00068</v>
      </c>
      <c r="BF16" s="17" t="n">
        <v>0.00033</v>
      </c>
      <c r="BG16" s="17" t="n">
        <v>0.00027</v>
      </c>
      <c r="BH16" s="17" t="n">
        <v>0.00026</v>
      </c>
      <c r="BI16" s="17" t="n">
        <v>0.00029</v>
      </c>
      <c r="BJ16" s="17" t="n">
        <v>0.00038</v>
      </c>
    </row>
    <row r="17" customFormat="false" ht="15" hidden="false" customHeight="false" outlineLevel="0" collapsed="false">
      <c r="A17" s="17" t="s">
        <v>156</v>
      </c>
      <c r="C17" s="17" t="n">
        <v>0</v>
      </c>
      <c r="D17" s="17" t="n">
        <v>0</v>
      </c>
      <c r="E17" s="17" t="n">
        <v>0.00011</v>
      </c>
      <c r="F17" s="17" t="n">
        <v>0</v>
      </c>
      <c r="G17" s="17" t="n">
        <v>0</v>
      </c>
      <c r="H17" s="17" t="n">
        <v>0.02883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0.06772</v>
      </c>
      <c r="S17" s="17" t="n">
        <v>0.00513</v>
      </c>
      <c r="T17" s="17" t="n">
        <v>0</v>
      </c>
      <c r="U17" s="17" t="n">
        <v>0</v>
      </c>
      <c r="V17" s="17" t="n">
        <v>0</v>
      </c>
      <c r="W17" s="17" t="n">
        <v>0.07939</v>
      </c>
      <c r="X17" s="17" t="n">
        <v>0.01932</v>
      </c>
      <c r="Y17" s="17" t="n">
        <v>0.0104</v>
      </c>
      <c r="Z17" s="17" t="n">
        <v>0.00518</v>
      </c>
      <c r="AA17" s="17" t="n">
        <v>0</v>
      </c>
      <c r="AB17" s="17" t="n">
        <v>0.04743</v>
      </c>
      <c r="AC17" s="17" t="n">
        <v>0.02263</v>
      </c>
      <c r="AD17" s="17" t="n">
        <v>0.0181</v>
      </c>
      <c r="AE17" s="17" t="n">
        <v>0.01641</v>
      </c>
      <c r="AF17" s="17" t="n">
        <v>0.01337</v>
      </c>
      <c r="AG17" s="17" t="n">
        <v>0.02613</v>
      </c>
      <c r="AH17" s="17" t="n">
        <v>0.01505</v>
      </c>
      <c r="AI17" s="17" t="n">
        <v>0.01483</v>
      </c>
      <c r="AJ17" s="17" t="n">
        <v>0.01565</v>
      </c>
      <c r="AK17" s="17" t="n">
        <v>0.01555</v>
      </c>
      <c r="AL17" s="17" t="n">
        <v>0.01281</v>
      </c>
      <c r="AM17" s="17" t="n">
        <v>0.00898</v>
      </c>
      <c r="AN17" s="17" t="n">
        <v>0.00839</v>
      </c>
      <c r="AO17" s="17" t="n">
        <v>0.00987</v>
      </c>
      <c r="AP17" s="17" t="n">
        <v>0.01106</v>
      </c>
      <c r="AQ17" s="17" t="n">
        <v>0.00733</v>
      </c>
      <c r="AR17" s="17" t="n">
        <v>0.0061</v>
      </c>
      <c r="AS17" s="17" t="n">
        <v>0.00583</v>
      </c>
      <c r="AT17" s="17" t="n">
        <v>0.0065</v>
      </c>
      <c r="AU17" s="17" t="n">
        <v>0.00719</v>
      </c>
      <c r="AV17" s="17" t="n">
        <v>0.00405</v>
      </c>
      <c r="AW17" s="17" t="n">
        <v>0.00333</v>
      </c>
      <c r="AX17" s="17" t="n">
        <v>0.00349</v>
      </c>
      <c r="AY17" s="17" t="n">
        <v>0.00409</v>
      </c>
      <c r="AZ17" s="17" t="n">
        <v>0.00462</v>
      </c>
      <c r="BA17" s="17" t="n">
        <v>0.00279</v>
      </c>
      <c r="BB17" s="17" t="n">
        <v>0.00127</v>
      </c>
      <c r="BC17" s="17" t="n">
        <v>0.00152</v>
      </c>
      <c r="BD17" s="17" t="n">
        <v>0.002</v>
      </c>
      <c r="BE17" s="17" t="n">
        <v>0.0025</v>
      </c>
      <c r="BF17" s="17" t="n">
        <v>0.00126</v>
      </c>
      <c r="BG17" s="17" t="n">
        <v>0.00165</v>
      </c>
      <c r="BH17" s="17" t="n">
        <v>0.00156</v>
      </c>
      <c r="BI17" s="17" t="n">
        <v>0.00155</v>
      </c>
      <c r="BJ17" s="17" t="n">
        <v>0.00166</v>
      </c>
    </row>
    <row r="18" customFormat="false" ht="15" hidden="false" customHeight="false" outlineLevel="0" collapsed="false">
      <c r="A18" s="17" t="s">
        <v>157</v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0.00229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0.05499</v>
      </c>
      <c r="S18" s="17" t="n">
        <v>0.04249</v>
      </c>
      <c r="T18" s="17" t="n">
        <v>0.00604</v>
      </c>
      <c r="U18" s="17" t="n">
        <v>0.0453</v>
      </c>
      <c r="V18" s="17" t="n">
        <v>0.02441</v>
      </c>
      <c r="W18" s="17" t="n">
        <v>0.07911</v>
      </c>
      <c r="X18" s="17" t="n">
        <v>0.06939</v>
      </c>
      <c r="Y18" s="17" t="n">
        <v>0.03167</v>
      </c>
      <c r="Z18" s="17" t="n">
        <v>0.10582</v>
      </c>
      <c r="AA18" s="17" t="n">
        <v>0.04103</v>
      </c>
      <c r="AB18" s="17" t="n">
        <v>0.05801</v>
      </c>
      <c r="AC18" s="17" t="n">
        <v>0.05769</v>
      </c>
      <c r="AD18" s="17" t="n">
        <v>0.03531</v>
      </c>
      <c r="AE18" s="17" t="n">
        <v>0.06077</v>
      </c>
      <c r="AF18" s="17" t="n">
        <v>0.05291</v>
      </c>
      <c r="AG18" s="17" t="n">
        <v>0.02822</v>
      </c>
      <c r="AH18" s="17" t="n">
        <v>0.02992</v>
      </c>
      <c r="AI18" s="17" t="n">
        <v>0.02838</v>
      </c>
      <c r="AJ18" s="17" t="n">
        <v>0.04284</v>
      </c>
      <c r="AK18" s="17" t="n">
        <v>0.04349</v>
      </c>
      <c r="AL18" s="17" t="n">
        <v>0.0136</v>
      </c>
      <c r="AM18" s="17" t="n">
        <v>0.01364</v>
      </c>
      <c r="AN18" s="17" t="n">
        <v>0.01403</v>
      </c>
      <c r="AO18" s="17" t="n">
        <v>0.0199</v>
      </c>
      <c r="AP18" s="17" t="n">
        <v>0.02701</v>
      </c>
      <c r="AQ18" s="17" t="n">
        <v>0.00634</v>
      </c>
      <c r="AR18" s="17" t="n">
        <v>0.00752</v>
      </c>
      <c r="AS18" s="17" t="n">
        <v>0.00755</v>
      </c>
      <c r="AT18" s="17" t="n">
        <v>0.01072</v>
      </c>
      <c r="AU18" s="17" t="n">
        <v>0.01499</v>
      </c>
      <c r="AV18" s="17" t="n">
        <v>0.00332</v>
      </c>
      <c r="AW18" s="17" t="n">
        <v>0.00299</v>
      </c>
      <c r="AX18" s="17" t="n">
        <v>0.00398</v>
      </c>
      <c r="AY18" s="17" t="n">
        <v>0.00523</v>
      </c>
      <c r="AZ18" s="17" t="n">
        <v>0.00781</v>
      </c>
      <c r="BA18" s="17" t="n">
        <v>0.00169</v>
      </c>
      <c r="BB18" s="17" t="n">
        <v>0.00148</v>
      </c>
      <c r="BC18" s="17" t="n">
        <v>0.0017</v>
      </c>
      <c r="BD18" s="17" t="n">
        <v>0.00249</v>
      </c>
      <c r="BE18" s="17" t="n">
        <v>0.00396</v>
      </c>
      <c r="BF18" s="17" t="n">
        <v>0.00089</v>
      </c>
      <c r="BG18" s="17" t="n">
        <v>0.00109</v>
      </c>
      <c r="BH18" s="17" t="n">
        <v>0.00119</v>
      </c>
      <c r="BI18" s="17" t="n">
        <v>0.00132</v>
      </c>
      <c r="BJ18" s="17" t="n">
        <v>0.00161</v>
      </c>
    </row>
    <row r="19" customFormat="false" ht="15" hidden="false" customHeight="false" outlineLevel="0" collapsed="false">
      <c r="A19" s="17" t="s">
        <v>158</v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17" t="n">
        <v>0.03947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0.05248</v>
      </c>
      <c r="X19" s="17" t="n">
        <v>0.00533</v>
      </c>
      <c r="Y19" s="17" t="n">
        <v>0.00208</v>
      </c>
      <c r="Z19" s="17" t="n">
        <v>0.00138</v>
      </c>
      <c r="AA19" s="17" t="n">
        <v>0</v>
      </c>
      <c r="AB19" s="17" t="n">
        <v>0.03106</v>
      </c>
      <c r="AC19" s="17" t="n">
        <v>0.01073</v>
      </c>
      <c r="AD19" s="17" t="n">
        <v>0.00926</v>
      </c>
      <c r="AE19" s="17" t="n">
        <v>0.00852</v>
      </c>
      <c r="AF19" s="17" t="n">
        <v>0.00719</v>
      </c>
      <c r="AG19" s="17" t="n">
        <v>0.0169</v>
      </c>
      <c r="AH19" s="17" t="n">
        <v>0.00751</v>
      </c>
      <c r="AI19" s="17" t="n">
        <v>0.0082</v>
      </c>
      <c r="AJ19" s="17" t="n">
        <v>0.00901</v>
      </c>
      <c r="AK19" s="17" t="n">
        <v>0.00904</v>
      </c>
      <c r="AL19" s="17" t="n">
        <v>0.00848</v>
      </c>
      <c r="AM19" s="17" t="n">
        <v>0.0032</v>
      </c>
      <c r="AN19" s="17" t="n">
        <v>0.00413</v>
      </c>
      <c r="AO19" s="17" t="n">
        <v>0.00492</v>
      </c>
      <c r="AP19" s="17" t="n">
        <v>0.00625</v>
      </c>
      <c r="AQ19" s="17" t="n">
        <v>0.00547</v>
      </c>
      <c r="AR19" s="17" t="n">
        <v>0.0033</v>
      </c>
      <c r="AS19" s="17" t="n">
        <v>0.00324</v>
      </c>
      <c r="AT19" s="17" t="n">
        <v>0.00337</v>
      </c>
      <c r="AU19" s="17" t="n">
        <v>0.00397</v>
      </c>
      <c r="AV19" s="17" t="n">
        <v>0.00285</v>
      </c>
      <c r="AW19" s="17" t="n">
        <v>0.00183</v>
      </c>
      <c r="AX19" s="17" t="n">
        <v>0.00213</v>
      </c>
      <c r="AY19" s="17" t="n">
        <v>0.00238</v>
      </c>
      <c r="AZ19" s="17" t="n">
        <v>0.0028</v>
      </c>
      <c r="BA19" s="17" t="n">
        <v>0.00223</v>
      </c>
      <c r="BB19" s="17" t="n">
        <v>0.00048</v>
      </c>
      <c r="BC19" s="17" t="n">
        <v>0.00082</v>
      </c>
      <c r="BD19" s="17" t="n">
        <v>0.00114</v>
      </c>
      <c r="BE19" s="17" t="n">
        <v>0.00145</v>
      </c>
      <c r="BF19" s="17" t="n">
        <v>0.00081</v>
      </c>
      <c r="BG19" s="17" t="n">
        <v>0.00117</v>
      </c>
      <c r="BH19" s="17" t="n">
        <v>0.001</v>
      </c>
      <c r="BI19" s="17" t="n">
        <v>0.00095</v>
      </c>
      <c r="BJ19" s="17" t="n">
        <v>0.001</v>
      </c>
    </row>
    <row r="20" customFormat="false" ht="15" hidden="false" customHeight="false" outlineLevel="0" collapsed="false">
      <c r="A20" s="17" t="s">
        <v>159</v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0.00215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0.07355</v>
      </c>
      <c r="S20" s="17" t="n">
        <v>0.0822</v>
      </c>
      <c r="T20" s="17" t="n">
        <v>0.01824</v>
      </c>
      <c r="U20" s="17" t="n">
        <v>0.08788</v>
      </c>
      <c r="V20" s="17" t="n">
        <v>0.04957</v>
      </c>
      <c r="W20" s="17" t="n">
        <v>0.11325</v>
      </c>
      <c r="X20" s="17" t="n">
        <v>0.12003</v>
      </c>
      <c r="Y20" s="17" t="n">
        <v>0.05513</v>
      </c>
      <c r="Z20" s="17" t="n">
        <v>0.18812</v>
      </c>
      <c r="AA20" s="17" t="n">
        <v>0.07429</v>
      </c>
      <c r="AB20" s="17" t="n">
        <v>0.08535</v>
      </c>
      <c r="AC20" s="17" t="n">
        <v>0.0964</v>
      </c>
      <c r="AD20" s="17" t="n">
        <v>0.05733</v>
      </c>
      <c r="AE20" s="17" t="n">
        <v>0.10327</v>
      </c>
      <c r="AF20" s="17" t="n">
        <v>0.09031</v>
      </c>
      <c r="AG20" s="17" t="n">
        <v>0.04037</v>
      </c>
      <c r="AH20" s="17" t="n">
        <v>0.0483</v>
      </c>
      <c r="AI20" s="17" t="n">
        <v>0.04529</v>
      </c>
      <c r="AJ20" s="17" t="n">
        <v>0.07073</v>
      </c>
      <c r="AK20" s="17" t="n">
        <v>0.072</v>
      </c>
      <c r="AL20" s="17" t="n">
        <v>0.01933</v>
      </c>
      <c r="AM20" s="17" t="n">
        <v>0.02202</v>
      </c>
      <c r="AN20" s="17" t="n">
        <v>0.02208</v>
      </c>
      <c r="AO20" s="17" t="n">
        <v>0.03206</v>
      </c>
      <c r="AP20" s="17" t="n">
        <v>0.04413</v>
      </c>
      <c r="AQ20" s="17" t="n">
        <v>0.00817</v>
      </c>
      <c r="AR20" s="17" t="n">
        <v>0.01123</v>
      </c>
      <c r="AS20" s="17" t="n">
        <v>0.01125</v>
      </c>
      <c r="AT20" s="17" t="n">
        <v>0.01673</v>
      </c>
      <c r="AU20" s="17" t="n">
        <v>0.02402</v>
      </c>
      <c r="AV20" s="17" t="n">
        <v>0.00429</v>
      </c>
      <c r="AW20" s="17" t="n">
        <v>0.00415</v>
      </c>
      <c r="AX20" s="17" t="n">
        <v>0.00566</v>
      </c>
      <c r="AY20" s="17" t="n">
        <v>0.00769</v>
      </c>
      <c r="AZ20" s="17" t="n">
        <v>0.01208</v>
      </c>
      <c r="BA20" s="17" t="n">
        <v>0.00206</v>
      </c>
      <c r="BB20" s="17" t="n">
        <v>0.00224</v>
      </c>
      <c r="BC20" s="17" t="n">
        <v>0.0024</v>
      </c>
      <c r="BD20" s="17" t="n">
        <v>0.00363</v>
      </c>
      <c r="BE20" s="17" t="n">
        <v>0.00606</v>
      </c>
      <c r="BF20" s="17" t="n">
        <v>0.00105</v>
      </c>
      <c r="BG20" s="17" t="n">
        <v>0.0013</v>
      </c>
      <c r="BH20" s="17" t="n">
        <v>0.00154</v>
      </c>
      <c r="BI20" s="17" t="n">
        <v>0.00176</v>
      </c>
      <c r="BJ20" s="17" t="n">
        <v>0.00223</v>
      </c>
    </row>
    <row r="21" customFormat="false" ht="15" hidden="false" customHeight="false" outlineLevel="0" collapsed="false">
      <c r="A21" s="17" t="s">
        <v>160</v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0.00904</v>
      </c>
      <c r="N21" s="17" t="n">
        <v>0</v>
      </c>
      <c r="O21" s="17" t="n">
        <v>0</v>
      </c>
      <c r="P21" s="17" t="n">
        <v>0</v>
      </c>
      <c r="Q21" s="17" t="n">
        <v>0</v>
      </c>
      <c r="R21" s="17" t="n">
        <v>0.01404</v>
      </c>
      <c r="S21" s="17" t="n">
        <v>0</v>
      </c>
      <c r="T21" s="17" t="n">
        <v>0</v>
      </c>
      <c r="U21" s="17" t="n">
        <v>0</v>
      </c>
      <c r="V21" s="17" t="n">
        <v>0</v>
      </c>
      <c r="W21" s="17" t="n">
        <v>0.00936</v>
      </c>
      <c r="X21" s="17" t="n">
        <v>0.00318</v>
      </c>
      <c r="Y21" s="17" t="n">
        <v>0.00243</v>
      </c>
      <c r="Z21" s="17" t="n">
        <v>0.00126</v>
      </c>
      <c r="AA21" s="17" t="n">
        <v>0.00049</v>
      </c>
      <c r="AB21" s="17" t="n">
        <v>0.00772</v>
      </c>
      <c r="AC21" s="17" t="n">
        <v>0.00396</v>
      </c>
      <c r="AD21" s="17" t="n">
        <v>0.00397</v>
      </c>
      <c r="AE21" s="17" t="n">
        <v>0.00371</v>
      </c>
      <c r="AF21" s="17" t="n">
        <v>0.00325</v>
      </c>
      <c r="AG21" s="17" t="n">
        <v>0.00492</v>
      </c>
      <c r="AH21" s="17" t="n">
        <v>0.00346</v>
      </c>
      <c r="AI21" s="17" t="n">
        <v>0.00377</v>
      </c>
      <c r="AJ21" s="17" t="n">
        <v>0.00391</v>
      </c>
      <c r="AK21" s="17" t="n">
        <v>0.00395</v>
      </c>
      <c r="AL21" s="17" t="n">
        <v>0.00283</v>
      </c>
      <c r="AM21" s="17" t="n">
        <v>0.00212</v>
      </c>
      <c r="AN21" s="17" t="n">
        <v>0.00279</v>
      </c>
      <c r="AO21" s="17" t="n">
        <v>0.00292</v>
      </c>
      <c r="AP21" s="17" t="n">
        <v>0.00308</v>
      </c>
      <c r="AQ21" s="17" t="n">
        <v>0.00165</v>
      </c>
      <c r="AR21" s="17" t="n">
        <v>0.00143</v>
      </c>
      <c r="AS21" s="17" t="n">
        <v>0.0018</v>
      </c>
      <c r="AT21" s="17" t="n">
        <v>0.00207</v>
      </c>
      <c r="AU21" s="17" t="n">
        <v>0.00227</v>
      </c>
      <c r="AV21" s="17" t="n">
        <v>0.00104</v>
      </c>
      <c r="AW21" s="17" t="n">
        <v>0.00091</v>
      </c>
      <c r="AX21" s="17" t="n">
        <v>0.00116</v>
      </c>
      <c r="AY21" s="17" t="n">
        <v>0.00135</v>
      </c>
      <c r="AZ21" s="17" t="n">
        <v>0.00144</v>
      </c>
      <c r="BA21" s="17" t="n">
        <v>0.00037</v>
      </c>
      <c r="BB21" s="17" t="n">
        <v>0.00042</v>
      </c>
      <c r="BC21" s="17" t="n">
        <v>0.00068</v>
      </c>
      <c r="BD21" s="17" t="n">
        <v>0.00071</v>
      </c>
      <c r="BE21" s="17" t="n">
        <v>0.00084</v>
      </c>
      <c r="BF21" s="17" t="n">
        <v>0.00036</v>
      </c>
      <c r="BG21" s="17" t="n">
        <v>0.00036</v>
      </c>
      <c r="BH21" s="17" t="n">
        <v>0.00038</v>
      </c>
      <c r="BI21" s="17" t="n">
        <v>0.00045</v>
      </c>
      <c r="BJ21" s="17" t="n">
        <v>0.00052</v>
      </c>
    </row>
    <row r="22" customFormat="false" ht="15" hidden="false" customHeight="false" outlineLevel="0" collapsed="false">
      <c r="A22" s="17" t="s">
        <v>161</v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0.00469</v>
      </c>
      <c r="N22" s="17" t="n">
        <v>0</v>
      </c>
      <c r="O22" s="17" t="n">
        <v>0</v>
      </c>
      <c r="P22" s="17" t="n">
        <v>0</v>
      </c>
      <c r="Q22" s="17" t="n">
        <v>0</v>
      </c>
      <c r="R22" s="17" t="n">
        <v>0.0365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0.03777</v>
      </c>
      <c r="X22" s="17" t="n">
        <v>0.00416</v>
      </c>
      <c r="Y22" s="17" t="n">
        <v>7E-005</v>
      </c>
      <c r="Z22" s="17" t="n">
        <v>0</v>
      </c>
      <c r="AA22" s="17" t="n">
        <v>0</v>
      </c>
      <c r="AB22" s="17" t="n">
        <v>0.02669</v>
      </c>
      <c r="AC22" s="17" t="n">
        <v>0.00823</v>
      </c>
      <c r="AD22" s="17" t="n">
        <v>0.00707</v>
      </c>
      <c r="AE22" s="17" t="n">
        <v>0.00557</v>
      </c>
      <c r="AF22" s="17" t="n">
        <v>0.00351</v>
      </c>
      <c r="AG22" s="17" t="n">
        <v>0.01434</v>
      </c>
      <c r="AH22" s="17" t="n">
        <v>0.00742</v>
      </c>
      <c r="AI22" s="17" t="n">
        <v>0.00742</v>
      </c>
      <c r="AJ22" s="17" t="n">
        <v>0.00742</v>
      </c>
      <c r="AK22" s="17" t="n">
        <v>0.00684</v>
      </c>
      <c r="AL22" s="17" t="n">
        <v>0.00657</v>
      </c>
      <c r="AM22" s="17" t="n">
        <v>0.00315</v>
      </c>
      <c r="AN22" s="17" t="n">
        <v>0.004</v>
      </c>
      <c r="AO22" s="17" t="n">
        <v>0.00475</v>
      </c>
      <c r="AP22" s="17" t="n">
        <v>0.00531</v>
      </c>
      <c r="AQ22" s="17" t="n">
        <v>0.0043</v>
      </c>
      <c r="AR22" s="17" t="n">
        <v>0.00329</v>
      </c>
      <c r="AS22" s="17" t="n">
        <v>0.00319</v>
      </c>
      <c r="AT22" s="17" t="n">
        <v>0.00341</v>
      </c>
      <c r="AU22" s="17" t="n">
        <v>0.00369</v>
      </c>
      <c r="AV22" s="17" t="n">
        <v>0.0021</v>
      </c>
      <c r="AW22" s="17" t="n">
        <v>0.00164</v>
      </c>
      <c r="AX22" s="17" t="n">
        <v>0.00204</v>
      </c>
      <c r="AY22" s="17" t="n">
        <v>0.00233</v>
      </c>
      <c r="AZ22" s="17" t="n">
        <v>0.00257</v>
      </c>
      <c r="BA22" s="17" t="n">
        <v>0.00071</v>
      </c>
      <c r="BB22" s="17" t="n">
        <v>0.00062</v>
      </c>
      <c r="BC22" s="17" t="n">
        <v>0.00087</v>
      </c>
      <c r="BD22" s="17" t="n">
        <v>0.00117</v>
      </c>
      <c r="BE22" s="17" t="n">
        <v>0.00145</v>
      </c>
      <c r="BF22" s="17" t="n">
        <v>0.00087</v>
      </c>
      <c r="BG22" s="17" t="n">
        <v>0.00083</v>
      </c>
      <c r="BH22" s="17" t="n">
        <v>0.00078</v>
      </c>
      <c r="BI22" s="17" t="n">
        <v>0.0008</v>
      </c>
      <c r="BJ22" s="17" t="n">
        <v>0.00089</v>
      </c>
    </row>
    <row r="23" customFormat="false" ht="15" hidden="false" customHeight="false" outlineLevel="0" collapsed="false">
      <c r="A23" s="17" t="s">
        <v>162</v>
      </c>
      <c r="C23" s="17" t="n">
        <v>0</v>
      </c>
      <c r="D23" s="17" t="n">
        <v>0</v>
      </c>
      <c r="E23" s="17" t="n">
        <v>7E-005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0.00471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0.01533</v>
      </c>
      <c r="S23" s="17" t="n">
        <v>0</v>
      </c>
      <c r="T23" s="17" t="n">
        <v>0</v>
      </c>
      <c r="U23" s="17" t="n">
        <v>0</v>
      </c>
      <c r="V23" s="17" t="n">
        <v>0</v>
      </c>
      <c r="W23" s="17" t="n">
        <v>0.02372</v>
      </c>
      <c r="X23" s="17" t="n">
        <v>0.01103</v>
      </c>
      <c r="Y23" s="17" t="n">
        <v>0.00216</v>
      </c>
      <c r="Z23" s="17" t="n">
        <v>0.00431</v>
      </c>
      <c r="AA23" s="17" t="n">
        <v>0.0034</v>
      </c>
      <c r="AB23" s="17" t="n">
        <v>0.01263</v>
      </c>
      <c r="AC23" s="17" t="n">
        <v>0.00914</v>
      </c>
      <c r="AD23" s="17" t="n">
        <v>0.00564</v>
      </c>
      <c r="AE23" s="17" t="n">
        <v>0.00706</v>
      </c>
      <c r="AF23" s="17" t="n">
        <v>0.00675</v>
      </c>
      <c r="AG23" s="17" t="n">
        <v>0.00975</v>
      </c>
      <c r="AH23" s="17" t="n">
        <v>0.00751</v>
      </c>
      <c r="AI23" s="17" t="n">
        <v>0.00596</v>
      </c>
      <c r="AJ23" s="17" t="n">
        <v>0.00713</v>
      </c>
      <c r="AK23" s="17" t="n">
        <v>0.00747</v>
      </c>
      <c r="AL23" s="17" t="n">
        <v>0.01046</v>
      </c>
      <c r="AM23" s="17" t="n">
        <v>0.00263</v>
      </c>
      <c r="AN23" s="17" t="n">
        <v>0.0021</v>
      </c>
      <c r="AO23" s="17" t="n">
        <v>0.00401</v>
      </c>
      <c r="AP23" s="17" t="n">
        <v>0.00543</v>
      </c>
      <c r="AQ23" s="17" t="n">
        <v>0.00858</v>
      </c>
      <c r="AR23" s="17" t="n">
        <v>0.00641</v>
      </c>
      <c r="AS23" s="17" t="n">
        <v>0.00458</v>
      </c>
      <c r="AT23" s="17" t="n">
        <v>0.00476</v>
      </c>
      <c r="AU23" s="17" t="n">
        <v>0.00494</v>
      </c>
      <c r="AV23" s="17" t="n">
        <v>0.00405</v>
      </c>
      <c r="AW23" s="17" t="n">
        <v>0.00346</v>
      </c>
      <c r="AX23" s="17" t="n">
        <v>0.00376</v>
      </c>
      <c r="AY23" s="17" t="n">
        <v>0.00437</v>
      </c>
      <c r="AZ23" s="17" t="n">
        <v>0.00466</v>
      </c>
      <c r="BA23" s="17" t="n">
        <v>0.00252</v>
      </c>
      <c r="BB23" s="17" t="n">
        <v>0.00105</v>
      </c>
      <c r="BC23" s="17" t="n">
        <v>0.00136</v>
      </c>
      <c r="BD23" s="17" t="n">
        <v>0.00207</v>
      </c>
      <c r="BE23" s="17" t="n">
        <v>0.00273</v>
      </c>
      <c r="BF23" s="17" t="n">
        <v>0.00163</v>
      </c>
      <c r="BG23" s="17" t="n">
        <v>0.00186</v>
      </c>
      <c r="BH23" s="17" t="n">
        <v>0.00165</v>
      </c>
      <c r="BI23" s="17" t="n">
        <v>0.00158</v>
      </c>
      <c r="BJ23" s="17" t="n">
        <v>0.0017</v>
      </c>
    </row>
    <row r="24" customFormat="false" ht="15" hidden="false" customHeight="false" outlineLevel="0" collapsed="false">
      <c r="A24" s="17" t="s">
        <v>163</v>
      </c>
      <c r="C24" s="17" t="n">
        <v>0</v>
      </c>
      <c r="D24" s="17" t="n">
        <v>0</v>
      </c>
      <c r="E24" s="17" t="n">
        <v>0</v>
      </c>
      <c r="F24" s="17" t="n">
        <v>0</v>
      </c>
      <c r="G24" s="17" t="n">
        <v>0</v>
      </c>
      <c r="H24" s="17" t="n">
        <v>1E-005</v>
      </c>
      <c r="I24" s="17" t="n">
        <v>0.00054</v>
      </c>
      <c r="J24" s="17" t="n">
        <v>0.00024</v>
      </c>
      <c r="K24" s="17" t="n">
        <v>0</v>
      </c>
      <c r="L24" s="17" t="n">
        <v>0</v>
      </c>
      <c r="M24" s="17" t="n">
        <v>0</v>
      </c>
      <c r="N24" s="17" t="n">
        <v>0</v>
      </c>
      <c r="O24" s="17" t="n">
        <v>0</v>
      </c>
      <c r="P24" s="17" t="n">
        <v>0</v>
      </c>
      <c r="Q24" s="17" t="n">
        <v>0</v>
      </c>
      <c r="R24" s="17" t="n">
        <v>0.0065</v>
      </c>
      <c r="S24" s="17" t="n">
        <v>0</v>
      </c>
      <c r="T24" s="17" t="n">
        <v>0</v>
      </c>
      <c r="U24" s="17" t="n">
        <v>0</v>
      </c>
      <c r="V24" s="17" t="n">
        <v>0</v>
      </c>
      <c r="W24" s="17" t="n">
        <v>0.00632</v>
      </c>
      <c r="X24" s="17" t="n">
        <v>0.00172</v>
      </c>
      <c r="Y24" s="17" t="n">
        <v>0</v>
      </c>
      <c r="Z24" s="17" t="n">
        <v>0</v>
      </c>
      <c r="AA24" s="17" t="n">
        <v>0</v>
      </c>
      <c r="AB24" s="17" t="n">
        <v>0.0096</v>
      </c>
      <c r="AC24" s="17" t="n">
        <v>0.00606</v>
      </c>
      <c r="AD24" s="17" t="n">
        <v>0.00344</v>
      </c>
      <c r="AE24" s="17" t="n">
        <v>0.00244</v>
      </c>
      <c r="AF24" s="17" t="n">
        <v>0.00161</v>
      </c>
      <c r="AG24" s="17" t="n">
        <v>0.00591</v>
      </c>
      <c r="AH24" s="17" t="n">
        <v>0.00551</v>
      </c>
      <c r="AI24" s="17" t="n">
        <v>0.00482</v>
      </c>
      <c r="AJ24" s="17" t="n">
        <v>0.00463</v>
      </c>
      <c r="AK24" s="17" t="n">
        <v>0.00423</v>
      </c>
      <c r="AL24" s="17" t="n">
        <v>0.00329</v>
      </c>
      <c r="AM24" s="17" t="n">
        <v>0.00325</v>
      </c>
      <c r="AN24" s="17" t="n">
        <v>0.00275</v>
      </c>
      <c r="AO24" s="17" t="n">
        <v>0.00319</v>
      </c>
      <c r="AP24" s="17" t="n">
        <v>0.00355</v>
      </c>
      <c r="AQ24" s="17" t="n">
        <v>0.00289</v>
      </c>
      <c r="AR24" s="17" t="n">
        <v>0.00314</v>
      </c>
      <c r="AS24" s="17" t="n">
        <v>0.00243</v>
      </c>
      <c r="AT24" s="17" t="n">
        <v>0.00275</v>
      </c>
      <c r="AU24" s="17" t="n">
        <v>0.00269</v>
      </c>
      <c r="AV24" s="17" t="n">
        <v>0.00179</v>
      </c>
      <c r="AW24" s="17" t="n">
        <v>0.0018</v>
      </c>
      <c r="AX24" s="17" t="n">
        <v>0.00189</v>
      </c>
      <c r="AY24" s="17" t="n">
        <v>0.00214</v>
      </c>
      <c r="AZ24" s="17" t="n">
        <v>0.00221</v>
      </c>
      <c r="BA24" s="17" t="n">
        <v>6E-005</v>
      </c>
      <c r="BB24" s="17" t="n">
        <v>0.0008</v>
      </c>
      <c r="BC24" s="17" t="n">
        <v>0.00074</v>
      </c>
      <c r="BD24" s="17" t="n">
        <v>0.00107</v>
      </c>
      <c r="BE24" s="17" t="n">
        <v>0.0013</v>
      </c>
      <c r="BF24" s="17" t="n">
        <v>0.00096</v>
      </c>
      <c r="BG24" s="17" t="n">
        <v>0.00073</v>
      </c>
      <c r="BH24" s="17" t="n">
        <v>0.00075</v>
      </c>
      <c r="BI24" s="17" t="n">
        <v>0.00075</v>
      </c>
      <c r="BJ24" s="17" t="n">
        <v>0.00083</v>
      </c>
    </row>
    <row r="25" customFormat="false" ht="15" hidden="false" customHeight="false" outlineLevel="0" collapsed="false">
      <c r="A25" s="17" t="s">
        <v>164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 t="n">
        <v>0</v>
      </c>
      <c r="L25" s="17" t="n">
        <v>0</v>
      </c>
      <c r="M25" s="17" t="n">
        <v>0.03701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0.04774</v>
      </c>
      <c r="S25" s="17" t="n">
        <v>0.00434</v>
      </c>
      <c r="T25" s="17" t="n">
        <v>0</v>
      </c>
      <c r="U25" s="17" t="n">
        <v>0</v>
      </c>
      <c r="V25" s="17" t="n">
        <v>0</v>
      </c>
      <c r="W25" s="17" t="n">
        <v>0.04363</v>
      </c>
      <c r="X25" s="17" t="n">
        <v>0.035</v>
      </c>
      <c r="Y25" s="17" t="n">
        <v>0.01652</v>
      </c>
      <c r="Z25" s="17" t="n">
        <v>0.00849</v>
      </c>
      <c r="AA25" s="17" t="n">
        <v>0.01021</v>
      </c>
      <c r="AB25" s="17" t="n">
        <v>0.02486</v>
      </c>
      <c r="AC25" s="17" t="n">
        <v>0.02423</v>
      </c>
      <c r="AD25" s="17" t="n">
        <v>0.01925</v>
      </c>
      <c r="AE25" s="17" t="n">
        <v>0.01845</v>
      </c>
      <c r="AF25" s="17" t="n">
        <v>0.01989</v>
      </c>
      <c r="AG25" s="17" t="n">
        <v>0.016</v>
      </c>
      <c r="AH25" s="17" t="n">
        <v>0.01526</v>
      </c>
      <c r="AI25" s="17" t="n">
        <v>0.0139</v>
      </c>
      <c r="AJ25" s="17" t="n">
        <v>0.0151</v>
      </c>
      <c r="AK25" s="17" t="n">
        <v>0.01823</v>
      </c>
      <c r="AL25" s="17" t="n">
        <v>0</v>
      </c>
      <c r="AM25" s="17" t="n">
        <v>0</v>
      </c>
      <c r="AN25" s="17" t="n">
        <v>0</v>
      </c>
      <c r="AO25" s="17" t="n">
        <v>0.00299</v>
      </c>
      <c r="AP25" s="17" t="n">
        <v>0.00689</v>
      </c>
      <c r="AQ25" s="17" t="n">
        <v>0.01583</v>
      </c>
      <c r="AR25" s="17" t="n">
        <v>0.01035</v>
      </c>
      <c r="AS25" s="17" t="n">
        <v>0.00601</v>
      </c>
      <c r="AT25" s="17" t="n">
        <v>0.00447</v>
      </c>
      <c r="AU25" s="17" t="n">
        <v>0.00497</v>
      </c>
      <c r="AV25" s="17" t="n">
        <v>0.00621</v>
      </c>
      <c r="AW25" s="17" t="n">
        <v>0.00789</v>
      </c>
      <c r="AX25" s="17" t="n">
        <v>0.00759</v>
      </c>
      <c r="AY25" s="17" t="n">
        <v>0.0072</v>
      </c>
      <c r="AZ25" s="17" t="n">
        <v>0.00688</v>
      </c>
      <c r="BA25" s="17" t="n">
        <v>0.00303</v>
      </c>
      <c r="BB25" s="17" t="n">
        <v>0.00234</v>
      </c>
      <c r="BC25" s="17" t="n">
        <v>0.00315</v>
      </c>
      <c r="BD25" s="17" t="n">
        <v>0.00425</v>
      </c>
      <c r="BE25" s="17" t="n">
        <v>0.00513</v>
      </c>
      <c r="BF25" s="17" t="n">
        <v>0.00472</v>
      </c>
      <c r="BG25" s="17" t="n">
        <v>0.0043</v>
      </c>
      <c r="BH25" s="17" t="n">
        <v>0.0038</v>
      </c>
      <c r="BI25" s="17" t="n">
        <v>0.00364</v>
      </c>
      <c r="BJ25" s="17" t="n">
        <v>0.00379</v>
      </c>
    </row>
    <row r="26" customFormat="false" ht="15" hidden="false" customHeight="false" outlineLevel="0" collapsed="false">
      <c r="A26" s="17" t="s">
        <v>165</v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0.02769</v>
      </c>
      <c r="S26" s="17" t="n">
        <v>0</v>
      </c>
      <c r="T26" s="17" t="n">
        <v>0</v>
      </c>
      <c r="U26" s="17" t="n">
        <v>0</v>
      </c>
      <c r="V26" s="17" t="n">
        <v>0</v>
      </c>
      <c r="W26" s="17" t="n">
        <v>0.08263</v>
      </c>
      <c r="X26" s="17" t="n">
        <v>0.03329</v>
      </c>
      <c r="Y26" s="17" t="n">
        <v>0.02195</v>
      </c>
      <c r="Z26" s="17" t="n">
        <v>0.00702</v>
      </c>
      <c r="AA26" s="17" t="n">
        <v>0</v>
      </c>
      <c r="AB26" s="17" t="n">
        <v>0.05638</v>
      </c>
      <c r="AC26" s="17" t="n">
        <v>0.04045</v>
      </c>
      <c r="AD26" s="17" t="n">
        <v>0.04108</v>
      </c>
      <c r="AE26" s="17" t="n">
        <v>0.03516</v>
      </c>
      <c r="AF26" s="17" t="n">
        <v>0.03022</v>
      </c>
      <c r="AG26" s="17" t="n">
        <v>0.03139</v>
      </c>
      <c r="AH26" s="17" t="n">
        <v>0.02773</v>
      </c>
      <c r="AI26" s="17" t="n">
        <v>0.03195</v>
      </c>
      <c r="AJ26" s="17" t="n">
        <v>0.03399</v>
      </c>
      <c r="AK26" s="17" t="n">
        <v>0.03351</v>
      </c>
      <c r="AL26" s="17" t="n">
        <v>0.0129</v>
      </c>
      <c r="AM26" s="17" t="n">
        <v>0.01251</v>
      </c>
      <c r="AN26" s="17" t="n">
        <v>0.01599</v>
      </c>
      <c r="AO26" s="17" t="n">
        <v>0.0187</v>
      </c>
      <c r="AP26" s="17" t="n">
        <v>0.02339</v>
      </c>
      <c r="AQ26" s="17" t="n">
        <v>0.01461</v>
      </c>
      <c r="AR26" s="17" t="n">
        <v>0.01699</v>
      </c>
      <c r="AS26" s="17" t="n">
        <v>0.01304</v>
      </c>
      <c r="AT26" s="17" t="n">
        <v>0.01445</v>
      </c>
      <c r="AU26" s="17" t="n">
        <v>0.01607</v>
      </c>
      <c r="AV26" s="17" t="n">
        <v>0.00539</v>
      </c>
      <c r="AW26" s="17" t="n">
        <v>0.00765</v>
      </c>
      <c r="AX26" s="17" t="n">
        <v>0.00992</v>
      </c>
      <c r="AY26" s="17" t="n">
        <v>0.01109</v>
      </c>
      <c r="AZ26" s="17" t="n">
        <v>0.01225</v>
      </c>
      <c r="BA26" s="17" t="n">
        <v>0.00193</v>
      </c>
      <c r="BB26" s="17" t="n">
        <v>0.00279</v>
      </c>
      <c r="BC26" s="17" t="n">
        <v>0.004</v>
      </c>
      <c r="BD26" s="17" t="n">
        <v>0.00564</v>
      </c>
      <c r="BE26" s="17" t="n">
        <v>0.00702</v>
      </c>
      <c r="BF26" s="17" t="n">
        <v>0.00428</v>
      </c>
      <c r="BG26" s="17" t="n">
        <v>0.00369</v>
      </c>
      <c r="BH26" s="17" t="n">
        <v>0.00346</v>
      </c>
      <c r="BI26" s="17" t="n">
        <v>0.0036</v>
      </c>
      <c r="BJ26" s="17" t="n">
        <v>0.00411</v>
      </c>
    </row>
    <row r="27" customFormat="false" ht="15" hidden="false" customHeight="false" outlineLevel="0" collapsed="false">
      <c r="A27" s="17" t="s">
        <v>166</v>
      </c>
      <c r="C27" s="17" t="n">
        <v>0</v>
      </c>
      <c r="D27" s="17" t="n">
        <v>0</v>
      </c>
      <c r="E27" s="17" t="n">
        <v>0.00014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1E-005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0.01407</v>
      </c>
      <c r="S27" s="17" t="n">
        <v>0</v>
      </c>
      <c r="T27" s="17" t="n">
        <v>0</v>
      </c>
      <c r="U27" s="17" t="n">
        <v>0</v>
      </c>
      <c r="V27" s="17" t="n">
        <v>0.00516</v>
      </c>
      <c r="W27" s="17" t="n">
        <v>0.02682</v>
      </c>
      <c r="X27" s="17" t="n">
        <v>0.00933</v>
      </c>
      <c r="Y27" s="17" t="n">
        <v>0</v>
      </c>
      <c r="Z27" s="17" t="n">
        <v>0.00621</v>
      </c>
      <c r="AA27" s="17" t="n">
        <v>0.00393</v>
      </c>
      <c r="AB27" s="17" t="n">
        <v>0.0132</v>
      </c>
      <c r="AC27" s="17" t="n">
        <v>0.00813</v>
      </c>
      <c r="AD27" s="17" t="n">
        <v>0.00352</v>
      </c>
      <c r="AE27" s="17" t="n">
        <v>0.00681</v>
      </c>
      <c r="AF27" s="17" t="n">
        <v>0.00587</v>
      </c>
      <c r="AG27" s="17" t="n">
        <v>0.01086</v>
      </c>
      <c r="AH27" s="17" t="n">
        <v>0.00755</v>
      </c>
      <c r="AI27" s="17" t="n">
        <v>0.00522</v>
      </c>
      <c r="AJ27" s="17" t="n">
        <v>0.00718</v>
      </c>
      <c r="AK27" s="17" t="n">
        <v>0.00694</v>
      </c>
      <c r="AL27" s="17" t="n">
        <v>0.01782</v>
      </c>
      <c r="AM27" s="17" t="n">
        <v>0.00326</v>
      </c>
      <c r="AN27" s="17" t="n">
        <v>0.00236</v>
      </c>
      <c r="AO27" s="17" t="n">
        <v>0.00498</v>
      </c>
      <c r="AP27" s="17" t="n">
        <v>0.00657</v>
      </c>
      <c r="AQ27" s="17" t="n">
        <v>0.00975</v>
      </c>
      <c r="AR27" s="17" t="n">
        <v>0.00703</v>
      </c>
      <c r="AS27" s="17" t="n">
        <v>0.00513</v>
      </c>
      <c r="AT27" s="17" t="n">
        <v>0.00584</v>
      </c>
      <c r="AU27" s="17" t="n">
        <v>0.0062</v>
      </c>
      <c r="AV27" s="17" t="n">
        <v>0.00495</v>
      </c>
      <c r="AW27" s="17" t="n">
        <v>0.00325</v>
      </c>
      <c r="AX27" s="17" t="n">
        <v>0.00365</v>
      </c>
      <c r="AY27" s="17" t="n">
        <v>0.00473</v>
      </c>
      <c r="AZ27" s="17" t="n">
        <v>0.00536</v>
      </c>
      <c r="BA27" s="17" t="n">
        <v>0.00381</v>
      </c>
      <c r="BB27" s="17" t="n">
        <v>0.0009</v>
      </c>
      <c r="BC27" s="17" t="n">
        <v>0.00115</v>
      </c>
      <c r="BD27" s="17" t="n">
        <v>0.00198</v>
      </c>
      <c r="BE27" s="17" t="n">
        <v>0.00281</v>
      </c>
      <c r="BF27" s="17" t="n">
        <v>0.00122</v>
      </c>
      <c r="BG27" s="17" t="n">
        <v>0.00187</v>
      </c>
      <c r="BH27" s="17" t="n">
        <v>0.00163</v>
      </c>
      <c r="BI27" s="17" t="n">
        <v>0.00151</v>
      </c>
      <c r="BJ27" s="17" t="n">
        <v>0.00163</v>
      </c>
    </row>
    <row r="28" customFormat="false" ht="15" hidden="false" customHeight="false" outlineLevel="0" collapsed="false">
      <c r="A28" s="17" t="s">
        <v>167</v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0.00037</v>
      </c>
      <c r="S28" s="17" t="n">
        <v>0</v>
      </c>
      <c r="T28" s="17" t="n">
        <v>0</v>
      </c>
      <c r="U28" s="17" t="n">
        <v>0</v>
      </c>
      <c r="V28" s="17" t="n">
        <v>0.00044</v>
      </c>
      <c r="W28" s="17" t="n">
        <v>0.00876</v>
      </c>
      <c r="X28" s="17" t="n">
        <v>0.00107</v>
      </c>
      <c r="Y28" s="17" t="n">
        <v>0.00057</v>
      </c>
      <c r="Z28" s="17" t="n">
        <v>0.00086</v>
      </c>
      <c r="AA28" s="17" t="n">
        <v>0.0015</v>
      </c>
      <c r="AB28" s="17" t="n">
        <v>0.00431</v>
      </c>
      <c r="AC28" s="17" t="n">
        <v>0.00201</v>
      </c>
      <c r="AD28" s="17" t="n">
        <v>0.00168</v>
      </c>
      <c r="AE28" s="17" t="n">
        <v>0.00174</v>
      </c>
      <c r="AF28" s="17" t="n">
        <v>0.00212</v>
      </c>
      <c r="AG28" s="17" t="n">
        <v>0.00315</v>
      </c>
      <c r="AH28" s="17" t="n">
        <v>0.0019</v>
      </c>
      <c r="AI28" s="17" t="n">
        <v>0.00186</v>
      </c>
      <c r="AJ28" s="17" t="n">
        <v>0.00207</v>
      </c>
      <c r="AK28" s="17" t="n">
        <v>0.00231</v>
      </c>
      <c r="AL28" s="17" t="n">
        <v>0.00382</v>
      </c>
      <c r="AM28" s="17" t="n">
        <v>0.00202</v>
      </c>
      <c r="AN28" s="17" t="n">
        <v>0.00173</v>
      </c>
      <c r="AO28" s="17" t="n">
        <v>0.00173</v>
      </c>
      <c r="AP28" s="17" t="n">
        <v>0.00169</v>
      </c>
      <c r="AQ28" s="17" t="n">
        <v>0.00187</v>
      </c>
      <c r="AR28" s="17" t="n">
        <v>0.00201</v>
      </c>
      <c r="AS28" s="17" t="n">
        <v>0.00194</v>
      </c>
      <c r="AT28" s="17" t="n">
        <v>0.00194</v>
      </c>
      <c r="AU28" s="17" t="n">
        <v>0.00173</v>
      </c>
      <c r="AV28" s="17" t="n">
        <v>0.00097</v>
      </c>
      <c r="AW28" s="17" t="n">
        <v>0.00079</v>
      </c>
      <c r="AX28" s="17" t="n">
        <v>0.00113</v>
      </c>
      <c r="AY28" s="17" t="n">
        <v>0.00143</v>
      </c>
      <c r="AZ28" s="17" t="n">
        <v>0.0014</v>
      </c>
      <c r="BA28" s="17" t="n">
        <v>3E-005</v>
      </c>
      <c r="BB28" s="17" t="n">
        <v>0.00027</v>
      </c>
      <c r="BC28" s="17" t="n">
        <v>0.00043</v>
      </c>
      <c r="BD28" s="17" t="n">
        <v>0.00062</v>
      </c>
      <c r="BE28" s="17" t="n">
        <v>0.00077</v>
      </c>
      <c r="BF28" s="17" t="n">
        <v>0.00034</v>
      </c>
      <c r="BG28" s="17" t="n">
        <v>0.00026</v>
      </c>
      <c r="BH28" s="17" t="n">
        <v>0.00026</v>
      </c>
      <c r="BI28" s="17" t="n">
        <v>0.0003</v>
      </c>
      <c r="BJ28" s="17" t="n">
        <v>0.00038</v>
      </c>
    </row>
    <row r="29" customFormat="false" ht="15" hidden="false" customHeight="false" outlineLevel="0" collapsed="false">
      <c r="A29" s="17" t="s">
        <v>168</v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0.00063</v>
      </c>
      <c r="I29" s="17" t="n">
        <v>0.00084</v>
      </c>
      <c r="J29" s="17" t="n">
        <v>0</v>
      </c>
      <c r="K29" s="17" t="n">
        <v>6E-005</v>
      </c>
      <c r="L29" s="17" t="n">
        <v>0.0001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</v>
      </c>
      <c r="S29" s="17" t="n">
        <v>0</v>
      </c>
      <c r="T29" s="17" t="n">
        <v>0</v>
      </c>
      <c r="U29" s="17" t="n">
        <v>0</v>
      </c>
      <c r="V29" s="17" t="n">
        <v>0</v>
      </c>
      <c r="W29" s="17" t="n">
        <v>0.00894</v>
      </c>
      <c r="X29" s="17" t="n">
        <v>0.00208</v>
      </c>
      <c r="Y29" s="17" t="n">
        <v>0</v>
      </c>
      <c r="Z29" s="17" t="n">
        <v>0</v>
      </c>
      <c r="AA29" s="17" t="n">
        <v>0</v>
      </c>
      <c r="AB29" s="17" t="n">
        <v>0.00097</v>
      </c>
      <c r="AC29" s="17" t="n">
        <v>0.00034</v>
      </c>
      <c r="AD29" s="17" t="n">
        <v>0</v>
      </c>
      <c r="AE29" s="17" t="n">
        <v>0</v>
      </c>
      <c r="AF29" s="17" t="n">
        <v>0</v>
      </c>
      <c r="AG29" s="17" t="n">
        <v>0.00492</v>
      </c>
      <c r="AH29" s="17" t="n">
        <v>0.00274</v>
      </c>
      <c r="AI29" s="17" t="n">
        <v>0.00172</v>
      </c>
      <c r="AJ29" s="17" t="n">
        <v>0.00133</v>
      </c>
      <c r="AK29" s="17" t="n">
        <v>0.00113</v>
      </c>
      <c r="AL29" s="17" t="n">
        <v>0.00799</v>
      </c>
      <c r="AM29" s="17" t="n">
        <v>0.0045</v>
      </c>
      <c r="AN29" s="17" t="n">
        <v>0.00369</v>
      </c>
      <c r="AO29" s="17" t="n">
        <v>0.0034</v>
      </c>
      <c r="AP29" s="17" t="n">
        <v>0.00271</v>
      </c>
      <c r="AQ29" s="17" t="n">
        <v>0.00492</v>
      </c>
      <c r="AR29" s="17" t="n">
        <v>0.00505</v>
      </c>
      <c r="AS29" s="17" t="n">
        <v>0.00441</v>
      </c>
      <c r="AT29" s="17" t="n">
        <v>0.00461</v>
      </c>
      <c r="AU29" s="17" t="n">
        <v>0.00401</v>
      </c>
      <c r="AV29" s="17" t="n">
        <v>0.00208</v>
      </c>
      <c r="AW29" s="17" t="n">
        <v>0.00228</v>
      </c>
      <c r="AX29" s="17" t="n">
        <v>0.00299</v>
      </c>
      <c r="AY29" s="17" t="n">
        <v>0.00353</v>
      </c>
      <c r="AZ29" s="17" t="n">
        <v>0.00363</v>
      </c>
      <c r="BA29" s="17" t="n">
        <v>0.00083</v>
      </c>
      <c r="BB29" s="17" t="n">
        <v>0.00082</v>
      </c>
      <c r="BC29" s="17" t="n">
        <v>0.0012</v>
      </c>
      <c r="BD29" s="17" t="n">
        <v>0.0017</v>
      </c>
      <c r="BE29" s="17" t="n">
        <v>0.0021</v>
      </c>
      <c r="BF29" s="17" t="n">
        <v>0.00095</v>
      </c>
      <c r="BG29" s="17" t="n">
        <v>0.00092</v>
      </c>
      <c r="BH29" s="17" t="n">
        <v>0.00089</v>
      </c>
      <c r="BI29" s="17" t="n">
        <v>0.00097</v>
      </c>
      <c r="BJ29" s="17" t="n">
        <v>0.00115</v>
      </c>
    </row>
    <row r="30" customFormat="false" ht="15" hidden="false" customHeight="false" outlineLevel="0" collapsed="false">
      <c r="A30" s="17" t="s">
        <v>169</v>
      </c>
      <c r="C30" s="17" t="n">
        <v>0</v>
      </c>
      <c r="D30" s="17" t="n">
        <v>0</v>
      </c>
      <c r="E30" s="17" t="n">
        <v>0.00027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0.01262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0.04621</v>
      </c>
      <c r="S30" s="17" t="n">
        <v>0.00929</v>
      </c>
      <c r="T30" s="17" t="n">
        <v>0.00767</v>
      </c>
      <c r="U30" s="17" t="n">
        <v>0</v>
      </c>
      <c r="V30" s="17" t="n">
        <v>0.00553</v>
      </c>
      <c r="W30" s="17" t="n">
        <v>0.05549</v>
      </c>
      <c r="X30" s="17" t="n">
        <v>0.02144</v>
      </c>
      <c r="Y30" s="17" t="n">
        <v>0.02095</v>
      </c>
      <c r="Z30" s="17" t="n">
        <v>0.00909</v>
      </c>
      <c r="AA30" s="17" t="n">
        <v>0.02155</v>
      </c>
      <c r="AB30" s="17" t="n">
        <v>0.03765</v>
      </c>
      <c r="AC30" s="17" t="n">
        <v>0.02408</v>
      </c>
      <c r="AD30" s="17" t="n">
        <v>0.02517</v>
      </c>
      <c r="AE30" s="17" t="n">
        <v>0.01869</v>
      </c>
      <c r="AF30" s="17" t="n">
        <v>0.02442</v>
      </c>
      <c r="AG30" s="17" t="n">
        <v>0.02269</v>
      </c>
      <c r="AH30" s="17" t="n">
        <v>0.01724</v>
      </c>
      <c r="AI30" s="17" t="n">
        <v>0.01955</v>
      </c>
      <c r="AJ30" s="17" t="n">
        <v>0.01772</v>
      </c>
      <c r="AK30" s="17" t="n">
        <v>0.0226</v>
      </c>
      <c r="AL30" s="17" t="n">
        <v>0.01831</v>
      </c>
      <c r="AM30" s="17" t="n">
        <v>0.00907</v>
      </c>
      <c r="AN30" s="17" t="n">
        <v>0.01234</v>
      </c>
      <c r="AO30" s="17" t="n">
        <v>0.01149</v>
      </c>
      <c r="AP30" s="17" t="n">
        <v>0.01521</v>
      </c>
      <c r="AQ30" s="17" t="n">
        <v>0.01032</v>
      </c>
      <c r="AR30" s="17" t="n">
        <v>0.00837</v>
      </c>
      <c r="AS30" s="17" t="n">
        <v>0.00935</v>
      </c>
      <c r="AT30" s="17" t="n">
        <v>0.00853</v>
      </c>
      <c r="AU30" s="17" t="n">
        <v>0.01056</v>
      </c>
      <c r="AV30" s="17" t="n">
        <v>0.00624</v>
      </c>
      <c r="AW30" s="17" t="n">
        <v>0.00498</v>
      </c>
      <c r="AX30" s="17" t="n">
        <v>0.00664</v>
      </c>
      <c r="AY30" s="17" t="n">
        <v>0.00595</v>
      </c>
      <c r="AZ30" s="17" t="n">
        <v>0.00733</v>
      </c>
      <c r="BA30" s="17" t="n">
        <v>0.00451</v>
      </c>
      <c r="BB30" s="17" t="n">
        <v>0.00195</v>
      </c>
      <c r="BC30" s="17" t="n">
        <v>0.00305</v>
      </c>
      <c r="BD30" s="17" t="n">
        <v>0.00322</v>
      </c>
      <c r="BE30" s="17" t="n">
        <v>0.00434</v>
      </c>
      <c r="BF30" s="17" t="n">
        <v>0.0021</v>
      </c>
      <c r="BG30" s="17" t="n">
        <v>0.0027</v>
      </c>
      <c r="BH30" s="17" t="n">
        <v>0.00251</v>
      </c>
      <c r="BI30" s="17" t="n">
        <v>0.00264</v>
      </c>
      <c r="BJ30" s="17" t="n">
        <v>0.00278</v>
      </c>
    </row>
    <row r="31" customFormat="false" ht="15" hidden="false" customHeight="false" outlineLevel="0" collapsed="false">
      <c r="A31" s="17" t="s">
        <v>170</v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0.00015</v>
      </c>
      <c r="N31" s="17" t="n">
        <v>0</v>
      </c>
      <c r="O31" s="17" t="n">
        <v>0.08083</v>
      </c>
      <c r="P31" s="17" t="n">
        <v>0</v>
      </c>
      <c r="Q31" s="17" t="n">
        <v>0</v>
      </c>
      <c r="R31" s="17" t="n">
        <v>0.07386</v>
      </c>
      <c r="S31" s="17" t="n">
        <v>0</v>
      </c>
      <c r="T31" s="17" t="n">
        <v>0.02521</v>
      </c>
      <c r="U31" s="17" t="n">
        <v>0</v>
      </c>
      <c r="V31" s="17" t="n">
        <v>0</v>
      </c>
      <c r="W31" s="17" t="n">
        <v>0.10312</v>
      </c>
      <c r="X31" s="17" t="n">
        <v>0.02464</v>
      </c>
      <c r="Y31" s="17" t="n">
        <v>0.0389</v>
      </c>
      <c r="Z31" s="17" t="n">
        <v>0.01291</v>
      </c>
      <c r="AA31" s="17" t="n">
        <v>0.01462</v>
      </c>
      <c r="AB31" s="17" t="n">
        <v>0.05723</v>
      </c>
      <c r="AC31" s="17" t="n">
        <v>0.02746</v>
      </c>
      <c r="AD31" s="17" t="n">
        <v>0.03859</v>
      </c>
      <c r="AE31" s="17" t="n">
        <v>0.02769</v>
      </c>
      <c r="AF31" s="17" t="n">
        <v>0.02731</v>
      </c>
      <c r="AG31" s="17" t="n">
        <v>0.02993</v>
      </c>
      <c r="AH31" s="17" t="n">
        <v>0.016</v>
      </c>
      <c r="AI31" s="17" t="n">
        <v>0.02434</v>
      </c>
      <c r="AJ31" s="17" t="n">
        <v>0.02243</v>
      </c>
      <c r="AK31" s="17" t="n">
        <v>0.02535</v>
      </c>
      <c r="AL31" s="17" t="n">
        <v>0.0396</v>
      </c>
      <c r="AM31" s="17" t="n">
        <v>0.00077</v>
      </c>
      <c r="AN31" s="17" t="n">
        <v>0.00862</v>
      </c>
      <c r="AO31" s="17" t="n">
        <v>0.00921</v>
      </c>
      <c r="AP31" s="17" t="n">
        <v>0.01242</v>
      </c>
      <c r="AQ31" s="17" t="n">
        <v>0.02126</v>
      </c>
      <c r="AR31" s="17" t="n">
        <v>0.00968</v>
      </c>
      <c r="AS31" s="17" t="n">
        <v>0.00959</v>
      </c>
      <c r="AT31" s="17" t="n">
        <v>0.00804</v>
      </c>
      <c r="AU31" s="17" t="n">
        <v>0.00834</v>
      </c>
      <c r="AV31" s="17" t="n">
        <v>0.01242</v>
      </c>
      <c r="AW31" s="17" t="n">
        <v>0.00488</v>
      </c>
      <c r="AX31" s="17" t="n">
        <v>0.00803</v>
      </c>
      <c r="AY31" s="17" t="n">
        <v>0.0068</v>
      </c>
      <c r="AZ31" s="17" t="n">
        <v>0.00711</v>
      </c>
      <c r="BA31" s="17" t="n">
        <v>0.01231</v>
      </c>
      <c r="BB31" s="17" t="n">
        <v>0.00091</v>
      </c>
      <c r="BC31" s="17" t="n">
        <v>0.00374</v>
      </c>
      <c r="BD31" s="17" t="n">
        <v>0.00311</v>
      </c>
      <c r="BE31" s="17" t="n">
        <v>0.00404</v>
      </c>
      <c r="BF31" s="17" t="n">
        <v>0.0017</v>
      </c>
      <c r="BG31" s="17" t="n">
        <v>0.00438</v>
      </c>
      <c r="BH31" s="17" t="n">
        <v>0.0035</v>
      </c>
      <c r="BI31" s="17" t="n">
        <v>0.00356</v>
      </c>
      <c r="BJ31" s="17" t="n">
        <v>0.00344</v>
      </c>
    </row>
    <row r="32" customFormat="false" ht="15" hidden="false" customHeight="false" outlineLevel="0" collapsed="false">
      <c r="A32" s="17" t="s">
        <v>171</v>
      </c>
      <c r="C32" s="17" t="n">
        <v>0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 t="n">
        <v>0</v>
      </c>
      <c r="L32" s="17" t="n">
        <v>0</v>
      </c>
      <c r="M32" s="17" t="n">
        <v>0</v>
      </c>
      <c r="N32" s="17" t="n">
        <v>0</v>
      </c>
      <c r="O32" s="17" t="n">
        <v>0</v>
      </c>
      <c r="P32" s="17" t="n">
        <v>0</v>
      </c>
      <c r="Q32" s="17" t="n">
        <v>0</v>
      </c>
      <c r="R32" s="17" t="n">
        <v>0.03093</v>
      </c>
      <c r="S32" s="17" t="n">
        <v>0</v>
      </c>
      <c r="T32" s="17" t="n">
        <v>0.00502</v>
      </c>
      <c r="U32" s="17" t="n">
        <v>0</v>
      </c>
      <c r="V32" s="17" t="n">
        <v>0</v>
      </c>
      <c r="W32" s="17" t="n">
        <v>0.06388</v>
      </c>
      <c r="X32" s="17" t="n">
        <v>0.00671</v>
      </c>
      <c r="Y32" s="17" t="n">
        <v>0.00636</v>
      </c>
      <c r="Z32" s="17" t="n">
        <v>0.00237</v>
      </c>
      <c r="AA32" s="17" t="n">
        <v>0.0108</v>
      </c>
      <c r="AB32" s="17" t="n">
        <v>0.03921</v>
      </c>
      <c r="AC32" s="17" t="n">
        <v>0.01713</v>
      </c>
      <c r="AD32" s="17" t="n">
        <v>0.01677</v>
      </c>
      <c r="AE32" s="17" t="n">
        <v>0.01144</v>
      </c>
      <c r="AF32" s="17" t="n">
        <v>0.01477</v>
      </c>
      <c r="AG32" s="17" t="n">
        <v>0.02179</v>
      </c>
      <c r="AH32" s="17" t="n">
        <v>0.01177</v>
      </c>
      <c r="AI32" s="17" t="n">
        <v>0.01493</v>
      </c>
      <c r="AJ32" s="17" t="n">
        <v>0.0131</v>
      </c>
      <c r="AK32" s="17" t="n">
        <v>0.01575</v>
      </c>
      <c r="AL32" s="17" t="n">
        <v>0.02107</v>
      </c>
      <c r="AM32" s="17" t="n">
        <v>0.00399</v>
      </c>
      <c r="AN32" s="17" t="n">
        <v>0.00835</v>
      </c>
      <c r="AO32" s="17" t="n">
        <v>0.00688</v>
      </c>
      <c r="AP32" s="17" t="n">
        <v>0.01005</v>
      </c>
      <c r="AQ32" s="17" t="n">
        <v>0.01184</v>
      </c>
      <c r="AR32" s="17" t="n">
        <v>0.00682</v>
      </c>
      <c r="AS32" s="17" t="n">
        <v>0.00732</v>
      </c>
      <c r="AT32" s="17" t="n">
        <v>0.00616</v>
      </c>
      <c r="AU32" s="17" t="n">
        <v>0.00737</v>
      </c>
      <c r="AV32" s="17" t="n">
        <v>0.00682</v>
      </c>
      <c r="AW32" s="17" t="n">
        <v>0.00352</v>
      </c>
      <c r="AX32" s="17" t="n">
        <v>0.00662</v>
      </c>
      <c r="AY32" s="17" t="n">
        <v>0.00442</v>
      </c>
      <c r="AZ32" s="17" t="n">
        <v>0.00529</v>
      </c>
      <c r="BA32" s="17" t="n">
        <v>0.00639</v>
      </c>
      <c r="BB32" s="17" t="n">
        <v>0.00142</v>
      </c>
      <c r="BC32" s="17" t="n">
        <v>0.00301</v>
      </c>
      <c r="BD32" s="17" t="n">
        <v>0.00275</v>
      </c>
      <c r="BE32" s="17" t="n">
        <v>0.00347</v>
      </c>
      <c r="BF32" s="17" t="n">
        <v>0.00366</v>
      </c>
      <c r="BG32" s="17" t="n">
        <v>0.00431</v>
      </c>
      <c r="BH32" s="17" t="n">
        <v>0.00356</v>
      </c>
      <c r="BI32" s="17" t="n">
        <v>0.0034</v>
      </c>
      <c r="BJ32" s="17" t="n">
        <v>0.00323</v>
      </c>
    </row>
    <row r="33" customFormat="false" ht="15" hidden="false" customHeight="false" outlineLevel="0" collapsed="false">
      <c r="A33" s="17" t="s">
        <v>172</v>
      </c>
      <c r="C33" s="17" t="n">
        <v>0</v>
      </c>
      <c r="D33" s="17" t="n">
        <v>0</v>
      </c>
      <c r="E33" s="17" t="n">
        <v>0.00089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7" t="n">
        <v>0</v>
      </c>
      <c r="O33" s="17" t="n">
        <v>0</v>
      </c>
      <c r="P33" s="17" t="n">
        <v>0</v>
      </c>
      <c r="Q33" s="17" t="n">
        <v>0</v>
      </c>
      <c r="R33" s="17" t="n">
        <v>0.01977</v>
      </c>
      <c r="S33" s="17" t="n">
        <v>0</v>
      </c>
      <c r="T33" s="17" t="n">
        <v>0</v>
      </c>
      <c r="U33" s="17" t="n">
        <v>0</v>
      </c>
      <c r="V33" s="17" t="n">
        <v>0</v>
      </c>
      <c r="W33" s="17" t="n">
        <v>0.05828</v>
      </c>
      <c r="X33" s="17" t="n">
        <v>0.01034</v>
      </c>
      <c r="Y33" s="17" t="n">
        <v>0.00594</v>
      </c>
      <c r="Z33" s="17" t="n">
        <v>0</v>
      </c>
      <c r="AA33" s="17" t="n">
        <v>0</v>
      </c>
      <c r="AB33" s="17" t="n">
        <v>0.04082</v>
      </c>
      <c r="AC33" s="17" t="n">
        <v>0.02272</v>
      </c>
      <c r="AD33" s="17" t="n">
        <v>0.01957</v>
      </c>
      <c r="AE33" s="17" t="n">
        <v>0.01416</v>
      </c>
      <c r="AF33" s="17" t="n">
        <v>0.01296</v>
      </c>
      <c r="AG33" s="17" t="n">
        <v>0.02379</v>
      </c>
      <c r="AH33" s="17" t="n">
        <v>0.01704</v>
      </c>
      <c r="AI33" s="17" t="n">
        <v>0.01793</v>
      </c>
      <c r="AJ33" s="17" t="n">
        <v>0.01684</v>
      </c>
      <c r="AK33" s="17" t="n">
        <v>0.01751</v>
      </c>
      <c r="AL33" s="17" t="n">
        <v>0.01745</v>
      </c>
      <c r="AM33" s="17" t="n">
        <v>0.009</v>
      </c>
      <c r="AN33" s="17" t="n">
        <v>0.01085</v>
      </c>
      <c r="AO33" s="17" t="n">
        <v>0.01178</v>
      </c>
      <c r="AP33" s="17" t="n">
        <v>0.01313</v>
      </c>
      <c r="AQ33" s="17" t="n">
        <v>0.00985</v>
      </c>
      <c r="AR33" s="17" t="n">
        <v>0.00794</v>
      </c>
      <c r="AS33" s="17" t="n">
        <v>0.00823</v>
      </c>
      <c r="AT33" s="17" t="n">
        <v>0.0084</v>
      </c>
      <c r="AU33" s="17" t="n">
        <v>0.00932</v>
      </c>
      <c r="AV33" s="17" t="n">
        <v>0.00589</v>
      </c>
      <c r="AW33" s="17" t="n">
        <v>0.00443</v>
      </c>
      <c r="AX33" s="17" t="n">
        <v>0.00555</v>
      </c>
      <c r="AY33" s="17" t="n">
        <v>0.00579</v>
      </c>
      <c r="AZ33" s="17" t="n">
        <v>0.00644</v>
      </c>
      <c r="BA33" s="17" t="n">
        <v>0.00358</v>
      </c>
      <c r="BB33" s="17" t="n">
        <v>0.00185</v>
      </c>
      <c r="BC33" s="17" t="n">
        <v>0.00226</v>
      </c>
      <c r="BD33" s="17" t="n">
        <v>0.003</v>
      </c>
      <c r="BE33" s="17" t="n">
        <v>0.00374</v>
      </c>
      <c r="BF33" s="17" t="n">
        <v>0.00172</v>
      </c>
      <c r="BG33" s="17" t="n">
        <v>0.00219</v>
      </c>
      <c r="BH33" s="17" t="n">
        <v>0.0021</v>
      </c>
      <c r="BI33" s="17" t="n">
        <v>0.00214</v>
      </c>
      <c r="BJ33" s="17" t="n">
        <v>0.00236</v>
      </c>
    </row>
    <row r="34" customFormat="false" ht="15" hidden="false" customHeight="false" outlineLevel="0" collapsed="false">
      <c r="A34" s="17" t="s">
        <v>173</v>
      </c>
      <c r="C34" s="17" t="n">
        <v>0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0.0692</v>
      </c>
      <c r="N34" s="17" t="n">
        <v>0.05375</v>
      </c>
      <c r="O34" s="17" t="n">
        <v>0</v>
      </c>
      <c r="P34" s="17" t="n">
        <v>0</v>
      </c>
      <c r="Q34" s="17" t="n">
        <v>0</v>
      </c>
      <c r="R34" s="17" t="n">
        <v>0.05113</v>
      </c>
      <c r="S34" s="17" t="n">
        <v>0.04102</v>
      </c>
      <c r="T34" s="17" t="n">
        <v>0.01789</v>
      </c>
      <c r="U34" s="17" t="n">
        <v>0</v>
      </c>
      <c r="V34" s="17" t="n">
        <v>0.12834</v>
      </c>
      <c r="W34" s="17" t="n">
        <v>0.02451</v>
      </c>
      <c r="X34" s="17" t="n">
        <v>0.02842</v>
      </c>
      <c r="Y34" s="17" t="n">
        <v>0.0298</v>
      </c>
      <c r="Z34" s="17" t="n">
        <v>0.01527</v>
      </c>
      <c r="AA34" s="17" t="n">
        <v>0.09269</v>
      </c>
      <c r="AB34" s="17" t="n">
        <v>0.02446</v>
      </c>
      <c r="AC34" s="17" t="n">
        <v>0.02341</v>
      </c>
      <c r="AD34" s="17" t="n">
        <v>0.02527</v>
      </c>
      <c r="AE34" s="17" t="n">
        <v>0.02044</v>
      </c>
      <c r="AF34" s="17" t="n">
        <v>0.05365</v>
      </c>
      <c r="AG34" s="17" t="n">
        <v>0.01876</v>
      </c>
      <c r="AH34" s="17" t="n">
        <v>0.01953</v>
      </c>
      <c r="AI34" s="17" t="n">
        <v>0.01909</v>
      </c>
      <c r="AJ34" s="17" t="n">
        <v>0.01796</v>
      </c>
      <c r="AK34" s="17" t="n">
        <v>0.03918</v>
      </c>
      <c r="AL34" s="17" t="n">
        <v>0.01182</v>
      </c>
      <c r="AM34" s="17" t="n">
        <v>0.01303</v>
      </c>
      <c r="AN34" s="17" t="n">
        <v>0.01463</v>
      </c>
      <c r="AO34" s="17" t="n">
        <v>0.01312</v>
      </c>
      <c r="AP34" s="17" t="n">
        <v>0.02625</v>
      </c>
      <c r="AQ34" s="17" t="n">
        <v>0.00673</v>
      </c>
      <c r="AR34" s="17" t="n">
        <v>0.00877</v>
      </c>
      <c r="AS34" s="17" t="n">
        <v>0.00917</v>
      </c>
      <c r="AT34" s="17" t="n">
        <v>0.00923</v>
      </c>
      <c r="AU34" s="17" t="n">
        <v>0.01727</v>
      </c>
      <c r="AV34" s="17" t="n">
        <v>0.00442</v>
      </c>
      <c r="AW34" s="17" t="n">
        <v>0.00631</v>
      </c>
      <c r="AX34" s="17" t="n">
        <v>0.00583</v>
      </c>
      <c r="AY34" s="17" t="n">
        <v>0.0058</v>
      </c>
      <c r="AZ34" s="17" t="n">
        <v>0.01101</v>
      </c>
      <c r="BA34" s="17" t="n">
        <v>0.00273</v>
      </c>
      <c r="BB34" s="17" t="n">
        <v>0.00226</v>
      </c>
      <c r="BC34" s="17" t="n">
        <v>0.00326</v>
      </c>
      <c r="BD34" s="17" t="n">
        <v>0.00369</v>
      </c>
      <c r="BE34" s="17" t="n">
        <v>0.00658</v>
      </c>
      <c r="BF34" s="17" t="n">
        <v>0.00151</v>
      </c>
      <c r="BG34" s="17" t="n">
        <v>0.00182</v>
      </c>
      <c r="BH34" s="17" t="n">
        <v>0.00193</v>
      </c>
      <c r="BI34" s="17" t="n">
        <v>0.00227</v>
      </c>
      <c r="BJ34" s="17" t="n">
        <v>0.00262</v>
      </c>
    </row>
    <row r="35" customFormat="false" ht="15" hidden="false" customHeight="false" outlineLevel="0" collapsed="false">
      <c r="A35" s="17" t="s">
        <v>174</v>
      </c>
      <c r="C35" s="17" t="n">
        <v>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0.00021</v>
      </c>
      <c r="M35" s="17" t="n">
        <v>0.0926</v>
      </c>
      <c r="N35" s="17" t="n">
        <v>0.05646</v>
      </c>
      <c r="O35" s="17" t="n">
        <v>0</v>
      </c>
      <c r="P35" s="17" t="n">
        <v>0</v>
      </c>
      <c r="Q35" s="17" t="n">
        <v>0</v>
      </c>
      <c r="R35" s="17" t="n">
        <v>0.12785</v>
      </c>
      <c r="S35" s="17" t="n">
        <v>0.05013</v>
      </c>
      <c r="T35" s="17" t="n">
        <v>0.01348</v>
      </c>
      <c r="U35" s="17" t="n">
        <v>0</v>
      </c>
      <c r="V35" s="17" t="n">
        <v>0</v>
      </c>
      <c r="W35" s="17" t="n">
        <v>0.08202</v>
      </c>
      <c r="X35" s="17" t="n">
        <v>0.0459</v>
      </c>
      <c r="Y35" s="17" t="n">
        <v>0.04306</v>
      </c>
      <c r="Z35" s="17" t="n">
        <v>0.01812</v>
      </c>
      <c r="AA35" s="17" t="n">
        <v>0.00479</v>
      </c>
      <c r="AB35" s="17" t="n">
        <v>0.05321</v>
      </c>
      <c r="AC35" s="17" t="n">
        <v>0.03594</v>
      </c>
      <c r="AD35" s="17" t="n">
        <v>0.03508</v>
      </c>
      <c r="AE35" s="17" t="n">
        <v>0.02807</v>
      </c>
      <c r="AF35" s="17" t="n">
        <v>0.02601</v>
      </c>
      <c r="AG35" s="17" t="n">
        <v>0.03216</v>
      </c>
      <c r="AH35" s="17" t="n">
        <v>0.02582</v>
      </c>
      <c r="AI35" s="17" t="n">
        <v>0.02595</v>
      </c>
      <c r="AJ35" s="17" t="n">
        <v>0.02285</v>
      </c>
      <c r="AK35" s="17" t="n">
        <v>0.02412</v>
      </c>
      <c r="AL35" s="17" t="n">
        <v>0.01565</v>
      </c>
      <c r="AM35" s="17" t="n">
        <v>0.01676</v>
      </c>
      <c r="AN35" s="17" t="n">
        <v>0.01731</v>
      </c>
      <c r="AO35" s="17" t="n">
        <v>0.01639</v>
      </c>
      <c r="AP35" s="17" t="n">
        <v>0.01809</v>
      </c>
      <c r="AQ35" s="17" t="n">
        <v>0.00787</v>
      </c>
      <c r="AR35" s="17" t="n">
        <v>0.01118</v>
      </c>
      <c r="AS35" s="17" t="n">
        <v>0.01135</v>
      </c>
      <c r="AT35" s="17" t="n">
        <v>0.01047</v>
      </c>
      <c r="AU35" s="17" t="n">
        <v>0.012</v>
      </c>
      <c r="AV35" s="17" t="n">
        <v>0.0044</v>
      </c>
      <c r="AW35" s="17" t="n">
        <v>0.00619</v>
      </c>
      <c r="AX35" s="17" t="n">
        <v>0.00744</v>
      </c>
      <c r="AY35" s="17" t="n">
        <v>0.0065</v>
      </c>
      <c r="AZ35" s="17" t="n">
        <v>0.00753</v>
      </c>
      <c r="BA35" s="17" t="n">
        <v>0.00261</v>
      </c>
      <c r="BB35" s="17" t="n">
        <v>0.00382</v>
      </c>
      <c r="BC35" s="17" t="n">
        <v>0.00263</v>
      </c>
      <c r="BD35" s="17" t="n">
        <v>0.00382</v>
      </c>
      <c r="BE35" s="17" t="n">
        <v>0.0045</v>
      </c>
      <c r="BF35" s="17" t="n">
        <v>0.00131</v>
      </c>
      <c r="BG35" s="17" t="n">
        <v>0.00164</v>
      </c>
      <c r="BH35" s="17" t="n">
        <v>0.00219</v>
      </c>
      <c r="BI35" s="17" t="n">
        <v>0.0023</v>
      </c>
      <c r="BJ35" s="17" t="n">
        <v>0.00268</v>
      </c>
    </row>
    <row r="36" customFormat="false" ht="15" hidden="false" customHeight="false" outlineLevel="0" collapsed="false">
      <c r="A36" s="17" t="s">
        <v>175</v>
      </c>
      <c r="C36" s="17" t="n">
        <v>0</v>
      </c>
      <c r="D36" s="17" t="n">
        <v>0</v>
      </c>
      <c r="E36" s="17" t="n">
        <v>0.00013</v>
      </c>
      <c r="F36" s="17" t="n">
        <v>0.00019</v>
      </c>
      <c r="G36" s="17" t="n">
        <v>0</v>
      </c>
      <c r="H36" s="17" t="n">
        <v>0</v>
      </c>
      <c r="I36" s="17" t="n">
        <v>0</v>
      </c>
      <c r="J36" s="17" t="n">
        <v>0</v>
      </c>
      <c r="K36" s="17" t="n">
        <v>0</v>
      </c>
      <c r="L36" s="17" t="n">
        <v>0</v>
      </c>
      <c r="M36" s="17" t="n">
        <v>0</v>
      </c>
      <c r="N36" s="17" t="n">
        <v>0</v>
      </c>
      <c r="O36" s="17" t="n">
        <v>0</v>
      </c>
      <c r="P36" s="17" t="n">
        <v>0</v>
      </c>
      <c r="Q36" s="17" t="n">
        <v>0</v>
      </c>
      <c r="R36" s="17" t="n">
        <v>0.03582</v>
      </c>
      <c r="S36" s="17" t="n">
        <v>0.02312</v>
      </c>
      <c r="T36" s="17" t="n">
        <v>0.00935</v>
      </c>
      <c r="U36" s="17" t="n">
        <v>0</v>
      </c>
      <c r="V36" s="17" t="n">
        <v>0</v>
      </c>
      <c r="W36" s="17" t="n">
        <v>0.02999</v>
      </c>
      <c r="X36" s="17" t="n">
        <v>0.03024</v>
      </c>
      <c r="Y36" s="17" t="n">
        <v>0.02701</v>
      </c>
      <c r="Z36" s="17" t="n">
        <v>0.01778</v>
      </c>
      <c r="AA36" s="17" t="n">
        <v>0.01677</v>
      </c>
      <c r="AB36" s="17" t="n">
        <v>0.02399</v>
      </c>
      <c r="AC36" s="17" t="n">
        <v>0.02484</v>
      </c>
      <c r="AD36" s="17" t="n">
        <v>0.02827</v>
      </c>
      <c r="AE36" s="17" t="n">
        <v>0.02055</v>
      </c>
      <c r="AF36" s="17" t="n">
        <v>0.02328</v>
      </c>
      <c r="AG36" s="17" t="n">
        <v>0.01639</v>
      </c>
      <c r="AH36" s="17" t="n">
        <v>0.01681</v>
      </c>
      <c r="AI36" s="17" t="n">
        <v>0.0205</v>
      </c>
      <c r="AJ36" s="17" t="n">
        <v>0.0178</v>
      </c>
      <c r="AK36" s="17" t="n">
        <v>0.02034</v>
      </c>
      <c r="AL36" s="17" t="n">
        <v>0.01238</v>
      </c>
      <c r="AM36" s="17" t="n">
        <v>0.01096</v>
      </c>
      <c r="AN36" s="17" t="n">
        <v>0.01558</v>
      </c>
      <c r="AO36" s="17" t="n">
        <v>0.0126</v>
      </c>
      <c r="AP36" s="17" t="n">
        <v>0.01387</v>
      </c>
      <c r="AQ36" s="17" t="n">
        <v>0.008</v>
      </c>
      <c r="AR36" s="17" t="n">
        <v>0.00791</v>
      </c>
      <c r="AS36" s="17" t="n">
        <v>0.01171</v>
      </c>
      <c r="AT36" s="17" t="n">
        <v>0.00952</v>
      </c>
      <c r="AU36" s="17" t="n">
        <v>0.01023</v>
      </c>
      <c r="AV36" s="17" t="n">
        <v>0.00535</v>
      </c>
      <c r="AW36" s="17" t="n">
        <v>0.00543</v>
      </c>
      <c r="AX36" s="17" t="n">
        <v>0.00767</v>
      </c>
      <c r="AY36" s="17" t="n">
        <v>0.00693</v>
      </c>
      <c r="AZ36" s="17" t="n">
        <v>0.00745</v>
      </c>
      <c r="BA36" s="17" t="n">
        <v>0.00241</v>
      </c>
      <c r="BB36" s="17" t="n">
        <v>0.00188</v>
      </c>
      <c r="BC36" s="17" t="n">
        <v>0.00388</v>
      </c>
      <c r="BD36" s="17" t="n">
        <v>0.0033</v>
      </c>
      <c r="BE36" s="17" t="n">
        <v>0.00425</v>
      </c>
      <c r="BF36" s="17" t="n">
        <v>0.00232</v>
      </c>
      <c r="BG36" s="17" t="n">
        <v>0.00234</v>
      </c>
      <c r="BH36" s="17" t="n">
        <v>0.00222</v>
      </c>
      <c r="BI36" s="17" t="n">
        <v>0.00264</v>
      </c>
      <c r="BJ36" s="17" t="n">
        <v>0.00281</v>
      </c>
    </row>
    <row r="37" customFormat="false" ht="15" hidden="false" customHeight="false" outlineLevel="0" collapsed="false">
      <c r="A37" s="17" t="s">
        <v>176</v>
      </c>
      <c r="C37" s="17" t="n">
        <v>0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 t="n">
        <v>0</v>
      </c>
      <c r="L37" s="17" t="n">
        <v>0</v>
      </c>
      <c r="M37" s="17" t="n">
        <v>0.06672</v>
      </c>
      <c r="N37" s="17" t="n">
        <v>0.05193</v>
      </c>
      <c r="O37" s="17" t="n">
        <v>0</v>
      </c>
      <c r="P37" s="17" t="n">
        <v>0</v>
      </c>
      <c r="Q37" s="17" t="n">
        <v>0</v>
      </c>
      <c r="R37" s="17" t="n">
        <v>0.10263</v>
      </c>
      <c r="S37" s="17" t="n">
        <v>0.05724</v>
      </c>
      <c r="T37" s="17" t="n">
        <v>0.02143</v>
      </c>
      <c r="U37" s="17" t="n">
        <v>0.06907</v>
      </c>
      <c r="V37" s="17" t="n">
        <v>0.04543</v>
      </c>
      <c r="W37" s="17" t="n">
        <v>0.08944</v>
      </c>
      <c r="X37" s="17" t="n">
        <v>0.06536</v>
      </c>
      <c r="Y37" s="17" t="n">
        <v>0.04037</v>
      </c>
      <c r="Z37" s="17" t="n">
        <v>0.11094</v>
      </c>
      <c r="AA37" s="17" t="n">
        <v>0.10004</v>
      </c>
      <c r="AB37" s="17" t="n">
        <v>0.05614</v>
      </c>
      <c r="AC37" s="17" t="n">
        <v>0.05567</v>
      </c>
      <c r="AD37" s="17" t="n">
        <v>0.04054</v>
      </c>
      <c r="AE37" s="17" t="n">
        <v>0.08461</v>
      </c>
      <c r="AF37" s="17" t="n">
        <v>0.07438</v>
      </c>
      <c r="AG37" s="17" t="n">
        <v>0.03137</v>
      </c>
      <c r="AH37" s="17" t="n">
        <v>0.03547</v>
      </c>
      <c r="AI37" s="17" t="n">
        <v>0.02962</v>
      </c>
      <c r="AJ37" s="17" t="n">
        <v>0.06539</v>
      </c>
      <c r="AK37" s="17" t="n">
        <v>0.05486</v>
      </c>
      <c r="AL37" s="17" t="n">
        <v>0.02</v>
      </c>
      <c r="AM37" s="17" t="n">
        <v>0.01986</v>
      </c>
      <c r="AN37" s="17" t="n">
        <v>0.01839</v>
      </c>
      <c r="AO37" s="17" t="n">
        <v>0.04676</v>
      </c>
      <c r="AP37" s="17" t="n">
        <v>0.03262</v>
      </c>
      <c r="AQ37" s="17" t="n">
        <v>0.01115</v>
      </c>
      <c r="AR37" s="17" t="n">
        <v>0.01336</v>
      </c>
      <c r="AS37" s="17" t="n">
        <v>0.01272</v>
      </c>
      <c r="AT37" s="17" t="n">
        <v>0.03315</v>
      </c>
      <c r="AU37" s="17" t="n">
        <v>0.02278</v>
      </c>
      <c r="AV37" s="17" t="n">
        <v>0.0069</v>
      </c>
      <c r="AW37" s="17" t="n">
        <v>0.00843</v>
      </c>
      <c r="AX37" s="17" t="n">
        <v>0.00766</v>
      </c>
      <c r="AY37" s="17" t="n">
        <v>0.01913</v>
      </c>
      <c r="AZ37" s="17" t="n">
        <v>0.01498</v>
      </c>
      <c r="BA37" s="17" t="n">
        <v>0.00321</v>
      </c>
      <c r="BB37" s="17" t="n">
        <v>0.00355</v>
      </c>
      <c r="BC37" s="17" t="n">
        <v>0.00422</v>
      </c>
      <c r="BD37" s="17" t="n">
        <v>0.00759</v>
      </c>
      <c r="BE37" s="17" t="n">
        <v>0.00948</v>
      </c>
      <c r="BF37" s="17" t="n">
        <v>0.00166</v>
      </c>
      <c r="BG37" s="17" t="n">
        <v>0.00206</v>
      </c>
      <c r="BH37" s="17" t="n">
        <v>0.00243</v>
      </c>
      <c r="BI37" s="17" t="n">
        <v>0.00288</v>
      </c>
      <c r="BJ37" s="17" t="n">
        <v>0.00407</v>
      </c>
    </row>
    <row r="38" customFormat="false" ht="15" hidden="false" customHeight="false" outlineLevel="0" collapsed="false">
      <c r="A38" s="17" t="s">
        <v>177</v>
      </c>
      <c r="C38" s="17" t="n">
        <v>0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7" t="n">
        <v>0</v>
      </c>
      <c r="M38" s="17" t="n">
        <v>0.10139</v>
      </c>
      <c r="N38" s="17" t="n">
        <v>0.05204</v>
      </c>
      <c r="O38" s="17" t="n">
        <v>0</v>
      </c>
      <c r="P38" s="17" t="n">
        <v>0</v>
      </c>
      <c r="Q38" s="17" t="n">
        <v>0</v>
      </c>
      <c r="R38" s="17" t="n">
        <v>0.1331</v>
      </c>
      <c r="S38" s="17" t="n">
        <v>0.04885</v>
      </c>
      <c r="T38" s="17" t="n">
        <v>0.02909</v>
      </c>
      <c r="U38" s="17" t="n">
        <v>0.11432</v>
      </c>
      <c r="V38" s="17" t="n">
        <v>0.05398</v>
      </c>
      <c r="W38" s="17" t="n">
        <v>0.10391</v>
      </c>
      <c r="X38" s="17" t="n">
        <v>0.06179</v>
      </c>
      <c r="Y38" s="17" t="n">
        <v>0.05326</v>
      </c>
      <c r="Z38" s="17" t="n">
        <v>0.1564</v>
      </c>
      <c r="AA38" s="17" t="n">
        <v>0.11735</v>
      </c>
      <c r="AB38" s="17" t="n">
        <v>0.06151</v>
      </c>
      <c r="AC38" s="17" t="n">
        <v>0.04961</v>
      </c>
      <c r="AD38" s="17" t="n">
        <v>0.05165</v>
      </c>
      <c r="AE38" s="17" t="n">
        <v>0.12315</v>
      </c>
      <c r="AF38" s="17" t="n">
        <v>0.08619</v>
      </c>
      <c r="AG38" s="17" t="n">
        <v>0.03649</v>
      </c>
      <c r="AH38" s="17" t="n">
        <v>0.0337</v>
      </c>
      <c r="AI38" s="17" t="n">
        <v>0.03348</v>
      </c>
      <c r="AJ38" s="17" t="n">
        <v>0.085</v>
      </c>
      <c r="AK38" s="17" t="n">
        <v>0.06603</v>
      </c>
      <c r="AL38" s="17" t="n">
        <v>0.02135</v>
      </c>
      <c r="AM38" s="17" t="n">
        <v>0.022</v>
      </c>
      <c r="AN38" s="17" t="n">
        <v>0.02197</v>
      </c>
      <c r="AO38" s="17" t="n">
        <v>0.0713</v>
      </c>
      <c r="AP38" s="17" t="n">
        <v>0.0368</v>
      </c>
      <c r="AQ38" s="17" t="n">
        <v>0.01341</v>
      </c>
      <c r="AR38" s="17" t="n">
        <v>0.01478</v>
      </c>
      <c r="AS38" s="17" t="n">
        <v>0.01539</v>
      </c>
      <c r="AT38" s="17" t="n">
        <v>0.04896</v>
      </c>
      <c r="AU38" s="17" t="n">
        <v>0.02888</v>
      </c>
      <c r="AV38" s="17" t="n">
        <v>0.00882</v>
      </c>
      <c r="AW38" s="17" t="n">
        <v>0.01053</v>
      </c>
      <c r="AX38" s="17" t="n">
        <v>0.00944</v>
      </c>
      <c r="AY38" s="17" t="n">
        <v>0.03342</v>
      </c>
      <c r="AZ38" s="17" t="n">
        <v>0.01948</v>
      </c>
      <c r="BA38" s="17" t="n">
        <v>0.00288</v>
      </c>
      <c r="BB38" s="17" t="n">
        <v>0.00436</v>
      </c>
      <c r="BC38" s="17" t="n">
        <v>0.00611</v>
      </c>
      <c r="BD38" s="17" t="n">
        <v>0.01112</v>
      </c>
      <c r="BE38" s="17" t="n">
        <v>0.01444</v>
      </c>
      <c r="BF38" s="17" t="n">
        <v>0.00187</v>
      </c>
      <c r="BG38" s="17" t="n">
        <v>0.00213</v>
      </c>
      <c r="BH38" s="17" t="n">
        <v>0.00269</v>
      </c>
      <c r="BI38" s="17" t="n">
        <v>0.00356</v>
      </c>
      <c r="BJ38" s="17" t="n">
        <v>0.00546</v>
      </c>
    </row>
    <row r="39" customFormat="false" ht="15" hidden="false" customHeight="false" outlineLevel="0" collapsed="false">
      <c r="A39" s="17" t="s">
        <v>178</v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7" t="n">
        <v>0</v>
      </c>
      <c r="M39" s="17" t="n">
        <v>0.05597</v>
      </c>
      <c r="N39" s="17" t="n">
        <v>0.03564</v>
      </c>
      <c r="O39" s="17" t="n">
        <v>0</v>
      </c>
      <c r="P39" s="17" t="n">
        <v>0</v>
      </c>
      <c r="Q39" s="17" t="n">
        <v>0</v>
      </c>
      <c r="R39" s="17" t="n">
        <v>0.16115</v>
      </c>
      <c r="S39" s="17" t="n">
        <v>0.12759</v>
      </c>
      <c r="T39" s="17" t="n">
        <v>0.01289</v>
      </c>
      <c r="U39" s="17" t="n">
        <v>0.21229</v>
      </c>
      <c r="V39" s="17" t="n">
        <v>0.08516</v>
      </c>
      <c r="W39" s="17" t="n">
        <v>0.16066</v>
      </c>
      <c r="X39" s="17" t="n">
        <v>0.15488</v>
      </c>
      <c r="Y39" s="17" t="n">
        <v>0.05528</v>
      </c>
      <c r="Z39" s="17" t="n">
        <v>0.27289</v>
      </c>
      <c r="AA39" s="17" t="n">
        <v>0.18528</v>
      </c>
      <c r="AB39" s="17" t="n">
        <v>0.10288</v>
      </c>
      <c r="AC39" s="17" t="n">
        <v>0.14765</v>
      </c>
      <c r="AD39" s="17" t="n">
        <v>0.06394</v>
      </c>
      <c r="AE39" s="17" t="n">
        <v>0.17754</v>
      </c>
      <c r="AF39" s="17" t="n">
        <v>0.14438</v>
      </c>
      <c r="AG39" s="17" t="n">
        <v>0.05228</v>
      </c>
      <c r="AH39" s="17" t="n">
        <v>0.08651</v>
      </c>
      <c r="AI39" s="17" t="n">
        <v>0.05671</v>
      </c>
      <c r="AJ39" s="17" t="n">
        <v>0.15927</v>
      </c>
      <c r="AK39" s="17" t="n">
        <v>0.10149</v>
      </c>
      <c r="AL39" s="17" t="n">
        <v>0.03321</v>
      </c>
      <c r="AM39" s="17" t="n">
        <v>0.04433</v>
      </c>
      <c r="AN39" s="17" t="n">
        <v>0.03577</v>
      </c>
      <c r="AO39" s="17" t="n">
        <v>0.09692</v>
      </c>
      <c r="AP39" s="17" t="n">
        <v>0.06737</v>
      </c>
      <c r="AQ39" s="17" t="n">
        <v>0.01321</v>
      </c>
      <c r="AR39" s="17" t="n">
        <v>0.02246</v>
      </c>
      <c r="AS39" s="17" t="n">
        <v>0.02148</v>
      </c>
      <c r="AT39" s="17" t="n">
        <v>0.0716</v>
      </c>
      <c r="AU39" s="17" t="n">
        <v>0.04097</v>
      </c>
      <c r="AV39" s="17" t="n">
        <v>0.00795</v>
      </c>
      <c r="AW39" s="17" t="n">
        <v>0.01313</v>
      </c>
      <c r="AX39" s="17" t="n">
        <v>0.01003</v>
      </c>
      <c r="AY39" s="17" t="n">
        <v>0.02652</v>
      </c>
      <c r="AZ39" s="17" t="n">
        <v>0.02611</v>
      </c>
      <c r="BA39" s="17" t="n">
        <v>0.00552</v>
      </c>
      <c r="BB39" s="17" t="n">
        <v>0.00562</v>
      </c>
      <c r="BC39" s="17" t="n">
        <v>0.00522</v>
      </c>
      <c r="BD39" s="17" t="n">
        <v>0.01301</v>
      </c>
      <c r="BE39" s="17" t="n">
        <v>0.01223</v>
      </c>
      <c r="BF39" s="17" t="n">
        <v>0.0012</v>
      </c>
      <c r="BG39" s="17" t="n">
        <v>0.00229</v>
      </c>
      <c r="BH39" s="17" t="n">
        <v>0.00313</v>
      </c>
      <c r="BI39" s="17" t="n">
        <v>0.00366</v>
      </c>
      <c r="BJ39" s="17" t="n">
        <v>0.00602</v>
      </c>
    </row>
    <row r="40" customFormat="false" ht="15" hidden="false" customHeight="false" outlineLevel="0" collapsed="false">
      <c r="A40" s="17" t="s">
        <v>179</v>
      </c>
      <c r="C40" s="17" t="n">
        <v>0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7" t="n">
        <v>0</v>
      </c>
      <c r="M40" s="17" t="n">
        <v>0.02426</v>
      </c>
      <c r="N40" s="17" t="n">
        <v>0.09491</v>
      </c>
      <c r="O40" s="17" t="n">
        <v>0</v>
      </c>
      <c r="P40" s="17" t="n">
        <v>0</v>
      </c>
      <c r="Q40" s="17" t="n">
        <v>0</v>
      </c>
      <c r="R40" s="17" t="n">
        <v>0.01744</v>
      </c>
      <c r="S40" s="17" t="n">
        <v>0.03608</v>
      </c>
      <c r="T40" s="17" t="n">
        <v>0.00989</v>
      </c>
      <c r="U40" s="17" t="n">
        <v>0</v>
      </c>
      <c r="V40" s="17" t="n">
        <v>0</v>
      </c>
      <c r="W40" s="17" t="n">
        <v>0.04593</v>
      </c>
      <c r="X40" s="17" t="n">
        <v>0.0364</v>
      </c>
      <c r="Y40" s="17" t="n">
        <v>0.02904</v>
      </c>
      <c r="Z40" s="17" t="n">
        <v>0.01808</v>
      </c>
      <c r="AA40" s="17" t="n">
        <v>0.00858</v>
      </c>
      <c r="AB40" s="17" t="n">
        <v>0.03247</v>
      </c>
      <c r="AC40" s="17" t="n">
        <v>0.03185</v>
      </c>
      <c r="AD40" s="17" t="n">
        <v>0.0292</v>
      </c>
      <c r="AE40" s="17" t="n">
        <v>0.02618</v>
      </c>
      <c r="AF40" s="17" t="n">
        <v>0.02424</v>
      </c>
      <c r="AG40" s="17" t="n">
        <v>0.01676</v>
      </c>
      <c r="AH40" s="17" t="n">
        <v>0.01892</v>
      </c>
      <c r="AI40" s="17" t="n">
        <v>0.01931</v>
      </c>
      <c r="AJ40" s="17" t="n">
        <v>0.01951</v>
      </c>
      <c r="AK40" s="17" t="n">
        <v>0.02097</v>
      </c>
      <c r="AL40" s="17" t="n">
        <v>0.00957</v>
      </c>
      <c r="AM40" s="17" t="n">
        <v>0.01288</v>
      </c>
      <c r="AN40" s="17" t="n">
        <v>0.01126</v>
      </c>
      <c r="AO40" s="17" t="n">
        <v>0.01193</v>
      </c>
      <c r="AP40" s="17" t="n">
        <v>0.01367</v>
      </c>
      <c r="AQ40" s="17" t="n">
        <v>0.00665</v>
      </c>
      <c r="AR40" s="17" t="n">
        <v>0.00865</v>
      </c>
      <c r="AS40" s="17" t="n">
        <v>0.00957</v>
      </c>
      <c r="AT40" s="17" t="n">
        <v>0.0081</v>
      </c>
      <c r="AU40" s="17" t="n">
        <v>0.00899</v>
      </c>
      <c r="AV40" s="17" t="n">
        <v>0.00394</v>
      </c>
      <c r="AW40" s="17" t="n">
        <v>0.0063</v>
      </c>
      <c r="AX40" s="17" t="n">
        <v>0.00557</v>
      </c>
      <c r="AY40" s="17" t="n">
        <v>0.00564</v>
      </c>
      <c r="AZ40" s="17" t="n">
        <v>0.00623</v>
      </c>
      <c r="BA40" s="17" t="n">
        <v>0.00159</v>
      </c>
      <c r="BB40" s="17" t="n">
        <v>0.00236</v>
      </c>
      <c r="BC40" s="17" t="n">
        <v>0.00292</v>
      </c>
      <c r="BD40" s="17" t="n">
        <v>0.00338</v>
      </c>
      <c r="BE40" s="17" t="n">
        <v>0.00393</v>
      </c>
      <c r="BF40" s="17" t="n">
        <v>0.00184</v>
      </c>
      <c r="BG40" s="17" t="n">
        <v>0.00177</v>
      </c>
      <c r="BH40" s="17" t="n">
        <v>0.00192</v>
      </c>
      <c r="BI40" s="17" t="n">
        <v>0.00217</v>
      </c>
      <c r="BJ40" s="17" t="n">
        <v>0.00248</v>
      </c>
    </row>
    <row r="41" customFormat="false" ht="15" hidden="false" customHeight="false" outlineLevel="0" collapsed="false">
      <c r="A41" s="17" t="s">
        <v>180</v>
      </c>
      <c r="C41" s="17" t="n">
        <v>0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0.00072</v>
      </c>
      <c r="J41" s="17" t="n">
        <v>0</v>
      </c>
      <c r="K41" s="17" t="n">
        <v>0</v>
      </c>
      <c r="L41" s="17" t="n">
        <v>0</v>
      </c>
      <c r="M41" s="17" t="n">
        <v>0</v>
      </c>
      <c r="N41" s="17" t="n">
        <v>0</v>
      </c>
      <c r="O41" s="17" t="n">
        <v>0</v>
      </c>
      <c r="P41" s="17" t="n">
        <v>0</v>
      </c>
      <c r="Q41" s="17" t="n">
        <v>0</v>
      </c>
      <c r="R41" s="17" t="n">
        <v>0.00932</v>
      </c>
      <c r="S41" s="17" t="n">
        <v>0</v>
      </c>
      <c r="T41" s="17" t="n">
        <v>0</v>
      </c>
      <c r="U41" s="17" t="n">
        <v>0</v>
      </c>
      <c r="V41" s="17" t="n">
        <v>0</v>
      </c>
      <c r="W41" s="17" t="n">
        <v>0.03078</v>
      </c>
      <c r="X41" s="17" t="n">
        <v>0.00108</v>
      </c>
      <c r="Y41" s="17" t="n">
        <v>0</v>
      </c>
      <c r="Z41" s="17" t="n">
        <v>0</v>
      </c>
      <c r="AA41" s="17" t="n">
        <v>0</v>
      </c>
      <c r="AB41" s="17" t="n">
        <v>0.02365</v>
      </c>
      <c r="AC41" s="17" t="n">
        <v>0.00985</v>
      </c>
      <c r="AD41" s="17" t="n">
        <v>0.00681</v>
      </c>
      <c r="AE41" s="17" t="n">
        <v>0.00473</v>
      </c>
      <c r="AF41" s="17" t="n">
        <v>0.0033</v>
      </c>
      <c r="AG41" s="17" t="n">
        <v>0.0133</v>
      </c>
      <c r="AH41" s="17" t="n">
        <v>0.00811</v>
      </c>
      <c r="AI41" s="17" t="n">
        <v>0.00816</v>
      </c>
      <c r="AJ41" s="17" t="n">
        <v>0.0078</v>
      </c>
      <c r="AK41" s="17" t="n">
        <v>0.00733</v>
      </c>
      <c r="AL41" s="17" t="n">
        <v>0.01365</v>
      </c>
      <c r="AM41" s="17" t="n">
        <v>0.00364</v>
      </c>
      <c r="AN41" s="17" t="n">
        <v>0.005</v>
      </c>
      <c r="AO41" s="17" t="n">
        <v>0.00508</v>
      </c>
      <c r="AP41" s="17" t="n">
        <v>0.00551</v>
      </c>
      <c r="AQ41" s="17" t="n">
        <v>0.00484</v>
      </c>
      <c r="AR41" s="17" t="n">
        <v>0.00439</v>
      </c>
      <c r="AS41" s="17" t="n">
        <v>0.00456</v>
      </c>
      <c r="AT41" s="17" t="n">
        <v>0.00441</v>
      </c>
      <c r="AU41" s="17" t="n">
        <v>0.0044</v>
      </c>
      <c r="AV41" s="17" t="n">
        <v>0.00296</v>
      </c>
      <c r="AW41" s="17" t="n">
        <v>0.00176</v>
      </c>
      <c r="AX41" s="17" t="n">
        <v>0.00245</v>
      </c>
      <c r="AY41" s="17" t="n">
        <v>0.00311</v>
      </c>
      <c r="AZ41" s="17" t="n">
        <v>0.00322</v>
      </c>
      <c r="BA41" s="17" t="n">
        <v>0.00089</v>
      </c>
      <c r="BB41" s="17" t="n">
        <v>0.00086</v>
      </c>
      <c r="BC41" s="17" t="n">
        <v>0.00112</v>
      </c>
      <c r="BD41" s="17" t="n">
        <v>0.00149</v>
      </c>
      <c r="BE41" s="17" t="n">
        <v>0.00182</v>
      </c>
      <c r="BF41" s="17" t="n">
        <v>0.00061</v>
      </c>
      <c r="BG41" s="17" t="n">
        <v>0.00068</v>
      </c>
      <c r="BH41" s="17" t="n">
        <v>0.00073</v>
      </c>
      <c r="BI41" s="17" t="n">
        <v>0.00083</v>
      </c>
      <c r="BJ41" s="17" t="n">
        <v>0.00099</v>
      </c>
    </row>
    <row r="42" customFormat="false" ht="15" hidden="false" customHeight="false" outlineLevel="0" collapsed="false">
      <c r="A42" s="17" t="s">
        <v>181</v>
      </c>
      <c r="C42" s="17" t="n">
        <v>0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0.00121</v>
      </c>
      <c r="I42" s="17" t="n">
        <v>0</v>
      </c>
      <c r="J42" s="17" t="n">
        <v>0</v>
      </c>
      <c r="K42" s="17" t="n">
        <v>0</v>
      </c>
      <c r="L42" s="17" t="n">
        <v>0</v>
      </c>
      <c r="M42" s="17" t="n">
        <v>0.06487</v>
      </c>
      <c r="N42" s="17" t="n">
        <v>0</v>
      </c>
      <c r="O42" s="17" t="n">
        <v>0</v>
      </c>
      <c r="P42" s="17" t="n">
        <v>0</v>
      </c>
      <c r="Q42" s="17" t="n">
        <v>0</v>
      </c>
      <c r="R42" s="17" t="n">
        <v>0.16536</v>
      </c>
      <c r="S42" s="17" t="n">
        <v>0</v>
      </c>
      <c r="T42" s="17" t="n">
        <v>0</v>
      </c>
      <c r="U42" s="17" t="n">
        <v>0</v>
      </c>
      <c r="V42" s="17" t="n">
        <v>0</v>
      </c>
      <c r="W42" s="17" t="n">
        <v>0.16311</v>
      </c>
      <c r="X42" s="17" t="n">
        <v>0.01461</v>
      </c>
      <c r="Y42" s="17" t="n">
        <v>0.00583</v>
      </c>
      <c r="Z42" s="17" t="n">
        <v>0</v>
      </c>
      <c r="AA42" s="17" t="n">
        <v>0</v>
      </c>
      <c r="AB42" s="17" t="n">
        <v>0.09695</v>
      </c>
      <c r="AC42" s="17" t="n">
        <v>0.02595</v>
      </c>
      <c r="AD42" s="17" t="n">
        <v>0.02313</v>
      </c>
      <c r="AE42" s="17" t="n">
        <v>0.01799</v>
      </c>
      <c r="AF42" s="17" t="n">
        <v>0.01452</v>
      </c>
      <c r="AG42" s="17" t="n">
        <v>0.04893</v>
      </c>
      <c r="AH42" s="17" t="n">
        <v>0.01842</v>
      </c>
      <c r="AI42" s="17" t="n">
        <v>0.01994</v>
      </c>
      <c r="AJ42" s="17" t="n">
        <v>0.02037</v>
      </c>
      <c r="AK42" s="17" t="n">
        <v>0.02061</v>
      </c>
      <c r="AL42" s="17" t="n">
        <v>0.03751</v>
      </c>
      <c r="AM42" s="17" t="n">
        <v>0</v>
      </c>
      <c r="AN42" s="17" t="n">
        <v>0.00312</v>
      </c>
      <c r="AO42" s="17" t="n">
        <v>0.00662</v>
      </c>
      <c r="AP42" s="17" t="n">
        <v>0.01017</v>
      </c>
      <c r="AQ42" s="17" t="n">
        <v>0.02505</v>
      </c>
      <c r="AR42" s="17" t="n">
        <v>0.01129</v>
      </c>
      <c r="AS42" s="17" t="n">
        <v>0.0083</v>
      </c>
      <c r="AT42" s="17" t="n">
        <v>0.00703</v>
      </c>
      <c r="AU42" s="17" t="n">
        <v>0.00726</v>
      </c>
      <c r="AV42" s="17" t="n">
        <v>0.01368</v>
      </c>
      <c r="AW42" s="17" t="n">
        <v>0.00585</v>
      </c>
      <c r="AX42" s="17" t="n">
        <v>0.00717</v>
      </c>
      <c r="AY42" s="17" t="n">
        <v>0.00743</v>
      </c>
      <c r="AZ42" s="17" t="n">
        <v>0.00735</v>
      </c>
      <c r="BA42" s="17" t="n">
        <v>0.01178</v>
      </c>
      <c r="BB42" s="17" t="n">
        <v>0.00096</v>
      </c>
      <c r="BC42" s="17" t="n">
        <v>0.00218</v>
      </c>
      <c r="BD42" s="17" t="n">
        <v>0.00342</v>
      </c>
      <c r="BE42" s="17" t="n">
        <v>0.00442</v>
      </c>
      <c r="BF42" s="17" t="n">
        <v>0.00279</v>
      </c>
      <c r="BG42" s="17" t="n">
        <v>0.00506</v>
      </c>
      <c r="BH42" s="17" t="n">
        <v>0.00403</v>
      </c>
      <c r="BI42" s="17" t="n">
        <v>0.00356</v>
      </c>
      <c r="BJ42" s="17" t="n">
        <v>0.00352</v>
      </c>
    </row>
    <row r="43" customFormat="false" ht="15" hidden="false" customHeight="false" outlineLevel="0" collapsed="false">
      <c r="A43" s="17" t="s">
        <v>182</v>
      </c>
      <c r="C43" s="17" t="n">
        <v>0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17" t="n">
        <v>0</v>
      </c>
      <c r="P43" s="17" t="n">
        <v>0</v>
      </c>
      <c r="Q43" s="17" t="n">
        <v>0</v>
      </c>
      <c r="R43" s="17" t="n">
        <v>0.00197</v>
      </c>
      <c r="S43" s="17" t="n">
        <v>0</v>
      </c>
      <c r="T43" s="17" t="n">
        <v>0</v>
      </c>
      <c r="U43" s="17" t="n">
        <v>0</v>
      </c>
      <c r="V43" s="17" t="n">
        <v>0.26998</v>
      </c>
      <c r="W43" s="17" t="n">
        <v>0.01748</v>
      </c>
      <c r="X43" s="17" t="n">
        <v>0.00158</v>
      </c>
      <c r="Y43" s="17" t="n">
        <v>0</v>
      </c>
      <c r="Z43" s="17" t="n">
        <v>0</v>
      </c>
      <c r="AA43" s="17" t="n">
        <v>0.24932</v>
      </c>
      <c r="AB43" s="17" t="n">
        <v>0.01572</v>
      </c>
      <c r="AC43" s="17" t="n">
        <v>0.00827</v>
      </c>
      <c r="AD43" s="17" t="n">
        <v>0.00621</v>
      </c>
      <c r="AE43" s="17" t="n">
        <v>0.00445</v>
      </c>
      <c r="AF43" s="17" t="n">
        <v>0.11241</v>
      </c>
      <c r="AG43" s="17" t="n">
        <v>0.01009</v>
      </c>
      <c r="AH43" s="17" t="n">
        <v>0.00752</v>
      </c>
      <c r="AI43" s="17" t="n">
        <v>0.0075</v>
      </c>
      <c r="AJ43" s="17" t="n">
        <v>0.00718</v>
      </c>
      <c r="AK43" s="17" t="n">
        <v>0.07224</v>
      </c>
      <c r="AL43" s="17" t="n">
        <v>0.01132</v>
      </c>
      <c r="AM43" s="17" t="n">
        <v>0</v>
      </c>
      <c r="AN43" s="17" t="n">
        <v>0.00101</v>
      </c>
      <c r="AO43" s="17" t="n">
        <v>0.00254</v>
      </c>
      <c r="AP43" s="17" t="n">
        <v>0.03595</v>
      </c>
      <c r="AQ43" s="17" t="n">
        <v>0.00812</v>
      </c>
      <c r="AR43" s="17" t="n">
        <v>0.0057</v>
      </c>
      <c r="AS43" s="17" t="n">
        <v>0.00414</v>
      </c>
      <c r="AT43" s="17" t="n">
        <v>0.00337</v>
      </c>
      <c r="AU43" s="17" t="n">
        <v>0.0249</v>
      </c>
      <c r="AV43" s="17" t="n">
        <v>0.00371</v>
      </c>
      <c r="AW43" s="17" t="n">
        <v>0.00303</v>
      </c>
      <c r="AX43" s="17" t="n">
        <v>0.00368</v>
      </c>
      <c r="AY43" s="17" t="n">
        <v>0.00378</v>
      </c>
      <c r="AZ43" s="17" t="n">
        <v>0.01413</v>
      </c>
      <c r="BA43" s="17" t="n">
        <v>0.0008</v>
      </c>
      <c r="BB43" s="17" t="n">
        <v>0.00101</v>
      </c>
      <c r="BC43" s="17" t="n">
        <v>0.00151</v>
      </c>
      <c r="BD43" s="17" t="n">
        <v>0.00205</v>
      </c>
      <c r="BE43" s="17" t="n">
        <v>0.00889</v>
      </c>
      <c r="BF43" s="17" t="n">
        <v>0.00195</v>
      </c>
      <c r="BG43" s="17" t="n">
        <v>0.00166</v>
      </c>
      <c r="BH43" s="17" t="n">
        <v>0.0015</v>
      </c>
      <c r="BI43" s="17" t="n">
        <v>0.0015</v>
      </c>
      <c r="BJ43" s="17" t="n">
        <v>0.00164</v>
      </c>
    </row>
    <row r="44" customFormat="false" ht="15" hidden="false" customHeight="false" outlineLevel="0" collapsed="false">
      <c r="A44" s="17" t="s">
        <v>183</v>
      </c>
      <c r="C44" s="17" t="n">
        <v>0</v>
      </c>
      <c r="D44" s="17" t="n">
        <v>0</v>
      </c>
      <c r="E44" s="17" t="n">
        <v>0</v>
      </c>
      <c r="F44" s="17" t="n">
        <v>0</v>
      </c>
      <c r="G44" s="17" t="n">
        <v>0</v>
      </c>
      <c r="H44" s="17" t="n">
        <v>0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0.08292</v>
      </c>
      <c r="N44" s="17" t="n">
        <v>0.09984</v>
      </c>
      <c r="O44" s="17" t="n">
        <v>0</v>
      </c>
      <c r="P44" s="17" t="n">
        <v>0</v>
      </c>
      <c r="Q44" s="17" t="n">
        <v>0</v>
      </c>
      <c r="R44" s="17" t="n">
        <v>0.08922</v>
      </c>
      <c r="S44" s="17" t="n">
        <v>0.08248</v>
      </c>
      <c r="T44" s="17" t="n">
        <v>0.05006</v>
      </c>
      <c r="U44" s="17" t="n">
        <v>0</v>
      </c>
      <c r="V44" s="17" t="n">
        <v>0</v>
      </c>
      <c r="W44" s="17" t="n">
        <v>0.05284</v>
      </c>
      <c r="X44" s="17" t="n">
        <v>0.06235</v>
      </c>
      <c r="Y44" s="17" t="n">
        <v>0.04307</v>
      </c>
      <c r="Z44" s="17" t="n">
        <v>0.03409</v>
      </c>
      <c r="AA44" s="17" t="n">
        <v>0.02282</v>
      </c>
      <c r="AB44" s="17" t="n">
        <v>0.03472</v>
      </c>
      <c r="AC44" s="17" t="n">
        <v>0.03784</v>
      </c>
      <c r="AD44" s="17" t="n">
        <v>0.03107</v>
      </c>
      <c r="AE44" s="17" t="n">
        <v>0.0292</v>
      </c>
      <c r="AF44" s="17" t="n">
        <v>0.03018</v>
      </c>
      <c r="AG44" s="17" t="n">
        <v>0.02101</v>
      </c>
      <c r="AH44" s="17" t="n">
        <v>0.02551</v>
      </c>
      <c r="AI44" s="17" t="n">
        <v>0.02083</v>
      </c>
      <c r="AJ44" s="17" t="n">
        <v>0.01973</v>
      </c>
      <c r="AK44" s="17" t="n">
        <v>0.02184</v>
      </c>
      <c r="AL44" s="17" t="n">
        <v>0.01321</v>
      </c>
      <c r="AM44" s="17" t="n">
        <v>0.01527</v>
      </c>
      <c r="AN44" s="17" t="n">
        <v>0.01406</v>
      </c>
      <c r="AO44" s="17" t="n">
        <v>0.01259</v>
      </c>
      <c r="AP44" s="17" t="n">
        <v>0.01423</v>
      </c>
      <c r="AQ44" s="17" t="n">
        <v>0.00729</v>
      </c>
      <c r="AR44" s="17" t="n">
        <v>0.01104</v>
      </c>
      <c r="AS44" s="17" t="n">
        <v>0.00825</v>
      </c>
      <c r="AT44" s="17" t="n">
        <v>0.00834</v>
      </c>
      <c r="AU44" s="17" t="n">
        <v>0.00934</v>
      </c>
      <c r="AV44" s="17" t="n">
        <v>0.00476</v>
      </c>
      <c r="AW44" s="17" t="n">
        <v>0.00585</v>
      </c>
      <c r="AX44" s="17" t="n">
        <v>0.00627</v>
      </c>
      <c r="AY44" s="17" t="n">
        <v>0.00546</v>
      </c>
      <c r="AZ44" s="17" t="n">
        <v>0.00615</v>
      </c>
      <c r="BA44" s="17" t="n">
        <v>0.00248</v>
      </c>
      <c r="BB44" s="17" t="n">
        <v>0.00308</v>
      </c>
      <c r="BC44" s="17" t="n">
        <v>0.00271</v>
      </c>
      <c r="BD44" s="17" t="n">
        <v>0.0031</v>
      </c>
      <c r="BE44" s="17" t="n">
        <v>0.00368</v>
      </c>
      <c r="BF44" s="17" t="n">
        <v>0.00145</v>
      </c>
      <c r="BG44" s="17" t="n">
        <v>0.00171</v>
      </c>
      <c r="BH44" s="17" t="n">
        <v>0.00205</v>
      </c>
      <c r="BI44" s="17" t="n">
        <v>0.00222</v>
      </c>
      <c r="BJ44" s="17" t="n">
        <v>0.00244</v>
      </c>
    </row>
  </sheetData>
  <mergeCells count="12">
    <mergeCell ref="C4:G4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F4:BJ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I17" activeCellId="0" sqref="I17"/>
    </sheetView>
  </sheetViews>
  <sheetFormatPr defaultColWidth="9.12890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3" min="2" style="0" width="17.85"/>
    <col collapsed="false" customWidth="true" hidden="false" outlineLevel="0" max="4" min="4" style="0" width="15.43"/>
    <col collapsed="false" customWidth="true" hidden="false" outlineLevel="0" max="5" min="5" style="0" width="17.71"/>
    <col collapsed="false" customWidth="true" hidden="false" outlineLevel="0" max="6" min="6" style="0" width="14.43"/>
    <col collapsed="false" customWidth="true" hidden="false" outlineLevel="0" max="7" min="7" style="0" width="17.14"/>
    <col collapsed="false" customWidth="true" hidden="false" outlineLevel="0" max="8" min="8" style="0" width="19.57"/>
    <col collapsed="false" customWidth="true" hidden="false" outlineLevel="0" max="9" min="9" style="0" width="22.57"/>
    <col collapsed="false" customWidth="true" hidden="false" outlineLevel="0" max="10" min="10" style="0" width="24.71"/>
    <col collapsed="false" customWidth="true" hidden="false" outlineLevel="0" max="11" min="11" style="0" width="24"/>
  </cols>
  <sheetData>
    <row r="1" customFormat="false" ht="15" hidden="false" customHeight="false" outlineLevel="0" collapsed="false">
      <c r="B1" s="0" t="s">
        <v>96</v>
      </c>
      <c r="C1" s="130"/>
      <c r="D1" s="131" t="s">
        <v>277</v>
      </c>
      <c r="E1" s="131"/>
      <c r="F1" s="131"/>
      <c r="G1" s="131"/>
      <c r="H1" s="132" t="s">
        <v>278</v>
      </c>
      <c r="I1" s="132"/>
      <c r="J1" s="132"/>
      <c r="K1" s="132"/>
    </row>
    <row r="2" customFormat="false" ht="16.5" hidden="false" customHeight="false" outlineLevel="0" collapsed="false">
      <c r="A2" s="102" t="s">
        <v>98</v>
      </c>
      <c r="B2" s="124" t="s">
        <v>279</v>
      </c>
      <c r="C2" s="133" t="s">
        <v>280</v>
      </c>
      <c r="D2" s="134" t="s">
        <v>281</v>
      </c>
      <c r="E2" s="135" t="s">
        <v>282</v>
      </c>
      <c r="F2" s="135" t="s">
        <v>283</v>
      </c>
      <c r="G2" s="135" t="s">
        <v>284</v>
      </c>
      <c r="H2" s="134" t="s">
        <v>281</v>
      </c>
      <c r="I2" s="135" t="s">
        <v>282</v>
      </c>
      <c r="J2" s="135" t="s">
        <v>283</v>
      </c>
      <c r="K2" s="135" t="s">
        <v>284</v>
      </c>
    </row>
    <row r="3" customFormat="false" ht="15" hidden="false" customHeight="false" outlineLevel="0" collapsed="false">
      <c r="A3" s="0" t="s">
        <v>97</v>
      </c>
      <c r="B3" s="0" t="s">
        <v>97</v>
      </c>
      <c r="C3" s="29" t="s">
        <v>207</v>
      </c>
      <c r="D3" s="0" t="n">
        <v>19369</v>
      </c>
      <c r="E3" s="0" t="n">
        <v>56077</v>
      </c>
      <c r="F3" s="0" t="n">
        <v>58775</v>
      </c>
      <c r="G3" s="0" t="n">
        <v>0</v>
      </c>
      <c r="H3" s="0" t="n">
        <v>1052876</v>
      </c>
      <c r="I3" s="0" t="n">
        <v>812452</v>
      </c>
      <c r="J3" s="0" t="n">
        <v>534480</v>
      </c>
      <c r="K3" s="0" t="n">
        <v>133236</v>
      </c>
    </row>
    <row r="4" customFormat="false" ht="15" hidden="false" customHeight="false" outlineLevel="0" collapsed="false">
      <c r="A4" s="0" t="s">
        <v>285</v>
      </c>
      <c r="B4" s="0" t="s">
        <v>97</v>
      </c>
      <c r="C4" s="29" t="s">
        <v>208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80911</v>
      </c>
      <c r="I4" s="0" t="n">
        <v>56048</v>
      </c>
      <c r="J4" s="0" t="n">
        <v>38411</v>
      </c>
      <c r="K4" s="0" t="n">
        <v>10937</v>
      </c>
    </row>
    <row r="5" customFormat="false" ht="15" hidden="false" customHeight="false" outlineLevel="0" collapsed="false">
      <c r="A5" s="0" t="s">
        <v>286</v>
      </c>
      <c r="B5" s="0" t="s">
        <v>97</v>
      </c>
      <c r="C5" s="29" t="s">
        <v>209</v>
      </c>
      <c r="D5" s="0" t="n">
        <v>11545</v>
      </c>
      <c r="E5" s="0" t="n">
        <v>33423</v>
      </c>
      <c r="F5" s="0" t="n">
        <v>35031</v>
      </c>
      <c r="G5" s="0" t="n">
        <v>0</v>
      </c>
      <c r="H5" s="0" t="n">
        <v>234934</v>
      </c>
      <c r="I5" s="0" t="n">
        <v>204763</v>
      </c>
      <c r="J5" s="0" t="n">
        <v>104217</v>
      </c>
      <c r="K5" s="0" t="n">
        <v>13335</v>
      </c>
    </row>
    <row r="6" customFormat="false" ht="15" hidden="false" customHeight="false" outlineLevel="0" collapsed="false">
      <c r="A6" s="0" t="s">
        <v>287</v>
      </c>
      <c r="B6" s="0" t="s">
        <v>97</v>
      </c>
      <c r="C6" s="29" t="s">
        <v>210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36893</v>
      </c>
      <c r="I6" s="0" t="n">
        <v>28598</v>
      </c>
      <c r="J6" s="0" t="n">
        <v>18062</v>
      </c>
      <c r="K6" s="0" t="n">
        <v>3907</v>
      </c>
    </row>
    <row r="7" customFormat="false" ht="15" hidden="false" customHeight="false" outlineLevel="0" collapsed="false">
      <c r="A7" s="0" t="s">
        <v>288</v>
      </c>
      <c r="B7" s="0" t="s">
        <v>97</v>
      </c>
      <c r="C7" s="29" t="s">
        <v>211</v>
      </c>
      <c r="D7" s="0" t="n">
        <v>2777</v>
      </c>
      <c r="E7" s="0" t="n">
        <v>8040</v>
      </c>
      <c r="F7" s="0" t="n">
        <v>8427</v>
      </c>
      <c r="G7" s="0" t="n">
        <v>0</v>
      </c>
      <c r="H7" s="0" t="n">
        <v>399819</v>
      </c>
      <c r="I7" s="0" t="n">
        <v>307363</v>
      </c>
      <c r="J7" s="0" t="n">
        <v>242828</v>
      </c>
      <c r="K7" s="0" t="n">
        <v>76725</v>
      </c>
    </row>
    <row r="8" customFormat="false" ht="15" hidden="false" customHeight="false" outlineLevel="0" collapsed="false">
      <c r="A8" s="0" t="s">
        <v>289</v>
      </c>
      <c r="B8" s="0" t="s">
        <v>97</v>
      </c>
      <c r="C8" s="29" t="s">
        <v>212</v>
      </c>
      <c r="D8" s="0" t="n">
        <v>5047</v>
      </c>
      <c r="E8" s="0" t="n">
        <v>14614</v>
      </c>
      <c r="F8" s="0" t="n">
        <v>15317</v>
      </c>
      <c r="G8" s="0" t="n">
        <v>0</v>
      </c>
      <c r="H8" s="0" t="n">
        <v>300319</v>
      </c>
      <c r="I8" s="0" t="n">
        <v>215680</v>
      </c>
      <c r="J8" s="0" t="n">
        <v>130962</v>
      </c>
      <c r="K8" s="0" t="n">
        <v>28332</v>
      </c>
    </row>
    <row r="9" customFormat="false" ht="15" hidden="false" customHeight="false" outlineLevel="0" collapsed="false">
      <c r="A9" s="0" t="s">
        <v>290</v>
      </c>
      <c r="B9" s="0" t="s">
        <v>151</v>
      </c>
      <c r="C9" s="29" t="s">
        <v>208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80911</v>
      </c>
      <c r="I9" s="0" t="n">
        <v>56048</v>
      </c>
      <c r="J9" s="0" t="n">
        <v>38411</v>
      </c>
      <c r="K9" s="0" t="n">
        <v>10937</v>
      </c>
    </row>
    <row r="10" customFormat="false" ht="15" hidden="false" customHeight="false" outlineLevel="0" collapsed="false">
      <c r="A10" s="0" t="s">
        <v>152</v>
      </c>
      <c r="B10" s="0" t="s">
        <v>151</v>
      </c>
      <c r="C10" s="29" t="s">
        <v>213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8753</v>
      </c>
      <c r="I10" s="0" t="n">
        <v>6203</v>
      </c>
      <c r="J10" s="0" t="n">
        <v>3873</v>
      </c>
      <c r="K10" s="0" t="n">
        <v>894</v>
      </c>
    </row>
    <row r="11" customFormat="false" ht="15" hidden="false" customHeight="false" outlineLevel="0" collapsed="false">
      <c r="A11" s="0" t="s">
        <v>153</v>
      </c>
      <c r="B11" s="0" t="s">
        <v>151</v>
      </c>
      <c r="C11" s="29" t="s">
        <v>291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10455</v>
      </c>
      <c r="I11" s="0" t="n">
        <v>7477</v>
      </c>
      <c r="J11" s="0" t="n">
        <v>5454</v>
      </c>
      <c r="K11" s="0" t="n">
        <v>1541</v>
      </c>
    </row>
    <row r="12" customFormat="false" ht="15" hidden="false" customHeight="false" outlineLevel="0" collapsed="false">
      <c r="A12" s="0" t="s">
        <v>154</v>
      </c>
      <c r="B12" s="0" t="s">
        <v>151</v>
      </c>
      <c r="C12" s="29" t="s">
        <v>292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29067</v>
      </c>
      <c r="I12" s="0" t="n">
        <v>19074</v>
      </c>
      <c r="J12" s="0" t="n">
        <v>12966</v>
      </c>
      <c r="K12" s="0" t="n">
        <v>3783</v>
      </c>
    </row>
    <row r="13" customFormat="false" ht="15" hidden="false" customHeight="false" outlineLevel="0" collapsed="false">
      <c r="A13" s="0" t="s">
        <v>155</v>
      </c>
      <c r="B13" s="0" t="s">
        <v>151</v>
      </c>
      <c r="C13" s="29" t="s">
        <v>293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2167</v>
      </c>
      <c r="I13" s="0" t="n">
        <v>1860</v>
      </c>
      <c r="J13" s="0" t="n">
        <v>1346</v>
      </c>
      <c r="K13" s="0" t="n">
        <v>354</v>
      </c>
    </row>
    <row r="14" customFormat="false" ht="15" hidden="false" customHeight="false" outlineLevel="0" collapsed="false">
      <c r="A14" s="0" t="s">
        <v>156</v>
      </c>
      <c r="B14" s="0" t="s">
        <v>151</v>
      </c>
      <c r="C14" s="29" t="s">
        <v>217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30470</v>
      </c>
      <c r="I14" s="0" t="n">
        <v>21434</v>
      </c>
      <c r="J14" s="0" t="n">
        <v>14772</v>
      </c>
      <c r="K14" s="0" t="n">
        <v>4364</v>
      </c>
    </row>
    <row r="15" customFormat="false" ht="15" hidden="false" customHeight="false" outlineLevel="0" collapsed="false">
      <c r="A15" s="0" t="s">
        <v>294</v>
      </c>
      <c r="B15" s="0" t="s">
        <v>157</v>
      </c>
      <c r="C15" s="29" t="s">
        <v>209</v>
      </c>
      <c r="D15" s="0" t="n">
        <v>11545</v>
      </c>
      <c r="E15" s="0" t="n">
        <v>33423</v>
      </c>
      <c r="F15" s="0" t="n">
        <v>35031</v>
      </c>
      <c r="G15" s="0" t="n">
        <v>0</v>
      </c>
      <c r="H15" s="0" t="n">
        <v>234934</v>
      </c>
      <c r="I15" s="0" t="n">
        <v>204763</v>
      </c>
      <c r="J15" s="0" t="n">
        <v>104217</v>
      </c>
      <c r="K15" s="0" t="n">
        <v>13335</v>
      </c>
    </row>
    <row r="16" customFormat="false" ht="15" hidden="false" customHeight="false" outlineLevel="0" collapsed="false">
      <c r="A16" s="0" t="s">
        <v>158</v>
      </c>
      <c r="B16" s="0" t="s">
        <v>157</v>
      </c>
      <c r="C16" s="29" t="s">
        <v>218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19852</v>
      </c>
      <c r="I16" s="0" t="n">
        <v>14808</v>
      </c>
      <c r="J16" s="0" t="n">
        <v>9360</v>
      </c>
      <c r="K16" s="0" t="n">
        <v>2549</v>
      </c>
    </row>
    <row r="17" customFormat="false" ht="15" hidden="false" customHeight="false" outlineLevel="0" collapsed="false">
      <c r="A17" s="0" t="s">
        <v>159</v>
      </c>
      <c r="B17" s="0" t="s">
        <v>157</v>
      </c>
      <c r="C17" s="29" t="s">
        <v>219</v>
      </c>
      <c r="D17" s="0" t="n">
        <v>11545</v>
      </c>
      <c r="E17" s="0" t="n">
        <v>33423</v>
      </c>
      <c r="F17" s="0" t="n">
        <v>35031</v>
      </c>
      <c r="G17" s="0" t="n">
        <v>0</v>
      </c>
      <c r="H17" s="0" t="n">
        <v>195123</v>
      </c>
      <c r="I17" s="0" t="n">
        <v>174357</v>
      </c>
      <c r="J17" s="0" t="n">
        <v>84914</v>
      </c>
      <c r="K17" s="0" t="n">
        <v>8160</v>
      </c>
    </row>
    <row r="18" customFormat="false" ht="15" hidden="false" customHeight="false" outlineLevel="0" collapsed="false">
      <c r="A18" s="0" t="s">
        <v>160</v>
      </c>
      <c r="B18" s="0" t="s">
        <v>157</v>
      </c>
      <c r="C18" s="29" t="s">
        <v>220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6222</v>
      </c>
      <c r="I18" s="0" t="n">
        <v>4640</v>
      </c>
      <c r="J18" s="0" t="n">
        <v>2849</v>
      </c>
      <c r="K18" s="0" t="n">
        <v>719</v>
      </c>
    </row>
    <row r="19" customFormat="false" ht="15" hidden="false" customHeight="false" outlineLevel="0" collapsed="false">
      <c r="A19" s="0" t="s">
        <v>161</v>
      </c>
      <c r="B19" s="0" t="s">
        <v>157</v>
      </c>
      <c r="C19" s="29" t="s">
        <v>221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13738</v>
      </c>
      <c r="I19" s="0" t="n">
        <v>10957</v>
      </c>
      <c r="J19" s="0" t="n">
        <v>7094</v>
      </c>
      <c r="K19" s="0" t="n">
        <v>1907</v>
      </c>
    </row>
    <row r="20" customFormat="false" ht="15" hidden="false" customHeight="false" outlineLevel="0" collapsed="false">
      <c r="A20" s="0" t="s">
        <v>295</v>
      </c>
      <c r="B20" s="0" t="s">
        <v>162</v>
      </c>
      <c r="C20" s="29" t="s">
        <v>210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36893</v>
      </c>
      <c r="I20" s="0" t="n">
        <v>28598</v>
      </c>
      <c r="J20" s="0" t="n">
        <v>18062</v>
      </c>
      <c r="K20" s="0" t="n">
        <v>3907</v>
      </c>
    </row>
    <row r="21" customFormat="false" ht="15" hidden="false" customHeight="false" outlineLevel="0" collapsed="false">
      <c r="A21" s="0" t="s">
        <v>163</v>
      </c>
      <c r="B21" s="0" t="s">
        <v>162</v>
      </c>
      <c r="C21" s="29" t="s">
        <v>296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1912</v>
      </c>
      <c r="I21" s="0" t="n">
        <v>1729</v>
      </c>
      <c r="J21" s="0" t="n">
        <v>1008</v>
      </c>
      <c r="K21" s="0" t="n">
        <v>206</v>
      </c>
    </row>
    <row r="22" customFormat="false" ht="15" hidden="false" customHeight="false" outlineLevel="0" collapsed="false">
      <c r="A22" s="0" t="s">
        <v>164</v>
      </c>
      <c r="B22" s="0" t="s">
        <v>162</v>
      </c>
      <c r="C22" s="29" t="s">
        <v>297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13202</v>
      </c>
      <c r="I22" s="0" t="n">
        <v>8481</v>
      </c>
      <c r="J22" s="0" t="n">
        <v>4730</v>
      </c>
      <c r="K22" s="0" t="n">
        <v>1039</v>
      </c>
    </row>
    <row r="23" customFormat="false" ht="15" hidden="false" customHeight="false" outlineLevel="0" collapsed="false">
      <c r="A23" s="0" t="s">
        <v>165</v>
      </c>
      <c r="B23" s="0" t="s">
        <v>162</v>
      </c>
      <c r="C23" s="29" t="s">
        <v>298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1129</v>
      </c>
      <c r="I23" s="0" t="n">
        <v>792</v>
      </c>
      <c r="J23" s="0" t="n">
        <v>427</v>
      </c>
      <c r="K23" s="0" t="n">
        <v>96</v>
      </c>
    </row>
    <row r="24" customFormat="false" ht="15" hidden="false" customHeight="false" outlineLevel="0" collapsed="false">
      <c r="A24" s="0" t="s">
        <v>166</v>
      </c>
      <c r="B24" s="0" t="s">
        <v>162</v>
      </c>
      <c r="C24" s="29" t="s">
        <v>299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15997</v>
      </c>
      <c r="I24" s="0" t="n">
        <v>13532</v>
      </c>
      <c r="J24" s="0" t="n">
        <v>8869</v>
      </c>
      <c r="K24" s="0" t="n">
        <v>1828</v>
      </c>
    </row>
    <row r="25" customFormat="false" ht="15" hidden="false" customHeight="false" outlineLevel="0" collapsed="false">
      <c r="A25" s="0" t="s">
        <v>167</v>
      </c>
      <c r="B25" s="0" t="s">
        <v>162</v>
      </c>
      <c r="C25" s="29" t="s">
        <v>300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2809</v>
      </c>
      <c r="I25" s="0" t="n">
        <v>2239</v>
      </c>
      <c r="J25" s="0" t="n">
        <v>1701</v>
      </c>
      <c r="K25" s="0" t="n">
        <v>485</v>
      </c>
    </row>
    <row r="26" customFormat="false" ht="15" hidden="false" customHeight="false" outlineLevel="0" collapsed="false">
      <c r="A26" s="0" t="s">
        <v>168</v>
      </c>
      <c r="B26" s="0" t="s">
        <v>162</v>
      </c>
      <c r="C26" s="29" t="s">
        <v>301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1843</v>
      </c>
      <c r="I26" s="0" t="n">
        <v>1826</v>
      </c>
      <c r="J26" s="0" t="n">
        <v>1326</v>
      </c>
      <c r="K26" s="0" t="n">
        <v>254</v>
      </c>
    </row>
    <row r="27" customFormat="false" ht="15" hidden="false" customHeight="false" outlineLevel="0" collapsed="false">
      <c r="A27" s="0" t="s">
        <v>302</v>
      </c>
      <c r="B27" s="0" t="s">
        <v>169</v>
      </c>
      <c r="C27" s="29" t="s">
        <v>211</v>
      </c>
      <c r="D27" s="0" t="n">
        <v>2777</v>
      </c>
      <c r="E27" s="0" t="n">
        <v>8040</v>
      </c>
      <c r="F27" s="0" t="n">
        <v>8427</v>
      </c>
      <c r="G27" s="0" t="n">
        <v>0</v>
      </c>
      <c r="H27" s="0" t="n">
        <v>399819</v>
      </c>
      <c r="I27" s="0" t="n">
        <v>307363</v>
      </c>
      <c r="J27" s="0" t="n">
        <v>242828</v>
      </c>
      <c r="K27" s="0" t="n">
        <v>76725</v>
      </c>
    </row>
    <row r="28" customFormat="false" ht="15" hidden="false" customHeight="false" outlineLevel="0" collapsed="false">
      <c r="A28" s="0" t="s">
        <v>170</v>
      </c>
      <c r="B28" s="0" t="s">
        <v>169</v>
      </c>
      <c r="C28" s="29" t="s">
        <v>228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44303</v>
      </c>
      <c r="I28" s="0" t="n">
        <v>33446</v>
      </c>
      <c r="J28" s="0" t="n">
        <v>24730</v>
      </c>
      <c r="K28" s="0" t="n">
        <v>7682</v>
      </c>
    </row>
    <row r="29" customFormat="false" ht="15" hidden="false" customHeight="false" outlineLevel="0" collapsed="false">
      <c r="A29" s="0" t="s">
        <v>171</v>
      </c>
      <c r="B29" s="0" t="s">
        <v>169</v>
      </c>
      <c r="C29" s="29" t="s">
        <v>229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74610</v>
      </c>
      <c r="I29" s="0" t="n">
        <v>67843</v>
      </c>
      <c r="J29" s="0" t="n">
        <v>60065</v>
      </c>
      <c r="K29" s="0" t="n">
        <v>20514</v>
      </c>
    </row>
    <row r="30" customFormat="false" ht="15" hidden="false" customHeight="false" outlineLevel="0" collapsed="false">
      <c r="A30" s="0" t="s">
        <v>172</v>
      </c>
      <c r="B30" s="0" t="s">
        <v>169</v>
      </c>
      <c r="C30" s="29" t="s">
        <v>230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120068</v>
      </c>
      <c r="I30" s="0" t="n">
        <v>90925</v>
      </c>
      <c r="J30" s="0" t="n">
        <v>75244</v>
      </c>
      <c r="K30" s="0" t="n">
        <v>26802</v>
      </c>
    </row>
    <row r="31" customFormat="false" ht="15" hidden="false" customHeight="false" outlineLevel="0" collapsed="false">
      <c r="A31" s="0" t="s">
        <v>173</v>
      </c>
      <c r="B31" s="0" t="s">
        <v>169</v>
      </c>
      <c r="C31" s="29" t="s">
        <v>231</v>
      </c>
      <c r="D31" s="0" t="n">
        <v>1299</v>
      </c>
      <c r="E31" s="0" t="n">
        <v>3760</v>
      </c>
      <c r="F31" s="0" t="n">
        <v>3941</v>
      </c>
      <c r="G31" s="0" t="n">
        <v>0</v>
      </c>
      <c r="H31" s="0" t="n">
        <v>48226</v>
      </c>
      <c r="I31" s="0" t="n">
        <v>34527</v>
      </c>
      <c r="J31" s="0" t="n">
        <v>25818</v>
      </c>
      <c r="K31" s="0" t="n">
        <v>6471</v>
      </c>
    </row>
    <row r="32" customFormat="false" ht="15" hidden="false" customHeight="false" outlineLevel="0" collapsed="false">
      <c r="A32" s="0" t="s">
        <v>174</v>
      </c>
      <c r="B32" s="0" t="s">
        <v>169</v>
      </c>
      <c r="C32" s="29" t="s">
        <v>232</v>
      </c>
      <c r="D32" s="0" t="n">
        <v>1478</v>
      </c>
      <c r="E32" s="0" t="n">
        <v>4280</v>
      </c>
      <c r="F32" s="0" t="n">
        <v>4486</v>
      </c>
      <c r="G32" s="0" t="n">
        <v>0</v>
      </c>
      <c r="H32" s="0" t="n">
        <v>22913</v>
      </c>
      <c r="I32" s="0" t="n">
        <v>18785</v>
      </c>
      <c r="J32" s="0" t="n">
        <v>10674</v>
      </c>
      <c r="K32" s="0" t="n">
        <v>1043</v>
      </c>
    </row>
    <row r="33" customFormat="false" ht="15" hidden="false" customHeight="false" outlineLevel="0" collapsed="false">
      <c r="A33" s="0" t="s">
        <v>175</v>
      </c>
      <c r="B33" s="0" t="s">
        <v>169</v>
      </c>
      <c r="C33" s="29" t="s">
        <v>233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89699</v>
      </c>
      <c r="I33" s="0" t="n">
        <v>61836</v>
      </c>
      <c r="J33" s="0" t="n">
        <v>46298</v>
      </c>
      <c r="K33" s="0" t="n">
        <v>14213</v>
      </c>
    </row>
    <row r="34" customFormat="false" ht="15" hidden="false" customHeight="false" outlineLevel="0" collapsed="false">
      <c r="A34" s="0" t="s">
        <v>303</v>
      </c>
      <c r="B34" s="0" t="s">
        <v>176</v>
      </c>
      <c r="C34" s="29" t="s">
        <v>212</v>
      </c>
      <c r="D34" s="0" t="n">
        <v>5047</v>
      </c>
      <c r="E34" s="0" t="n">
        <v>14614</v>
      </c>
      <c r="F34" s="0" t="n">
        <v>15317</v>
      </c>
      <c r="G34" s="0" t="n">
        <v>0</v>
      </c>
      <c r="H34" s="0" t="n">
        <v>300319</v>
      </c>
      <c r="I34" s="0" t="n">
        <v>215680</v>
      </c>
      <c r="J34" s="0" t="n">
        <v>130962</v>
      </c>
      <c r="K34" s="0" t="n">
        <v>28332</v>
      </c>
    </row>
    <row r="35" customFormat="false" ht="15" hidden="false" customHeight="false" outlineLevel="0" collapsed="false">
      <c r="A35" s="0" t="s">
        <v>177</v>
      </c>
      <c r="B35" s="0" t="s">
        <v>176</v>
      </c>
      <c r="C35" s="29" t="s">
        <v>234</v>
      </c>
      <c r="D35" s="0" t="n">
        <v>1638</v>
      </c>
      <c r="E35" s="0" t="n">
        <v>4743</v>
      </c>
      <c r="F35" s="0" t="n">
        <v>4971</v>
      </c>
      <c r="G35" s="0" t="n">
        <v>0</v>
      </c>
      <c r="H35" s="0" t="n">
        <v>137084</v>
      </c>
      <c r="I35" s="0" t="n">
        <v>98434</v>
      </c>
      <c r="J35" s="0" t="n">
        <v>61710</v>
      </c>
      <c r="K35" s="0" t="n">
        <v>14181</v>
      </c>
    </row>
    <row r="36" customFormat="false" ht="15" hidden="false" customHeight="false" outlineLevel="0" collapsed="false">
      <c r="A36" s="0" t="s">
        <v>178</v>
      </c>
      <c r="B36" s="0" t="s">
        <v>176</v>
      </c>
      <c r="C36" s="29" t="s">
        <v>235</v>
      </c>
      <c r="D36" s="0" t="n">
        <v>119</v>
      </c>
      <c r="E36" s="0" t="n">
        <v>345</v>
      </c>
      <c r="F36" s="0" t="n">
        <v>362</v>
      </c>
      <c r="G36" s="0" t="n">
        <v>0</v>
      </c>
      <c r="H36" s="0" t="n">
        <v>54797</v>
      </c>
      <c r="I36" s="0" t="n">
        <v>38568</v>
      </c>
      <c r="J36" s="0" t="n">
        <v>15918</v>
      </c>
      <c r="K36" s="0" t="n">
        <v>2115</v>
      </c>
    </row>
    <row r="37" customFormat="false" ht="15" hidden="false" customHeight="false" outlineLevel="0" collapsed="false">
      <c r="A37" s="0" t="s">
        <v>179</v>
      </c>
      <c r="B37" s="0" t="s">
        <v>176</v>
      </c>
      <c r="C37" s="29" t="s">
        <v>236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33759</v>
      </c>
      <c r="I37" s="0" t="n">
        <v>22501</v>
      </c>
      <c r="J37" s="0" t="n">
        <v>15906</v>
      </c>
      <c r="K37" s="0" t="n">
        <v>4800</v>
      </c>
    </row>
    <row r="38" customFormat="false" ht="15" hidden="false" customHeight="false" outlineLevel="0" collapsed="false">
      <c r="A38" s="0" t="s">
        <v>180</v>
      </c>
      <c r="B38" s="0" t="s">
        <v>176</v>
      </c>
      <c r="C38" s="29" t="s">
        <v>237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2217</v>
      </c>
      <c r="I38" s="0" t="n">
        <v>1880</v>
      </c>
      <c r="J38" s="0" t="n">
        <v>1143</v>
      </c>
      <c r="K38" s="0" t="n">
        <v>267</v>
      </c>
    </row>
    <row r="39" customFormat="false" ht="15" hidden="false" customHeight="false" outlineLevel="0" collapsed="false">
      <c r="A39" s="0" t="s">
        <v>181</v>
      </c>
      <c r="B39" s="0" t="s">
        <v>176</v>
      </c>
      <c r="C39" s="29" t="s">
        <v>238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5742</v>
      </c>
      <c r="I39" s="0" t="n">
        <v>4298</v>
      </c>
      <c r="J39" s="0" t="n">
        <v>2457</v>
      </c>
      <c r="K39" s="0" t="n">
        <v>576</v>
      </c>
    </row>
    <row r="40" customFormat="false" ht="15" hidden="false" customHeight="false" outlineLevel="0" collapsed="false">
      <c r="A40" s="0" t="s">
        <v>182</v>
      </c>
      <c r="B40" s="0" t="s">
        <v>176</v>
      </c>
      <c r="C40" s="29" t="s">
        <v>239</v>
      </c>
      <c r="D40" s="0" t="n">
        <v>3290</v>
      </c>
      <c r="E40" s="0" t="n">
        <v>9526</v>
      </c>
      <c r="F40" s="0" t="n">
        <v>9984</v>
      </c>
      <c r="G40" s="0" t="n">
        <v>0</v>
      </c>
      <c r="H40" s="0" t="n">
        <v>18391</v>
      </c>
      <c r="I40" s="0" t="n">
        <v>17818</v>
      </c>
      <c r="J40" s="0" t="n">
        <v>14430</v>
      </c>
      <c r="K40" s="0" t="n">
        <v>1082</v>
      </c>
    </row>
    <row r="41" customFormat="false" ht="15" hidden="false" customHeight="false" outlineLevel="0" collapsed="false">
      <c r="A41" s="0" t="s">
        <v>183</v>
      </c>
      <c r="B41" s="0" t="s">
        <v>176</v>
      </c>
      <c r="C41" s="29" t="s">
        <v>240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48329</v>
      </c>
      <c r="I41" s="0" t="n">
        <v>32182</v>
      </c>
      <c r="J41" s="0" t="n">
        <v>19397</v>
      </c>
      <c r="K41" s="0" t="n">
        <v>5311</v>
      </c>
    </row>
  </sheetData>
  <mergeCells count="2">
    <mergeCell ref="D1:G1"/>
    <mergeCell ref="H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2890625" defaultRowHeight="15" zeroHeight="false" outlineLevelRow="0" outlineLevelCol="0"/>
  <cols>
    <col collapsed="false" customWidth="false" hidden="false" outlineLevel="0" max="1024" min="1" style="17" width="9.14"/>
  </cols>
  <sheetData>
    <row r="1" s="115" customFormat="true" ht="15" hidden="false" customHeight="false" outlineLevel="0" collapsed="false">
      <c r="C1" s="115" t="s">
        <v>114</v>
      </c>
      <c r="D1" s="115" t="s">
        <v>114</v>
      </c>
      <c r="E1" s="115" t="s">
        <v>114</v>
      </c>
      <c r="F1" s="115" t="s">
        <v>114</v>
      </c>
      <c r="G1" s="115" t="s">
        <v>114</v>
      </c>
      <c r="H1" s="115" t="s">
        <v>114</v>
      </c>
      <c r="I1" s="115" t="s">
        <v>114</v>
      </c>
      <c r="J1" s="115" t="s">
        <v>115</v>
      </c>
      <c r="K1" s="115" t="s">
        <v>115</v>
      </c>
      <c r="L1" s="115" t="s">
        <v>115</v>
      </c>
      <c r="M1" s="115" t="s">
        <v>115</v>
      </c>
      <c r="N1" s="115" t="s">
        <v>115</v>
      </c>
      <c r="O1" s="115" t="s">
        <v>115</v>
      </c>
      <c r="P1" s="115" t="s">
        <v>115</v>
      </c>
      <c r="Q1" s="115" t="s">
        <v>116</v>
      </c>
      <c r="R1" s="115" t="s">
        <v>116</v>
      </c>
      <c r="S1" s="115" t="s">
        <v>116</v>
      </c>
      <c r="T1" s="115" t="s">
        <v>116</v>
      </c>
      <c r="U1" s="115" t="s">
        <v>116</v>
      </c>
      <c r="V1" s="115" t="s">
        <v>116</v>
      </c>
      <c r="W1" s="115" t="s">
        <v>116</v>
      </c>
      <c r="X1" s="115" t="s">
        <v>117</v>
      </c>
      <c r="Y1" s="115" t="s">
        <v>117</v>
      </c>
      <c r="Z1" s="115" t="s">
        <v>117</v>
      </c>
      <c r="AA1" s="115" t="s">
        <v>117</v>
      </c>
      <c r="AB1" s="115" t="s">
        <v>117</v>
      </c>
      <c r="AC1" s="115" t="s">
        <v>117</v>
      </c>
      <c r="AD1" s="115" t="s">
        <v>117</v>
      </c>
      <c r="AE1" s="115" t="s">
        <v>118</v>
      </c>
      <c r="AF1" s="115" t="s">
        <v>118</v>
      </c>
      <c r="AG1" s="115" t="s">
        <v>118</v>
      </c>
      <c r="AH1" s="115" t="s">
        <v>118</v>
      </c>
      <c r="AI1" s="115" t="s">
        <v>118</v>
      </c>
      <c r="AJ1" s="115" t="s">
        <v>118</v>
      </c>
      <c r="AK1" s="115" t="s">
        <v>118</v>
      </c>
      <c r="AL1" s="115" t="s">
        <v>119</v>
      </c>
      <c r="AM1" s="115" t="s">
        <v>119</v>
      </c>
      <c r="AN1" s="115" t="s">
        <v>119</v>
      </c>
      <c r="AO1" s="115" t="s">
        <v>119</v>
      </c>
      <c r="AP1" s="115" t="s">
        <v>119</v>
      </c>
      <c r="AQ1" s="115" t="s">
        <v>119</v>
      </c>
      <c r="AR1" s="115" t="s">
        <v>119</v>
      </c>
      <c r="AS1" s="115" t="s">
        <v>120</v>
      </c>
      <c r="AT1" s="115" t="s">
        <v>120</v>
      </c>
      <c r="AU1" s="115" t="s">
        <v>120</v>
      </c>
      <c r="AV1" s="115" t="s">
        <v>120</v>
      </c>
      <c r="AW1" s="115" t="s">
        <v>120</v>
      </c>
      <c r="AX1" s="115" t="s">
        <v>120</v>
      </c>
      <c r="AY1" s="115" t="s">
        <v>120</v>
      </c>
      <c r="AZ1" s="115" t="s">
        <v>121</v>
      </c>
      <c r="BA1" s="115" t="s">
        <v>121</v>
      </c>
      <c r="BB1" s="115" t="s">
        <v>121</v>
      </c>
      <c r="BC1" s="115" t="s">
        <v>121</v>
      </c>
      <c r="BD1" s="115" t="s">
        <v>121</v>
      </c>
      <c r="BE1" s="115" t="s">
        <v>121</v>
      </c>
      <c r="BF1" s="115" t="s">
        <v>121</v>
      </c>
      <c r="BG1" s="115" t="s">
        <v>122</v>
      </c>
      <c r="BH1" s="115" t="s">
        <v>122</v>
      </c>
      <c r="BI1" s="115" t="s">
        <v>122</v>
      </c>
      <c r="BJ1" s="115" t="s">
        <v>122</v>
      </c>
      <c r="BK1" s="115" t="s">
        <v>122</v>
      </c>
      <c r="BL1" s="115" t="s">
        <v>122</v>
      </c>
      <c r="BM1" s="115" t="s">
        <v>122</v>
      </c>
      <c r="BN1" s="115" t="s">
        <v>123</v>
      </c>
      <c r="BO1" s="115" t="s">
        <v>123</v>
      </c>
      <c r="BP1" s="115" t="s">
        <v>123</v>
      </c>
      <c r="BQ1" s="115" t="s">
        <v>123</v>
      </c>
      <c r="BR1" s="115" t="s">
        <v>123</v>
      </c>
      <c r="BS1" s="115" t="s">
        <v>123</v>
      </c>
      <c r="BT1" s="115" t="s">
        <v>123</v>
      </c>
      <c r="BU1" s="115" t="s">
        <v>124</v>
      </c>
      <c r="BV1" s="115" t="s">
        <v>124</v>
      </c>
      <c r="BW1" s="115" t="s">
        <v>124</v>
      </c>
      <c r="BX1" s="115" t="s">
        <v>124</v>
      </c>
      <c r="BY1" s="115" t="s">
        <v>124</v>
      </c>
      <c r="BZ1" s="115" t="s">
        <v>124</v>
      </c>
      <c r="CA1" s="115" t="s">
        <v>124</v>
      </c>
      <c r="CB1" s="115" t="s">
        <v>125</v>
      </c>
      <c r="CC1" s="115" t="s">
        <v>125</v>
      </c>
      <c r="CD1" s="115" t="s">
        <v>125</v>
      </c>
      <c r="CE1" s="115" t="s">
        <v>125</v>
      </c>
      <c r="CF1" s="115" t="s">
        <v>125</v>
      </c>
      <c r="CG1" s="115" t="s">
        <v>125</v>
      </c>
      <c r="CH1" s="115" t="s">
        <v>125</v>
      </c>
    </row>
    <row r="2" s="115" customFormat="true" ht="15" hidden="false" customHeight="false" outlineLevel="0" collapsed="false">
      <c r="C2" s="115" t="s">
        <v>253</v>
      </c>
      <c r="D2" s="115" t="s">
        <v>254</v>
      </c>
      <c r="E2" s="115" t="s">
        <v>137</v>
      </c>
      <c r="F2" s="115" t="s">
        <v>138</v>
      </c>
      <c r="G2" s="115" t="s">
        <v>139</v>
      </c>
      <c r="H2" s="115" t="s">
        <v>140</v>
      </c>
      <c r="I2" s="115" t="s">
        <v>141</v>
      </c>
      <c r="J2" s="115" t="s">
        <v>253</v>
      </c>
      <c r="K2" s="115" t="s">
        <v>254</v>
      </c>
      <c r="L2" s="115" t="s">
        <v>137</v>
      </c>
      <c r="M2" s="115" t="s">
        <v>138</v>
      </c>
      <c r="N2" s="115" t="s">
        <v>139</v>
      </c>
      <c r="O2" s="115" t="s">
        <v>140</v>
      </c>
      <c r="P2" s="115" t="s">
        <v>141</v>
      </c>
      <c r="Q2" s="115" t="s">
        <v>253</v>
      </c>
      <c r="R2" s="115" t="s">
        <v>254</v>
      </c>
      <c r="S2" s="115" t="s">
        <v>137</v>
      </c>
      <c r="T2" s="115" t="s">
        <v>138</v>
      </c>
      <c r="U2" s="115" t="s">
        <v>139</v>
      </c>
      <c r="V2" s="115" t="s">
        <v>140</v>
      </c>
      <c r="W2" s="115" t="s">
        <v>141</v>
      </c>
      <c r="X2" s="115" t="s">
        <v>253</v>
      </c>
      <c r="Y2" s="115" t="s">
        <v>254</v>
      </c>
      <c r="Z2" s="115" t="s">
        <v>137</v>
      </c>
      <c r="AA2" s="115" t="s">
        <v>138</v>
      </c>
      <c r="AB2" s="115" t="s">
        <v>139</v>
      </c>
      <c r="AC2" s="115" t="s">
        <v>140</v>
      </c>
      <c r="AD2" s="115" t="s">
        <v>141</v>
      </c>
      <c r="AE2" s="115" t="s">
        <v>253</v>
      </c>
      <c r="AF2" s="115" t="s">
        <v>254</v>
      </c>
      <c r="AG2" s="115" t="s">
        <v>137</v>
      </c>
      <c r="AH2" s="115" t="s">
        <v>138</v>
      </c>
      <c r="AI2" s="115" t="s">
        <v>139</v>
      </c>
      <c r="AJ2" s="115" t="s">
        <v>140</v>
      </c>
      <c r="AK2" s="115" t="s">
        <v>141</v>
      </c>
      <c r="AL2" s="115" t="s">
        <v>253</v>
      </c>
      <c r="AM2" s="115" t="s">
        <v>254</v>
      </c>
      <c r="AN2" s="115" t="s">
        <v>137</v>
      </c>
      <c r="AO2" s="115" t="s">
        <v>138</v>
      </c>
      <c r="AP2" s="115" t="s">
        <v>139</v>
      </c>
      <c r="AQ2" s="115" t="s">
        <v>140</v>
      </c>
      <c r="AR2" s="115" t="s">
        <v>141</v>
      </c>
      <c r="AS2" s="115" t="s">
        <v>253</v>
      </c>
      <c r="AT2" s="115" t="s">
        <v>254</v>
      </c>
      <c r="AU2" s="115" t="s">
        <v>137</v>
      </c>
      <c r="AV2" s="115" t="s">
        <v>138</v>
      </c>
      <c r="AW2" s="115" t="s">
        <v>139</v>
      </c>
      <c r="AX2" s="115" t="s">
        <v>140</v>
      </c>
      <c r="AY2" s="115" t="s">
        <v>141</v>
      </c>
      <c r="AZ2" s="115" t="s">
        <v>253</v>
      </c>
      <c r="BA2" s="115" t="s">
        <v>254</v>
      </c>
      <c r="BB2" s="115" t="s">
        <v>137</v>
      </c>
      <c r="BC2" s="115" t="s">
        <v>138</v>
      </c>
      <c r="BD2" s="115" t="s">
        <v>139</v>
      </c>
      <c r="BE2" s="115" t="s">
        <v>140</v>
      </c>
      <c r="BF2" s="115" t="s">
        <v>141</v>
      </c>
      <c r="BG2" s="115" t="s">
        <v>253</v>
      </c>
      <c r="BH2" s="115" t="s">
        <v>254</v>
      </c>
      <c r="BI2" s="115" t="s">
        <v>137</v>
      </c>
      <c r="BJ2" s="115" t="s">
        <v>138</v>
      </c>
      <c r="BK2" s="115" t="s">
        <v>139</v>
      </c>
      <c r="BL2" s="115" t="s">
        <v>140</v>
      </c>
      <c r="BM2" s="115" t="s">
        <v>141</v>
      </c>
      <c r="BN2" s="115" t="s">
        <v>253</v>
      </c>
      <c r="BO2" s="115" t="s">
        <v>254</v>
      </c>
      <c r="BP2" s="115" t="s">
        <v>137</v>
      </c>
      <c r="BQ2" s="115" t="s">
        <v>138</v>
      </c>
      <c r="BR2" s="115" t="s">
        <v>139</v>
      </c>
      <c r="BS2" s="115" t="s">
        <v>140</v>
      </c>
      <c r="BT2" s="115" t="s">
        <v>141</v>
      </c>
      <c r="BU2" s="115" t="s">
        <v>253</v>
      </c>
      <c r="BV2" s="115" t="s">
        <v>254</v>
      </c>
      <c r="BW2" s="115" t="s">
        <v>137</v>
      </c>
      <c r="BX2" s="115" t="s">
        <v>138</v>
      </c>
      <c r="BY2" s="115" t="s">
        <v>139</v>
      </c>
      <c r="BZ2" s="115" t="s">
        <v>140</v>
      </c>
      <c r="CA2" s="115" t="s">
        <v>141</v>
      </c>
      <c r="CB2" s="115" t="s">
        <v>253</v>
      </c>
      <c r="CC2" s="115" t="s">
        <v>254</v>
      </c>
      <c r="CD2" s="115" t="s">
        <v>137</v>
      </c>
      <c r="CE2" s="115" t="s">
        <v>138</v>
      </c>
      <c r="CF2" s="115" t="s">
        <v>139</v>
      </c>
      <c r="CG2" s="115" t="s">
        <v>140</v>
      </c>
      <c r="CH2" s="115" t="s">
        <v>141</v>
      </c>
    </row>
    <row r="3" customFormat="false" ht="15" hidden="false" customHeight="false" outlineLevel="0" collapsed="false">
      <c r="A3" s="17" t="s">
        <v>95</v>
      </c>
      <c r="B3" s="17" t="s">
        <v>97</v>
      </c>
      <c r="C3" s="17" t="n">
        <v>0.0028</v>
      </c>
      <c r="D3" s="17" t="n">
        <v>0.00252</v>
      </c>
      <c r="E3" s="17" t="n">
        <v>0.00227</v>
      </c>
      <c r="F3" s="17" t="n">
        <v>0.00202</v>
      </c>
      <c r="G3" s="17" t="n">
        <v>0.00183</v>
      </c>
      <c r="H3" s="17" t="n">
        <v>0.00168</v>
      </c>
      <c r="I3" s="17" t="n">
        <v>0.0016</v>
      </c>
      <c r="J3" s="17" t="n">
        <v>0.00692</v>
      </c>
      <c r="K3" s="17" t="n">
        <v>0.00581</v>
      </c>
      <c r="L3" s="17" t="n">
        <v>0.00474</v>
      </c>
      <c r="M3" s="17" t="n">
        <v>0.00385</v>
      </c>
      <c r="N3" s="17" t="n">
        <v>0.00316</v>
      </c>
      <c r="O3" s="17" t="n">
        <v>0.00267</v>
      </c>
      <c r="P3" s="17" t="n">
        <v>0.00232</v>
      </c>
      <c r="Q3" s="17" t="n">
        <v>0.01205</v>
      </c>
      <c r="R3" s="17" t="n">
        <v>0.01084</v>
      </c>
      <c r="S3" s="17" t="n">
        <v>0.00978</v>
      </c>
      <c r="T3" s="17" t="n">
        <v>0.00867</v>
      </c>
      <c r="U3" s="17" t="n">
        <v>0.00751</v>
      </c>
      <c r="V3" s="17" t="n">
        <v>0.0065</v>
      </c>
      <c r="W3" s="17" t="n">
        <v>0.00545</v>
      </c>
      <c r="X3" s="17" t="n">
        <v>0.01964</v>
      </c>
      <c r="Y3" s="17" t="n">
        <v>0.01899</v>
      </c>
      <c r="Z3" s="17" t="n">
        <v>0.01824</v>
      </c>
      <c r="AA3" s="17" t="n">
        <v>0.01743</v>
      </c>
      <c r="AB3" s="17" t="n">
        <v>0.01651</v>
      </c>
      <c r="AC3" s="17" t="n">
        <v>0.01523</v>
      </c>
      <c r="AD3" s="17" t="n">
        <v>0.01395</v>
      </c>
      <c r="AE3" s="17" t="n">
        <v>0.03807</v>
      </c>
      <c r="AF3" s="17" t="n">
        <v>0.03505</v>
      </c>
      <c r="AG3" s="17" t="n">
        <v>0.03266</v>
      </c>
      <c r="AH3" s="17" t="n">
        <v>0.03076</v>
      </c>
      <c r="AI3" s="17" t="n">
        <v>0.02926</v>
      </c>
      <c r="AJ3" s="17" t="n">
        <v>0.02805</v>
      </c>
      <c r="AK3" s="17" t="n">
        <v>0.02705</v>
      </c>
      <c r="AL3" s="17" t="n">
        <v>0.07267</v>
      </c>
      <c r="AM3" s="17" t="n">
        <v>0.0663</v>
      </c>
      <c r="AN3" s="17" t="n">
        <v>0.06043</v>
      </c>
      <c r="AO3" s="17" t="n">
        <v>0.05514</v>
      </c>
      <c r="AP3" s="17" t="n">
        <v>0.05048</v>
      </c>
      <c r="AQ3" s="17" t="n">
        <v>0.04648</v>
      </c>
      <c r="AR3" s="17" t="n">
        <v>0.04318</v>
      </c>
      <c r="AS3" s="17" t="n">
        <v>0.11865</v>
      </c>
      <c r="AT3" s="17" t="n">
        <v>0.10973</v>
      </c>
      <c r="AU3" s="17" t="n">
        <v>0.1014</v>
      </c>
      <c r="AV3" s="17" t="n">
        <v>0.09358</v>
      </c>
      <c r="AW3" s="17" t="n">
        <v>0.08623</v>
      </c>
      <c r="AX3" s="17" t="n">
        <v>0.07927</v>
      </c>
      <c r="AY3" s="17" t="n">
        <v>0.07277</v>
      </c>
      <c r="AZ3" s="17" t="n">
        <v>0.17067</v>
      </c>
      <c r="BA3" s="17" t="n">
        <v>0.16126</v>
      </c>
      <c r="BB3" s="17" t="n">
        <v>0.15161</v>
      </c>
      <c r="BC3" s="17" t="n">
        <v>0.14183</v>
      </c>
      <c r="BD3" s="17" t="n">
        <v>0.13217</v>
      </c>
      <c r="BE3" s="17" t="n">
        <v>0.12282</v>
      </c>
      <c r="BF3" s="17" t="n">
        <v>0.11399</v>
      </c>
      <c r="BG3" s="17" t="n">
        <v>0.21185</v>
      </c>
      <c r="BH3" s="17" t="n">
        <v>0.20507</v>
      </c>
      <c r="BI3" s="17" t="n">
        <v>0.19766</v>
      </c>
      <c r="BJ3" s="17" t="n">
        <v>0.18983</v>
      </c>
      <c r="BK3" s="17" t="n">
        <v>0.18158</v>
      </c>
      <c r="BL3" s="17" t="n">
        <v>0.1728</v>
      </c>
      <c r="BM3" s="17" t="n">
        <v>0.1636</v>
      </c>
      <c r="BN3" s="17" t="n">
        <v>0.22496</v>
      </c>
      <c r="BO3" s="17" t="n">
        <v>0.22591</v>
      </c>
      <c r="BP3" s="17" t="n">
        <v>0.22489</v>
      </c>
      <c r="BQ3" s="17" t="n">
        <v>0.22206</v>
      </c>
      <c r="BR3" s="17" t="n">
        <v>0.21773</v>
      </c>
      <c r="BS3" s="17" t="n">
        <v>0.21209</v>
      </c>
      <c r="BT3" s="17" t="n">
        <v>0.20558</v>
      </c>
      <c r="BU3" s="17" t="n">
        <v>0.19645</v>
      </c>
      <c r="BV3" s="17" t="n">
        <v>0.20332</v>
      </c>
      <c r="BW3" s="17" t="n">
        <v>0.20986</v>
      </c>
      <c r="BX3" s="17" t="n">
        <v>0.21584</v>
      </c>
      <c r="BY3" s="17" t="n">
        <v>0.22077</v>
      </c>
      <c r="BZ3" s="17" t="n">
        <v>0.22397</v>
      </c>
      <c r="CA3" s="17" t="n">
        <v>0.22516</v>
      </c>
      <c r="CB3" s="17" t="n">
        <v>0.1557</v>
      </c>
      <c r="CC3" s="17" t="n">
        <v>0.16434</v>
      </c>
      <c r="CD3" s="17" t="n">
        <v>0.17268</v>
      </c>
      <c r="CE3" s="17" t="n">
        <v>0.18057</v>
      </c>
      <c r="CF3" s="17" t="n">
        <v>0.18809</v>
      </c>
      <c r="CG3" s="17" t="n">
        <v>0.19527</v>
      </c>
      <c r="CH3" s="17" t="n">
        <v>0.20228</v>
      </c>
    </row>
    <row r="4" customFormat="false" ht="15" hidden="false" customHeight="false" outlineLevel="0" collapsed="false">
      <c r="A4" s="17" t="s">
        <v>146</v>
      </c>
      <c r="B4" s="17" t="s">
        <v>97</v>
      </c>
      <c r="C4" s="17" t="n">
        <v>0.0028</v>
      </c>
      <c r="D4" s="17" t="n">
        <v>0.00252</v>
      </c>
      <c r="E4" s="17" t="n">
        <v>0.00227</v>
      </c>
      <c r="F4" s="17" t="n">
        <v>0.00202</v>
      </c>
      <c r="G4" s="17" t="n">
        <v>0.00183</v>
      </c>
      <c r="H4" s="17" t="n">
        <v>0.00168</v>
      </c>
      <c r="I4" s="17" t="n">
        <v>0.0016</v>
      </c>
      <c r="J4" s="17" t="n">
        <v>0.00692</v>
      </c>
      <c r="K4" s="17" t="n">
        <v>0.00581</v>
      </c>
      <c r="L4" s="17" t="n">
        <v>0.00474</v>
      </c>
      <c r="M4" s="17" t="n">
        <v>0.00385</v>
      </c>
      <c r="N4" s="17" t="n">
        <v>0.00316</v>
      </c>
      <c r="O4" s="17" t="n">
        <v>0.00267</v>
      </c>
      <c r="P4" s="17" t="n">
        <v>0.00232</v>
      </c>
      <c r="Q4" s="17" t="n">
        <v>0.01205</v>
      </c>
      <c r="R4" s="17" t="n">
        <v>0.01084</v>
      </c>
      <c r="S4" s="17" t="n">
        <v>0.00978</v>
      </c>
      <c r="T4" s="17" t="n">
        <v>0.00867</v>
      </c>
      <c r="U4" s="17" t="n">
        <v>0.00751</v>
      </c>
      <c r="V4" s="17" t="n">
        <v>0.0065</v>
      </c>
      <c r="W4" s="17" t="n">
        <v>0.00545</v>
      </c>
      <c r="X4" s="17" t="n">
        <v>0.01964</v>
      </c>
      <c r="Y4" s="17" t="n">
        <v>0.01899</v>
      </c>
      <c r="Z4" s="17" t="n">
        <v>0.01824</v>
      </c>
      <c r="AA4" s="17" t="n">
        <v>0.01743</v>
      </c>
      <c r="AB4" s="17" t="n">
        <v>0.01651</v>
      </c>
      <c r="AC4" s="17" t="n">
        <v>0.01523</v>
      </c>
      <c r="AD4" s="17" t="n">
        <v>0.01395</v>
      </c>
      <c r="AE4" s="17" t="n">
        <v>0.03807</v>
      </c>
      <c r="AF4" s="17" t="n">
        <v>0.03505</v>
      </c>
      <c r="AG4" s="17" t="n">
        <v>0.03266</v>
      </c>
      <c r="AH4" s="17" t="n">
        <v>0.03076</v>
      </c>
      <c r="AI4" s="17" t="n">
        <v>0.02926</v>
      </c>
      <c r="AJ4" s="17" t="n">
        <v>0.02805</v>
      </c>
      <c r="AK4" s="17" t="n">
        <v>0.02705</v>
      </c>
      <c r="AL4" s="17" t="n">
        <v>0.07267</v>
      </c>
      <c r="AM4" s="17" t="n">
        <v>0.0663</v>
      </c>
      <c r="AN4" s="17" t="n">
        <v>0.06043</v>
      </c>
      <c r="AO4" s="17" t="n">
        <v>0.05514</v>
      </c>
      <c r="AP4" s="17" t="n">
        <v>0.05048</v>
      </c>
      <c r="AQ4" s="17" t="n">
        <v>0.04648</v>
      </c>
      <c r="AR4" s="17" t="n">
        <v>0.04318</v>
      </c>
      <c r="AS4" s="17" t="n">
        <v>0.11865</v>
      </c>
      <c r="AT4" s="17" t="n">
        <v>0.10973</v>
      </c>
      <c r="AU4" s="17" t="n">
        <v>0.1014</v>
      </c>
      <c r="AV4" s="17" t="n">
        <v>0.09358</v>
      </c>
      <c r="AW4" s="17" t="n">
        <v>0.08623</v>
      </c>
      <c r="AX4" s="17" t="n">
        <v>0.07927</v>
      </c>
      <c r="AY4" s="17" t="n">
        <v>0.07277</v>
      </c>
      <c r="AZ4" s="17" t="n">
        <v>0.17067</v>
      </c>
      <c r="BA4" s="17" t="n">
        <v>0.16126</v>
      </c>
      <c r="BB4" s="17" t="n">
        <v>0.15161</v>
      </c>
      <c r="BC4" s="17" t="n">
        <v>0.14183</v>
      </c>
      <c r="BD4" s="17" t="n">
        <v>0.13217</v>
      </c>
      <c r="BE4" s="17" t="n">
        <v>0.12282</v>
      </c>
      <c r="BF4" s="17" t="n">
        <v>0.11399</v>
      </c>
      <c r="BG4" s="17" t="n">
        <v>0.21185</v>
      </c>
      <c r="BH4" s="17" t="n">
        <v>0.20507</v>
      </c>
      <c r="BI4" s="17" t="n">
        <v>0.19766</v>
      </c>
      <c r="BJ4" s="17" t="n">
        <v>0.18983</v>
      </c>
      <c r="BK4" s="17" t="n">
        <v>0.18158</v>
      </c>
      <c r="BL4" s="17" t="n">
        <v>0.1728</v>
      </c>
      <c r="BM4" s="17" t="n">
        <v>0.1636</v>
      </c>
      <c r="BN4" s="17" t="n">
        <v>0.22496</v>
      </c>
      <c r="BO4" s="17" t="n">
        <v>0.22591</v>
      </c>
      <c r="BP4" s="17" t="n">
        <v>0.22489</v>
      </c>
      <c r="BQ4" s="17" t="n">
        <v>0.22206</v>
      </c>
      <c r="BR4" s="17" t="n">
        <v>0.21773</v>
      </c>
      <c r="BS4" s="17" t="n">
        <v>0.21209</v>
      </c>
      <c r="BT4" s="17" t="n">
        <v>0.20558</v>
      </c>
      <c r="BU4" s="17" t="n">
        <v>0.19645</v>
      </c>
      <c r="BV4" s="17" t="n">
        <v>0.20332</v>
      </c>
      <c r="BW4" s="17" t="n">
        <v>0.20986</v>
      </c>
      <c r="BX4" s="17" t="n">
        <v>0.21584</v>
      </c>
      <c r="BY4" s="17" t="n">
        <v>0.22077</v>
      </c>
      <c r="BZ4" s="17" t="n">
        <v>0.22397</v>
      </c>
      <c r="CA4" s="17" t="n">
        <v>0.22516</v>
      </c>
      <c r="CB4" s="17" t="n">
        <v>0.1557</v>
      </c>
      <c r="CC4" s="17" t="n">
        <v>0.16434</v>
      </c>
      <c r="CD4" s="17" t="n">
        <v>0.17268</v>
      </c>
      <c r="CE4" s="17" t="n">
        <v>0.18057</v>
      </c>
      <c r="CF4" s="17" t="n">
        <v>0.18809</v>
      </c>
      <c r="CG4" s="17" t="n">
        <v>0.19527</v>
      </c>
      <c r="CH4" s="17" t="n">
        <v>0.20228</v>
      </c>
    </row>
    <row r="5" customFormat="false" ht="15" hidden="false" customHeight="false" outlineLevel="0" collapsed="false">
      <c r="A5" s="17" t="s">
        <v>147</v>
      </c>
      <c r="B5" s="17" t="s">
        <v>97</v>
      </c>
      <c r="C5" s="17" t="n">
        <v>0.0028</v>
      </c>
      <c r="D5" s="17" t="n">
        <v>0.00252</v>
      </c>
      <c r="E5" s="17" t="n">
        <v>0.00227</v>
      </c>
      <c r="F5" s="17" t="n">
        <v>0.00202</v>
      </c>
      <c r="G5" s="17" t="n">
        <v>0.00183</v>
      </c>
      <c r="H5" s="17" t="n">
        <v>0.00168</v>
      </c>
      <c r="I5" s="17" t="n">
        <v>0.0016</v>
      </c>
      <c r="J5" s="17" t="n">
        <v>0.00692</v>
      </c>
      <c r="K5" s="17" t="n">
        <v>0.00581</v>
      </c>
      <c r="L5" s="17" t="n">
        <v>0.00474</v>
      </c>
      <c r="M5" s="17" t="n">
        <v>0.00385</v>
      </c>
      <c r="N5" s="17" t="n">
        <v>0.00316</v>
      </c>
      <c r="O5" s="17" t="n">
        <v>0.00267</v>
      </c>
      <c r="P5" s="17" t="n">
        <v>0.00232</v>
      </c>
      <c r="Q5" s="17" t="n">
        <v>0.01205</v>
      </c>
      <c r="R5" s="17" t="n">
        <v>0.01084</v>
      </c>
      <c r="S5" s="17" t="n">
        <v>0.00978</v>
      </c>
      <c r="T5" s="17" t="n">
        <v>0.00867</v>
      </c>
      <c r="U5" s="17" t="n">
        <v>0.00751</v>
      </c>
      <c r="V5" s="17" t="n">
        <v>0.0065</v>
      </c>
      <c r="W5" s="17" t="n">
        <v>0.00545</v>
      </c>
      <c r="X5" s="17" t="n">
        <v>0.01964</v>
      </c>
      <c r="Y5" s="17" t="n">
        <v>0.01899</v>
      </c>
      <c r="Z5" s="17" t="n">
        <v>0.01824</v>
      </c>
      <c r="AA5" s="17" t="n">
        <v>0.01743</v>
      </c>
      <c r="AB5" s="17" t="n">
        <v>0.01651</v>
      </c>
      <c r="AC5" s="17" t="n">
        <v>0.01523</v>
      </c>
      <c r="AD5" s="17" t="n">
        <v>0.01395</v>
      </c>
      <c r="AE5" s="17" t="n">
        <v>0.03807</v>
      </c>
      <c r="AF5" s="17" t="n">
        <v>0.03505</v>
      </c>
      <c r="AG5" s="17" t="n">
        <v>0.03266</v>
      </c>
      <c r="AH5" s="17" t="n">
        <v>0.03076</v>
      </c>
      <c r="AI5" s="17" t="n">
        <v>0.02926</v>
      </c>
      <c r="AJ5" s="17" t="n">
        <v>0.02805</v>
      </c>
      <c r="AK5" s="17" t="n">
        <v>0.02705</v>
      </c>
      <c r="AL5" s="17" t="n">
        <v>0.07267</v>
      </c>
      <c r="AM5" s="17" t="n">
        <v>0.0663</v>
      </c>
      <c r="AN5" s="17" t="n">
        <v>0.06043</v>
      </c>
      <c r="AO5" s="17" t="n">
        <v>0.05514</v>
      </c>
      <c r="AP5" s="17" t="n">
        <v>0.05048</v>
      </c>
      <c r="AQ5" s="17" t="n">
        <v>0.04648</v>
      </c>
      <c r="AR5" s="17" t="n">
        <v>0.04318</v>
      </c>
      <c r="AS5" s="17" t="n">
        <v>0.11865</v>
      </c>
      <c r="AT5" s="17" t="n">
        <v>0.10973</v>
      </c>
      <c r="AU5" s="17" t="n">
        <v>0.1014</v>
      </c>
      <c r="AV5" s="17" t="n">
        <v>0.09358</v>
      </c>
      <c r="AW5" s="17" t="n">
        <v>0.08623</v>
      </c>
      <c r="AX5" s="17" t="n">
        <v>0.07927</v>
      </c>
      <c r="AY5" s="17" t="n">
        <v>0.07277</v>
      </c>
      <c r="AZ5" s="17" t="n">
        <v>0.17067</v>
      </c>
      <c r="BA5" s="17" t="n">
        <v>0.16126</v>
      </c>
      <c r="BB5" s="17" t="n">
        <v>0.15161</v>
      </c>
      <c r="BC5" s="17" t="n">
        <v>0.14183</v>
      </c>
      <c r="BD5" s="17" t="n">
        <v>0.13217</v>
      </c>
      <c r="BE5" s="17" t="n">
        <v>0.12282</v>
      </c>
      <c r="BF5" s="17" t="n">
        <v>0.11399</v>
      </c>
      <c r="BG5" s="17" t="n">
        <v>0.21185</v>
      </c>
      <c r="BH5" s="17" t="n">
        <v>0.20507</v>
      </c>
      <c r="BI5" s="17" t="n">
        <v>0.19766</v>
      </c>
      <c r="BJ5" s="17" t="n">
        <v>0.18983</v>
      </c>
      <c r="BK5" s="17" t="n">
        <v>0.18158</v>
      </c>
      <c r="BL5" s="17" t="n">
        <v>0.1728</v>
      </c>
      <c r="BM5" s="17" t="n">
        <v>0.1636</v>
      </c>
      <c r="BN5" s="17" t="n">
        <v>0.22496</v>
      </c>
      <c r="BO5" s="17" t="n">
        <v>0.22591</v>
      </c>
      <c r="BP5" s="17" t="n">
        <v>0.22489</v>
      </c>
      <c r="BQ5" s="17" t="n">
        <v>0.22206</v>
      </c>
      <c r="BR5" s="17" t="n">
        <v>0.21773</v>
      </c>
      <c r="BS5" s="17" t="n">
        <v>0.21209</v>
      </c>
      <c r="BT5" s="17" t="n">
        <v>0.20558</v>
      </c>
      <c r="BU5" s="17" t="n">
        <v>0.19645</v>
      </c>
      <c r="BV5" s="17" t="n">
        <v>0.20332</v>
      </c>
      <c r="BW5" s="17" t="n">
        <v>0.20986</v>
      </c>
      <c r="BX5" s="17" t="n">
        <v>0.21584</v>
      </c>
      <c r="BY5" s="17" t="n">
        <v>0.22077</v>
      </c>
      <c r="BZ5" s="17" t="n">
        <v>0.22397</v>
      </c>
      <c r="CA5" s="17" t="n">
        <v>0.22516</v>
      </c>
      <c r="CB5" s="17" t="n">
        <v>0.1557</v>
      </c>
      <c r="CC5" s="17" t="n">
        <v>0.16434</v>
      </c>
      <c r="CD5" s="17" t="n">
        <v>0.17268</v>
      </c>
      <c r="CE5" s="17" t="n">
        <v>0.18057</v>
      </c>
      <c r="CF5" s="17" t="n">
        <v>0.18809</v>
      </c>
      <c r="CG5" s="17" t="n">
        <v>0.19527</v>
      </c>
      <c r="CH5" s="17" t="n">
        <v>0.20228</v>
      </c>
    </row>
    <row r="6" customFormat="false" ht="15" hidden="false" customHeight="false" outlineLevel="0" collapsed="false">
      <c r="A6" s="17" t="s">
        <v>148</v>
      </c>
      <c r="B6" s="17" t="s">
        <v>97</v>
      </c>
      <c r="C6" s="17" t="n">
        <v>0.0028</v>
      </c>
      <c r="D6" s="17" t="n">
        <v>0.00252</v>
      </c>
      <c r="E6" s="17" t="n">
        <v>0.00227</v>
      </c>
      <c r="F6" s="17" t="n">
        <v>0.00202</v>
      </c>
      <c r="G6" s="17" t="n">
        <v>0.00183</v>
      </c>
      <c r="H6" s="17" t="n">
        <v>0.00168</v>
      </c>
      <c r="I6" s="17" t="n">
        <v>0.0016</v>
      </c>
      <c r="J6" s="17" t="n">
        <v>0.00692</v>
      </c>
      <c r="K6" s="17" t="n">
        <v>0.00581</v>
      </c>
      <c r="L6" s="17" t="n">
        <v>0.00474</v>
      </c>
      <c r="M6" s="17" t="n">
        <v>0.00385</v>
      </c>
      <c r="N6" s="17" t="n">
        <v>0.00316</v>
      </c>
      <c r="O6" s="17" t="n">
        <v>0.00267</v>
      </c>
      <c r="P6" s="17" t="n">
        <v>0.00232</v>
      </c>
      <c r="Q6" s="17" t="n">
        <v>0.01205</v>
      </c>
      <c r="R6" s="17" t="n">
        <v>0.01084</v>
      </c>
      <c r="S6" s="17" t="n">
        <v>0.00978</v>
      </c>
      <c r="T6" s="17" t="n">
        <v>0.00867</v>
      </c>
      <c r="U6" s="17" t="n">
        <v>0.00751</v>
      </c>
      <c r="V6" s="17" t="n">
        <v>0.0065</v>
      </c>
      <c r="W6" s="17" t="n">
        <v>0.00545</v>
      </c>
      <c r="X6" s="17" t="n">
        <v>0.01964</v>
      </c>
      <c r="Y6" s="17" t="n">
        <v>0.01899</v>
      </c>
      <c r="Z6" s="17" t="n">
        <v>0.01824</v>
      </c>
      <c r="AA6" s="17" t="n">
        <v>0.01743</v>
      </c>
      <c r="AB6" s="17" t="n">
        <v>0.01651</v>
      </c>
      <c r="AC6" s="17" t="n">
        <v>0.01523</v>
      </c>
      <c r="AD6" s="17" t="n">
        <v>0.01395</v>
      </c>
      <c r="AE6" s="17" t="n">
        <v>0.03807</v>
      </c>
      <c r="AF6" s="17" t="n">
        <v>0.03505</v>
      </c>
      <c r="AG6" s="17" t="n">
        <v>0.03266</v>
      </c>
      <c r="AH6" s="17" t="n">
        <v>0.03076</v>
      </c>
      <c r="AI6" s="17" t="n">
        <v>0.02926</v>
      </c>
      <c r="AJ6" s="17" t="n">
        <v>0.02805</v>
      </c>
      <c r="AK6" s="17" t="n">
        <v>0.02705</v>
      </c>
      <c r="AL6" s="17" t="n">
        <v>0.07267</v>
      </c>
      <c r="AM6" s="17" t="n">
        <v>0.0663</v>
      </c>
      <c r="AN6" s="17" t="n">
        <v>0.06043</v>
      </c>
      <c r="AO6" s="17" t="n">
        <v>0.05514</v>
      </c>
      <c r="AP6" s="17" t="n">
        <v>0.05048</v>
      </c>
      <c r="AQ6" s="17" t="n">
        <v>0.04648</v>
      </c>
      <c r="AR6" s="17" t="n">
        <v>0.04318</v>
      </c>
      <c r="AS6" s="17" t="n">
        <v>0.11865</v>
      </c>
      <c r="AT6" s="17" t="n">
        <v>0.10973</v>
      </c>
      <c r="AU6" s="17" t="n">
        <v>0.1014</v>
      </c>
      <c r="AV6" s="17" t="n">
        <v>0.09358</v>
      </c>
      <c r="AW6" s="17" t="n">
        <v>0.08623</v>
      </c>
      <c r="AX6" s="17" t="n">
        <v>0.07927</v>
      </c>
      <c r="AY6" s="17" t="n">
        <v>0.07277</v>
      </c>
      <c r="AZ6" s="17" t="n">
        <v>0.17067</v>
      </c>
      <c r="BA6" s="17" t="n">
        <v>0.16126</v>
      </c>
      <c r="BB6" s="17" t="n">
        <v>0.15161</v>
      </c>
      <c r="BC6" s="17" t="n">
        <v>0.14183</v>
      </c>
      <c r="BD6" s="17" t="n">
        <v>0.13217</v>
      </c>
      <c r="BE6" s="17" t="n">
        <v>0.12282</v>
      </c>
      <c r="BF6" s="17" t="n">
        <v>0.11399</v>
      </c>
      <c r="BG6" s="17" t="n">
        <v>0.21185</v>
      </c>
      <c r="BH6" s="17" t="n">
        <v>0.20507</v>
      </c>
      <c r="BI6" s="17" t="n">
        <v>0.19766</v>
      </c>
      <c r="BJ6" s="17" t="n">
        <v>0.18983</v>
      </c>
      <c r="BK6" s="17" t="n">
        <v>0.18158</v>
      </c>
      <c r="BL6" s="17" t="n">
        <v>0.1728</v>
      </c>
      <c r="BM6" s="17" t="n">
        <v>0.1636</v>
      </c>
      <c r="BN6" s="17" t="n">
        <v>0.22496</v>
      </c>
      <c r="BO6" s="17" t="n">
        <v>0.22591</v>
      </c>
      <c r="BP6" s="17" t="n">
        <v>0.22489</v>
      </c>
      <c r="BQ6" s="17" t="n">
        <v>0.22206</v>
      </c>
      <c r="BR6" s="17" t="n">
        <v>0.21773</v>
      </c>
      <c r="BS6" s="17" t="n">
        <v>0.21209</v>
      </c>
      <c r="BT6" s="17" t="n">
        <v>0.20558</v>
      </c>
      <c r="BU6" s="17" t="n">
        <v>0.19645</v>
      </c>
      <c r="BV6" s="17" t="n">
        <v>0.20332</v>
      </c>
      <c r="BW6" s="17" t="n">
        <v>0.20986</v>
      </c>
      <c r="BX6" s="17" t="n">
        <v>0.21584</v>
      </c>
      <c r="BY6" s="17" t="n">
        <v>0.22077</v>
      </c>
      <c r="BZ6" s="17" t="n">
        <v>0.22397</v>
      </c>
      <c r="CA6" s="17" t="n">
        <v>0.22516</v>
      </c>
      <c r="CB6" s="17" t="n">
        <v>0.1557</v>
      </c>
      <c r="CC6" s="17" t="n">
        <v>0.16434</v>
      </c>
      <c r="CD6" s="17" t="n">
        <v>0.17268</v>
      </c>
      <c r="CE6" s="17" t="n">
        <v>0.18057</v>
      </c>
      <c r="CF6" s="17" t="n">
        <v>0.18809</v>
      </c>
      <c r="CG6" s="17" t="n">
        <v>0.19527</v>
      </c>
      <c r="CH6" s="17" t="n">
        <v>0.20228</v>
      </c>
    </row>
    <row r="7" customFormat="false" ht="15" hidden="false" customHeight="false" outlineLevel="0" collapsed="false">
      <c r="A7" s="17" t="s">
        <v>149</v>
      </c>
      <c r="B7" s="17" t="s">
        <v>97</v>
      </c>
      <c r="C7" s="17" t="n">
        <v>0.0028</v>
      </c>
      <c r="D7" s="17" t="n">
        <v>0.00252</v>
      </c>
      <c r="E7" s="17" t="n">
        <v>0.00227</v>
      </c>
      <c r="F7" s="17" t="n">
        <v>0.00202</v>
      </c>
      <c r="G7" s="17" t="n">
        <v>0.00183</v>
      </c>
      <c r="H7" s="17" t="n">
        <v>0.00168</v>
      </c>
      <c r="I7" s="17" t="n">
        <v>0.0016</v>
      </c>
      <c r="J7" s="17" t="n">
        <v>0.00692</v>
      </c>
      <c r="K7" s="17" t="n">
        <v>0.00581</v>
      </c>
      <c r="L7" s="17" t="n">
        <v>0.00474</v>
      </c>
      <c r="M7" s="17" t="n">
        <v>0.00385</v>
      </c>
      <c r="N7" s="17" t="n">
        <v>0.00316</v>
      </c>
      <c r="O7" s="17" t="n">
        <v>0.00267</v>
      </c>
      <c r="P7" s="17" t="n">
        <v>0.00232</v>
      </c>
      <c r="Q7" s="17" t="n">
        <v>0.01205</v>
      </c>
      <c r="R7" s="17" t="n">
        <v>0.01084</v>
      </c>
      <c r="S7" s="17" t="n">
        <v>0.00978</v>
      </c>
      <c r="T7" s="17" t="n">
        <v>0.00867</v>
      </c>
      <c r="U7" s="17" t="n">
        <v>0.00751</v>
      </c>
      <c r="V7" s="17" t="n">
        <v>0.0065</v>
      </c>
      <c r="W7" s="17" t="n">
        <v>0.00545</v>
      </c>
      <c r="X7" s="17" t="n">
        <v>0.01964</v>
      </c>
      <c r="Y7" s="17" t="n">
        <v>0.01899</v>
      </c>
      <c r="Z7" s="17" t="n">
        <v>0.01824</v>
      </c>
      <c r="AA7" s="17" t="n">
        <v>0.01743</v>
      </c>
      <c r="AB7" s="17" t="n">
        <v>0.01651</v>
      </c>
      <c r="AC7" s="17" t="n">
        <v>0.01523</v>
      </c>
      <c r="AD7" s="17" t="n">
        <v>0.01395</v>
      </c>
      <c r="AE7" s="17" t="n">
        <v>0.03807</v>
      </c>
      <c r="AF7" s="17" t="n">
        <v>0.03505</v>
      </c>
      <c r="AG7" s="17" t="n">
        <v>0.03266</v>
      </c>
      <c r="AH7" s="17" t="n">
        <v>0.03076</v>
      </c>
      <c r="AI7" s="17" t="n">
        <v>0.02926</v>
      </c>
      <c r="AJ7" s="17" t="n">
        <v>0.02805</v>
      </c>
      <c r="AK7" s="17" t="n">
        <v>0.02705</v>
      </c>
      <c r="AL7" s="17" t="n">
        <v>0.07267</v>
      </c>
      <c r="AM7" s="17" t="n">
        <v>0.0663</v>
      </c>
      <c r="AN7" s="17" t="n">
        <v>0.06043</v>
      </c>
      <c r="AO7" s="17" t="n">
        <v>0.05514</v>
      </c>
      <c r="AP7" s="17" t="n">
        <v>0.05048</v>
      </c>
      <c r="AQ7" s="17" t="n">
        <v>0.04648</v>
      </c>
      <c r="AR7" s="17" t="n">
        <v>0.04318</v>
      </c>
      <c r="AS7" s="17" t="n">
        <v>0.11865</v>
      </c>
      <c r="AT7" s="17" t="n">
        <v>0.10973</v>
      </c>
      <c r="AU7" s="17" t="n">
        <v>0.1014</v>
      </c>
      <c r="AV7" s="17" t="n">
        <v>0.09358</v>
      </c>
      <c r="AW7" s="17" t="n">
        <v>0.08623</v>
      </c>
      <c r="AX7" s="17" t="n">
        <v>0.07927</v>
      </c>
      <c r="AY7" s="17" t="n">
        <v>0.07277</v>
      </c>
      <c r="AZ7" s="17" t="n">
        <v>0.17067</v>
      </c>
      <c r="BA7" s="17" t="n">
        <v>0.16126</v>
      </c>
      <c r="BB7" s="17" t="n">
        <v>0.15161</v>
      </c>
      <c r="BC7" s="17" t="n">
        <v>0.14183</v>
      </c>
      <c r="BD7" s="17" t="n">
        <v>0.13217</v>
      </c>
      <c r="BE7" s="17" t="n">
        <v>0.12282</v>
      </c>
      <c r="BF7" s="17" t="n">
        <v>0.11399</v>
      </c>
      <c r="BG7" s="17" t="n">
        <v>0.21185</v>
      </c>
      <c r="BH7" s="17" t="n">
        <v>0.20507</v>
      </c>
      <c r="BI7" s="17" t="n">
        <v>0.19766</v>
      </c>
      <c r="BJ7" s="17" t="n">
        <v>0.18983</v>
      </c>
      <c r="BK7" s="17" t="n">
        <v>0.18158</v>
      </c>
      <c r="BL7" s="17" t="n">
        <v>0.1728</v>
      </c>
      <c r="BM7" s="17" t="n">
        <v>0.1636</v>
      </c>
      <c r="BN7" s="17" t="n">
        <v>0.22496</v>
      </c>
      <c r="BO7" s="17" t="n">
        <v>0.22591</v>
      </c>
      <c r="BP7" s="17" t="n">
        <v>0.22489</v>
      </c>
      <c r="BQ7" s="17" t="n">
        <v>0.22206</v>
      </c>
      <c r="BR7" s="17" t="n">
        <v>0.21773</v>
      </c>
      <c r="BS7" s="17" t="n">
        <v>0.21209</v>
      </c>
      <c r="BT7" s="17" t="n">
        <v>0.20558</v>
      </c>
      <c r="BU7" s="17" t="n">
        <v>0.19645</v>
      </c>
      <c r="BV7" s="17" t="n">
        <v>0.20332</v>
      </c>
      <c r="BW7" s="17" t="n">
        <v>0.20986</v>
      </c>
      <c r="BX7" s="17" t="n">
        <v>0.21584</v>
      </c>
      <c r="BY7" s="17" t="n">
        <v>0.22077</v>
      </c>
      <c r="BZ7" s="17" t="n">
        <v>0.22397</v>
      </c>
      <c r="CA7" s="17" t="n">
        <v>0.22516</v>
      </c>
      <c r="CB7" s="17" t="n">
        <v>0.1557</v>
      </c>
      <c r="CC7" s="17" t="n">
        <v>0.16434</v>
      </c>
      <c r="CD7" s="17" t="n">
        <v>0.17268</v>
      </c>
      <c r="CE7" s="17" t="n">
        <v>0.18057</v>
      </c>
      <c r="CF7" s="17" t="n">
        <v>0.18809</v>
      </c>
      <c r="CG7" s="17" t="n">
        <v>0.19527</v>
      </c>
      <c r="CH7" s="17" t="n">
        <v>0.20228</v>
      </c>
    </row>
    <row r="8" customFormat="false" ht="15" hidden="false" customHeight="false" outlineLevel="0" collapsed="false">
      <c r="A8" s="17" t="s">
        <v>150</v>
      </c>
      <c r="B8" s="17" t="s">
        <v>97</v>
      </c>
      <c r="C8" s="17" t="n">
        <v>0.0028</v>
      </c>
      <c r="D8" s="17" t="n">
        <v>0.00252</v>
      </c>
      <c r="E8" s="17" t="n">
        <v>0.00227</v>
      </c>
      <c r="F8" s="17" t="n">
        <v>0.00202</v>
      </c>
      <c r="G8" s="17" t="n">
        <v>0.00183</v>
      </c>
      <c r="H8" s="17" t="n">
        <v>0.00168</v>
      </c>
      <c r="I8" s="17" t="n">
        <v>0.0016</v>
      </c>
      <c r="J8" s="17" t="n">
        <v>0.00692</v>
      </c>
      <c r="K8" s="17" t="n">
        <v>0.00581</v>
      </c>
      <c r="L8" s="17" t="n">
        <v>0.00474</v>
      </c>
      <c r="M8" s="17" t="n">
        <v>0.00385</v>
      </c>
      <c r="N8" s="17" t="n">
        <v>0.00316</v>
      </c>
      <c r="O8" s="17" t="n">
        <v>0.00267</v>
      </c>
      <c r="P8" s="17" t="n">
        <v>0.00232</v>
      </c>
      <c r="Q8" s="17" t="n">
        <v>0.01205</v>
      </c>
      <c r="R8" s="17" t="n">
        <v>0.01084</v>
      </c>
      <c r="S8" s="17" t="n">
        <v>0.00978</v>
      </c>
      <c r="T8" s="17" t="n">
        <v>0.00867</v>
      </c>
      <c r="U8" s="17" t="n">
        <v>0.00751</v>
      </c>
      <c r="V8" s="17" t="n">
        <v>0.0065</v>
      </c>
      <c r="W8" s="17" t="n">
        <v>0.00545</v>
      </c>
      <c r="X8" s="17" t="n">
        <v>0.01964</v>
      </c>
      <c r="Y8" s="17" t="n">
        <v>0.01899</v>
      </c>
      <c r="Z8" s="17" t="n">
        <v>0.01824</v>
      </c>
      <c r="AA8" s="17" t="n">
        <v>0.01743</v>
      </c>
      <c r="AB8" s="17" t="n">
        <v>0.01651</v>
      </c>
      <c r="AC8" s="17" t="n">
        <v>0.01523</v>
      </c>
      <c r="AD8" s="17" t="n">
        <v>0.01395</v>
      </c>
      <c r="AE8" s="17" t="n">
        <v>0.03807</v>
      </c>
      <c r="AF8" s="17" t="n">
        <v>0.03505</v>
      </c>
      <c r="AG8" s="17" t="n">
        <v>0.03266</v>
      </c>
      <c r="AH8" s="17" t="n">
        <v>0.03076</v>
      </c>
      <c r="AI8" s="17" t="n">
        <v>0.02926</v>
      </c>
      <c r="AJ8" s="17" t="n">
        <v>0.02805</v>
      </c>
      <c r="AK8" s="17" t="n">
        <v>0.02705</v>
      </c>
      <c r="AL8" s="17" t="n">
        <v>0.07267</v>
      </c>
      <c r="AM8" s="17" t="n">
        <v>0.0663</v>
      </c>
      <c r="AN8" s="17" t="n">
        <v>0.06043</v>
      </c>
      <c r="AO8" s="17" t="n">
        <v>0.05514</v>
      </c>
      <c r="AP8" s="17" t="n">
        <v>0.05048</v>
      </c>
      <c r="AQ8" s="17" t="n">
        <v>0.04648</v>
      </c>
      <c r="AR8" s="17" t="n">
        <v>0.04318</v>
      </c>
      <c r="AS8" s="17" t="n">
        <v>0.11865</v>
      </c>
      <c r="AT8" s="17" t="n">
        <v>0.10973</v>
      </c>
      <c r="AU8" s="17" t="n">
        <v>0.1014</v>
      </c>
      <c r="AV8" s="17" t="n">
        <v>0.09358</v>
      </c>
      <c r="AW8" s="17" t="n">
        <v>0.08623</v>
      </c>
      <c r="AX8" s="17" t="n">
        <v>0.07927</v>
      </c>
      <c r="AY8" s="17" t="n">
        <v>0.07277</v>
      </c>
      <c r="AZ8" s="17" t="n">
        <v>0.17067</v>
      </c>
      <c r="BA8" s="17" t="n">
        <v>0.16126</v>
      </c>
      <c r="BB8" s="17" t="n">
        <v>0.15161</v>
      </c>
      <c r="BC8" s="17" t="n">
        <v>0.14183</v>
      </c>
      <c r="BD8" s="17" t="n">
        <v>0.13217</v>
      </c>
      <c r="BE8" s="17" t="n">
        <v>0.12282</v>
      </c>
      <c r="BF8" s="17" t="n">
        <v>0.11399</v>
      </c>
      <c r="BG8" s="17" t="n">
        <v>0.21185</v>
      </c>
      <c r="BH8" s="17" t="n">
        <v>0.20507</v>
      </c>
      <c r="BI8" s="17" t="n">
        <v>0.19766</v>
      </c>
      <c r="BJ8" s="17" t="n">
        <v>0.18983</v>
      </c>
      <c r="BK8" s="17" t="n">
        <v>0.18158</v>
      </c>
      <c r="BL8" s="17" t="n">
        <v>0.1728</v>
      </c>
      <c r="BM8" s="17" t="n">
        <v>0.1636</v>
      </c>
      <c r="BN8" s="17" t="n">
        <v>0.22496</v>
      </c>
      <c r="BO8" s="17" t="n">
        <v>0.22591</v>
      </c>
      <c r="BP8" s="17" t="n">
        <v>0.22489</v>
      </c>
      <c r="BQ8" s="17" t="n">
        <v>0.22206</v>
      </c>
      <c r="BR8" s="17" t="n">
        <v>0.21773</v>
      </c>
      <c r="BS8" s="17" t="n">
        <v>0.21209</v>
      </c>
      <c r="BT8" s="17" t="n">
        <v>0.20558</v>
      </c>
      <c r="BU8" s="17" t="n">
        <v>0.19645</v>
      </c>
      <c r="BV8" s="17" t="n">
        <v>0.20332</v>
      </c>
      <c r="BW8" s="17" t="n">
        <v>0.20986</v>
      </c>
      <c r="BX8" s="17" t="n">
        <v>0.21584</v>
      </c>
      <c r="BY8" s="17" t="n">
        <v>0.22077</v>
      </c>
      <c r="BZ8" s="17" t="n">
        <v>0.22397</v>
      </c>
      <c r="CA8" s="17" t="n">
        <v>0.22516</v>
      </c>
      <c r="CB8" s="17" t="n">
        <v>0.1557</v>
      </c>
      <c r="CC8" s="17" t="n">
        <v>0.16434</v>
      </c>
      <c r="CD8" s="17" t="n">
        <v>0.17268</v>
      </c>
      <c r="CE8" s="17" t="n">
        <v>0.18057</v>
      </c>
      <c r="CF8" s="17" t="n">
        <v>0.18809</v>
      </c>
      <c r="CG8" s="17" t="n">
        <v>0.19527</v>
      </c>
      <c r="CH8" s="17" t="n">
        <v>0.20228</v>
      </c>
    </row>
    <row r="9" customFormat="false" ht="15" hidden="false" customHeight="false" outlineLevel="0" collapsed="false">
      <c r="A9" s="17" t="s">
        <v>151</v>
      </c>
      <c r="B9" s="17" t="s">
        <v>151</v>
      </c>
      <c r="C9" s="17" t="n">
        <v>0.0028</v>
      </c>
      <c r="D9" s="17" t="n">
        <v>0.00252</v>
      </c>
      <c r="E9" s="17" t="n">
        <v>0.00227</v>
      </c>
      <c r="F9" s="17" t="n">
        <v>0.00202</v>
      </c>
      <c r="G9" s="17" t="n">
        <v>0.00183</v>
      </c>
      <c r="H9" s="17" t="n">
        <v>0.00168</v>
      </c>
      <c r="I9" s="17" t="n">
        <v>0.0016</v>
      </c>
      <c r="J9" s="17" t="n">
        <v>0.00692</v>
      </c>
      <c r="K9" s="17" t="n">
        <v>0.00581</v>
      </c>
      <c r="L9" s="17" t="n">
        <v>0.00474</v>
      </c>
      <c r="M9" s="17" t="n">
        <v>0.00385</v>
      </c>
      <c r="N9" s="17" t="n">
        <v>0.00316</v>
      </c>
      <c r="O9" s="17" t="n">
        <v>0.00267</v>
      </c>
      <c r="P9" s="17" t="n">
        <v>0.00232</v>
      </c>
      <c r="Q9" s="17" t="n">
        <v>0.01205</v>
      </c>
      <c r="R9" s="17" t="n">
        <v>0.01084</v>
      </c>
      <c r="S9" s="17" t="n">
        <v>0.00978</v>
      </c>
      <c r="T9" s="17" t="n">
        <v>0.00867</v>
      </c>
      <c r="U9" s="17" t="n">
        <v>0.00751</v>
      </c>
      <c r="V9" s="17" t="n">
        <v>0.0065</v>
      </c>
      <c r="W9" s="17" t="n">
        <v>0.00545</v>
      </c>
      <c r="X9" s="17" t="n">
        <v>0.01964</v>
      </c>
      <c r="Y9" s="17" t="n">
        <v>0.01899</v>
      </c>
      <c r="Z9" s="17" t="n">
        <v>0.01824</v>
      </c>
      <c r="AA9" s="17" t="n">
        <v>0.01743</v>
      </c>
      <c r="AB9" s="17" t="n">
        <v>0.01651</v>
      </c>
      <c r="AC9" s="17" t="n">
        <v>0.01523</v>
      </c>
      <c r="AD9" s="17" t="n">
        <v>0.01395</v>
      </c>
      <c r="AE9" s="17" t="n">
        <v>0.03807</v>
      </c>
      <c r="AF9" s="17" t="n">
        <v>0.03505</v>
      </c>
      <c r="AG9" s="17" t="n">
        <v>0.03266</v>
      </c>
      <c r="AH9" s="17" t="n">
        <v>0.03076</v>
      </c>
      <c r="AI9" s="17" t="n">
        <v>0.02926</v>
      </c>
      <c r="AJ9" s="17" t="n">
        <v>0.02805</v>
      </c>
      <c r="AK9" s="17" t="n">
        <v>0.02705</v>
      </c>
      <c r="AL9" s="17" t="n">
        <v>0.07267</v>
      </c>
      <c r="AM9" s="17" t="n">
        <v>0.0663</v>
      </c>
      <c r="AN9" s="17" t="n">
        <v>0.06043</v>
      </c>
      <c r="AO9" s="17" t="n">
        <v>0.05514</v>
      </c>
      <c r="AP9" s="17" t="n">
        <v>0.05048</v>
      </c>
      <c r="AQ9" s="17" t="n">
        <v>0.04648</v>
      </c>
      <c r="AR9" s="17" t="n">
        <v>0.04318</v>
      </c>
      <c r="AS9" s="17" t="n">
        <v>0.11865</v>
      </c>
      <c r="AT9" s="17" t="n">
        <v>0.10973</v>
      </c>
      <c r="AU9" s="17" t="n">
        <v>0.1014</v>
      </c>
      <c r="AV9" s="17" t="n">
        <v>0.09358</v>
      </c>
      <c r="AW9" s="17" t="n">
        <v>0.08623</v>
      </c>
      <c r="AX9" s="17" t="n">
        <v>0.07927</v>
      </c>
      <c r="AY9" s="17" t="n">
        <v>0.07277</v>
      </c>
      <c r="AZ9" s="17" t="n">
        <v>0.17067</v>
      </c>
      <c r="BA9" s="17" t="n">
        <v>0.16126</v>
      </c>
      <c r="BB9" s="17" t="n">
        <v>0.15161</v>
      </c>
      <c r="BC9" s="17" t="n">
        <v>0.14183</v>
      </c>
      <c r="BD9" s="17" t="n">
        <v>0.13217</v>
      </c>
      <c r="BE9" s="17" t="n">
        <v>0.12282</v>
      </c>
      <c r="BF9" s="17" t="n">
        <v>0.11399</v>
      </c>
      <c r="BG9" s="17" t="n">
        <v>0.21185</v>
      </c>
      <c r="BH9" s="17" t="n">
        <v>0.20507</v>
      </c>
      <c r="BI9" s="17" t="n">
        <v>0.19766</v>
      </c>
      <c r="BJ9" s="17" t="n">
        <v>0.18983</v>
      </c>
      <c r="BK9" s="17" t="n">
        <v>0.18158</v>
      </c>
      <c r="BL9" s="17" t="n">
        <v>0.1728</v>
      </c>
      <c r="BM9" s="17" t="n">
        <v>0.1636</v>
      </c>
      <c r="BN9" s="17" t="n">
        <v>0.22496</v>
      </c>
      <c r="BO9" s="17" t="n">
        <v>0.22591</v>
      </c>
      <c r="BP9" s="17" t="n">
        <v>0.22489</v>
      </c>
      <c r="BQ9" s="17" t="n">
        <v>0.22206</v>
      </c>
      <c r="BR9" s="17" t="n">
        <v>0.21773</v>
      </c>
      <c r="BS9" s="17" t="n">
        <v>0.21209</v>
      </c>
      <c r="BT9" s="17" t="n">
        <v>0.20558</v>
      </c>
      <c r="BU9" s="17" t="n">
        <v>0.19645</v>
      </c>
      <c r="BV9" s="17" t="n">
        <v>0.20332</v>
      </c>
      <c r="BW9" s="17" t="n">
        <v>0.20986</v>
      </c>
      <c r="BX9" s="17" t="n">
        <v>0.21584</v>
      </c>
      <c r="BY9" s="17" t="n">
        <v>0.22077</v>
      </c>
      <c r="BZ9" s="17" t="n">
        <v>0.22397</v>
      </c>
      <c r="CA9" s="17" t="n">
        <v>0.22516</v>
      </c>
      <c r="CB9" s="17" t="n">
        <v>0.1557</v>
      </c>
      <c r="CC9" s="17" t="n">
        <v>0.16434</v>
      </c>
      <c r="CD9" s="17" t="n">
        <v>0.17268</v>
      </c>
      <c r="CE9" s="17" t="n">
        <v>0.18057</v>
      </c>
      <c r="CF9" s="17" t="n">
        <v>0.18809</v>
      </c>
      <c r="CG9" s="17" t="n">
        <v>0.19527</v>
      </c>
      <c r="CH9" s="17" t="n">
        <v>0.20228</v>
      </c>
    </row>
    <row r="10" customFormat="false" ht="15" hidden="false" customHeight="false" outlineLevel="0" collapsed="false">
      <c r="A10" s="17" t="s">
        <v>152</v>
      </c>
      <c r="B10" s="17" t="s">
        <v>151</v>
      </c>
      <c r="C10" s="17" t="n">
        <v>0.0028</v>
      </c>
      <c r="D10" s="17" t="n">
        <v>0.00252</v>
      </c>
      <c r="E10" s="17" t="n">
        <v>0.00227</v>
      </c>
      <c r="F10" s="17" t="n">
        <v>0.00202</v>
      </c>
      <c r="G10" s="17" t="n">
        <v>0.00183</v>
      </c>
      <c r="H10" s="17" t="n">
        <v>0.00168</v>
      </c>
      <c r="I10" s="17" t="n">
        <v>0.0016</v>
      </c>
      <c r="J10" s="17" t="n">
        <v>0.00692</v>
      </c>
      <c r="K10" s="17" t="n">
        <v>0.00581</v>
      </c>
      <c r="L10" s="17" t="n">
        <v>0.00474</v>
      </c>
      <c r="M10" s="17" t="n">
        <v>0.00385</v>
      </c>
      <c r="N10" s="17" t="n">
        <v>0.00316</v>
      </c>
      <c r="O10" s="17" t="n">
        <v>0.00267</v>
      </c>
      <c r="P10" s="17" t="n">
        <v>0.00232</v>
      </c>
      <c r="Q10" s="17" t="n">
        <v>0.01205</v>
      </c>
      <c r="R10" s="17" t="n">
        <v>0.01084</v>
      </c>
      <c r="S10" s="17" t="n">
        <v>0.00978</v>
      </c>
      <c r="T10" s="17" t="n">
        <v>0.00867</v>
      </c>
      <c r="U10" s="17" t="n">
        <v>0.00751</v>
      </c>
      <c r="V10" s="17" t="n">
        <v>0.0065</v>
      </c>
      <c r="W10" s="17" t="n">
        <v>0.00545</v>
      </c>
      <c r="X10" s="17" t="n">
        <v>0.01964</v>
      </c>
      <c r="Y10" s="17" t="n">
        <v>0.01899</v>
      </c>
      <c r="Z10" s="17" t="n">
        <v>0.01824</v>
      </c>
      <c r="AA10" s="17" t="n">
        <v>0.01743</v>
      </c>
      <c r="AB10" s="17" t="n">
        <v>0.01651</v>
      </c>
      <c r="AC10" s="17" t="n">
        <v>0.01523</v>
      </c>
      <c r="AD10" s="17" t="n">
        <v>0.01395</v>
      </c>
      <c r="AE10" s="17" t="n">
        <v>0.03807</v>
      </c>
      <c r="AF10" s="17" t="n">
        <v>0.03505</v>
      </c>
      <c r="AG10" s="17" t="n">
        <v>0.03266</v>
      </c>
      <c r="AH10" s="17" t="n">
        <v>0.03076</v>
      </c>
      <c r="AI10" s="17" t="n">
        <v>0.02926</v>
      </c>
      <c r="AJ10" s="17" t="n">
        <v>0.02805</v>
      </c>
      <c r="AK10" s="17" t="n">
        <v>0.02705</v>
      </c>
      <c r="AL10" s="17" t="n">
        <v>0.07267</v>
      </c>
      <c r="AM10" s="17" t="n">
        <v>0.0663</v>
      </c>
      <c r="AN10" s="17" t="n">
        <v>0.06043</v>
      </c>
      <c r="AO10" s="17" t="n">
        <v>0.05514</v>
      </c>
      <c r="AP10" s="17" t="n">
        <v>0.05048</v>
      </c>
      <c r="AQ10" s="17" t="n">
        <v>0.04648</v>
      </c>
      <c r="AR10" s="17" t="n">
        <v>0.04318</v>
      </c>
      <c r="AS10" s="17" t="n">
        <v>0.11865</v>
      </c>
      <c r="AT10" s="17" t="n">
        <v>0.10973</v>
      </c>
      <c r="AU10" s="17" t="n">
        <v>0.1014</v>
      </c>
      <c r="AV10" s="17" t="n">
        <v>0.09358</v>
      </c>
      <c r="AW10" s="17" t="n">
        <v>0.08623</v>
      </c>
      <c r="AX10" s="17" t="n">
        <v>0.07927</v>
      </c>
      <c r="AY10" s="17" t="n">
        <v>0.07277</v>
      </c>
      <c r="AZ10" s="17" t="n">
        <v>0.17067</v>
      </c>
      <c r="BA10" s="17" t="n">
        <v>0.16126</v>
      </c>
      <c r="BB10" s="17" t="n">
        <v>0.15161</v>
      </c>
      <c r="BC10" s="17" t="n">
        <v>0.14183</v>
      </c>
      <c r="BD10" s="17" t="n">
        <v>0.13217</v>
      </c>
      <c r="BE10" s="17" t="n">
        <v>0.12282</v>
      </c>
      <c r="BF10" s="17" t="n">
        <v>0.11399</v>
      </c>
      <c r="BG10" s="17" t="n">
        <v>0.21185</v>
      </c>
      <c r="BH10" s="17" t="n">
        <v>0.20507</v>
      </c>
      <c r="BI10" s="17" t="n">
        <v>0.19766</v>
      </c>
      <c r="BJ10" s="17" t="n">
        <v>0.18983</v>
      </c>
      <c r="BK10" s="17" t="n">
        <v>0.18158</v>
      </c>
      <c r="BL10" s="17" t="n">
        <v>0.1728</v>
      </c>
      <c r="BM10" s="17" t="n">
        <v>0.1636</v>
      </c>
      <c r="BN10" s="17" t="n">
        <v>0.22496</v>
      </c>
      <c r="BO10" s="17" t="n">
        <v>0.22591</v>
      </c>
      <c r="BP10" s="17" t="n">
        <v>0.22489</v>
      </c>
      <c r="BQ10" s="17" t="n">
        <v>0.22206</v>
      </c>
      <c r="BR10" s="17" t="n">
        <v>0.21773</v>
      </c>
      <c r="BS10" s="17" t="n">
        <v>0.21209</v>
      </c>
      <c r="BT10" s="17" t="n">
        <v>0.20558</v>
      </c>
      <c r="BU10" s="17" t="n">
        <v>0.19645</v>
      </c>
      <c r="BV10" s="17" t="n">
        <v>0.20332</v>
      </c>
      <c r="BW10" s="17" t="n">
        <v>0.20986</v>
      </c>
      <c r="BX10" s="17" t="n">
        <v>0.21584</v>
      </c>
      <c r="BY10" s="17" t="n">
        <v>0.22077</v>
      </c>
      <c r="BZ10" s="17" t="n">
        <v>0.22397</v>
      </c>
      <c r="CA10" s="17" t="n">
        <v>0.22516</v>
      </c>
      <c r="CB10" s="17" t="n">
        <v>0.1557</v>
      </c>
      <c r="CC10" s="17" t="n">
        <v>0.16434</v>
      </c>
      <c r="CD10" s="17" t="n">
        <v>0.17268</v>
      </c>
      <c r="CE10" s="17" t="n">
        <v>0.18057</v>
      </c>
      <c r="CF10" s="17" t="n">
        <v>0.18809</v>
      </c>
      <c r="CG10" s="17" t="n">
        <v>0.19527</v>
      </c>
      <c r="CH10" s="17" t="n">
        <v>0.20228</v>
      </c>
    </row>
    <row r="11" customFormat="false" ht="15" hidden="false" customHeight="false" outlineLevel="0" collapsed="false">
      <c r="A11" s="17" t="s">
        <v>153</v>
      </c>
      <c r="B11" s="17" t="s">
        <v>151</v>
      </c>
      <c r="C11" s="17" t="n">
        <v>0.0028</v>
      </c>
      <c r="D11" s="17" t="n">
        <v>0.00252</v>
      </c>
      <c r="E11" s="17" t="n">
        <v>0.00227</v>
      </c>
      <c r="F11" s="17" t="n">
        <v>0.00202</v>
      </c>
      <c r="G11" s="17" t="n">
        <v>0.00183</v>
      </c>
      <c r="H11" s="17" t="n">
        <v>0.00168</v>
      </c>
      <c r="I11" s="17" t="n">
        <v>0.0016</v>
      </c>
      <c r="J11" s="17" t="n">
        <v>0.00692</v>
      </c>
      <c r="K11" s="17" t="n">
        <v>0.00581</v>
      </c>
      <c r="L11" s="17" t="n">
        <v>0.00474</v>
      </c>
      <c r="M11" s="17" t="n">
        <v>0.00385</v>
      </c>
      <c r="N11" s="17" t="n">
        <v>0.00316</v>
      </c>
      <c r="O11" s="17" t="n">
        <v>0.00267</v>
      </c>
      <c r="P11" s="17" t="n">
        <v>0.00232</v>
      </c>
      <c r="Q11" s="17" t="n">
        <v>0.01205</v>
      </c>
      <c r="R11" s="17" t="n">
        <v>0.01084</v>
      </c>
      <c r="S11" s="17" t="n">
        <v>0.00978</v>
      </c>
      <c r="T11" s="17" t="n">
        <v>0.00867</v>
      </c>
      <c r="U11" s="17" t="n">
        <v>0.00751</v>
      </c>
      <c r="V11" s="17" t="n">
        <v>0.0065</v>
      </c>
      <c r="W11" s="17" t="n">
        <v>0.00545</v>
      </c>
      <c r="X11" s="17" t="n">
        <v>0.01964</v>
      </c>
      <c r="Y11" s="17" t="n">
        <v>0.01899</v>
      </c>
      <c r="Z11" s="17" t="n">
        <v>0.01824</v>
      </c>
      <c r="AA11" s="17" t="n">
        <v>0.01743</v>
      </c>
      <c r="AB11" s="17" t="n">
        <v>0.01651</v>
      </c>
      <c r="AC11" s="17" t="n">
        <v>0.01523</v>
      </c>
      <c r="AD11" s="17" t="n">
        <v>0.01395</v>
      </c>
      <c r="AE11" s="17" t="n">
        <v>0.03807</v>
      </c>
      <c r="AF11" s="17" t="n">
        <v>0.03505</v>
      </c>
      <c r="AG11" s="17" t="n">
        <v>0.03266</v>
      </c>
      <c r="AH11" s="17" t="n">
        <v>0.03076</v>
      </c>
      <c r="AI11" s="17" t="n">
        <v>0.02926</v>
      </c>
      <c r="AJ11" s="17" t="n">
        <v>0.02805</v>
      </c>
      <c r="AK11" s="17" t="n">
        <v>0.02705</v>
      </c>
      <c r="AL11" s="17" t="n">
        <v>0.07267</v>
      </c>
      <c r="AM11" s="17" t="n">
        <v>0.0663</v>
      </c>
      <c r="AN11" s="17" t="n">
        <v>0.06043</v>
      </c>
      <c r="AO11" s="17" t="n">
        <v>0.05514</v>
      </c>
      <c r="AP11" s="17" t="n">
        <v>0.05048</v>
      </c>
      <c r="AQ11" s="17" t="n">
        <v>0.04648</v>
      </c>
      <c r="AR11" s="17" t="n">
        <v>0.04318</v>
      </c>
      <c r="AS11" s="17" t="n">
        <v>0.11865</v>
      </c>
      <c r="AT11" s="17" t="n">
        <v>0.10973</v>
      </c>
      <c r="AU11" s="17" t="n">
        <v>0.1014</v>
      </c>
      <c r="AV11" s="17" t="n">
        <v>0.09358</v>
      </c>
      <c r="AW11" s="17" t="n">
        <v>0.08623</v>
      </c>
      <c r="AX11" s="17" t="n">
        <v>0.07927</v>
      </c>
      <c r="AY11" s="17" t="n">
        <v>0.07277</v>
      </c>
      <c r="AZ11" s="17" t="n">
        <v>0.17067</v>
      </c>
      <c r="BA11" s="17" t="n">
        <v>0.16126</v>
      </c>
      <c r="BB11" s="17" t="n">
        <v>0.15161</v>
      </c>
      <c r="BC11" s="17" t="n">
        <v>0.14183</v>
      </c>
      <c r="BD11" s="17" t="n">
        <v>0.13217</v>
      </c>
      <c r="BE11" s="17" t="n">
        <v>0.12282</v>
      </c>
      <c r="BF11" s="17" t="n">
        <v>0.11399</v>
      </c>
      <c r="BG11" s="17" t="n">
        <v>0.21185</v>
      </c>
      <c r="BH11" s="17" t="n">
        <v>0.20507</v>
      </c>
      <c r="BI11" s="17" t="n">
        <v>0.19766</v>
      </c>
      <c r="BJ11" s="17" t="n">
        <v>0.18983</v>
      </c>
      <c r="BK11" s="17" t="n">
        <v>0.18158</v>
      </c>
      <c r="BL11" s="17" t="n">
        <v>0.1728</v>
      </c>
      <c r="BM11" s="17" t="n">
        <v>0.1636</v>
      </c>
      <c r="BN11" s="17" t="n">
        <v>0.22496</v>
      </c>
      <c r="BO11" s="17" t="n">
        <v>0.22591</v>
      </c>
      <c r="BP11" s="17" t="n">
        <v>0.22489</v>
      </c>
      <c r="BQ11" s="17" t="n">
        <v>0.22206</v>
      </c>
      <c r="BR11" s="17" t="n">
        <v>0.21773</v>
      </c>
      <c r="BS11" s="17" t="n">
        <v>0.21209</v>
      </c>
      <c r="BT11" s="17" t="n">
        <v>0.20558</v>
      </c>
      <c r="BU11" s="17" t="n">
        <v>0.19645</v>
      </c>
      <c r="BV11" s="17" t="n">
        <v>0.20332</v>
      </c>
      <c r="BW11" s="17" t="n">
        <v>0.20986</v>
      </c>
      <c r="BX11" s="17" t="n">
        <v>0.21584</v>
      </c>
      <c r="BY11" s="17" t="n">
        <v>0.22077</v>
      </c>
      <c r="BZ11" s="17" t="n">
        <v>0.22397</v>
      </c>
      <c r="CA11" s="17" t="n">
        <v>0.22516</v>
      </c>
      <c r="CB11" s="17" t="n">
        <v>0.1557</v>
      </c>
      <c r="CC11" s="17" t="n">
        <v>0.16434</v>
      </c>
      <c r="CD11" s="17" t="n">
        <v>0.17268</v>
      </c>
      <c r="CE11" s="17" t="n">
        <v>0.18057</v>
      </c>
      <c r="CF11" s="17" t="n">
        <v>0.18809</v>
      </c>
      <c r="CG11" s="17" t="n">
        <v>0.19527</v>
      </c>
      <c r="CH11" s="17" t="n">
        <v>0.20228</v>
      </c>
    </row>
    <row r="12" customFormat="false" ht="15" hidden="false" customHeight="false" outlineLevel="0" collapsed="false">
      <c r="A12" s="17" t="s">
        <v>154</v>
      </c>
      <c r="B12" s="17" t="s">
        <v>151</v>
      </c>
      <c r="C12" s="17" t="n">
        <v>0.0028</v>
      </c>
      <c r="D12" s="17" t="n">
        <v>0.00252</v>
      </c>
      <c r="E12" s="17" t="n">
        <v>0.00227</v>
      </c>
      <c r="F12" s="17" t="n">
        <v>0.00202</v>
      </c>
      <c r="G12" s="17" t="n">
        <v>0.00183</v>
      </c>
      <c r="H12" s="17" t="n">
        <v>0.00168</v>
      </c>
      <c r="I12" s="17" t="n">
        <v>0.0016</v>
      </c>
      <c r="J12" s="17" t="n">
        <v>0.00692</v>
      </c>
      <c r="K12" s="17" t="n">
        <v>0.00581</v>
      </c>
      <c r="L12" s="17" t="n">
        <v>0.00474</v>
      </c>
      <c r="M12" s="17" t="n">
        <v>0.00385</v>
      </c>
      <c r="N12" s="17" t="n">
        <v>0.00316</v>
      </c>
      <c r="O12" s="17" t="n">
        <v>0.00267</v>
      </c>
      <c r="P12" s="17" t="n">
        <v>0.00232</v>
      </c>
      <c r="Q12" s="17" t="n">
        <v>0.01205</v>
      </c>
      <c r="R12" s="17" t="n">
        <v>0.01084</v>
      </c>
      <c r="S12" s="17" t="n">
        <v>0.00978</v>
      </c>
      <c r="T12" s="17" t="n">
        <v>0.00867</v>
      </c>
      <c r="U12" s="17" t="n">
        <v>0.00751</v>
      </c>
      <c r="V12" s="17" t="n">
        <v>0.0065</v>
      </c>
      <c r="W12" s="17" t="n">
        <v>0.00545</v>
      </c>
      <c r="X12" s="17" t="n">
        <v>0.01964</v>
      </c>
      <c r="Y12" s="17" t="n">
        <v>0.01899</v>
      </c>
      <c r="Z12" s="17" t="n">
        <v>0.01824</v>
      </c>
      <c r="AA12" s="17" t="n">
        <v>0.01743</v>
      </c>
      <c r="AB12" s="17" t="n">
        <v>0.01651</v>
      </c>
      <c r="AC12" s="17" t="n">
        <v>0.01523</v>
      </c>
      <c r="AD12" s="17" t="n">
        <v>0.01395</v>
      </c>
      <c r="AE12" s="17" t="n">
        <v>0.03807</v>
      </c>
      <c r="AF12" s="17" t="n">
        <v>0.03505</v>
      </c>
      <c r="AG12" s="17" t="n">
        <v>0.03266</v>
      </c>
      <c r="AH12" s="17" t="n">
        <v>0.03076</v>
      </c>
      <c r="AI12" s="17" t="n">
        <v>0.02926</v>
      </c>
      <c r="AJ12" s="17" t="n">
        <v>0.02805</v>
      </c>
      <c r="AK12" s="17" t="n">
        <v>0.02705</v>
      </c>
      <c r="AL12" s="17" t="n">
        <v>0.07267</v>
      </c>
      <c r="AM12" s="17" t="n">
        <v>0.0663</v>
      </c>
      <c r="AN12" s="17" t="n">
        <v>0.06043</v>
      </c>
      <c r="AO12" s="17" t="n">
        <v>0.05514</v>
      </c>
      <c r="AP12" s="17" t="n">
        <v>0.05048</v>
      </c>
      <c r="AQ12" s="17" t="n">
        <v>0.04648</v>
      </c>
      <c r="AR12" s="17" t="n">
        <v>0.04318</v>
      </c>
      <c r="AS12" s="17" t="n">
        <v>0.11865</v>
      </c>
      <c r="AT12" s="17" t="n">
        <v>0.10973</v>
      </c>
      <c r="AU12" s="17" t="n">
        <v>0.1014</v>
      </c>
      <c r="AV12" s="17" t="n">
        <v>0.09358</v>
      </c>
      <c r="AW12" s="17" t="n">
        <v>0.08623</v>
      </c>
      <c r="AX12" s="17" t="n">
        <v>0.07927</v>
      </c>
      <c r="AY12" s="17" t="n">
        <v>0.07277</v>
      </c>
      <c r="AZ12" s="17" t="n">
        <v>0.17067</v>
      </c>
      <c r="BA12" s="17" t="n">
        <v>0.16126</v>
      </c>
      <c r="BB12" s="17" t="n">
        <v>0.15161</v>
      </c>
      <c r="BC12" s="17" t="n">
        <v>0.14183</v>
      </c>
      <c r="BD12" s="17" t="n">
        <v>0.13217</v>
      </c>
      <c r="BE12" s="17" t="n">
        <v>0.12282</v>
      </c>
      <c r="BF12" s="17" t="n">
        <v>0.11399</v>
      </c>
      <c r="BG12" s="17" t="n">
        <v>0.21185</v>
      </c>
      <c r="BH12" s="17" t="n">
        <v>0.20507</v>
      </c>
      <c r="BI12" s="17" t="n">
        <v>0.19766</v>
      </c>
      <c r="BJ12" s="17" t="n">
        <v>0.18983</v>
      </c>
      <c r="BK12" s="17" t="n">
        <v>0.18158</v>
      </c>
      <c r="BL12" s="17" t="n">
        <v>0.1728</v>
      </c>
      <c r="BM12" s="17" t="n">
        <v>0.1636</v>
      </c>
      <c r="BN12" s="17" t="n">
        <v>0.22496</v>
      </c>
      <c r="BO12" s="17" t="n">
        <v>0.22591</v>
      </c>
      <c r="BP12" s="17" t="n">
        <v>0.22489</v>
      </c>
      <c r="BQ12" s="17" t="n">
        <v>0.22206</v>
      </c>
      <c r="BR12" s="17" t="n">
        <v>0.21773</v>
      </c>
      <c r="BS12" s="17" t="n">
        <v>0.21209</v>
      </c>
      <c r="BT12" s="17" t="n">
        <v>0.20558</v>
      </c>
      <c r="BU12" s="17" t="n">
        <v>0.19645</v>
      </c>
      <c r="BV12" s="17" t="n">
        <v>0.20332</v>
      </c>
      <c r="BW12" s="17" t="n">
        <v>0.20986</v>
      </c>
      <c r="BX12" s="17" t="n">
        <v>0.21584</v>
      </c>
      <c r="BY12" s="17" t="n">
        <v>0.22077</v>
      </c>
      <c r="BZ12" s="17" t="n">
        <v>0.22397</v>
      </c>
      <c r="CA12" s="17" t="n">
        <v>0.22516</v>
      </c>
      <c r="CB12" s="17" t="n">
        <v>0.1557</v>
      </c>
      <c r="CC12" s="17" t="n">
        <v>0.16434</v>
      </c>
      <c r="CD12" s="17" t="n">
        <v>0.17268</v>
      </c>
      <c r="CE12" s="17" t="n">
        <v>0.18057</v>
      </c>
      <c r="CF12" s="17" t="n">
        <v>0.18809</v>
      </c>
      <c r="CG12" s="17" t="n">
        <v>0.19527</v>
      </c>
      <c r="CH12" s="17" t="n">
        <v>0.20228</v>
      </c>
    </row>
    <row r="13" customFormat="false" ht="15" hidden="false" customHeight="false" outlineLevel="0" collapsed="false">
      <c r="A13" s="17" t="s">
        <v>155</v>
      </c>
      <c r="B13" s="17" t="s">
        <v>151</v>
      </c>
      <c r="C13" s="17" t="n">
        <v>0.0028</v>
      </c>
      <c r="D13" s="17" t="n">
        <v>0.00252</v>
      </c>
      <c r="E13" s="17" t="n">
        <v>0.00227</v>
      </c>
      <c r="F13" s="17" t="n">
        <v>0.00202</v>
      </c>
      <c r="G13" s="17" t="n">
        <v>0.00183</v>
      </c>
      <c r="H13" s="17" t="n">
        <v>0.00168</v>
      </c>
      <c r="I13" s="17" t="n">
        <v>0.0016</v>
      </c>
      <c r="J13" s="17" t="n">
        <v>0.00692</v>
      </c>
      <c r="K13" s="17" t="n">
        <v>0.00581</v>
      </c>
      <c r="L13" s="17" t="n">
        <v>0.00474</v>
      </c>
      <c r="M13" s="17" t="n">
        <v>0.00385</v>
      </c>
      <c r="N13" s="17" t="n">
        <v>0.00316</v>
      </c>
      <c r="O13" s="17" t="n">
        <v>0.00267</v>
      </c>
      <c r="P13" s="17" t="n">
        <v>0.00232</v>
      </c>
      <c r="Q13" s="17" t="n">
        <v>0.01205</v>
      </c>
      <c r="R13" s="17" t="n">
        <v>0.01084</v>
      </c>
      <c r="S13" s="17" t="n">
        <v>0.00978</v>
      </c>
      <c r="T13" s="17" t="n">
        <v>0.00867</v>
      </c>
      <c r="U13" s="17" t="n">
        <v>0.00751</v>
      </c>
      <c r="V13" s="17" t="n">
        <v>0.0065</v>
      </c>
      <c r="W13" s="17" t="n">
        <v>0.00545</v>
      </c>
      <c r="X13" s="17" t="n">
        <v>0.01964</v>
      </c>
      <c r="Y13" s="17" t="n">
        <v>0.01899</v>
      </c>
      <c r="Z13" s="17" t="n">
        <v>0.01824</v>
      </c>
      <c r="AA13" s="17" t="n">
        <v>0.01743</v>
      </c>
      <c r="AB13" s="17" t="n">
        <v>0.01651</v>
      </c>
      <c r="AC13" s="17" t="n">
        <v>0.01523</v>
      </c>
      <c r="AD13" s="17" t="n">
        <v>0.01395</v>
      </c>
      <c r="AE13" s="17" t="n">
        <v>0.03807</v>
      </c>
      <c r="AF13" s="17" t="n">
        <v>0.03505</v>
      </c>
      <c r="AG13" s="17" t="n">
        <v>0.03266</v>
      </c>
      <c r="AH13" s="17" t="n">
        <v>0.03076</v>
      </c>
      <c r="AI13" s="17" t="n">
        <v>0.02926</v>
      </c>
      <c r="AJ13" s="17" t="n">
        <v>0.02805</v>
      </c>
      <c r="AK13" s="17" t="n">
        <v>0.02705</v>
      </c>
      <c r="AL13" s="17" t="n">
        <v>0.07267</v>
      </c>
      <c r="AM13" s="17" t="n">
        <v>0.0663</v>
      </c>
      <c r="AN13" s="17" t="n">
        <v>0.06043</v>
      </c>
      <c r="AO13" s="17" t="n">
        <v>0.05514</v>
      </c>
      <c r="AP13" s="17" t="n">
        <v>0.05048</v>
      </c>
      <c r="AQ13" s="17" t="n">
        <v>0.04648</v>
      </c>
      <c r="AR13" s="17" t="n">
        <v>0.04318</v>
      </c>
      <c r="AS13" s="17" t="n">
        <v>0.11865</v>
      </c>
      <c r="AT13" s="17" t="n">
        <v>0.10973</v>
      </c>
      <c r="AU13" s="17" t="n">
        <v>0.1014</v>
      </c>
      <c r="AV13" s="17" t="n">
        <v>0.09358</v>
      </c>
      <c r="AW13" s="17" t="n">
        <v>0.08623</v>
      </c>
      <c r="AX13" s="17" t="n">
        <v>0.07927</v>
      </c>
      <c r="AY13" s="17" t="n">
        <v>0.07277</v>
      </c>
      <c r="AZ13" s="17" t="n">
        <v>0.17067</v>
      </c>
      <c r="BA13" s="17" t="n">
        <v>0.16126</v>
      </c>
      <c r="BB13" s="17" t="n">
        <v>0.15161</v>
      </c>
      <c r="BC13" s="17" t="n">
        <v>0.14183</v>
      </c>
      <c r="BD13" s="17" t="n">
        <v>0.13217</v>
      </c>
      <c r="BE13" s="17" t="n">
        <v>0.12282</v>
      </c>
      <c r="BF13" s="17" t="n">
        <v>0.11399</v>
      </c>
      <c r="BG13" s="17" t="n">
        <v>0.21185</v>
      </c>
      <c r="BH13" s="17" t="n">
        <v>0.20507</v>
      </c>
      <c r="BI13" s="17" t="n">
        <v>0.19766</v>
      </c>
      <c r="BJ13" s="17" t="n">
        <v>0.18983</v>
      </c>
      <c r="BK13" s="17" t="n">
        <v>0.18158</v>
      </c>
      <c r="BL13" s="17" t="n">
        <v>0.1728</v>
      </c>
      <c r="BM13" s="17" t="n">
        <v>0.1636</v>
      </c>
      <c r="BN13" s="17" t="n">
        <v>0.22496</v>
      </c>
      <c r="BO13" s="17" t="n">
        <v>0.22591</v>
      </c>
      <c r="BP13" s="17" t="n">
        <v>0.22489</v>
      </c>
      <c r="BQ13" s="17" t="n">
        <v>0.22206</v>
      </c>
      <c r="BR13" s="17" t="n">
        <v>0.21773</v>
      </c>
      <c r="BS13" s="17" t="n">
        <v>0.21209</v>
      </c>
      <c r="BT13" s="17" t="n">
        <v>0.20558</v>
      </c>
      <c r="BU13" s="17" t="n">
        <v>0.19645</v>
      </c>
      <c r="BV13" s="17" t="n">
        <v>0.20332</v>
      </c>
      <c r="BW13" s="17" t="n">
        <v>0.20986</v>
      </c>
      <c r="BX13" s="17" t="n">
        <v>0.21584</v>
      </c>
      <c r="BY13" s="17" t="n">
        <v>0.22077</v>
      </c>
      <c r="BZ13" s="17" t="n">
        <v>0.22397</v>
      </c>
      <c r="CA13" s="17" t="n">
        <v>0.22516</v>
      </c>
      <c r="CB13" s="17" t="n">
        <v>0.1557</v>
      </c>
      <c r="CC13" s="17" t="n">
        <v>0.16434</v>
      </c>
      <c r="CD13" s="17" t="n">
        <v>0.17268</v>
      </c>
      <c r="CE13" s="17" t="n">
        <v>0.18057</v>
      </c>
      <c r="CF13" s="17" t="n">
        <v>0.18809</v>
      </c>
      <c r="CG13" s="17" t="n">
        <v>0.19527</v>
      </c>
      <c r="CH13" s="17" t="n">
        <v>0.20228</v>
      </c>
    </row>
    <row r="14" customFormat="false" ht="15" hidden="false" customHeight="false" outlineLevel="0" collapsed="false">
      <c r="A14" s="17" t="s">
        <v>156</v>
      </c>
      <c r="B14" s="17" t="s">
        <v>151</v>
      </c>
      <c r="C14" s="17" t="n">
        <v>0.0028</v>
      </c>
      <c r="D14" s="17" t="n">
        <v>0.00252</v>
      </c>
      <c r="E14" s="17" t="n">
        <v>0.00227</v>
      </c>
      <c r="F14" s="17" t="n">
        <v>0.00202</v>
      </c>
      <c r="G14" s="17" t="n">
        <v>0.00183</v>
      </c>
      <c r="H14" s="17" t="n">
        <v>0.00168</v>
      </c>
      <c r="I14" s="17" t="n">
        <v>0.0016</v>
      </c>
      <c r="J14" s="17" t="n">
        <v>0.00692</v>
      </c>
      <c r="K14" s="17" t="n">
        <v>0.00581</v>
      </c>
      <c r="L14" s="17" t="n">
        <v>0.00474</v>
      </c>
      <c r="M14" s="17" t="n">
        <v>0.00385</v>
      </c>
      <c r="N14" s="17" t="n">
        <v>0.00316</v>
      </c>
      <c r="O14" s="17" t="n">
        <v>0.00267</v>
      </c>
      <c r="P14" s="17" t="n">
        <v>0.00232</v>
      </c>
      <c r="Q14" s="17" t="n">
        <v>0.01205</v>
      </c>
      <c r="R14" s="17" t="n">
        <v>0.01084</v>
      </c>
      <c r="S14" s="17" t="n">
        <v>0.00978</v>
      </c>
      <c r="T14" s="17" t="n">
        <v>0.00867</v>
      </c>
      <c r="U14" s="17" t="n">
        <v>0.00751</v>
      </c>
      <c r="V14" s="17" t="n">
        <v>0.0065</v>
      </c>
      <c r="W14" s="17" t="n">
        <v>0.00545</v>
      </c>
      <c r="X14" s="17" t="n">
        <v>0.01964</v>
      </c>
      <c r="Y14" s="17" t="n">
        <v>0.01899</v>
      </c>
      <c r="Z14" s="17" t="n">
        <v>0.01824</v>
      </c>
      <c r="AA14" s="17" t="n">
        <v>0.01743</v>
      </c>
      <c r="AB14" s="17" t="n">
        <v>0.01651</v>
      </c>
      <c r="AC14" s="17" t="n">
        <v>0.01523</v>
      </c>
      <c r="AD14" s="17" t="n">
        <v>0.01395</v>
      </c>
      <c r="AE14" s="17" t="n">
        <v>0.03807</v>
      </c>
      <c r="AF14" s="17" t="n">
        <v>0.03505</v>
      </c>
      <c r="AG14" s="17" t="n">
        <v>0.03266</v>
      </c>
      <c r="AH14" s="17" t="n">
        <v>0.03076</v>
      </c>
      <c r="AI14" s="17" t="n">
        <v>0.02926</v>
      </c>
      <c r="AJ14" s="17" t="n">
        <v>0.02805</v>
      </c>
      <c r="AK14" s="17" t="n">
        <v>0.02705</v>
      </c>
      <c r="AL14" s="17" t="n">
        <v>0.07267</v>
      </c>
      <c r="AM14" s="17" t="n">
        <v>0.0663</v>
      </c>
      <c r="AN14" s="17" t="n">
        <v>0.06043</v>
      </c>
      <c r="AO14" s="17" t="n">
        <v>0.05514</v>
      </c>
      <c r="AP14" s="17" t="n">
        <v>0.05048</v>
      </c>
      <c r="AQ14" s="17" t="n">
        <v>0.04648</v>
      </c>
      <c r="AR14" s="17" t="n">
        <v>0.04318</v>
      </c>
      <c r="AS14" s="17" t="n">
        <v>0.11865</v>
      </c>
      <c r="AT14" s="17" t="n">
        <v>0.10973</v>
      </c>
      <c r="AU14" s="17" t="n">
        <v>0.1014</v>
      </c>
      <c r="AV14" s="17" t="n">
        <v>0.09358</v>
      </c>
      <c r="AW14" s="17" t="n">
        <v>0.08623</v>
      </c>
      <c r="AX14" s="17" t="n">
        <v>0.07927</v>
      </c>
      <c r="AY14" s="17" t="n">
        <v>0.07277</v>
      </c>
      <c r="AZ14" s="17" t="n">
        <v>0.17067</v>
      </c>
      <c r="BA14" s="17" t="n">
        <v>0.16126</v>
      </c>
      <c r="BB14" s="17" t="n">
        <v>0.15161</v>
      </c>
      <c r="BC14" s="17" t="n">
        <v>0.14183</v>
      </c>
      <c r="BD14" s="17" t="n">
        <v>0.13217</v>
      </c>
      <c r="BE14" s="17" t="n">
        <v>0.12282</v>
      </c>
      <c r="BF14" s="17" t="n">
        <v>0.11399</v>
      </c>
      <c r="BG14" s="17" t="n">
        <v>0.21185</v>
      </c>
      <c r="BH14" s="17" t="n">
        <v>0.20507</v>
      </c>
      <c r="BI14" s="17" t="n">
        <v>0.19766</v>
      </c>
      <c r="BJ14" s="17" t="n">
        <v>0.18983</v>
      </c>
      <c r="BK14" s="17" t="n">
        <v>0.18158</v>
      </c>
      <c r="BL14" s="17" t="n">
        <v>0.1728</v>
      </c>
      <c r="BM14" s="17" t="n">
        <v>0.1636</v>
      </c>
      <c r="BN14" s="17" t="n">
        <v>0.22496</v>
      </c>
      <c r="BO14" s="17" t="n">
        <v>0.22591</v>
      </c>
      <c r="BP14" s="17" t="n">
        <v>0.22489</v>
      </c>
      <c r="BQ14" s="17" t="n">
        <v>0.22206</v>
      </c>
      <c r="BR14" s="17" t="n">
        <v>0.21773</v>
      </c>
      <c r="BS14" s="17" t="n">
        <v>0.21209</v>
      </c>
      <c r="BT14" s="17" t="n">
        <v>0.20558</v>
      </c>
      <c r="BU14" s="17" t="n">
        <v>0.19645</v>
      </c>
      <c r="BV14" s="17" t="n">
        <v>0.20332</v>
      </c>
      <c r="BW14" s="17" t="n">
        <v>0.20986</v>
      </c>
      <c r="BX14" s="17" t="n">
        <v>0.21584</v>
      </c>
      <c r="BY14" s="17" t="n">
        <v>0.22077</v>
      </c>
      <c r="BZ14" s="17" t="n">
        <v>0.22397</v>
      </c>
      <c r="CA14" s="17" t="n">
        <v>0.22516</v>
      </c>
      <c r="CB14" s="17" t="n">
        <v>0.1557</v>
      </c>
      <c r="CC14" s="17" t="n">
        <v>0.16434</v>
      </c>
      <c r="CD14" s="17" t="n">
        <v>0.17268</v>
      </c>
      <c r="CE14" s="17" t="n">
        <v>0.18057</v>
      </c>
      <c r="CF14" s="17" t="n">
        <v>0.18809</v>
      </c>
      <c r="CG14" s="17" t="n">
        <v>0.19527</v>
      </c>
      <c r="CH14" s="17" t="n">
        <v>0.20228</v>
      </c>
    </row>
    <row r="15" customFormat="false" ht="15" hidden="false" customHeight="false" outlineLevel="0" collapsed="false">
      <c r="A15" s="17" t="s">
        <v>157</v>
      </c>
      <c r="B15" s="17" t="s">
        <v>157</v>
      </c>
      <c r="C15" s="17" t="n">
        <v>0.0028</v>
      </c>
      <c r="D15" s="17" t="n">
        <v>0.00252</v>
      </c>
      <c r="E15" s="17" t="n">
        <v>0.00227</v>
      </c>
      <c r="F15" s="17" t="n">
        <v>0.00202</v>
      </c>
      <c r="G15" s="17" t="n">
        <v>0.00183</v>
      </c>
      <c r="H15" s="17" t="n">
        <v>0.00168</v>
      </c>
      <c r="I15" s="17" t="n">
        <v>0.0016</v>
      </c>
      <c r="J15" s="17" t="n">
        <v>0.00692</v>
      </c>
      <c r="K15" s="17" t="n">
        <v>0.00581</v>
      </c>
      <c r="L15" s="17" t="n">
        <v>0.00474</v>
      </c>
      <c r="M15" s="17" t="n">
        <v>0.00385</v>
      </c>
      <c r="N15" s="17" t="n">
        <v>0.00316</v>
      </c>
      <c r="O15" s="17" t="n">
        <v>0.00267</v>
      </c>
      <c r="P15" s="17" t="n">
        <v>0.00232</v>
      </c>
      <c r="Q15" s="17" t="n">
        <v>0.01205</v>
      </c>
      <c r="R15" s="17" t="n">
        <v>0.01084</v>
      </c>
      <c r="S15" s="17" t="n">
        <v>0.00978</v>
      </c>
      <c r="T15" s="17" t="n">
        <v>0.00867</v>
      </c>
      <c r="U15" s="17" t="n">
        <v>0.00751</v>
      </c>
      <c r="V15" s="17" t="n">
        <v>0.0065</v>
      </c>
      <c r="W15" s="17" t="n">
        <v>0.00545</v>
      </c>
      <c r="X15" s="17" t="n">
        <v>0.01964</v>
      </c>
      <c r="Y15" s="17" t="n">
        <v>0.01899</v>
      </c>
      <c r="Z15" s="17" t="n">
        <v>0.01824</v>
      </c>
      <c r="AA15" s="17" t="n">
        <v>0.01743</v>
      </c>
      <c r="AB15" s="17" t="n">
        <v>0.01651</v>
      </c>
      <c r="AC15" s="17" t="n">
        <v>0.01523</v>
      </c>
      <c r="AD15" s="17" t="n">
        <v>0.01395</v>
      </c>
      <c r="AE15" s="17" t="n">
        <v>0.03807</v>
      </c>
      <c r="AF15" s="17" t="n">
        <v>0.03505</v>
      </c>
      <c r="AG15" s="17" t="n">
        <v>0.03266</v>
      </c>
      <c r="AH15" s="17" t="n">
        <v>0.03076</v>
      </c>
      <c r="AI15" s="17" t="n">
        <v>0.02926</v>
      </c>
      <c r="AJ15" s="17" t="n">
        <v>0.02805</v>
      </c>
      <c r="AK15" s="17" t="n">
        <v>0.02705</v>
      </c>
      <c r="AL15" s="17" t="n">
        <v>0.07267</v>
      </c>
      <c r="AM15" s="17" t="n">
        <v>0.0663</v>
      </c>
      <c r="AN15" s="17" t="n">
        <v>0.06043</v>
      </c>
      <c r="AO15" s="17" t="n">
        <v>0.05514</v>
      </c>
      <c r="AP15" s="17" t="n">
        <v>0.05048</v>
      </c>
      <c r="AQ15" s="17" t="n">
        <v>0.04648</v>
      </c>
      <c r="AR15" s="17" t="n">
        <v>0.04318</v>
      </c>
      <c r="AS15" s="17" t="n">
        <v>0.11865</v>
      </c>
      <c r="AT15" s="17" t="n">
        <v>0.10973</v>
      </c>
      <c r="AU15" s="17" t="n">
        <v>0.1014</v>
      </c>
      <c r="AV15" s="17" t="n">
        <v>0.09358</v>
      </c>
      <c r="AW15" s="17" t="n">
        <v>0.08623</v>
      </c>
      <c r="AX15" s="17" t="n">
        <v>0.07927</v>
      </c>
      <c r="AY15" s="17" t="n">
        <v>0.07277</v>
      </c>
      <c r="AZ15" s="17" t="n">
        <v>0.17067</v>
      </c>
      <c r="BA15" s="17" t="n">
        <v>0.16126</v>
      </c>
      <c r="BB15" s="17" t="n">
        <v>0.15161</v>
      </c>
      <c r="BC15" s="17" t="n">
        <v>0.14183</v>
      </c>
      <c r="BD15" s="17" t="n">
        <v>0.13217</v>
      </c>
      <c r="BE15" s="17" t="n">
        <v>0.12282</v>
      </c>
      <c r="BF15" s="17" t="n">
        <v>0.11399</v>
      </c>
      <c r="BG15" s="17" t="n">
        <v>0.21185</v>
      </c>
      <c r="BH15" s="17" t="n">
        <v>0.20507</v>
      </c>
      <c r="BI15" s="17" t="n">
        <v>0.19766</v>
      </c>
      <c r="BJ15" s="17" t="n">
        <v>0.18983</v>
      </c>
      <c r="BK15" s="17" t="n">
        <v>0.18158</v>
      </c>
      <c r="BL15" s="17" t="n">
        <v>0.1728</v>
      </c>
      <c r="BM15" s="17" t="n">
        <v>0.1636</v>
      </c>
      <c r="BN15" s="17" t="n">
        <v>0.22496</v>
      </c>
      <c r="BO15" s="17" t="n">
        <v>0.22591</v>
      </c>
      <c r="BP15" s="17" t="n">
        <v>0.22489</v>
      </c>
      <c r="BQ15" s="17" t="n">
        <v>0.22206</v>
      </c>
      <c r="BR15" s="17" t="n">
        <v>0.21773</v>
      </c>
      <c r="BS15" s="17" t="n">
        <v>0.21209</v>
      </c>
      <c r="BT15" s="17" t="n">
        <v>0.20558</v>
      </c>
      <c r="BU15" s="17" t="n">
        <v>0.19645</v>
      </c>
      <c r="BV15" s="17" t="n">
        <v>0.20332</v>
      </c>
      <c r="BW15" s="17" t="n">
        <v>0.20986</v>
      </c>
      <c r="BX15" s="17" t="n">
        <v>0.21584</v>
      </c>
      <c r="BY15" s="17" t="n">
        <v>0.22077</v>
      </c>
      <c r="BZ15" s="17" t="n">
        <v>0.22397</v>
      </c>
      <c r="CA15" s="17" t="n">
        <v>0.22516</v>
      </c>
      <c r="CB15" s="17" t="n">
        <v>0.1557</v>
      </c>
      <c r="CC15" s="17" t="n">
        <v>0.16434</v>
      </c>
      <c r="CD15" s="17" t="n">
        <v>0.17268</v>
      </c>
      <c r="CE15" s="17" t="n">
        <v>0.18057</v>
      </c>
      <c r="CF15" s="17" t="n">
        <v>0.18809</v>
      </c>
      <c r="CG15" s="17" t="n">
        <v>0.19527</v>
      </c>
      <c r="CH15" s="17" t="n">
        <v>0.20228</v>
      </c>
    </row>
    <row r="16" customFormat="false" ht="15" hidden="false" customHeight="false" outlineLevel="0" collapsed="false">
      <c r="A16" s="17" t="s">
        <v>158</v>
      </c>
      <c r="B16" s="17" t="s">
        <v>157</v>
      </c>
      <c r="C16" s="17" t="n">
        <v>0.0028</v>
      </c>
      <c r="D16" s="17" t="n">
        <v>0.00252</v>
      </c>
      <c r="E16" s="17" t="n">
        <v>0.00227</v>
      </c>
      <c r="F16" s="17" t="n">
        <v>0.00202</v>
      </c>
      <c r="G16" s="17" t="n">
        <v>0.00183</v>
      </c>
      <c r="H16" s="17" t="n">
        <v>0.00168</v>
      </c>
      <c r="I16" s="17" t="n">
        <v>0.0016</v>
      </c>
      <c r="J16" s="17" t="n">
        <v>0.00692</v>
      </c>
      <c r="K16" s="17" t="n">
        <v>0.00581</v>
      </c>
      <c r="L16" s="17" t="n">
        <v>0.00474</v>
      </c>
      <c r="M16" s="17" t="n">
        <v>0.00385</v>
      </c>
      <c r="N16" s="17" t="n">
        <v>0.00316</v>
      </c>
      <c r="O16" s="17" t="n">
        <v>0.00267</v>
      </c>
      <c r="P16" s="17" t="n">
        <v>0.00232</v>
      </c>
      <c r="Q16" s="17" t="n">
        <v>0.01205</v>
      </c>
      <c r="R16" s="17" t="n">
        <v>0.01084</v>
      </c>
      <c r="S16" s="17" t="n">
        <v>0.00978</v>
      </c>
      <c r="T16" s="17" t="n">
        <v>0.00867</v>
      </c>
      <c r="U16" s="17" t="n">
        <v>0.00751</v>
      </c>
      <c r="V16" s="17" t="n">
        <v>0.0065</v>
      </c>
      <c r="W16" s="17" t="n">
        <v>0.00545</v>
      </c>
      <c r="X16" s="17" t="n">
        <v>0.01964</v>
      </c>
      <c r="Y16" s="17" t="n">
        <v>0.01899</v>
      </c>
      <c r="Z16" s="17" t="n">
        <v>0.01824</v>
      </c>
      <c r="AA16" s="17" t="n">
        <v>0.01743</v>
      </c>
      <c r="AB16" s="17" t="n">
        <v>0.01651</v>
      </c>
      <c r="AC16" s="17" t="n">
        <v>0.01523</v>
      </c>
      <c r="AD16" s="17" t="n">
        <v>0.01395</v>
      </c>
      <c r="AE16" s="17" t="n">
        <v>0.03807</v>
      </c>
      <c r="AF16" s="17" t="n">
        <v>0.03505</v>
      </c>
      <c r="AG16" s="17" t="n">
        <v>0.03266</v>
      </c>
      <c r="AH16" s="17" t="n">
        <v>0.03076</v>
      </c>
      <c r="AI16" s="17" t="n">
        <v>0.02926</v>
      </c>
      <c r="AJ16" s="17" t="n">
        <v>0.02805</v>
      </c>
      <c r="AK16" s="17" t="n">
        <v>0.02705</v>
      </c>
      <c r="AL16" s="17" t="n">
        <v>0.07267</v>
      </c>
      <c r="AM16" s="17" t="n">
        <v>0.0663</v>
      </c>
      <c r="AN16" s="17" t="n">
        <v>0.06043</v>
      </c>
      <c r="AO16" s="17" t="n">
        <v>0.05514</v>
      </c>
      <c r="AP16" s="17" t="n">
        <v>0.05048</v>
      </c>
      <c r="AQ16" s="17" t="n">
        <v>0.04648</v>
      </c>
      <c r="AR16" s="17" t="n">
        <v>0.04318</v>
      </c>
      <c r="AS16" s="17" t="n">
        <v>0.11865</v>
      </c>
      <c r="AT16" s="17" t="n">
        <v>0.10973</v>
      </c>
      <c r="AU16" s="17" t="n">
        <v>0.1014</v>
      </c>
      <c r="AV16" s="17" t="n">
        <v>0.09358</v>
      </c>
      <c r="AW16" s="17" t="n">
        <v>0.08623</v>
      </c>
      <c r="AX16" s="17" t="n">
        <v>0.07927</v>
      </c>
      <c r="AY16" s="17" t="n">
        <v>0.07277</v>
      </c>
      <c r="AZ16" s="17" t="n">
        <v>0.17067</v>
      </c>
      <c r="BA16" s="17" t="n">
        <v>0.16126</v>
      </c>
      <c r="BB16" s="17" t="n">
        <v>0.15161</v>
      </c>
      <c r="BC16" s="17" t="n">
        <v>0.14183</v>
      </c>
      <c r="BD16" s="17" t="n">
        <v>0.13217</v>
      </c>
      <c r="BE16" s="17" t="n">
        <v>0.12282</v>
      </c>
      <c r="BF16" s="17" t="n">
        <v>0.11399</v>
      </c>
      <c r="BG16" s="17" t="n">
        <v>0.21185</v>
      </c>
      <c r="BH16" s="17" t="n">
        <v>0.20507</v>
      </c>
      <c r="BI16" s="17" t="n">
        <v>0.19766</v>
      </c>
      <c r="BJ16" s="17" t="n">
        <v>0.18983</v>
      </c>
      <c r="BK16" s="17" t="n">
        <v>0.18158</v>
      </c>
      <c r="BL16" s="17" t="n">
        <v>0.1728</v>
      </c>
      <c r="BM16" s="17" t="n">
        <v>0.1636</v>
      </c>
      <c r="BN16" s="17" t="n">
        <v>0.22496</v>
      </c>
      <c r="BO16" s="17" t="n">
        <v>0.22591</v>
      </c>
      <c r="BP16" s="17" t="n">
        <v>0.22489</v>
      </c>
      <c r="BQ16" s="17" t="n">
        <v>0.22206</v>
      </c>
      <c r="BR16" s="17" t="n">
        <v>0.21773</v>
      </c>
      <c r="BS16" s="17" t="n">
        <v>0.21209</v>
      </c>
      <c r="BT16" s="17" t="n">
        <v>0.20558</v>
      </c>
      <c r="BU16" s="17" t="n">
        <v>0.19645</v>
      </c>
      <c r="BV16" s="17" t="n">
        <v>0.20332</v>
      </c>
      <c r="BW16" s="17" t="n">
        <v>0.20986</v>
      </c>
      <c r="BX16" s="17" t="n">
        <v>0.21584</v>
      </c>
      <c r="BY16" s="17" t="n">
        <v>0.22077</v>
      </c>
      <c r="BZ16" s="17" t="n">
        <v>0.22397</v>
      </c>
      <c r="CA16" s="17" t="n">
        <v>0.22516</v>
      </c>
      <c r="CB16" s="17" t="n">
        <v>0.1557</v>
      </c>
      <c r="CC16" s="17" t="n">
        <v>0.16434</v>
      </c>
      <c r="CD16" s="17" t="n">
        <v>0.17268</v>
      </c>
      <c r="CE16" s="17" t="n">
        <v>0.18057</v>
      </c>
      <c r="CF16" s="17" t="n">
        <v>0.18809</v>
      </c>
      <c r="CG16" s="17" t="n">
        <v>0.19527</v>
      </c>
      <c r="CH16" s="17" t="n">
        <v>0.20228</v>
      </c>
    </row>
    <row r="17" customFormat="false" ht="15" hidden="false" customHeight="false" outlineLevel="0" collapsed="false">
      <c r="A17" s="17" t="s">
        <v>159</v>
      </c>
      <c r="B17" s="17" t="s">
        <v>157</v>
      </c>
      <c r="C17" s="17" t="n">
        <v>0.0028</v>
      </c>
      <c r="D17" s="17" t="n">
        <v>0.00252</v>
      </c>
      <c r="E17" s="17" t="n">
        <v>0.00227</v>
      </c>
      <c r="F17" s="17" t="n">
        <v>0.00202</v>
      </c>
      <c r="G17" s="17" t="n">
        <v>0.00183</v>
      </c>
      <c r="H17" s="17" t="n">
        <v>0.00168</v>
      </c>
      <c r="I17" s="17" t="n">
        <v>0.0016</v>
      </c>
      <c r="J17" s="17" t="n">
        <v>0.00692</v>
      </c>
      <c r="K17" s="17" t="n">
        <v>0.00581</v>
      </c>
      <c r="L17" s="17" t="n">
        <v>0.00474</v>
      </c>
      <c r="M17" s="17" t="n">
        <v>0.00385</v>
      </c>
      <c r="N17" s="17" t="n">
        <v>0.00316</v>
      </c>
      <c r="O17" s="17" t="n">
        <v>0.00267</v>
      </c>
      <c r="P17" s="17" t="n">
        <v>0.00232</v>
      </c>
      <c r="Q17" s="17" t="n">
        <v>0.01205</v>
      </c>
      <c r="R17" s="17" t="n">
        <v>0.01084</v>
      </c>
      <c r="S17" s="17" t="n">
        <v>0.00978</v>
      </c>
      <c r="T17" s="17" t="n">
        <v>0.00867</v>
      </c>
      <c r="U17" s="17" t="n">
        <v>0.00751</v>
      </c>
      <c r="V17" s="17" t="n">
        <v>0.0065</v>
      </c>
      <c r="W17" s="17" t="n">
        <v>0.00545</v>
      </c>
      <c r="X17" s="17" t="n">
        <v>0.01964</v>
      </c>
      <c r="Y17" s="17" t="n">
        <v>0.01899</v>
      </c>
      <c r="Z17" s="17" t="n">
        <v>0.01824</v>
      </c>
      <c r="AA17" s="17" t="n">
        <v>0.01743</v>
      </c>
      <c r="AB17" s="17" t="n">
        <v>0.01651</v>
      </c>
      <c r="AC17" s="17" t="n">
        <v>0.01523</v>
      </c>
      <c r="AD17" s="17" t="n">
        <v>0.01395</v>
      </c>
      <c r="AE17" s="17" t="n">
        <v>0.03807</v>
      </c>
      <c r="AF17" s="17" t="n">
        <v>0.03505</v>
      </c>
      <c r="AG17" s="17" t="n">
        <v>0.03266</v>
      </c>
      <c r="AH17" s="17" t="n">
        <v>0.03076</v>
      </c>
      <c r="AI17" s="17" t="n">
        <v>0.02926</v>
      </c>
      <c r="AJ17" s="17" t="n">
        <v>0.02805</v>
      </c>
      <c r="AK17" s="17" t="n">
        <v>0.02705</v>
      </c>
      <c r="AL17" s="17" t="n">
        <v>0.07267</v>
      </c>
      <c r="AM17" s="17" t="n">
        <v>0.0663</v>
      </c>
      <c r="AN17" s="17" t="n">
        <v>0.06043</v>
      </c>
      <c r="AO17" s="17" t="n">
        <v>0.05514</v>
      </c>
      <c r="AP17" s="17" t="n">
        <v>0.05048</v>
      </c>
      <c r="AQ17" s="17" t="n">
        <v>0.04648</v>
      </c>
      <c r="AR17" s="17" t="n">
        <v>0.04318</v>
      </c>
      <c r="AS17" s="17" t="n">
        <v>0.11865</v>
      </c>
      <c r="AT17" s="17" t="n">
        <v>0.10973</v>
      </c>
      <c r="AU17" s="17" t="n">
        <v>0.1014</v>
      </c>
      <c r="AV17" s="17" t="n">
        <v>0.09358</v>
      </c>
      <c r="AW17" s="17" t="n">
        <v>0.08623</v>
      </c>
      <c r="AX17" s="17" t="n">
        <v>0.07927</v>
      </c>
      <c r="AY17" s="17" t="n">
        <v>0.07277</v>
      </c>
      <c r="AZ17" s="17" t="n">
        <v>0.17067</v>
      </c>
      <c r="BA17" s="17" t="n">
        <v>0.16126</v>
      </c>
      <c r="BB17" s="17" t="n">
        <v>0.15161</v>
      </c>
      <c r="BC17" s="17" t="n">
        <v>0.14183</v>
      </c>
      <c r="BD17" s="17" t="n">
        <v>0.13217</v>
      </c>
      <c r="BE17" s="17" t="n">
        <v>0.12282</v>
      </c>
      <c r="BF17" s="17" t="n">
        <v>0.11399</v>
      </c>
      <c r="BG17" s="17" t="n">
        <v>0.21185</v>
      </c>
      <c r="BH17" s="17" t="n">
        <v>0.20507</v>
      </c>
      <c r="BI17" s="17" t="n">
        <v>0.19766</v>
      </c>
      <c r="BJ17" s="17" t="n">
        <v>0.18983</v>
      </c>
      <c r="BK17" s="17" t="n">
        <v>0.18158</v>
      </c>
      <c r="BL17" s="17" t="n">
        <v>0.1728</v>
      </c>
      <c r="BM17" s="17" t="n">
        <v>0.1636</v>
      </c>
      <c r="BN17" s="17" t="n">
        <v>0.22496</v>
      </c>
      <c r="BO17" s="17" t="n">
        <v>0.22591</v>
      </c>
      <c r="BP17" s="17" t="n">
        <v>0.22489</v>
      </c>
      <c r="BQ17" s="17" t="n">
        <v>0.22206</v>
      </c>
      <c r="BR17" s="17" t="n">
        <v>0.21773</v>
      </c>
      <c r="BS17" s="17" t="n">
        <v>0.21209</v>
      </c>
      <c r="BT17" s="17" t="n">
        <v>0.20558</v>
      </c>
      <c r="BU17" s="17" t="n">
        <v>0.19645</v>
      </c>
      <c r="BV17" s="17" t="n">
        <v>0.20332</v>
      </c>
      <c r="BW17" s="17" t="n">
        <v>0.20986</v>
      </c>
      <c r="BX17" s="17" t="n">
        <v>0.21584</v>
      </c>
      <c r="BY17" s="17" t="n">
        <v>0.22077</v>
      </c>
      <c r="BZ17" s="17" t="n">
        <v>0.22397</v>
      </c>
      <c r="CA17" s="17" t="n">
        <v>0.22516</v>
      </c>
      <c r="CB17" s="17" t="n">
        <v>0.1557</v>
      </c>
      <c r="CC17" s="17" t="n">
        <v>0.16434</v>
      </c>
      <c r="CD17" s="17" t="n">
        <v>0.17268</v>
      </c>
      <c r="CE17" s="17" t="n">
        <v>0.18057</v>
      </c>
      <c r="CF17" s="17" t="n">
        <v>0.18809</v>
      </c>
      <c r="CG17" s="17" t="n">
        <v>0.19527</v>
      </c>
      <c r="CH17" s="17" t="n">
        <v>0.20228</v>
      </c>
    </row>
    <row r="18" customFormat="false" ht="15" hidden="false" customHeight="false" outlineLevel="0" collapsed="false">
      <c r="A18" s="17" t="s">
        <v>160</v>
      </c>
      <c r="B18" s="17" t="s">
        <v>157</v>
      </c>
      <c r="C18" s="17" t="n">
        <v>0.0028</v>
      </c>
      <c r="D18" s="17" t="n">
        <v>0.00252</v>
      </c>
      <c r="E18" s="17" t="n">
        <v>0.00227</v>
      </c>
      <c r="F18" s="17" t="n">
        <v>0.00202</v>
      </c>
      <c r="G18" s="17" t="n">
        <v>0.00183</v>
      </c>
      <c r="H18" s="17" t="n">
        <v>0.00168</v>
      </c>
      <c r="I18" s="17" t="n">
        <v>0.0016</v>
      </c>
      <c r="J18" s="17" t="n">
        <v>0.00692</v>
      </c>
      <c r="K18" s="17" t="n">
        <v>0.00581</v>
      </c>
      <c r="L18" s="17" t="n">
        <v>0.00474</v>
      </c>
      <c r="M18" s="17" t="n">
        <v>0.00385</v>
      </c>
      <c r="N18" s="17" t="n">
        <v>0.00316</v>
      </c>
      <c r="O18" s="17" t="n">
        <v>0.00267</v>
      </c>
      <c r="P18" s="17" t="n">
        <v>0.00232</v>
      </c>
      <c r="Q18" s="17" t="n">
        <v>0.01205</v>
      </c>
      <c r="R18" s="17" t="n">
        <v>0.01084</v>
      </c>
      <c r="S18" s="17" t="n">
        <v>0.00978</v>
      </c>
      <c r="T18" s="17" t="n">
        <v>0.00867</v>
      </c>
      <c r="U18" s="17" t="n">
        <v>0.00751</v>
      </c>
      <c r="V18" s="17" t="n">
        <v>0.0065</v>
      </c>
      <c r="W18" s="17" t="n">
        <v>0.00545</v>
      </c>
      <c r="X18" s="17" t="n">
        <v>0.01964</v>
      </c>
      <c r="Y18" s="17" t="n">
        <v>0.01899</v>
      </c>
      <c r="Z18" s="17" t="n">
        <v>0.01824</v>
      </c>
      <c r="AA18" s="17" t="n">
        <v>0.01743</v>
      </c>
      <c r="AB18" s="17" t="n">
        <v>0.01651</v>
      </c>
      <c r="AC18" s="17" t="n">
        <v>0.01523</v>
      </c>
      <c r="AD18" s="17" t="n">
        <v>0.01395</v>
      </c>
      <c r="AE18" s="17" t="n">
        <v>0.03807</v>
      </c>
      <c r="AF18" s="17" t="n">
        <v>0.03505</v>
      </c>
      <c r="AG18" s="17" t="n">
        <v>0.03266</v>
      </c>
      <c r="AH18" s="17" t="n">
        <v>0.03076</v>
      </c>
      <c r="AI18" s="17" t="n">
        <v>0.02926</v>
      </c>
      <c r="AJ18" s="17" t="n">
        <v>0.02805</v>
      </c>
      <c r="AK18" s="17" t="n">
        <v>0.02705</v>
      </c>
      <c r="AL18" s="17" t="n">
        <v>0.07267</v>
      </c>
      <c r="AM18" s="17" t="n">
        <v>0.0663</v>
      </c>
      <c r="AN18" s="17" t="n">
        <v>0.06043</v>
      </c>
      <c r="AO18" s="17" t="n">
        <v>0.05514</v>
      </c>
      <c r="AP18" s="17" t="n">
        <v>0.05048</v>
      </c>
      <c r="AQ18" s="17" t="n">
        <v>0.04648</v>
      </c>
      <c r="AR18" s="17" t="n">
        <v>0.04318</v>
      </c>
      <c r="AS18" s="17" t="n">
        <v>0.11865</v>
      </c>
      <c r="AT18" s="17" t="n">
        <v>0.10973</v>
      </c>
      <c r="AU18" s="17" t="n">
        <v>0.1014</v>
      </c>
      <c r="AV18" s="17" t="n">
        <v>0.09358</v>
      </c>
      <c r="AW18" s="17" t="n">
        <v>0.08623</v>
      </c>
      <c r="AX18" s="17" t="n">
        <v>0.07927</v>
      </c>
      <c r="AY18" s="17" t="n">
        <v>0.07277</v>
      </c>
      <c r="AZ18" s="17" t="n">
        <v>0.17067</v>
      </c>
      <c r="BA18" s="17" t="n">
        <v>0.16126</v>
      </c>
      <c r="BB18" s="17" t="n">
        <v>0.15161</v>
      </c>
      <c r="BC18" s="17" t="n">
        <v>0.14183</v>
      </c>
      <c r="BD18" s="17" t="n">
        <v>0.13217</v>
      </c>
      <c r="BE18" s="17" t="n">
        <v>0.12282</v>
      </c>
      <c r="BF18" s="17" t="n">
        <v>0.11399</v>
      </c>
      <c r="BG18" s="17" t="n">
        <v>0.21185</v>
      </c>
      <c r="BH18" s="17" t="n">
        <v>0.20507</v>
      </c>
      <c r="BI18" s="17" t="n">
        <v>0.19766</v>
      </c>
      <c r="BJ18" s="17" t="n">
        <v>0.18983</v>
      </c>
      <c r="BK18" s="17" t="n">
        <v>0.18158</v>
      </c>
      <c r="BL18" s="17" t="n">
        <v>0.1728</v>
      </c>
      <c r="BM18" s="17" t="n">
        <v>0.1636</v>
      </c>
      <c r="BN18" s="17" t="n">
        <v>0.22496</v>
      </c>
      <c r="BO18" s="17" t="n">
        <v>0.22591</v>
      </c>
      <c r="BP18" s="17" t="n">
        <v>0.22489</v>
      </c>
      <c r="BQ18" s="17" t="n">
        <v>0.22206</v>
      </c>
      <c r="BR18" s="17" t="n">
        <v>0.21773</v>
      </c>
      <c r="BS18" s="17" t="n">
        <v>0.21209</v>
      </c>
      <c r="BT18" s="17" t="n">
        <v>0.20558</v>
      </c>
      <c r="BU18" s="17" t="n">
        <v>0.19645</v>
      </c>
      <c r="BV18" s="17" t="n">
        <v>0.20332</v>
      </c>
      <c r="BW18" s="17" t="n">
        <v>0.20986</v>
      </c>
      <c r="BX18" s="17" t="n">
        <v>0.21584</v>
      </c>
      <c r="BY18" s="17" t="n">
        <v>0.22077</v>
      </c>
      <c r="BZ18" s="17" t="n">
        <v>0.22397</v>
      </c>
      <c r="CA18" s="17" t="n">
        <v>0.22516</v>
      </c>
      <c r="CB18" s="17" t="n">
        <v>0.1557</v>
      </c>
      <c r="CC18" s="17" t="n">
        <v>0.16434</v>
      </c>
      <c r="CD18" s="17" t="n">
        <v>0.17268</v>
      </c>
      <c r="CE18" s="17" t="n">
        <v>0.18057</v>
      </c>
      <c r="CF18" s="17" t="n">
        <v>0.18809</v>
      </c>
      <c r="CG18" s="17" t="n">
        <v>0.19527</v>
      </c>
      <c r="CH18" s="17" t="n">
        <v>0.20228</v>
      </c>
    </row>
    <row r="19" customFormat="false" ht="15" hidden="false" customHeight="false" outlineLevel="0" collapsed="false">
      <c r="A19" s="17" t="s">
        <v>161</v>
      </c>
      <c r="B19" s="17" t="s">
        <v>157</v>
      </c>
      <c r="C19" s="17" t="n">
        <v>0.0028</v>
      </c>
      <c r="D19" s="17" t="n">
        <v>0.00252</v>
      </c>
      <c r="E19" s="17" t="n">
        <v>0.00227</v>
      </c>
      <c r="F19" s="17" t="n">
        <v>0.00202</v>
      </c>
      <c r="G19" s="17" t="n">
        <v>0.00183</v>
      </c>
      <c r="H19" s="17" t="n">
        <v>0.00168</v>
      </c>
      <c r="I19" s="17" t="n">
        <v>0.0016</v>
      </c>
      <c r="J19" s="17" t="n">
        <v>0.00692</v>
      </c>
      <c r="K19" s="17" t="n">
        <v>0.00581</v>
      </c>
      <c r="L19" s="17" t="n">
        <v>0.00474</v>
      </c>
      <c r="M19" s="17" t="n">
        <v>0.00385</v>
      </c>
      <c r="N19" s="17" t="n">
        <v>0.00316</v>
      </c>
      <c r="O19" s="17" t="n">
        <v>0.00267</v>
      </c>
      <c r="P19" s="17" t="n">
        <v>0.00232</v>
      </c>
      <c r="Q19" s="17" t="n">
        <v>0.01205</v>
      </c>
      <c r="R19" s="17" t="n">
        <v>0.01084</v>
      </c>
      <c r="S19" s="17" t="n">
        <v>0.00978</v>
      </c>
      <c r="T19" s="17" t="n">
        <v>0.00867</v>
      </c>
      <c r="U19" s="17" t="n">
        <v>0.00751</v>
      </c>
      <c r="V19" s="17" t="n">
        <v>0.0065</v>
      </c>
      <c r="W19" s="17" t="n">
        <v>0.00545</v>
      </c>
      <c r="X19" s="17" t="n">
        <v>0.01964</v>
      </c>
      <c r="Y19" s="17" t="n">
        <v>0.01899</v>
      </c>
      <c r="Z19" s="17" t="n">
        <v>0.01824</v>
      </c>
      <c r="AA19" s="17" t="n">
        <v>0.01743</v>
      </c>
      <c r="AB19" s="17" t="n">
        <v>0.01651</v>
      </c>
      <c r="AC19" s="17" t="n">
        <v>0.01523</v>
      </c>
      <c r="AD19" s="17" t="n">
        <v>0.01395</v>
      </c>
      <c r="AE19" s="17" t="n">
        <v>0.03807</v>
      </c>
      <c r="AF19" s="17" t="n">
        <v>0.03505</v>
      </c>
      <c r="AG19" s="17" t="n">
        <v>0.03266</v>
      </c>
      <c r="AH19" s="17" t="n">
        <v>0.03076</v>
      </c>
      <c r="AI19" s="17" t="n">
        <v>0.02926</v>
      </c>
      <c r="AJ19" s="17" t="n">
        <v>0.02805</v>
      </c>
      <c r="AK19" s="17" t="n">
        <v>0.02705</v>
      </c>
      <c r="AL19" s="17" t="n">
        <v>0.07267</v>
      </c>
      <c r="AM19" s="17" t="n">
        <v>0.0663</v>
      </c>
      <c r="AN19" s="17" t="n">
        <v>0.06043</v>
      </c>
      <c r="AO19" s="17" t="n">
        <v>0.05514</v>
      </c>
      <c r="AP19" s="17" t="n">
        <v>0.05048</v>
      </c>
      <c r="AQ19" s="17" t="n">
        <v>0.04648</v>
      </c>
      <c r="AR19" s="17" t="n">
        <v>0.04318</v>
      </c>
      <c r="AS19" s="17" t="n">
        <v>0.11865</v>
      </c>
      <c r="AT19" s="17" t="n">
        <v>0.10973</v>
      </c>
      <c r="AU19" s="17" t="n">
        <v>0.1014</v>
      </c>
      <c r="AV19" s="17" t="n">
        <v>0.09358</v>
      </c>
      <c r="AW19" s="17" t="n">
        <v>0.08623</v>
      </c>
      <c r="AX19" s="17" t="n">
        <v>0.07927</v>
      </c>
      <c r="AY19" s="17" t="n">
        <v>0.07277</v>
      </c>
      <c r="AZ19" s="17" t="n">
        <v>0.17067</v>
      </c>
      <c r="BA19" s="17" t="n">
        <v>0.16126</v>
      </c>
      <c r="BB19" s="17" t="n">
        <v>0.15161</v>
      </c>
      <c r="BC19" s="17" t="n">
        <v>0.14183</v>
      </c>
      <c r="BD19" s="17" t="n">
        <v>0.13217</v>
      </c>
      <c r="BE19" s="17" t="n">
        <v>0.12282</v>
      </c>
      <c r="BF19" s="17" t="n">
        <v>0.11399</v>
      </c>
      <c r="BG19" s="17" t="n">
        <v>0.21185</v>
      </c>
      <c r="BH19" s="17" t="n">
        <v>0.20507</v>
      </c>
      <c r="BI19" s="17" t="n">
        <v>0.19766</v>
      </c>
      <c r="BJ19" s="17" t="n">
        <v>0.18983</v>
      </c>
      <c r="BK19" s="17" t="n">
        <v>0.18158</v>
      </c>
      <c r="BL19" s="17" t="n">
        <v>0.1728</v>
      </c>
      <c r="BM19" s="17" t="n">
        <v>0.1636</v>
      </c>
      <c r="BN19" s="17" t="n">
        <v>0.22496</v>
      </c>
      <c r="BO19" s="17" t="n">
        <v>0.22591</v>
      </c>
      <c r="BP19" s="17" t="n">
        <v>0.22489</v>
      </c>
      <c r="BQ19" s="17" t="n">
        <v>0.22206</v>
      </c>
      <c r="BR19" s="17" t="n">
        <v>0.21773</v>
      </c>
      <c r="BS19" s="17" t="n">
        <v>0.21209</v>
      </c>
      <c r="BT19" s="17" t="n">
        <v>0.20558</v>
      </c>
      <c r="BU19" s="17" t="n">
        <v>0.19645</v>
      </c>
      <c r="BV19" s="17" t="n">
        <v>0.20332</v>
      </c>
      <c r="BW19" s="17" t="n">
        <v>0.20986</v>
      </c>
      <c r="BX19" s="17" t="n">
        <v>0.21584</v>
      </c>
      <c r="BY19" s="17" t="n">
        <v>0.22077</v>
      </c>
      <c r="BZ19" s="17" t="n">
        <v>0.22397</v>
      </c>
      <c r="CA19" s="17" t="n">
        <v>0.22516</v>
      </c>
      <c r="CB19" s="17" t="n">
        <v>0.1557</v>
      </c>
      <c r="CC19" s="17" t="n">
        <v>0.16434</v>
      </c>
      <c r="CD19" s="17" t="n">
        <v>0.17268</v>
      </c>
      <c r="CE19" s="17" t="n">
        <v>0.18057</v>
      </c>
      <c r="CF19" s="17" t="n">
        <v>0.18809</v>
      </c>
      <c r="CG19" s="17" t="n">
        <v>0.19527</v>
      </c>
      <c r="CH19" s="17" t="n">
        <v>0.20228</v>
      </c>
    </row>
    <row r="20" customFormat="false" ht="15" hidden="false" customHeight="false" outlineLevel="0" collapsed="false">
      <c r="A20" s="17" t="s">
        <v>162</v>
      </c>
      <c r="B20" s="17" t="s">
        <v>162</v>
      </c>
      <c r="C20" s="17" t="n">
        <v>0.0028</v>
      </c>
      <c r="D20" s="17" t="n">
        <v>0.00252</v>
      </c>
      <c r="E20" s="17" t="n">
        <v>0.00227</v>
      </c>
      <c r="F20" s="17" t="n">
        <v>0.00202</v>
      </c>
      <c r="G20" s="17" t="n">
        <v>0.00183</v>
      </c>
      <c r="H20" s="17" t="n">
        <v>0.00168</v>
      </c>
      <c r="I20" s="17" t="n">
        <v>0.0016</v>
      </c>
      <c r="J20" s="17" t="n">
        <v>0.00692</v>
      </c>
      <c r="K20" s="17" t="n">
        <v>0.00581</v>
      </c>
      <c r="L20" s="17" t="n">
        <v>0.00474</v>
      </c>
      <c r="M20" s="17" t="n">
        <v>0.00385</v>
      </c>
      <c r="N20" s="17" t="n">
        <v>0.00316</v>
      </c>
      <c r="O20" s="17" t="n">
        <v>0.00267</v>
      </c>
      <c r="P20" s="17" t="n">
        <v>0.00232</v>
      </c>
      <c r="Q20" s="17" t="n">
        <v>0.01205</v>
      </c>
      <c r="R20" s="17" t="n">
        <v>0.01084</v>
      </c>
      <c r="S20" s="17" t="n">
        <v>0.00978</v>
      </c>
      <c r="T20" s="17" t="n">
        <v>0.00867</v>
      </c>
      <c r="U20" s="17" t="n">
        <v>0.00751</v>
      </c>
      <c r="V20" s="17" t="n">
        <v>0.0065</v>
      </c>
      <c r="W20" s="17" t="n">
        <v>0.00545</v>
      </c>
      <c r="X20" s="17" t="n">
        <v>0.01964</v>
      </c>
      <c r="Y20" s="17" t="n">
        <v>0.01899</v>
      </c>
      <c r="Z20" s="17" t="n">
        <v>0.01824</v>
      </c>
      <c r="AA20" s="17" t="n">
        <v>0.01743</v>
      </c>
      <c r="AB20" s="17" t="n">
        <v>0.01651</v>
      </c>
      <c r="AC20" s="17" t="n">
        <v>0.01523</v>
      </c>
      <c r="AD20" s="17" t="n">
        <v>0.01395</v>
      </c>
      <c r="AE20" s="17" t="n">
        <v>0.03807</v>
      </c>
      <c r="AF20" s="17" t="n">
        <v>0.03505</v>
      </c>
      <c r="AG20" s="17" t="n">
        <v>0.03266</v>
      </c>
      <c r="AH20" s="17" t="n">
        <v>0.03076</v>
      </c>
      <c r="AI20" s="17" t="n">
        <v>0.02926</v>
      </c>
      <c r="AJ20" s="17" t="n">
        <v>0.02805</v>
      </c>
      <c r="AK20" s="17" t="n">
        <v>0.02705</v>
      </c>
      <c r="AL20" s="17" t="n">
        <v>0.07267</v>
      </c>
      <c r="AM20" s="17" t="n">
        <v>0.0663</v>
      </c>
      <c r="AN20" s="17" t="n">
        <v>0.06043</v>
      </c>
      <c r="AO20" s="17" t="n">
        <v>0.05514</v>
      </c>
      <c r="AP20" s="17" t="n">
        <v>0.05048</v>
      </c>
      <c r="AQ20" s="17" t="n">
        <v>0.04648</v>
      </c>
      <c r="AR20" s="17" t="n">
        <v>0.04318</v>
      </c>
      <c r="AS20" s="17" t="n">
        <v>0.11865</v>
      </c>
      <c r="AT20" s="17" t="n">
        <v>0.10973</v>
      </c>
      <c r="AU20" s="17" t="n">
        <v>0.1014</v>
      </c>
      <c r="AV20" s="17" t="n">
        <v>0.09358</v>
      </c>
      <c r="AW20" s="17" t="n">
        <v>0.08623</v>
      </c>
      <c r="AX20" s="17" t="n">
        <v>0.07927</v>
      </c>
      <c r="AY20" s="17" t="n">
        <v>0.07277</v>
      </c>
      <c r="AZ20" s="17" t="n">
        <v>0.17067</v>
      </c>
      <c r="BA20" s="17" t="n">
        <v>0.16126</v>
      </c>
      <c r="BB20" s="17" t="n">
        <v>0.15161</v>
      </c>
      <c r="BC20" s="17" t="n">
        <v>0.14183</v>
      </c>
      <c r="BD20" s="17" t="n">
        <v>0.13217</v>
      </c>
      <c r="BE20" s="17" t="n">
        <v>0.12282</v>
      </c>
      <c r="BF20" s="17" t="n">
        <v>0.11399</v>
      </c>
      <c r="BG20" s="17" t="n">
        <v>0.21185</v>
      </c>
      <c r="BH20" s="17" t="n">
        <v>0.20507</v>
      </c>
      <c r="BI20" s="17" t="n">
        <v>0.19766</v>
      </c>
      <c r="BJ20" s="17" t="n">
        <v>0.18983</v>
      </c>
      <c r="BK20" s="17" t="n">
        <v>0.18158</v>
      </c>
      <c r="BL20" s="17" t="n">
        <v>0.1728</v>
      </c>
      <c r="BM20" s="17" t="n">
        <v>0.1636</v>
      </c>
      <c r="BN20" s="17" t="n">
        <v>0.22496</v>
      </c>
      <c r="BO20" s="17" t="n">
        <v>0.22591</v>
      </c>
      <c r="BP20" s="17" t="n">
        <v>0.22489</v>
      </c>
      <c r="BQ20" s="17" t="n">
        <v>0.22206</v>
      </c>
      <c r="BR20" s="17" t="n">
        <v>0.21773</v>
      </c>
      <c r="BS20" s="17" t="n">
        <v>0.21209</v>
      </c>
      <c r="BT20" s="17" t="n">
        <v>0.20558</v>
      </c>
      <c r="BU20" s="17" t="n">
        <v>0.19645</v>
      </c>
      <c r="BV20" s="17" t="n">
        <v>0.20332</v>
      </c>
      <c r="BW20" s="17" t="n">
        <v>0.20986</v>
      </c>
      <c r="BX20" s="17" t="n">
        <v>0.21584</v>
      </c>
      <c r="BY20" s="17" t="n">
        <v>0.22077</v>
      </c>
      <c r="BZ20" s="17" t="n">
        <v>0.22397</v>
      </c>
      <c r="CA20" s="17" t="n">
        <v>0.22516</v>
      </c>
      <c r="CB20" s="17" t="n">
        <v>0.1557</v>
      </c>
      <c r="CC20" s="17" t="n">
        <v>0.16434</v>
      </c>
      <c r="CD20" s="17" t="n">
        <v>0.17268</v>
      </c>
      <c r="CE20" s="17" t="n">
        <v>0.18057</v>
      </c>
      <c r="CF20" s="17" t="n">
        <v>0.18809</v>
      </c>
      <c r="CG20" s="17" t="n">
        <v>0.19527</v>
      </c>
      <c r="CH20" s="17" t="n">
        <v>0.20228</v>
      </c>
    </row>
    <row r="21" customFormat="false" ht="15" hidden="false" customHeight="false" outlineLevel="0" collapsed="false">
      <c r="A21" s="17" t="s">
        <v>163</v>
      </c>
      <c r="B21" s="17" t="s">
        <v>162</v>
      </c>
      <c r="C21" s="17" t="n">
        <v>0.0028</v>
      </c>
      <c r="D21" s="17" t="n">
        <v>0.00252</v>
      </c>
      <c r="E21" s="17" t="n">
        <v>0.00227</v>
      </c>
      <c r="F21" s="17" t="n">
        <v>0.00202</v>
      </c>
      <c r="G21" s="17" t="n">
        <v>0.00183</v>
      </c>
      <c r="H21" s="17" t="n">
        <v>0.00168</v>
      </c>
      <c r="I21" s="17" t="n">
        <v>0.0016</v>
      </c>
      <c r="J21" s="17" t="n">
        <v>0.00692</v>
      </c>
      <c r="K21" s="17" t="n">
        <v>0.00581</v>
      </c>
      <c r="L21" s="17" t="n">
        <v>0.00474</v>
      </c>
      <c r="M21" s="17" t="n">
        <v>0.00385</v>
      </c>
      <c r="N21" s="17" t="n">
        <v>0.00316</v>
      </c>
      <c r="O21" s="17" t="n">
        <v>0.00267</v>
      </c>
      <c r="P21" s="17" t="n">
        <v>0.00232</v>
      </c>
      <c r="Q21" s="17" t="n">
        <v>0.01205</v>
      </c>
      <c r="R21" s="17" t="n">
        <v>0.01084</v>
      </c>
      <c r="S21" s="17" t="n">
        <v>0.00978</v>
      </c>
      <c r="T21" s="17" t="n">
        <v>0.00867</v>
      </c>
      <c r="U21" s="17" t="n">
        <v>0.00751</v>
      </c>
      <c r="V21" s="17" t="n">
        <v>0.0065</v>
      </c>
      <c r="W21" s="17" t="n">
        <v>0.00545</v>
      </c>
      <c r="X21" s="17" t="n">
        <v>0.01964</v>
      </c>
      <c r="Y21" s="17" t="n">
        <v>0.01899</v>
      </c>
      <c r="Z21" s="17" t="n">
        <v>0.01824</v>
      </c>
      <c r="AA21" s="17" t="n">
        <v>0.01743</v>
      </c>
      <c r="AB21" s="17" t="n">
        <v>0.01651</v>
      </c>
      <c r="AC21" s="17" t="n">
        <v>0.01523</v>
      </c>
      <c r="AD21" s="17" t="n">
        <v>0.01395</v>
      </c>
      <c r="AE21" s="17" t="n">
        <v>0.03807</v>
      </c>
      <c r="AF21" s="17" t="n">
        <v>0.03505</v>
      </c>
      <c r="AG21" s="17" t="n">
        <v>0.03266</v>
      </c>
      <c r="AH21" s="17" t="n">
        <v>0.03076</v>
      </c>
      <c r="AI21" s="17" t="n">
        <v>0.02926</v>
      </c>
      <c r="AJ21" s="17" t="n">
        <v>0.02805</v>
      </c>
      <c r="AK21" s="17" t="n">
        <v>0.02705</v>
      </c>
      <c r="AL21" s="17" t="n">
        <v>0.07267</v>
      </c>
      <c r="AM21" s="17" t="n">
        <v>0.0663</v>
      </c>
      <c r="AN21" s="17" t="n">
        <v>0.06043</v>
      </c>
      <c r="AO21" s="17" t="n">
        <v>0.05514</v>
      </c>
      <c r="AP21" s="17" t="n">
        <v>0.05048</v>
      </c>
      <c r="AQ21" s="17" t="n">
        <v>0.04648</v>
      </c>
      <c r="AR21" s="17" t="n">
        <v>0.04318</v>
      </c>
      <c r="AS21" s="17" t="n">
        <v>0.11865</v>
      </c>
      <c r="AT21" s="17" t="n">
        <v>0.10973</v>
      </c>
      <c r="AU21" s="17" t="n">
        <v>0.1014</v>
      </c>
      <c r="AV21" s="17" t="n">
        <v>0.09358</v>
      </c>
      <c r="AW21" s="17" t="n">
        <v>0.08623</v>
      </c>
      <c r="AX21" s="17" t="n">
        <v>0.07927</v>
      </c>
      <c r="AY21" s="17" t="n">
        <v>0.07277</v>
      </c>
      <c r="AZ21" s="17" t="n">
        <v>0.17067</v>
      </c>
      <c r="BA21" s="17" t="n">
        <v>0.16126</v>
      </c>
      <c r="BB21" s="17" t="n">
        <v>0.15161</v>
      </c>
      <c r="BC21" s="17" t="n">
        <v>0.14183</v>
      </c>
      <c r="BD21" s="17" t="n">
        <v>0.13217</v>
      </c>
      <c r="BE21" s="17" t="n">
        <v>0.12282</v>
      </c>
      <c r="BF21" s="17" t="n">
        <v>0.11399</v>
      </c>
      <c r="BG21" s="17" t="n">
        <v>0.21185</v>
      </c>
      <c r="BH21" s="17" t="n">
        <v>0.20507</v>
      </c>
      <c r="BI21" s="17" t="n">
        <v>0.19766</v>
      </c>
      <c r="BJ21" s="17" t="n">
        <v>0.18983</v>
      </c>
      <c r="BK21" s="17" t="n">
        <v>0.18158</v>
      </c>
      <c r="BL21" s="17" t="n">
        <v>0.1728</v>
      </c>
      <c r="BM21" s="17" t="n">
        <v>0.1636</v>
      </c>
      <c r="BN21" s="17" t="n">
        <v>0.22496</v>
      </c>
      <c r="BO21" s="17" t="n">
        <v>0.22591</v>
      </c>
      <c r="BP21" s="17" t="n">
        <v>0.22489</v>
      </c>
      <c r="BQ21" s="17" t="n">
        <v>0.22206</v>
      </c>
      <c r="BR21" s="17" t="n">
        <v>0.21773</v>
      </c>
      <c r="BS21" s="17" t="n">
        <v>0.21209</v>
      </c>
      <c r="BT21" s="17" t="n">
        <v>0.20558</v>
      </c>
      <c r="BU21" s="17" t="n">
        <v>0.19645</v>
      </c>
      <c r="BV21" s="17" t="n">
        <v>0.20332</v>
      </c>
      <c r="BW21" s="17" t="n">
        <v>0.20986</v>
      </c>
      <c r="BX21" s="17" t="n">
        <v>0.21584</v>
      </c>
      <c r="BY21" s="17" t="n">
        <v>0.22077</v>
      </c>
      <c r="BZ21" s="17" t="n">
        <v>0.22397</v>
      </c>
      <c r="CA21" s="17" t="n">
        <v>0.22516</v>
      </c>
      <c r="CB21" s="17" t="n">
        <v>0.1557</v>
      </c>
      <c r="CC21" s="17" t="n">
        <v>0.16434</v>
      </c>
      <c r="CD21" s="17" t="n">
        <v>0.17268</v>
      </c>
      <c r="CE21" s="17" t="n">
        <v>0.18057</v>
      </c>
      <c r="CF21" s="17" t="n">
        <v>0.18809</v>
      </c>
      <c r="CG21" s="17" t="n">
        <v>0.19527</v>
      </c>
      <c r="CH21" s="17" t="n">
        <v>0.20228</v>
      </c>
    </row>
    <row r="22" customFormat="false" ht="15" hidden="false" customHeight="false" outlineLevel="0" collapsed="false">
      <c r="A22" s="17" t="s">
        <v>164</v>
      </c>
      <c r="B22" s="17" t="s">
        <v>162</v>
      </c>
      <c r="C22" s="17" t="n">
        <v>0.0028</v>
      </c>
      <c r="D22" s="17" t="n">
        <v>0.00252</v>
      </c>
      <c r="E22" s="17" t="n">
        <v>0.00227</v>
      </c>
      <c r="F22" s="17" t="n">
        <v>0.00202</v>
      </c>
      <c r="G22" s="17" t="n">
        <v>0.00183</v>
      </c>
      <c r="H22" s="17" t="n">
        <v>0.00168</v>
      </c>
      <c r="I22" s="17" t="n">
        <v>0.0016</v>
      </c>
      <c r="J22" s="17" t="n">
        <v>0.00692</v>
      </c>
      <c r="K22" s="17" t="n">
        <v>0.00581</v>
      </c>
      <c r="L22" s="17" t="n">
        <v>0.00474</v>
      </c>
      <c r="M22" s="17" t="n">
        <v>0.00385</v>
      </c>
      <c r="N22" s="17" t="n">
        <v>0.00316</v>
      </c>
      <c r="O22" s="17" t="n">
        <v>0.00267</v>
      </c>
      <c r="P22" s="17" t="n">
        <v>0.00232</v>
      </c>
      <c r="Q22" s="17" t="n">
        <v>0.01205</v>
      </c>
      <c r="R22" s="17" t="n">
        <v>0.01084</v>
      </c>
      <c r="S22" s="17" t="n">
        <v>0.00978</v>
      </c>
      <c r="T22" s="17" t="n">
        <v>0.00867</v>
      </c>
      <c r="U22" s="17" t="n">
        <v>0.00751</v>
      </c>
      <c r="V22" s="17" t="n">
        <v>0.0065</v>
      </c>
      <c r="W22" s="17" t="n">
        <v>0.00545</v>
      </c>
      <c r="X22" s="17" t="n">
        <v>0.01964</v>
      </c>
      <c r="Y22" s="17" t="n">
        <v>0.01899</v>
      </c>
      <c r="Z22" s="17" t="n">
        <v>0.01824</v>
      </c>
      <c r="AA22" s="17" t="n">
        <v>0.01743</v>
      </c>
      <c r="AB22" s="17" t="n">
        <v>0.01651</v>
      </c>
      <c r="AC22" s="17" t="n">
        <v>0.01523</v>
      </c>
      <c r="AD22" s="17" t="n">
        <v>0.01395</v>
      </c>
      <c r="AE22" s="17" t="n">
        <v>0.03807</v>
      </c>
      <c r="AF22" s="17" t="n">
        <v>0.03505</v>
      </c>
      <c r="AG22" s="17" t="n">
        <v>0.03266</v>
      </c>
      <c r="AH22" s="17" t="n">
        <v>0.03076</v>
      </c>
      <c r="AI22" s="17" t="n">
        <v>0.02926</v>
      </c>
      <c r="AJ22" s="17" t="n">
        <v>0.02805</v>
      </c>
      <c r="AK22" s="17" t="n">
        <v>0.02705</v>
      </c>
      <c r="AL22" s="17" t="n">
        <v>0.07267</v>
      </c>
      <c r="AM22" s="17" t="n">
        <v>0.0663</v>
      </c>
      <c r="AN22" s="17" t="n">
        <v>0.06043</v>
      </c>
      <c r="AO22" s="17" t="n">
        <v>0.05514</v>
      </c>
      <c r="AP22" s="17" t="n">
        <v>0.05048</v>
      </c>
      <c r="AQ22" s="17" t="n">
        <v>0.04648</v>
      </c>
      <c r="AR22" s="17" t="n">
        <v>0.04318</v>
      </c>
      <c r="AS22" s="17" t="n">
        <v>0.11865</v>
      </c>
      <c r="AT22" s="17" t="n">
        <v>0.10973</v>
      </c>
      <c r="AU22" s="17" t="n">
        <v>0.1014</v>
      </c>
      <c r="AV22" s="17" t="n">
        <v>0.09358</v>
      </c>
      <c r="AW22" s="17" t="n">
        <v>0.08623</v>
      </c>
      <c r="AX22" s="17" t="n">
        <v>0.07927</v>
      </c>
      <c r="AY22" s="17" t="n">
        <v>0.07277</v>
      </c>
      <c r="AZ22" s="17" t="n">
        <v>0.17067</v>
      </c>
      <c r="BA22" s="17" t="n">
        <v>0.16126</v>
      </c>
      <c r="BB22" s="17" t="n">
        <v>0.15161</v>
      </c>
      <c r="BC22" s="17" t="n">
        <v>0.14183</v>
      </c>
      <c r="BD22" s="17" t="n">
        <v>0.13217</v>
      </c>
      <c r="BE22" s="17" t="n">
        <v>0.12282</v>
      </c>
      <c r="BF22" s="17" t="n">
        <v>0.11399</v>
      </c>
      <c r="BG22" s="17" t="n">
        <v>0.21185</v>
      </c>
      <c r="BH22" s="17" t="n">
        <v>0.20507</v>
      </c>
      <c r="BI22" s="17" t="n">
        <v>0.19766</v>
      </c>
      <c r="BJ22" s="17" t="n">
        <v>0.18983</v>
      </c>
      <c r="BK22" s="17" t="n">
        <v>0.18158</v>
      </c>
      <c r="BL22" s="17" t="n">
        <v>0.1728</v>
      </c>
      <c r="BM22" s="17" t="n">
        <v>0.1636</v>
      </c>
      <c r="BN22" s="17" t="n">
        <v>0.22496</v>
      </c>
      <c r="BO22" s="17" t="n">
        <v>0.22591</v>
      </c>
      <c r="BP22" s="17" t="n">
        <v>0.22489</v>
      </c>
      <c r="BQ22" s="17" t="n">
        <v>0.22206</v>
      </c>
      <c r="BR22" s="17" t="n">
        <v>0.21773</v>
      </c>
      <c r="BS22" s="17" t="n">
        <v>0.21209</v>
      </c>
      <c r="BT22" s="17" t="n">
        <v>0.20558</v>
      </c>
      <c r="BU22" s="17" t="n">
        <v>0.19645</v>
      </c>
      <c r="BV22" s="17" t="n">
        <v>0.20332</v>
      </c>
      <c r="BW22" s="17" t="n">
        <v>0.20986</v>
      </c>
      <c r="BX22" s="17" t="n">
        <v>0.21584</v>
      </c>
      <c r="BY22" s="17" t="n">
        <v>0.22077</v>
      </c>
      <c r="BZ22" s="17" t="n">
        <v>0.22397</v>
      </c>
      <c r="CA22" s="17" t="n">
        <v>0.22516</v>
      </c>
      <c r="CB22" s="17" t="n">
        <v>0.1557</v>
      </c>
      <c r="CC22" s="17" t="n">
        <v>0.16434</v>
      </c>
      <c r="CD22" s="17" t="n">
        <v>0.17268</v>
      </c>
      <c r="CE22" s="17" t="n">
        <v>0.18057</v>
      </c>
      <c r="CF22" s="17" t="n">
        <v>0.18809</v>
      </c>
      <c r="CG22" s="17" t="n">
        <v>0.19527</v>
      </c>
      <c r="CH22" s="17" t="n">
        <v>0.20228</v>
      </c>
    </row>
    <row r="23" customFormat="false" ht="15" hidden="false" customHeight="false" outlineLevel="0" collapsed="false">
      <c r="A23" s="17" t="s">
        <v>165</v>
      </c>
      <c r="B23" s="17" t="s">
        <v>162</v>
      </c>
      <c r="C23" s="17" t="n">
        <v>0.0028</v>
      </c>
      <c r="D23" s="17" t="n">
        <v>0.00252</v>
      </c>
      <c r="E23" s="17" t="n">
        <v>0.00227</v>
      </c>
      <c r="F23" s="17" t="n">
        <v>0.00202</v>
      </c>
      <c r="G23" s="17" t="n">
        <v>0.00183</v>
      </c>
      <c r="H23" s="17" t="n">
        <v>0.00168</v>
      </c>
      <c r="I23" s="17" t="n">
        <v>0.0016</v>
      </c>
      <c r="J23" s="17" t="n">
        <v>0.00692</v>
      </c>
      <c r="K23" s="17" t="n">
        <v>0.00581</v>
      </c>
      <c r="L23" s="17" t="n">
        <v>0.00474</v>
      </c>
      <c r="M23" s="17" t="n">
        <v>0.00385</v>
      </c>
      <c r="N23" s="17" t="n">
        <v>0.00316</v>
      </c>
      <c r="O23" s="17" t="n">
        <v>0.00267</v>
      </c>
      <c r="P23" s="17" t="n">
        <v>0.00232</v>
      </c>
      <c r="Q23" s="17" t="n">
        <v>0.01205</v>
      </c>
      <c r="R23" s="17" t="n">
        <v>0.01084</v>
      </c>
      <c r="S23" s="17" t="n">
        <v>0.00978</v>
      </c>
      <c r="T23" s="17" t="n">
        <v>0.00867</v>
      </c>
      <c r="U23" s="17" t="n">
        <v>0.00751</v>
      </c>
      <c r="V23" s="17" t="n">
        <v>0.0065</v>
      </c>
      <c r="W23" s="17" t="n">
        <v>0.00545</v>
      </c>
      <c r="X23" s="17" t="n">
        <v>0.01964</v>
      </c>
      <c r="Y23" s="17" t="n">
        <v>0.01899</v>
      </c>
      <c r="Z23" s="17" t="n">
        <v>0.01824</v>
      </c>
      <c r="AA23" s="17" t="n">
        <v>0.01743</v>
      </c>
      <c r="AB23" s="17" t="n">
        <v>0.01651</v>
      </c>
      <c r="AC23" s="17" t="n">
        <v>0.01523</v>
      </c>
      <c r="AD23" s="17" t="n">
        <v>0.01395</v>
      </c>
      <c r="AE23" s="17" t="n">
        <v>0.03807</v>
      </c>
      <c r="AF23" s="17" t="n">
        <v>0.03505</v>
      </c>
      <c r="AG23" s="17" t="n">
        <v>0.03266</v>
      </c>
      <c r="AH23" s="17" t="n">
        <v>0.03076</v>
      </c>
      <c r="AI23" s="17" t="n">
        <v>0.02926</v>
      </c>
      <c r="AJ23" s="17" t="n">
        <v>0.02805</v>
      </c>
      <c r="AK23" s="17" t="n">
        <v>0.02705</v>
      </c>
      <c r="AL23" s="17" t="n">
        <v>0.07267</v>
      </c>
      <c r="AM23" s="17" t="n">
        <v>0.0663</v>
      </c>
      <c r="AN23" s="17" t="n">
        <v>0.06043</v>
      </c>
      <c r="AO23" s="17" t="n">
        <v>0.05514</v>
      </c>
      <c r="AP23" s="17" t="n">
        <v>0.05048</v>
      </c>
      <c r="AQ23" s="17" t="n">
        <v>0.04648</v>
      </c>
      <c r="AR23" s="17" t="n">
        <v>0.04318</v>
      </c>
      <c r="AS23" s="17" t="n">
        <v>0.11865</v>
      </c>
      <c r="AT23" s="17" t="n">
        <v>0.10973</v>
      </c>
      <c r="AU23" s="17" t="n">
        <v>0.1014</v>
      </c>
      <c r="AV23" s="17" t="n">
        <v>0.09358</v>
      </c>
      <c r="AW23" s="17" t="n">
        <v>0.08623</v>
      </c>
      <c r="AX23" s="17" t="n">
        <v>0.07927</v>
      </c>
      <c r="AY23" s="17" t="n">
        <v>0.07277</v>
      </c>
      <c r="AZ23" s="17" t="n">
        <v>0.17067</v>
      </c>
      <c r="BA23" s="17" t="n">
        <v>0.16126</v>
      </c>
      <c r="BB23" s="17" t="n">
        <v>0.15161</v>
      </c>
      <c r="BC23" s="17" t="n">
        <v>0.14183</v>
      </c>
      <c r="BD23" s="17" t="n">
        <v>0.13217</v>
      </c>
      <c r="BE23" s="17" t="n">
        <v>0.12282</v>
      </c>
      <c r="BF23" s="17" t="n">
        <v>0.11399</v>
      </c>
      <c r="BG23" s="17" t="n">
        <v>0.21185</v>
      </c>
      <c r="BH23" s="17" t="n">
        <v>0.20507</v>
      </c>
      <c r="BI23" s="17" t="n">
        <v>0.19766</v>
      </c>
      <c r="BJ23" s="17" t="n">
        <v>0.18983</v>
      </c>
      <c r="BK23" s="17" t="n">
        <v>0.18158</v>
      </c>
      <c r="BL23" s="17" t="n">
        <v>0.1728</v>
      </c>
      <c r="BM23" s="17" t="n">
        <v>0.1636</v>
      </c>
      <c r="BN23" s="17" t="n">
        <v>0.22496</v>
      </c>
      <c r="BO23" s="17" t="n">
        <v>0.22591</v>
      </c>
      <c r="BP23" s="17" t="n">
        <v>0.22489</v>
      </c>
      <c r="BQ23" s="17" t="n">
        <v>0.22206</v>
      </c>
      <c r="BR23" s="17" t="n">
        <v>0.21773</v>
      </c>
      <c r="BS23" s="17" t="n">
        <v>0.21209</v>
      </c>
      <c r="BT23" s="17" t="n">
        <v>0.20558</v>
      </c>
      <c r="BU23" s="17" t="n">
        <v>0.19645</v>
      </c>
      <c r="BV23" s="17" t="n">
        <v>0.20332</v>
      </c>
      <c r="BW23" s="17" t="n">
        <v>0.20986</v>
      </c>
      <c r="BX23" s="17" t="n">
        <v>0.21584</v>
      </c>
      <c r="BY23" s="17" t="n">
        <v>0.22077</v>
      </c>
      <c r="BZ23" s="17" t="n">
        <v>0.22397</v>
      </c>
      <c r="CA23" s="17" t="n">
        <v>0.22516</v>
      </c>
      <c r="CB23" s="17" t="n">
        <v>0.1557</v>
      </c>
      <c r="CC23" s="17" t="n">
        <v>0.16434</v>
      </c>
      <c r="CD23" s="17" t="n">
        <v>0.17268</v>
      </c>
      <c r="CE23" s="17" t="n">
        <v>0.18057</v>
      </c>
      <c r="CF23" s="17" t="n">
        <v>0.18809</v>
      </c>
      <c r="CG23" s="17" t="n">
        <v>0.19527</v>
      </c>
      <c r="CH23" s="17" t="n">
        <v>0.20228</v>
      </c>
    </row>
    <row r="24" customFormat="false" ht="15" hidden="false" customHeight="false" outlineLevel="0" collapsed="false">
      <c r="A24" s="17" t="s">
        <v>166</v>
      </c>
      <c r="B24" s="17" t="s">
        <v>162</v>
      </c>
      <c r="C24" s="17" t="n">
        <v>0.0028</v>
      </c>
      <c r="D24" s="17" t="n">
        <v>0.00252</v>
      </c>
      <c r="E24" s="17" t="n">
        <v>0.00227</v>
      </c>
      <c r="F24" s="17" t="n">
        <v>0.00202</v>
      </c>
      <c r="G24" s="17" t="n">
        <v>0.00183</v>
      </c>
      <c r="H24" s="17" t="n">
        <v>0.00168</v>
      </c>
      <c r="I24" s="17" t="n">
        <v>0.0016</v>
      </c>
      <c r="J24" s="17" t="n">
        <v>0.00692</v>
      </c>
      <c r="K24" s="17" t="n">
        <v>0.00581</v>
      </c>
      <c r="L24" s="17" t="n">
        <v>0.00474</v>
      </c>
      <c r="M24" s="17" t="n">
        <v>0.00385</v>
      </c>
      <c r="N24" s="17" t="n">
        <v>0.00316</v>
      </c>
      <c r="O24" s="17" t="n">
        <v>0.00267</v>
      </c>
      <c r="P24" s="17" t="n">
        <v>0.00232</v>
      </c>
      <c r="Q24" s="17" t="n">
        <v>0.01205</v>
      </c>
      <c r="R24" s="17" t="n">
        <v>0.01084</v>
      </c>
      <c r="S24" s="17" t="n">
        <v>0.00978</v>
      </c>
      <c r="T24" s="17" t="n">
        <v>0.00867</v>
      </c>
      <c r="U24" s="17" t="n">
        <v>0.00751</v>
      </c>
      <c r="V24" s="17" t="n">
        <v>0.0065</v>
      </c>
      <c r="W24" s="17" t="n">
        <v>0.00545</v>
      </c>
      <c r="X24" s="17" t="n">
        <v>0.01964</v>
      </c>
      <c r="Y24" s="17" t="n">
        <v>0.01899</v>
      </c>
      <c r="Z24" s="17" t="n">
        <v>0.01824</v>
      </c>
      <c r="AA24" s="17" t="n">
        <v>0.01743</v>
      </c>
      <c r="AB24" s="17" t="n">
        <v>0.01651</v>
      </c>
      <c r="AC24" s="17" t="n">
        <v>0.01523</v>
      </c>
      <c r="AD24" s="17" t="n">
        <v>0.01395</v>
      </c>
      <c r="AE24" s="17" t="n">
        <v>0.03807</v>
      </c>
      <c r="AF24" s="17" t="n">
        <v>0.03505</v>
      </c>
      <c r="AG24" s="17" t="n">
        <v>0.03266</v>
      </c>
      <c r="AH24" s="17" t="n">
        <v>0.03076</v>
      </c>
      <c r="AI24" s="17" t="n">
        <v>0.02926</v>
      </c>
      <c r="AJ24" s="17" t="n">
        <v>0.02805</v>
      </c>
      <c r="AK24" s="17" t="n">
        <v>0.02705</v>
      </c>
      <c r="AL24" s="17" t="n">
        <v>0.07267</v>
      </c>
      <c r="AM24" s="17" t="n">
        <v>0.0663</v>
      </c>
      <c r="AN24" s="17" t="n">
        <v>0.06043</v>
      </c>
      <c r="AO24" s="17" t="n">
        <v>0.05514</v>
      </c>
      <c r="AP24" s="17" t="n">
        <v>0.05048</v>
      </c>
      <c r="AQ24" s="17" t="n">
        <v>0.04648</v>
      </c>
      <c r="AR24" s="17" t="n">
        <v>0.04318</v>
      </c>
      <c r="AS24" s="17" t="n">
        <v>0.11865</v>
      </c>
      <c r="AT24" s="17" t="n">
        <v>0.10973</v>
      </c>
      <c r="AU24" s="17" t="n">
        <v>0.1014</v>
      </c>
      <c r="AV24" s="17" t="n">
        <v>0.09358</v>
      </c>
      <c r="AW24" s="17" t="n">
        <v>0.08623</v>
      </c>
      <c r="AX24" s="17" t="n">
        <v>0.07927</v>
      </c>
      <c r="AY24" s="17" t="n">
        <v>0.07277</v>
      </c>
      <c r="AZ24" s="17" t="n">
        <v>0.17067</v>
      </c>
      <c r="BA24" s="17" t="n">
        <v>0.16126</v>
      </c>
      <c r="BB24" s="17" t="n">
        <v>0.15161</v>
      </c>
      <c r="BC24" s="17" t="n">
        <v>0.14183</v>
      </c>
      <c r="BD24" s="17" t="n">
        <v>0.13217</v>
      </c>
      <c r="BE24" s="17" t="n">
        <v>0.12282</v>
      </c>
      <c r="BF24" s="17" t="n">
        <v>0.11399</v>
      </c>
      <c r="BG24" s="17" t="n">
        <v>0.21185</v>
      </c>
      <c r="BH24" s="17" t="n">
        <v>0.20507</v>
      </c>
      <c r="BI24" s="17" t="n">
        <v>0.19766</v>
      </c>
      <c r="BJ24" s="17" t="n">
        <v>0.18983</v>
      </c>
      <c r="BK24" s="17" t="n">
        <v>0.18158</v>
      </c>
      <c r="BL24" s="17" t="n">
        <v>0.1728</v>
      </c>
      <c r="BM24" s="17" t="n">
        <v>0.1636</v>
      </c>
      <c r="BN24" s="17" t="n">
        <v>0.22496</v>
      </c>
      <c r="BO24" s="17" t="n">
        <v>0.22591</v>
      </c>
      <c r="BP24" s="17" t="n">
        <v>0.22489</v>
      </c>
      <c r="BQ24" s="17" t="n">
        <v>0.22206</v>
      </c>
      <c r="BR24" s="17" t="n">
        <v>0.21773</v>
      </c>
      <c r="BS24" s="17" t="n">
        <v>0.21209</v>
      </c>
      <c r="BT24" s="17" t="n">
        <v>0.20558</v>
      </c>
      <c r="BU24" s="17" t="n">
        <v>0.19645</v>
      </c>
      <c r="BV24" s="17" t="n">
        <v>0.20332</v>
      </c>
      <c r="BW24" s="17" t="n">
        <v>0.20986</v>
      </c>
      <c r="BX24" s="17" t="n">
        <v>0.21584</v>
      </c>
      <c r="BY24" s="17" t="n">
        <v>0.22077</v>
      </c>
      <c r="BZ24" s="17" t="n">
        <v>0.22397</v>
      </c>
      <c r="CA24" s="17" t="n">
        <v>0.22516</v>
      </c>
      <c r="CB24" s="17" t="n">
        <v>0.1557</v>
      </c>
      <c r="CC24" s="17" t="n">
        <v>0.16434</v>
      </c>
      <c r="CD24" s="17" t="n">
        <v>0.17268</v>
      </c>
      <c r="CE24" s="17" t="n">
        <v>0.18057</v>
      </c>
      <c r="CF24" s="17" t="n">
        <v>0.18809</v>
      </c>
      <c r="CG24" s="17" t="n">
        <v>0.19527</v>
      </c>
      <c r="CH24" s="17" t="n">
        <v>0.20228</v>
      </c>
    </row>
    <row r="25" customFormat="false" ht="15" hidden="false" customHeight="false" outlineLevel="0" collapsed="false">
      <c r="A25" s="17" t="s">
        <v>167</v>
      </c>
      <c r="B25" s="17" t="s">
        <v>162</v>
      </c>
      <c r="C25" s="17" t="n">
        <v>0.0028</v>
      </c>
      <c r="D25" s="17" t="n">
        <v>0.00252</v>
      </c>
      <c r="E25" s="17" t="n">
        <v>0.00227</v>
      </c>
      <c r="F25" s="17" t="n">
        <v>0.00202</v>
      </c>
      <c r="G25" s="17" t="n">
        <v>0.00183</v>
      </c>
      <c r="H25" s="17" t="n">
        <v>0.00168</v>
      </c>
      <c r="I25" s="17" t="n">
        <v>0.0016</v>
      </c>
      <c r="J25" s="17" t="n">
        <v>0.00692</v>
      </c>
      <c r="K25" s="17" t="n">
        <v>0.00581</v>
      </c>
      <c r="L25" s="17" t="n">
        <v>0.00474</v>
      </c>
      <c r="M25" s="17" t="n">
        <v>0.00385</v>
      </c>
      <c r="N25" s="17" t="n">
        <v>0.00316</v>
      </c>
      <c r="O25" s="17" t="n">
        <v>0.00267</v>
      </c>
      <c r="P25" s="17" t="n">
        <v>0.00232</v>
      </c>
      <c r="Q25" s="17" t="n">
        <v>0.01205</v>
      </c>
      <c r="R25" s="17" t="n">
        <v>0.01084</v>
      </c>
      <c r="S25" s="17" t="n">
        <v>0.00978</v>
      </c>
      <c r="T25" s="17" t="n">
        <v>0.00867</v>
      </c>
      <c r="U25" s="17" t="n">
        <v>0.00751</v>
      </c>
      <c r="V25" s="17" t="n">
        <v>0.0065</v>
      </c>
      <c r="W25" s="17" t="n">
        <v>0.00545</v>
      </c>
      <c r="X25" s="17" t="n">
        <v>0.01964</v>
      </c>
      <c r="Y25" s="17" t="n">
        <v>0.01899</v>
      </c>
      <c r="Z25" s="17" t="n">
        <v>0.01824</v>
      </c>
      <c r="AA25" s="17" t="n">
        <v>0.01743</v>
      </c>
      <c r="AB25" s="17" t="n">
        <v>0.01651</v>
      </c>
      <c r="AC25" s="17" t="n">
        <v>0.01523</v>
      </c>
      <c r="AD25" s="17" t="n">
        <v>0.01395</v>
      </c>
      <c r="AE25" s="17" t="n">
        <v>0.03807</v>
      </c>
      <c r="AF25" s="17" t="n">
        <v>0.03505</v>
      </c>
      <c r="AG25" s="17" t="n">
        <v>0.03266</v>
      </c>
      <c r="AH25" s="17" t="n">
        <v>0.03076</v>
      </c>
      <c r="AI25" s="17" t="n">
        <v>0.02926</v>
      </c>
      <c r="AJ25" s="17" t="n">
        <v>0.02805</v>
      </c>
      <c r="AK25" s="17" t="n">
        <v>0.02705</v>
      </c>
      <c r="AL25" s="17" t="n">
        <v>0.07267</v>
      </c>
      <c r="AM25" s="17" t="n">
        <v>0.0663</v>
      </c>
      <c r="AN25" s="17" t="n">
        <v>0.06043</v>
      </c>
      <c r="AO25" s="17" t="n">
        <v>0.05514</v>
      </c>
      <c r="AP25" s="17" t="n">
        <v>0.05048</v>
      </c>
      <c r="AQ25" s="17" t="n">
        <v>0.04648</v>
      </c>
      <c r="AR25" s="17" t="n">
        <v>0.04318</v>
      </c>
      <c r="AS25" s="17" t="n">
        <v>0.11865</v>
      </c>
      <c r="AT25" s="17" t="n">
        <v>0.10973</v>
      </c>
      <c r="AU25" s="17" t="n">
        <v>0.1014</v>
      </c>
      <c r="AV25" s="17" t="n">
        <v>0.09358</v>
      </c>
      <c r="AW25" s="17" t="n">
        <v>0.08623</v>
      </c>
      <c r="AX25" s="17" t="n">
        <v>0.07927</v>
      </c>
      <c r="AY25" s="17" t="n">
        <v>0.07277</v>
      </c>
      <c r="AZ25" s="17" t="n">
        <v>0.17067</v>
      </c>
      <c r="BA25" s="17" t="n">
        <v>0.16126</v>
      </c>
      <c r="BB25" s="17" t="n">
        <v>0.15161</v>
      </c>
      <c r="BC25" s="17" t="n">
        <v>0.14183</v>
      </c>
      <c r="BD25" s="17" t="n">
        <v>0.13217</v>
      </c>
      <c r="BE25" s="17" t="n">
        <v>0.12282</v>
      </c>
      <c r="BF25" s="17" t="n">
        <v>0.11399</v>
      </c>
      <c r="BG25" s="17" t="n">
        <v>0.21185</v>
      </c>
      <c r="BH25" s="17" t="n">
        <v>0.20507</v>
      </c>
      <c r="BI25" s="17" t="n">
        <v>0.19766</v>
      </c>
      <c r="BJ25" s="17" t="n">
        <v>0.18983</v>
      </c>
      <c r="BK25" s="17" t="n">
        <v>0.18158</v>
      </c>
      <c r="BL25" s="17" t="n">
        <v>0.1728</v>
      </c>
      <c r="BM25" s="17" t="n">
        <v>0.1636</v>
      </c>
      <c r="BN25" s="17" t="n">
        <v>0.22496</v>
      </c>
      <c r="BO25" s="17" t="n">
        <v>0.22591</v>
      </c>
      <c r="BP25" s="17" t="n">
        <v>0.22489</v>
      </c>
      <c r="BQ25" s="17" t="n">
        <v>0.22206</v>
      </c>
      <c r="BR25" s="17" t="n">
        <v>0.21773</v>
      </c>
      <c r="BS25" s="17" t="n">
        <v>0.21209</v>
      </c>
      <c r="BT25" s="17" t="n">
        <v>0.20558</v>
      </c>
      <c r="BU25" s="17" t="n">
        <v>0.19645</v>
      </c>
      <c r="BV25" s="17" t="n">
        <v>0.20332</v>
      </c>
      <c r="BW25" s="17" t="n">
        <v>0.20986</v>
      </c>
      <c r="BX25" s="17" t="n">
        <v>0.21584</v>
      </c>
      <c r="BY25" s="17" t="n">
        <v>0.22077</v>
      </c>
      <c r="BZ25" s="17" t="n">
        <v>0.22397</v>
      </c>
      <c r="CA25" s="17" t="n">
        <v>0.22516</v>
      </c>
      <c r="CB25" s="17" t="n">
        <v>0.1557</v>
      </c>
      <c r="CC25" s="17" t="n">
        <v>0.16434</v>
      </c>
      <c r="CD25" s="17" t="n">
        <v>0.17268</v>
      </c>
      <c r="CE25" s="17" t="n">
        <v>0.18057</v>
      </c>
      <c r="CF25" s="17" t="n">
        <v>0.18809</v>
      </c>
      <c r="CG25" s="17" t="n">
        <v>0.19527</v>
      </c>
      <c r="CH25" s="17" t="n">
        <v>0.20228</v>
      </c>
    </row>
    <row r="26" customFormat="false" ht="15" hidden="false" customHeight="false" outlineLevel="0" collapsed="false">
      <c r="A26" s="17" t="s">
        <v>168</v>
      </c>
      <c r="B26" s="17" t="s">
        <v>162</v>
      </c>
      <c r="C26" s="17" t="n">
        <v>0.0028</v>
      </c>
      <c r="D26" s="17" t="n">
        <v>0.00252</v>
      </c>
      <c r="E26" s="17" t="n">
        <v>0.00227</v>
      </c>
      <c r="F26" s="17" t="n">
        <v>0.00202</v>
      </c>
      <c r="G26" s="17" t="n">
        <v>0.00183</v>
      </c>
      <c r="H26" s="17" t="n">
        <v>0.00168</v>
      </c>
      <c r="I26" s="17" t="n">
        <v>0.0016</v>
      </c>
      <c r="J26" s="17" t="n">
        <v>0.00692</v>
      </c>
      <c r="K26" s="17" t="n">
        <v>0.00581</v>
      </c>
      <c r="L26" s="17" t="n">
        <v>0.00474</v>
      </c>
      <c r="M26" s="17" t="n">
        <v>0.00385</v>
      </c>
      <c r="N26" s="17" t="n">
        <v>0.00316</v>
      </c>
      <c r="O26" s="17" t="n">
        <v>0.00267</v>
      </c>
      <c r="P26" s="17" t="n">
        <v>0.00232</v>
      </c>
      <c r="Q26" s="17" t="n">
        <v>0.01205</v>
      </c>
      <c r="R26" s="17" t="n">
        <v>0.01084</v>
      </c>
      <c r="S26" s="17" t="n">
        <v>0.00978</v>
      </c>
      <c r="T26" s="17" t="n">
        <v>0.00867</v>
      </c>
      <c r="U26" s="17" t="n">
        <v>0.00751</v>
      </c>
      <c r="V26" s="17" t="n">
        <v>0.0065</v>
      </c>
      <c r="W26" s="17" t="n">
        <v>0.00545</v>
      </c>
      <c r="X26" s="17" t="n">
        <v>0.01964</v>
      </c>
      <c r="Y26" s="17" t="n">
        <v>0.01899</v>
      </c>
      <c r="Z26" s="17" t="n">
        <v>0.01824</v>
      </c>
      <c r="AA26" s="17" t="n">
        <v>0.01743</v>
      </c>
      <c r="AB26" s="17" t="n">
        <v>0.01651</v>
      </c>
      <c r="AC26" s="17" t="n">
        <v>0.01523</v>
      </c>
      <c r="AD26" s="17" t="n">
        <v>0.01395</v>
      </c>
      <c r="AE26" s="17" t="n">
        <v>0.03807</v>
      </c>
      <c r="AF26" s="17" t="n">
        <v>0.03505</v>
      </c>
      <c r="AG26" s="17" t="n">
        <v>0.03266</v>
      </c>
      <c r="AH26" s="17" t="n">
        <v>0.03076</v>
      </c>
      <c r="AI26" s="17" t="n">
        <v>0.02926</v>
      </c>
      <c r="AJ26" s="17" t="n">
        <v>0.02805</v>
      </c>
      <c r="AK26" s="17" t="n">
        <v>0.02705</v>
      </c>
      <c r="AL26" s="17" t="n">
        <v>0.07267</v>
      </c>
      <c r="AM26" s="17" t="n">
        <v>0.0663</v>
      </c>
      <c r="AN26" s="17" t="n">
        <v>0.06043</v>
      </c>
      <c r="AO26" s="17" t="n">
        <v>0.05514</v>
      </c>
      <c r="AP26" s="17" t="n">
        <v>0.05048</v>
      </c>
      <c r="AQ26" s="17" t="n">
        <v>0.04648</v>
      </c>
      <c r="AR26" s="17" t="n">
        <v>0.04318</v>
      </c>
      <c r="AS26" s="17" t="n">
        <v>0.11865</v>
      </c>
      <c r="AT26" s="17" t="n">
        <v>0.10973</v>
      </c>
      <c r="AU26" s="17" t="n">
        <v>0.1014</v>
      </c>
      <c r="AV26" s="17" t="n">
        <v>0.09358</v>
      </c>
      <c r="AW26" s="17" t="n">
        <v>0.08623</v>
      </c>
      <c r="AX26" s="17" t="n">
        <v>0.07927</v>
      </c>
      <c r="AY26" s="17" t="n">
        <v>0.07277</v>
      </c>
      <c r="AZ26" s="17" t="n">
        <v>0.17067</v>
      </c>
      <c r="BA26" s="17" t="n">
        <v>0.16126</v>
      </c>
      <c r="BB26" s="17" t="n">
        <v>0.15161</v>
      </c>
      <c r="BC26" s="17" t="n">
        <v>0.14183</v>
      </c>
      <c r="BD26" s="17" t="n">
        <v>0.13217</v>
      </c>
      <c r="BE26" s="17" t="n">
        <v>0.12282</v>
      </c>
      <c r="BF26" s="17" t="n">
        <v>0.11399</v>
      </c>
      <c r="BG26" s="17" t="n">
        <v>0.21185</v>
      </c>
      <c r="BH26" s="17" t="n">
        <v>0.20507</v>
      </c>
      <c r="BI26" s="17" t="n">
        <v>0.19766</v>
      </c>
      <c r="BJ26" s="17" t="n">
        <v>0.18983</v>
      </c>
      <c r="BK26" s="17" t="n">
        <v>0.18158</v>
      </c>
      <c r="BL26" s="17" t="n">
        <v>0.1728</v>
      </c>
      <c r="BM26" s="17" t="n">
        <v>0.1636</v>
      </c>
      <c r="BN26" s="17" t="n">
        <v>0.22496</v>
      </c>
      <c r="BO26" s="17" t="n">
        <v>0.22591</v>
      </c>
      <c r="BP26" s="17" t="n">
        <v>0.22489</v>
      </c>
      <c r="BQ26" s="17" t="n">
        <v>0.22206</v>
      </c>
      <c r="BR26" s="17" t="n">
        <v>0.21773</v>
      </c>
      <c r="BS26" s="17" t="n">
        <v>0.21209</v>
      </c>
      <c r="BT26" s="17" t="n">
        <v>0.20558</v>
      </c>
      <c r="BU26" s="17" t="n">
        <v>0.19645</v>
      </c>
      <c r="BV26" s="17" t="n">
        <v>0.20332</v>
      </c>
      <c r="BW26" s="17" t="n">
        <v>0.20986</v>
      </c>
      <c r="BX26" s="17" t="n">
        <v>0.21584</v>
      </c>
      <c r="BY26" s="17" t="n">
        <v>0.22077</v>
      </c>
      <c r="BZ26" s="17" t="n">
        <v>0.22397</v>
      </c>
      <c r="CA26" s="17" t="n">
        <v>0.22516</v>
      </c>
      <c r="CB26" s="17" t="n">
        <v>0.1557</v>
      </c>
      <c r="CC26" s="17" t="n">
        <v>0.16434</v>
      </c>
      <c r="CD26" s="17" t="n">
        <v>0.17268</v>
      </c>
      <c r="CE26" s="17" t="n">
        <v>0.18057</v>
      </c>
      <c r="CF26" s="17" t="n">
        <v>0.18809</v>
      </c>
      <c r="CG26" s="17" t="n">
        <v>0.19527</v>
      </c>
      <c r="CH26" s="17" t="n">
        <v>0.20228</v>
      </c>
    </row>
    <row r="27" customFormat="false" ht="15" hidden="false" customHeight="false" outlineLevel="0" collapsed="false">
      <c r="A27" s="17" t="s">
        <v>169</v>
      </c>
      <c r="B27" s="17" t="s">
        <v>169</v>
      </c>
      <c r="C27" s="17" t="n">
        <v>0.0028</v>
      </c>
      <c r="D27" s="17" t="n">
        <v>0.00252</v>
      </c>
      <c r="E27" s="17" t="n">
        <v>0.00227</v>
      </c>
      <c r="F27" s="17" t="n">
        <v>0.00202</v>
      </c>
      <c r="G27" s="17" t="n">
        <v>0.00183</v>
      </c>
      <c r="H27" s="17" t="n">
        <v>0.00168</v>
      </c>
      <c r="I27" s="17" t="n">
        <v>0.0016</v>
      </c>
      <c r="J27" s="17" t="n">
        <v>0.00692</v>
      </c>
      <c r="K27" s="17" t="n">
        <v>0.00581</v>
      </c>
      <c r="L27" s="17" t="n">
        <v>0.00474</v>
      </c>
      <c r="M27" s="17" t="n">
        <v>0.00385</v>
      </c>
      <c r="N27" s="17" t="n">
        <v>0.00316</v>
      </c>
      <c r="O27" s="17" t="n">
        <v>0.00267</v>
      </c>
      <c r="P27" s="17" t="n">
        <v>0.00232</v>
      </c>
      <c r="Q27" s="17" t="n">
        <v>0.01205</v>
      </c>
      <c r="R27" s="17" t="n">
        <v>0.01084</v>
      </c>
      <c r="S27" s="17" t="n">
        <v>0.00978</v>
      </c>
      <c r="T27" s="17" t="n">
        <v>0.00867</v>
      </c>
      <c r="U27" s="17" t="n">
        <v>0.00751</v>
      </c>
      <c r="V27" s="17" t="n">
        <v>0.0065</v>
      </c>
      <c r="W27" s="17" t="n">
        <v>0.00545</v>
      </c>
      <c r="X27" s="17" t="n">
        <v>0.01964</v>
      </c>
      <c r="Y27" s="17" t="n">
        <v>0.01899</v>
      </c>
      <c r="Z27" s="17" t="n">
        <v>0.01824</v>
      </c>
      <c r="AA27" s="17" t="n">
        <v>0.01743</v>
      </c>
      <c r="AB27" s="17" t="n">
        <v>0.01651</v>
      </c>
      <c r="AC27" s="17" t="n">
        <v>0.01523</v>
      </c>
      <c r="AD27" s="17" t="n">
        <v>0.01395</v>
      </c>
      <c r="AE27" s="17" t="n">
        <v>0.03807</v>
      </c>
      <c r="AF27" s="17" t="n">
        <v>0.03505</v>
      </c>
      <c r="AG27" s="17" t="n">
        <v>0.03266</v>
      </c>
      <c r="AH27" s="17" t="n">
        <v>0.03076</v>
      </c>
      <c r="AI27" s="17" t="n">
        <v>0.02926</v>
      </c>
      <c r="AJ27" s="17" t="n">
        <v>0.02805</v>
      </c>
      <c r="AK27" s="17" t="n">
        <v>0.02705</v>
      </c>
      <c r="AL27" s="17" t="n">
        <v>0.07267</v>
      </c>
      <c r="AM27" s="17" t="n">
        <v>0.0663</v>
      </c>
      <c r="AN27" s="17" t="n">
        <v>0.06043</v>
      </c>
      <c r="AO27" s="17" t="n">
        <v>0.05514</v>
      </c>
      <c r="AP27" s="17" t="n">
        <v>0.05048</v>
      </c>
      <c r="AQ27" s="17" t="n">
        <v>0.04648</v>
      </c>
      <c r="AR27" s="17" t="n">
        <v>0.04318</v>
      </c>
      <c r="AS27" s="17" t="n">
        <v>0.11865</v>
      </c>
      <c r="AT27" s="17" t="n">
        <v>0.10973</v>
      </c>
      <c r="AU27" s="17" t="n">
        <v>0.1014</v>
      </c>
      <c r="AV27" s="17" t="n">
        <v>0.09358</v>
      </c>
      <c r="AW27" s="17" t="n">
        <v>0.08623</v>
      </c>
      <c r="AX27" s="17" t="n">
        <v>0.07927</v>
      </c>
      <c r="AY27" s="17" t="n">
        <v>0.07277</v>
      </c>
      <c r="AZ27" s="17" t="n">
        <v>0.17067</v>
      </c>
      <c r="BA27" s="17" t="n">
        <v>0.16126</v>
      </c>
      <c r="BB27" s="17" t="n">
        <v>0.15161</v>
      </c>
      <c r="BC27" s="17" t="n">
        <v>0.14183</v>
      </c>
      <c r="BD27" s="17" t="n">
        <v>0.13217</v>
      </c>
      <c r="BE27" s="17" t="n">
        <v>0.12282</v>
      </c>
      <c r="BF27" s="17" t="n">
        <v>0.11399</v>
      </c>
      <c r="BG27" s="17" t="n">
        <v>0.21185</v>
      </c>
      <c r="BH27" s="17" t="n">
        <v>0.20507</v>
      </c>
      <c r="BI27" s="17" t="n">
        <v>0.19766</v>
      </c>
      <c r="BJ27" s="17" t="n">
        <v>0.18983</v>
      </c>
      <c r="BK27" s="17" t="n">
        <v>0.18158</v>
      </c>
      <c r="BL27" s="17" t="n">
        <v>0.1728</v>
      </c>
      <c r="BM27" s="17" t="n">
        <v>0.1636</v>
      </c>
      <c r="BN27" s="17" t="n">
        <v>0.22496</v>
      </c>
      <c r="BO27" s="17" t="n">
        <v>0.22591</v>
      </c>
      <c r="BP27" s="17" t="n">
        <v>0.22489</v>
      </c>
      <c r="BQ27" s="17" t="n">
        <v>0.22206</v>
      </c>
      <c r="BR27" s="17" t="n">
        <v>0.21773</v>
      </c>
      <c r="BS27" s="17" t="n">
        <v>0.21209</v>
      </c>
      <c r="BT27" s="17" t="n">
        <v>0.20558</v>
      </c>
      <c r="BU27" s="17" t="n">
        <v>0.19645</v>
      </c>
      <c r="BV27" s="17" t="n">
        <v>0.20332</v>
      </c>
      <c r="BW27" s="17" t="n">
        <v>0.20986</v>
      </c>
      <c r="BX27" s="17" t="n">
        <v>0.21584</v>
      </c>
      <c r="BY27" s="17" t="n">
        <v>0.22077</v>
      </c>
      <c r="BZ27" s="17" t="n">
        <v>0.22397</v>
      </c>
      <c r="CA27" s="17" t="n">
        <v>0.22516</v>
      </c>
      <c r="CB27" s="17" t="n">
        <v>0.1557</v>
      </c>
      <c r="CC27" s="17" t="n">
        <v>0.16434</v>
      </c>
      <c r="CD27" s="17" t="n">
        <v>0.17268</v>
      </c>
      <c r="CE27" s="17" t="n">
        <v>0.18057</v>
      </c>
      <c r="CF27" s="17" t="n">
        <v>0.18809</v>
      </c>
      <c r="CG27" s="17" t="n">
        <v>0.19527</v>
      </c>
      <c r="CH27" s="17" t="n">
        <v>0.20228</v>
      </c>
    </row>
    <row r="28" customFormat="false" ht="15" hidden="false" customHeight="false" outlineLevel="0" collapsed="false">
      <c r="A28" s="17" t="s">
        <v>170</v>
      </c>
      <c r="B28" s="17" t="s">
        <v>169</v>
      </c>
      <c r="C28" s="17" t="n">
        <v>0.0028</v>
      </c>
      <c r="D28" s="17" t="n">
        <v>0.00252</v>
      </c>
      <c r="E28" s="17" t="n">
        <v>0.00227</v>
      </c>
      <c r="F28" s="17" t="n">
        <v>0.00202</v>
      </c>
      <c r="G28" s="17" t="n">
        <v>0.00183</v>
      </c>
      <c r="H28" s="17" t="n">
        <v>0.00168</v>
      </c>
      <c r="I28" s="17" t="n">
        <v>0.0016</v>
      </c>
      <c r="J28" s="17" t="n">
        <v>0.00692</v>
      </c>
      <c r="K28" s="17" t="n">
        <v>0.00581</v>
      </c>
      <c r="L28" s="17" t="n">
        <v>0.00474</v>
      </c>
      <c r="M28" s="17" t="n">
        <v>0.00385</v>
      </c>
      <c r="N28" s="17" t="n">
        <v>0.00316</v>
      </c>
      <c r="O28" s="17" t="n">
        <v>0.00267</v>
      </c>
      <c r="P28" s="17" t="n">
        <v>0.00232</v>
      </c>
      <c r="Q28" s="17" t="n">
        <v>0.01205</v>
      </c>
      <c r="R28" s="17" t="n">
        <v>0.01084</v>
      </c>
      <c r="S28" s="17" t="n">
        <v>0.00978</v>
      </c>
      <c r="T28" s="17" t="n">
        <v>0.00867</v>
      </c>
      <c r="U28" s="17" t="n">
        <v>0.00751</v>
      </c>
      <c r="V28" s="17" t="n">
        <v>0.0065</v>
      </c>
      <c r="W28" s="17" t="n">
        <v>0.00545</v>
      </c>
      <c r="X28" s="17" t="n">
        <v>0.01964</v>
      </c>
      <c r="Y28" s="17" t="n">
        <v>0.01899</v>
      </c>
      <c r="Z28" s="17" t="n">
        <v>0.01824</v>
      </c>
      <c r="AA28" s="17" t="n">
        <v>0.01743</v>
      </c>
      <c r="AB28" s="17" t="n">
        <v>0.01651</v>
      </c>
      <c r="AC28" s="17" t="n">
        <v>0.01523</v>
      </c>
      <c r="AD28" s="17" t="n">
        <v>0.01395</v>
      </c>
      <c r="AE28" s="17" t="n">
        <v>0.03807</v>
      </c>
      <c r="AF28" s="17" t="n">
        <v>0.03505</v>
      </c>
      <c r="AG28" s="17" t="n">
        <v>0.03266</v>
      </c>
      <c r="AH28" s="17" t="n">
        <v>0.03076</v>
      </c>
      <c r="AI28" s="17" t="n">
        <v>0.02926</v>
      </c>
      <c r="AJ28" s="17" t="n">
        <v>0.02805</v>
      </c>
      <c r="AK28" s="17" t="n">
        <v>0.02705</v>
      </c>
      <c r="AL28" s="17" t="n">
        <v>0.07267</v>
      </c>
      <c r="AM28" s="17" t="n">
        <v>0.0663</v>
      </c>
      <c r="AN28" s="17" t="n">
        <v>0.06043</v>
      </c>
      <c r="AO28" s="17" t="n">
        <v>0.05514</v>
      </c>
      <c r="AP28" s="17" t="n">
        <v>0.05048</v>
      </c>
      <c r="AQ28" s="17" t="n">
        <v>0.04648</v>
      </c>
      <c r="AR28" s="17" t="n">
        <v>0.04318</v>
      </c>
      <c r="AS28" s="17" t="n">
        <v>0.11865</v>
      </c>
      <c r="AT28" s="17" t="n">
        <v>0.10973</v>
      </c>
      <c r="AU28" s="17" t="n">
        <v>0.1014</v>
      </c>
      <c r="AV28" s="17" t="n">
        <v>0.09358</v>
      </c>
      <c r="AW28" s="17" t="n">
        <v>0.08623</v>
      </c>
      <c r="AX28" s="17" t="n">
        <v>0.07927</v>
      </c>
      <c r="AY28" s="17" t="n">
        <v>0.07277</v>
      </c>
      <c r="AZ28" s="17" t="n">
        <v>0.17067</v>
      </c>
      <c r="BA28" s="17" t="n">
        <v>0.16126</v>
      </c>
      <c r="BB28" s="17" t="n">
        <v>0.15161</v>
      </c>
      <c r="BC28" s="17" t="n">
        <v>0.14183</v>
      </c>
      <c r="BD28" s="17" t="n">
        <v>0.13217</v>
      </c>
      <c r="BE28" s="17" t="n">
        <v>0.12282</v>
      </c>
      <c r="BF28" s="17" t="n">
        <v>0.11399</v>
      </c>
      <c r="BG28" s="17" t="n">
        <v>0.21185</v>
      </c>
      <c r="BH28" s="17" t="n">
        <v>0.20507</v>
      </c>
      <c r="BI28" s="17" t="n">
        <v>0.19766</v>
      </c>
      <c r="BJ28" s="17" t="n">
        <v>0.18983</v>
      </c>
      <c r="BK28" s="17" t="n">
        <v>0.18158</v>
      </c>
      <c r="BL28" s="17" t="n">
        <v>0.1728</v>
      </c>
      <c r="BM28" s="17" t="n">
        <v>0.1636</v>
      </c>
      <c r="BN28" s="17" t="n">
        <v>0.22496</v>
      </c>
      <c r="BO28" s="17" t="n">
        <v>0.22591</v>
      </c>
      <c r="BP28" s="17" t="n">
        <v>0.22489</v>
      </c>
      <c r="BQ28" s="17" t="n">
        <v>0.22206</v>
      </c>
      <c r="BR28" s="17" t="n">
        <v>0.21773</v>
      </c>
      <c r="BS28" s="17" t="n">
        <v>0.21209</v>
      </c>
      <c r="BT28" s="17" t="n">
        <v>0.20558</v>
      </c>
      <c r="BU28" s="17" t="n">
        <v>0.19645</v>
      </c>
      <c r="BV28" s="17" t="n">
        <v>0.20332</v>
      </c>
      <c r="BW28" s="17" t="n">
        <v>0.20986</v>
      </c>
      <c r="BX28" s="17" t="n">
        <v>0.21584</v>
      </c>
      <c r="BY28" s="17" t="n">
        <v>0.22077</v>
      </c>
      <c r="BZ28" s="17" t="n">
        <v>0.22397</v>
      </c>
      <c r="CA28" s="17" t="n">
        <v>0.22516</v>
      </c>
      <c r="CB28" s="17" t="n">
        <v>0.1557</v>
      </c>
      <c r="CC28" s="17" t="n">
        <v>0.16434</v>
      </c>
      <c r="CD28" s="17" t="n">
        <v>0.17268</v>
      </c>
      <c r="CE28" s="17" t="n">
        <v>0.18057</v>
      </c>
      <c r="CF28" s="17" t="n">
        <v>0.18809</v>
      </c>
      <c r="CG28" s="17" t="n">
        <v>0.19527</v>
      </c>
      <c r="CH28" s="17" t="n">
        <v>0.20228</v>
      </c>
    </row>
    <row r="29" customFormat="false" ht="15" hidden="false" customHeight="false" outlineLevel="0" collapsed="false">
      <c r="A29" s="17" t="s">
        <v>171</v>
      </c>
      <c r="B29" s="17" t="s">
        <v>169</v>
      </c>
      <c r="C29" s="17" t="n">
        <v>0.0028</v>
      </c>
      <c r="D29" s="17" t="n">
        <v>0.00252</v>
      </c>
      <c r="E29" s="17" t="n">
        <v>0.00227</v>
      </c>
      <c r="F29" s="17" t="n">
        <v>0.00202</v>
      </c>
      <c r="G29" s="17" t="n">
        <v>0.00183</v>
      </c>
      <c r="H29" s="17" t="n">
        <v>0.00168</v>
      </c>
      <c r="I29" s="17" t="n">
        <v>0.0016</v>
      </c>
      <c r="J29" s="17" t="n">
        <v>0.00692</v>
      </c>
      <c r="K29" s="17" t="n">
        <v>0.00581</v>
      </c>
      <c r="L29" s="17" t="n">
        <v>0.00474</v>
      </c>
      <c r="M29" s="17" t="n">
        <v>0.00385</v>
      </c>
      <c r="N29" s="17" t="n">
        <v>0.00316</v>
      </c>
      <c r="O29" s="17" t="n">
        <v>0.00267</v>
      </c>
      <c r="P29" s="17" t="n">
        <v>0.00232</v>
      </c>
      <c r="Q29" s="17" t="n">
        <v>0.01205</v>
      </c>
      <c r="R29" s="17" t="n">
        <v>0.01084</v>
      </c>
      <c r="S29" s="17" t="n">
        <v>0.00978</v>
      </c>
      <c r="T29" s="17" t="n">
        <v>0.00867</v>
      </c>
      <c r="U29" s="17" t="n">
        <v>0.00751</v>
      </c>
      <c r="V29" s="17" t="n">
        <v>0.0065</v>
      </c>
      <c r="W29" s="17" t="n">
        <v>0.00545</v>
      </c>
      <c r="X29" s="17" t="n">
        <v>0.01964</v>
      </c>
      <c r="Y29" s="17" t="n">
        <v>0.01899</v>
      </c>
      <c r="Z29" s="17" t="n">
        <v>0.01824</v>
      </c>
      <c r="AA29" s="17" t="n">
        <v>0.01743</v>
      </c>
      <c r="AB29" s="17" t="n">
        <v>0.01651</v>
      </c>
      <c r="AC29" s="17" t="n">
        <v>0.01523</v>
      </c>
      <c r="AD29" s="17" t="n">
        <v>0.01395</v>
      </c>
      <c r="AE29" s="17" t="n">
        <v>0.03807</v>
      </c>
      <c r="AF29" s="17" t="n">
        <v>0.03505</v>
      </c>
      <c r="AG29" s="17" t="n">
        <v>0.03266</v>
      </c>
      <c r="AH29" s="17" t="n">
        <v>0.03076</v>
      </c>
      <c r="AI29" s="17" t="n">
        <v>0.02926</v>
      </c>
      <c r="AJ29" s="17" t="n">
        <v>0.02805</v>
      </c>
      <c r="AK29" s="17" t="n">
        <v>0.02705</v>
      </c>
      <c r="AL29" s="17" t="n">
        <v>0.07267</v>
      </c>
      <c r="AM29" s="17" t="n">
        <v>0.0663</v>
      </c>
      <c r="AN29" s="17" t="n">
        <v>0.06043</v>
      </c>
      <c r="AO29" s="17" t="n">
        <v>0.05514</v>
      </c>
      <c r="AP29" s="17" t="n">
        <v>0.05048</v>
      </c>
      <c r="AQ29" s="17" t="n">
        <v>0.04648</v>
      </c>
      <c r="AR29" s="17" t="n">
        <v>0.04318</v>
      </c>
      <c r="AS29" s="17" t="n">
        <v>0.11865</v>
      </c>
      <c r="AT29" s="17" t="n">
        <v>0.10973</v>
      </c>
      <c r="AU29" s="17" t="n">
        <v>0.1014</v>
      </c>
      <c r="AV29" s="17" t="n">
        <v>0.09358</v>
      </c>
      <c r="AW29" s="17" t="n">
        <v>0.08623</v>
      </c>
      <c r="AX29" s="17" t="n">
        <v>0.07927</v>
      </c>
      <c r="AY29" s="17" t="n">
        <v>0.07277</v>
      </c>
      <c r="AZ29" s="17" t="n">
        <v>0.17067</v>
      </c>
      <c r="BA29" s="17" t="n">
        <v>0.16126</v>
      </c>
      <c r="BB29" s="17" t="n">
        <v>0.15161</v>
      </c>
      <c r="BC29" s="17" t="n">
        <v>0.14183</v>
      </c>
      <c r="BD29" s="17" t="n">
        <v>0.13217</v>
      </c>
      <c r="BE29" s="17" t="n">
        <v>0.12282</v>
      </c>
      <c r="BF29" s="17" t="n">
        <v>0.11399</v>
      </c>
      <c r="BG29" s="17" t="n">
        <v>0.21185</v>
      </c>
      <c r="BH29" s="17" t="n">
        <v>0.20507</v>
      </c>
      <c r="BI29" s="17" t="n">
        <v>0.19766</v>
      </c>
      <c r="BJ29" s="17" t="n">
        <v>0.18983</v>
      </c>
      <c r="BK29" s="17" t="n">
        <v>0.18158</v>
      </c>
      <c r="BL29" s="17" t="n">
        <v>0.1728</v>
      </c>
      <c r="BM29" s="17" t="n">
        <v>0.1636</v>
      </c>
      <c r="BN29" s="17" t="n">
        <v>0.22496</v>
      </c>
      <c r="BO29" s="17" t="n">
        <v>0.22591</v>
      </c>
      <c r="BP29" s="17" t="n">
        <v>0.22489</v>
      </c>
      <c r="BQ29" s="17" t="n">
        <v>0.22206</v>
      </c>
      <c r="BR29" s="17" t="n">
        <v>0.21773</v>
      </c>
      <c r="BS29" s="17" t="n">
        <v>0.21209</v>
      </c>
      <c r="BT29" s="17" t="n">
        <v>0.20558</v>
      </c>
      <c r="BU29" s="17" t="n">
        <v>0.19645</v>
      </c>
      <c r="BV29" s="17" t="n">
        <v>0.20332</v>
      </c>
      <c r="BW29" s="17" t="n">
        <v>0.20986</v>
      </c>
      <c r="BX29" s="17" t="n">
        <v>0.21584</v>
      </c>
      <c r="BY29" s="17" t="n">
        <v>0.22077</v>
      </c>
      <c r="BZ29" s="17" t="n">
        <v>0.22397</v>
      </c>
      <c r="CA29" s="17" t="n">
        <v>0.22516</v>
      </c>
      <c r="CB29" s="17" t="n">
        <v>0.1557</v>
      </c>
      <c r="CC29" s="17" t="n">
        <v>0.16434</v>
      </c>
      <c r="CD29" s="17" t="n">
        <v>0.17268</v>
      </c>
      <c r="CE29" s="17" t="n">
        <v>0.18057</v>
      </c>
      <c r="CF29" s="17" t="n">
        <v>0.18809</v>
      </c>
      <c r="CG29" s="17" t="n">
        <v>0.19527</v>
      </c>
      <c r="CH29" s="17" t="n">
        <v>0.20228</v>
      </c>
    </row>
    <row r="30" customFormat="false" ht="15" hidden="false" customHeight="false" outlineLevel="0" collapsed="false">
      <c r="A30" s="17" t="s">
        <v>172</v>
      </c>
      <c r="B30" s="17" t="s">
        <v>169</v>
      </c>
      <c r="C30" s="17" t="n">
        <v>0.0028</v>
      </c>
      <c r="D30" s="17" t="n">
        <v>0.00252</v>
      </c>
      <c r="E30" s="17" t="n">
        <v>0.00227</v>
      </c>
      <c r="F30" s="17" t="n">
        <v>0.00202</v>
      </c>
      <c r="G30" s="17" t="n">
        <v>0.00183</v>
      </c>
      <c r="H30" s="17" t="n">
        <v>0.00168</v>
      </c>
      <c r="I30" s="17" t="n">
        <v>0.0016</v>
      </c>
      <c r="J30" s="17" t="n">
        <v>0.00692</v>
      </c>
      <c r="K30" s="17" t="n">
        <v>0.00581</v>
      </c>
      <c r="L30" s="17" t="n">
        <v>0.00474</v>
      </c>
      <c r="M30" s="17" t="n">
        <v>0.00385</v>
      </c>
      <c r="N30" s="17" t="n">
        <v>0.00316</v>
      </c>
      <c r="O30" s="17" t="n">
        <v>0.00267</v>
      </c>
      <c r="P30" s="17" t="n">
        <v>0.00232</v>
      </c>
      <c r="Q30" s="17" t="n">
        <v>0.01205</v>
      </c>
      <c r="R30" s="17" t="n">
        <v>0.01084</v>
      </c>
      <c r="S30" s="17" t="n">
        <v>0.00978</v>
      </c>
      <c r="T30" s="17" t="n">
        <v>0.00867</v>
      </c>
      <c r="U30" s="17" t="n">
        <v>0.00751</v>
      </c>
      <c r="V30" s="17" t="n">
        <v>0.0065</v>
      </c>
      <c r="W30" s="17" t="n">
        <v>0.00545</v>
      </c>
      <c r="X30" s="17" t="n">
        <v>0.01964</v>
      </c>
      <c r="Y30" s="17" t="n">
        <v>0.01899</v>
      </c>
      <c r="Z30" s="17" t="n">
        <v>0.01824</v>
      </c>
      <c r="AA30" s="17" t="n">
        <v>0.01743</v>
      </c>
      <c r="AB30" s="17" t="n">
        <v>0.01651</v>
      </c>
      <c r="AC30" s="17" t="n">
        <v>0.01523</v>
      </c>
      <c r="AD30" s="17" t="n">
        <v>0.01395</v>
      </c>
      <c r="AE30" s="17" t="n">
        <v>0.03807</v>
      </c>
      <c r="AF30" s="17" t="n">
        <v>0.03505</v>
      </c>
      <c r="AG30" s="17" t="n">
        <v>0.03266</v>
      </c>
      <c r="AH30" s="17" t="n">
        <v>0.03076</v>
      </c>
      <c r="AI30" s="17" t="n">
        <v>0.02926</v>
      </c>
      <c r="AJ30" s="17" t="n">
        <v>0.02805</v>
      </c>
      <c r="AK30" s="17" t="n">
        <v>0.02705</v>
      </c>
      <c r="AL30" s="17" t="n">
        <v>0.07267</v>
      </c>
      <c r="AM30" s="17" t="n">
        <v>0.0663</v>
      </c>
      <c r="AN30" s="17" t="n">
        <v>0.06043</v>
      </c>
      <c r="AO30" s="17" t="n">
        <v>0.05514</v>
      </c>
      <c r="AP30" s="17" t="n">
        <v>0.05048</v>
      </c>
      <c r="AQ30" s="17" t="n">
        <v>0.04648</v>
      </c>
      <c r="AR30" s="17" t="n">
        <v>0.04318</v>
      </c>
      <c r="AS30" s="17" t="n">
        <v>0.11865</v>
      </c>
      <c r="AT30" s="17" t="n">
        <v>0.10973</v>
      </c>
      <c r="AU30" s="17" t="n">
        <v>0.1014</v>
      </c>
      <c r="AV30" s="17" t="n">
        <v>0.09358</v>
      </c>
      <c r="AW30" s="17" t="n">
        <v>0.08623</v>
      </c>
      <c r="AX30" s="17" t="n">
        <v>0.07927</v>
      </c>
      <c r="AY30" s="17" t="n">
        <v>0.07277</v>
      </c>
      <c r="AZ30" s="17" t="n">
        <v>0.17067</v>
      </c>
      <c r="BA30" s="17" t="n">
        <v>0.16126</v>
      </c>
      <c r="BB30" s="17" t="n">
        <v>0.15161</v>
      </c>
      <c r="BC30" s="17" t="n">
        <v>0.14183</v>
      </c>
      <c r="BD30" s="17" t="n">
        <v>0.13217</v>
      </c>
      <c r="BE30" s="17" t="n">
        <v>0.12282</v>
      </c>
      <c r="BF30" s="17" t="n">
        <v>0.11399</v>
      </c>
      <c r="BG30" s="17" t="n">
        <v>0.21185</v>
      </c>
      <c r="BH30" s="17" t="n">
        <v>0.20507</v>
      </c>
      <c r="BI30" s="17" t="n">
        <v>0.19766</v>
      </c>
      <c r="BJ30" s="17" t="n">
        <v>0.18983</v>
      </c>
      <c r="BK30" s="17" t="n">
        <v>0.18158</v>
      </c>
      <c r="BL30" s="17" t="n">
        <v>0.1728</v>
      </c>
      <c r="BM30" s="17" t="n">
        <v>0.1636</v>
      </c>
      <c r="BN30" s="17" t="n">
        <v>0.22496</v>
      </c>
      <c r="BO30" s="17" t="n">
        <v>0.22591</v>
      </c>
      <c r="BP30" s="17" t="n">
        <v>0.22489</v>
      </c>
      <c r="BQ30" s="17" t="n">
        <v>0.22206</v>
      </c>
      <c r="BR30" s="17" t="n">
        <v>0.21773</v>
      </c>
      <c r="BS30" s="17" t="n">
        <v>0.21209</v>
      </c>
      <c r="BT30" s="17" t="n">
        <v>0.20558</v>
      </c>
      <c r="BU30" s="17" t="n">
        <v>0.19645</v>
      </c>
      <c r="BV30" s="17" t="n">
        <v>0.20332</v>
      </c>
      <c r="BW30" s="17" t="n">
        <v>0.20986</v>
      </c>
      <c r="BX30" s="17" t="n">
        <v>0.21584</v>
      </c>
      <c r="BY30" s="17" t="n">
        <v>0.22077</v>
      </c>
      <c r="BZ30" s="17" t="n">
        <v>0.22397</v>
      </c>
      <c r="CA30" s="17" t="n">
        <v>0.22516</v>
      </c>
      <c r="CB30" s="17" t="n">
        <v>0.1557</v>
      </c>
      <c r="CC30" s="17" t="n">
        <v>0.16434</v>
      </c>
      <c r="CD30" s="17" t="n">
        <v>0.17268</v>
      </c>
      <c r="CE30" s="17" t="n">
        <v>0.18057</v>
      </c>
      <c r="CF30" s="17" t="n">
        <v>0.18809</v>
      </c>
      <c r="CG30" s="17" t="n">
        <v>0.19527</v>
      </c>
      <c r="CH30" s="17" t="n">
        <v>0.20228</v>
      </c>
    </row>
    <row r="31" customFormat="false" ht="15" hidden="false" customHeight="false" outlineLevel="0" collapsed="false">
      <c r="A31" s="17" t="s">
        <v>173</v>
      </c>
      <c r="B31" s="17" t="s">
        <v>169</v>
      </c>
      <c r="C31" s="17" t="n">
        <v>0.0028</v>
      </c>
      <c r="D31" s="17" t="n">
        <v>0.00252</v>
      </c>
      <c r="E31" s="17" t="n">
        <v>0.00227</v>
      </c>
      <c r="F31" s="17" t="n">
        <v>0.00202</v>
      </c>
      <c r="G31" s="17" t="n">
        <v>0.00183</v>
      </c>
      <c r="H31" s="17" t="n">
        <v>0.00168</v>
      </c>
      <c r="I31" s="17" t="n">
        <v>0.0016</v>
      </c>
      <c r="J31" s="17" t="n">
        <v>0.00692</v>
      </c>
      <c r="K31" s="17" t="n">
        <v>0.00581</v>
      </c>
      <c r="L31" s="17" t="n">
        <v>0.00474</v>
      </c>
      <c r="M31" s="17" t="n">
        <v>0.00385</v>
      </c>
      <c r="N31" s="17" t="n">
        <v>0.00316</v>
      </c>
      <c r="O31" s="17" t="n">
        <v>0.00267</v>
      </c>
      <c r="P31" s="17" t="n">
        <v>0.00232</v>
      </c>
      <c r="Q31" s="17" t="n">
        <v>0.01205</v>
      </c>
      <c r="R31" s="17" t="n">
        <v>0.01084</v>
      </c>
      <c r="S31" s="17" t="n">
        <v>0.00978</v>
      </c>
      <c r="T31" s="17" t="n">
        <v>0.00867</v>
      </c>
      <c r="U31" s="17" t="n">
        <v>0.00751</v>
      </c>
      <c r="V31" s="17" t="n">
        <v>0.0065</v>
      </c>
      <c r="W31" s="17" t="n">
        <v>0.00545</v>
      </c>
      <c r="X31" s="17" t="n">
        <v>0.01964</v>
      </c>
      <c r="Y31" s="17" t="n">
        <v>0.01899</v>
      </c>
      <c r="Z31" s="17" t="n">
        <v>0.01824</v>
      </c>
      <c r="AA31" s="17" t="n">
        <v>0.01743</v>
      </c>
      <c r="AB31" s="17" t="n">
        <v>0.01651</v>
      </c>
      <c r="AC31" s="17" t="n">
        <v>0.01523</v>
      </c>
      <c r="AD31" s="17" t="n">
        <v>0.01395</v>
      </c>
      <c r="AE31" s="17" t="n">
        <v>0.03807</v>
      </c>
      <c r="AF31" s="17" t="n">
        <v>0.03505</v>
      </c>
      <c r="AG31" s="17" t="n">
        <v>0.03266</v>
      </c>
      <c r="AH31" s="17" t="n">
        <v>0.03076</v>
      </c>
      <c r="AI31" s="17" t="n">
        <v>0.02926</v>
      </c>
      <c r="AJ31" s="17" t="n">
        <v>0.02805</v>
      </c>
      <c r="AK31" s="17" t="n">
        <v>0.02705</v>
      </c>
      <c r="AL31" s="17" t="n">
        <v>0.07267</v>
      </c>
      <c r="AM31" s="17" t="n">
        <v>0.0663</v>
      </c>
      <c r="AN31" s="17" t="n">
        <v>0.06043</v>
      </c>
      <c r="AO31" s="17" t="n">
        <v>0.05514</v>
      </c>
      <c r="AP31" s="17" t="n">
        <v>0.05048</v>
      </c>
      <c r="AQ31" s="17" t="n">
        <v>0.04648</v>
      </c>
      <c r="AR31" s="17" t="n">
        <v>0.04318</v>
      </c>
      <c r="AS31" s="17" t="n">
        <v>0.11865</v>
      </c>
      <c r="AT31" s="17" t="n">
        <v>0.10973</v>
      </c>
      <c r="AU31" s="17" t="n">
        <v>0.1014</v>
      </c>
      <c r="AV31" s="17" t="n">
        <v>0.09358</v>
      </c>
      <c r="AW31" s="17" t="n">
        <v>0.08623</v>
      </c>
      <c r="AX31" s="17" t="n">
        <v>0.07927</v>
      </c>
      <c r="AY31" s="17" t="n">
        <v>0.07277</v>
      </c>
      <c r="AZ31" s="17" t="n">
        <v>0.17067</v>
      </c>
      <c r="BA31" s="17" t="n">
        <v>0.16126</v>
      </c>
      <c r="BB31" s="17" t="n">
        <v>0.15161</v>
      </c>
      <c r="BC31" s="17" t="n">
        <v>0.14183</v>
      </c>
      <c r="BD31" s="17" t="n">
        <v>0.13217</v>
      </c>
      <c r="BE31" s="17" t="n">
        <v>0.12282</v>
      </c>
      <c r="BF31" s="17" t="n">
        <v>0.11399</v>
      </c>
      <c r="BG31" s="17" t="n">
        <v>0.21185</v>
      </c>
      <c r="BH31" s="17" t="n">
        <v>0.20507</v>
      </c>
      <c r="BI31" s="17" t="n">
        <v>0.19766</v>
      </c>
      <c r="BJ31" s="17" t="n">
        <v>0.18983</v>
      </c>
      <c r="BK31" s="17" t="n">
        <v>0.18158</v>
      </c>
      <c r="BL31" s="17" t="n">
        <v>0.1728</v>
      </c>
      <c r="BM31" s="17" t="n">
        <v>0.1636</v>
      </c>
      <c r="BN31" s="17" t="n">
        <v>0.22496</v>
      </c>
      <c r="BO31" s="17" t="n">
        <v>0.22591</v>
      </c>
      <c r="BP31" s="17" t="n">
        <v>0.22489</v>
      </c>
      <c r="BQ31" s="17" t="n">
        <v>0.22206</v>
      </c>
      <c r="BR31" s="17" t="n">
        <v>0.21773</v>
      </c>
      <c r="BS31" s="17" t="n">
        <v>0.21209</v>
      </c>
      <c r="BT31" s="17" t="n">
        <v>0.20558</v>
      </c>
      <c r="BU31" s="17" t="n">
        <v>0.19645</v>
      </c>
      <c r="BV31" s="17" t="n">
        <v>0.20332</v>
      </c>
      <c r="BW31" s="17" t="n">
        <v>0.20986</v>
      </c>
      <c r="BX31" s="17" t="n">
        <v>0.21584</v>
      </c>
      <c r="BY31" s="17" t="n">
        <v>0.22077</v>
      </c>
      <c r="BZ31" s="17" t="n">
        <v>0.22397</v>
      </c>
      <c r="CA31" s="17" t="n">
        <v>0.22516</v>
      </c>
      <c r="CB31" s="17" t="n">
        <v>0.1557</v>
      </c>
      <c r="CC31" s="17" t="n">
        <v>0.16434</v>
      </c>
      <c r="CD31" s="17" t="n">
        <v>0.17268</v>
      </c>
      <c r="CE31" s="17" t="n">
        <v>0.18057</v>
      </c>
      <c r="CF31" s="17" t="n">
        <v>0.18809</v>
      </c>
      <c r="CG31" s="17" t="n">
        <v>0.19527</v>
      </c>
      <c r="CH31" s="17" t="n">
        <v>0.20228</v>
      </c>
    </row>
    <row r="32" customFormat="false" ht="15" hidden="false" customHeight="false" outlineLevel="0" collapsed="false">
      <c r="A32" s="17" t="s">
        <v>174</v>
      </c>
      <c r="B32" s="17" t="s">
        <v>169</v>
      </c>
      <c r="C32" s="17" t="n">
        <v>0.0028</v>
      </c>
      <c r="D32" s="17" t="n">
        <v>0.00252</v>
      </c>
      <c r="E32" s="17" t="n">
        <v>0.00227</v>
      </c>
      <c r="F32" s="17" t="n">
        <v>0.00202</v>
      </c>
      <c r="G32" s="17" t="n">
        <v>0.00183</v>
      </c>
      <c r="H32" s="17" t="n">
        <v>0.00168</v>
      </c>
      <c r="I32" s="17" t="n">
        <v>0.0016</v>
      </c>
      <c r="J32" s="17" t="n">
        <v>0.00692</v>
      </c>
      <c r="K32" s="17" t="n">
        <v>0.00581</v>
      </c>
      <c r="L32" s="17" t="n">
        <v>0.00474</v>
      </c>
      <c r="M32" s="17" t="n">
        <v>0.00385</v>
      </c>
      <c r="N32" s="17" t="n">
        <v>0.00316</v>
      </c>
      <c r="O32" s="17" t="n">
        <v>0.00267</v>
      </c>
      <c r="P32" s="17" t="n">
        <v>0.00232</v>
      </c>
      <c r="Q32" s="17" t="n">
        <v>0.01205</v>
      </c>
      <c r="R32" s="17" t="n">
        <v>0.01084</v>
      </c>
      <c r="S32" s="17" t="n">
        <v>0.00978</v>
      </c>
      <c r="T32" s="17" t="n">
        <v>0.00867</v>
      </c>
      <c r="U32" s="17" t="n">
        <v>0.00751</v>
      </c>
      <c r="V32" s="17" t="n">
        <v>0.0065</v>
      </c>
      <c r="W32" s="17" t="n">
        <v>0.00545</v>
      </c>
      <c r="X32" s="17" t="n">
        <v>0.01964</v>
      </c>
      <c r="Y32" s="17" t="n">
        <v>0.01899</v>
      </c>
      <c r="Z32" s="17" t="n">
        <v>0.01824</v>
      </c>
      <c r="AA32" s="17" t="n">
        <v>0.01743</v>
      </c>
      <c r="AB32" s="17" t="n">
        <v>0.01651</v>
      </c>
      <c r="AC32" s="17" t="n">
        <v>0.01523</v>
      </c>
      <c r="AD32" s="17" t="n">
        <v>0.01395</v>
      </c>
      <c r="AE32" s="17" t="n">
        <v>0.03807</v>
      </c>
      <c r="AF32" s="17" t="n">
        <v>0.03505</v>
      </c>
      <c r="AG32" s="17" t="n">
        <v>0.03266</v>
      </c>
      <c r="AH32" s="17" t="n">
        <v>0.03076</v>
      </c>
      <c r="AI32" s="17" t="n">
        <v>0.02926</v>
      </c>
      <c r="AJ32" s="17" t="n">
        <v>0.02805</v>
      </c>
      <c r="AK32" s="17" t="n">
        <v>0.02705</v>
      </c>
      <c r="AL32" s="17" t="n">
        <v>0.07267</v>
      </c>
      <c r="AM32" s="17" t="n">
        <v>0.0663</v>
      </c>
      <c r="AN32" s="17" t="n">
        <v>0.06043</v>
      </c>
      <c r="AO32" s="17" t="n">
        <v>0.05514</v>
      </c>
      <c r="AP32" s="17" t="n">
        <v>0.05048</v>
      </c>
      <c r="AQ32" s="17" t="n">
        <v>0.04648</v>
      </c>
      <c r="AR32" s="17" t="n">
        <v>0.04318</v>
      </c>
      <c r="AS32" s="17" t="n">
        <v>0.11865</v>
      </c>
      <c r="AT32" s="17" t="n">
        <v>0.10973</v>
      </c>
      <c r="AU32" s="17" t="n">
        <v>0.1014</v>
      </c>
      <c r="AV32" s="17" t="n">
        <v>0.09358</v>
      </c>
      <c r="AW32" s="17" t="n">
        <v>0.08623</v>
      </c>
      <c r="AX32" s="17" t="n">
        <v>0.07927</v>
      </c>
      <c r="AY32" s="17" t="n">
        <v>0.07277</v>
      </c>
      <c r="AZ32" s="17" t="n">
        <v>0.17067</v>
      </c>
      <c r="BA32" s="17" t="n">
        <v>0.16126</v>
      </c>
      <c r="BB32" s="17" t="n">
        <v>0.15161</v>
      </c>
      <c r="BC32" s="17" t="n">
        <v>0.14183</v>
      </c>
      <c r="BD32" s="17" t="n">
        <v>0.13217</v>
      </c>
      <c r="BE32" s="17" t="n">
        <v>0.12282</v>
      </c>
      <c r="BF32" s="17" t="n">
        <v>0.11399</v>
      </c>
      <c r="BG32" s="17" t="n">
        <v>0.21185</v>
      </c>
      <c r="BH32" s="17" t="n">
        <v>0.20507</v>
      </c>
      <c r="BI32" s="17" t="n">
        <v>0.19766</v>
      </c>
      <c r="BJ32" s="17" t="n">
        <v>0.18983</v>
      </c>
      <c r="BK32" s="17" t="n">
        <v>0.18158</v>
      </c>
      <c r="BL32" s="17" t="n">
        <v>0.1728</v>
      </c>
      <c r="BM32" s="17" t="n">
        <v>0.1636</v>
      </c>
      <c r="BN32" s="17" t="n">
        <v>0.22496</v>
      </c>
      <c r="BO32" s="17" t="n">
        <v>0.22591</v>
      </c>
      <c r="BP32" s="17" t="n">
        <v>0.22489</v>
      </c>
      <c r="BQ32" s="17" t="n">
        <v>0.22206</v>
      </c>
      <c r="BR32" s="17" t="n">
        <v>0.21773</v>
      </c>
      <c r="BS32" s="17" t="n">
        <v>0.21209</v>
      </c>
      <c r="BT32" s="17" t="n">
        <v>0.20558</v>
      </c>
      <c r="BU32" s="17" t="n">
        <v>0.19645</v>
      </c>
      <c r="BV32" s="17" t="n">
        <v>0.20332</v>
      </c>
      <c r="BW32" s="17" t="n">
        <v>0.20986</v>
      </c>
      <c r="BX32" s="17" t="n">
        <v>0.21584</v>
      </c>
      <c r="BY32" s="17" t="n">
        <v>0.22077</v>
      </c>
      <c r="BZ32" s="17" t="n">
        <v>0.22397</v>
      </c>
      <c r="CA32" s="17" t="n">
        <v>0.22516</v>
      </c>
      <c r="CB32" s="17" t="n">
        <v>0.1557</v>
      </c>
      <c r="CC32" s="17" t="n">
        <v>0.16434</v>
      </c>
      <c r="CD32" s="17" t="n">
        <v>0.17268</v>
      </c>
      <c r="CE32" s="17" t="n">
        <v>0.18057</v>
      </c>
      <c r="CF32" s="17" t="n">
        <v>0.18809</v>
      </c>
      <c r="CG32" s="17" t="n">
        <v>0.19527</v>
      </c>
      <c r="CH32" s="17" t="n">
        <v>0.20228</v>
      </c>
    </row>
    <row r="33" customFormat="false" ht="15" hidden="false" customHeight="false" outlineLevel="0" collapsed="false">
      <c r="A33" s="17" t="s">
        <v>175</v>
      </c>
      <c r="B33" s="17" t="s">
        <v>169</v>
      </c>
      <c r="C33" s="17" t="n">
        <v>0.0028</v>
      </c>
      <c r="D33" s="17" t="n">
        <v>0.00252</v>
      </c>
      <c r="E33" s="17" t="n">
        <v>0.00227</v>
      </c>
      <c r="F33" s="17" t="n">
        <v>0.00202</v>
      </c>
      <c r="G33" s="17" t="n">
        <v>0.00183</v>
      </c>
      <c r="H33" s="17" t="n">
        <v>0.00168</v>
      </c>
      <c r="I33" s="17" t="n">
        <v>0.0016</v>
      </c>
      <c r="J33" s="17" t="n">
        <v>0.00692</v>
      </c>
      <c r="K33" s="17" t="n">
        <v>0.00581</v>
      </c>
      <c r="L33" s="17" t="n">
        <v>0.00474</v>
      </c>
      <c r="M33" s="17" t="n">
        <v>0.00385</v>
      </c>
      <c r="N33" s="17" t="n">
        <v>0.00316</v>
      </c>
      <c r="O33" s="17" t="n">
        <v>0.00267</v>
      </c>
      <c r="P33" s="17" t="n">
        <v>0.00232</v>
      </c>
      <c r="Q33" s="17" t="n">
        <v>0.01205</v>
      </c>
      <c r="R33" s="17" t="n">
        <v>0.01084</v>
      </c>
      <c r="S33" s="17" t="n">
        <v>0.00978</v>
      </c>
      <c r="T33" s="17" t="n">
        <v>0.00867</v>
      </c>
      <c r="U33" s="17" t="n">
        <v>0.00751</v>
      </c>
      <c r="V33" s="17" t="n">
        <v>0.0065</v>
      </c>
      <c r="W33" s="17" t="n">
        <v>0.00545</v>
      </c>
      <c r="X33" s="17" t="n">
        <v>0.01964</v>
      </c>
      <c r="Y33" s="17" t="n">
        <v>0.01899</v>
      </c>
      <c r="Z33" s="17" t="n">
        <v>0.01824</v>
      </c>
      <c r="AA33" s="17" t="n">
        <v>0.01743</v>
      </c>
      <c r="AB33" s="17" t="n">
        <v>0.01651</v>
      </c>
      <c r="AC33" s="17" t="n">
        <v>0.01523</v>
      </c>
      <c r="AD33" s="17" t="n">
        <v>0.01395</v>
      </c>
      <c r="AE33" s="17" t="n">
        <v>0.03807</v>
      </c>
      <c r="AF33" s="17" t="n">
        <v>0.03505</v>
      </c>
      <c r="AG33" s="17" t="n">
        <v>0.03266</v>
      </c>
      <c r="AH33" s="17" t="n">
        <v>0.03076</v>
      </c>
      <c r="AI33" s="17" t="n">
        <v>0.02926</v>
      </c>
      <c r="AJ33" s="17" t="n">
        <v>0.02805</v>
      </c>
      <c r="AK33" s="17" t="n">
        <v>0.02705</v>
      </c>
      <c r="AL33" s="17" t="n">
        <v>0.07267</v>
      </c>
      <c r="AM33" s="17" t="n">
        <v>0.0663</v>
      </c>
      <c r="AN33" s="17" t="n">
        <v>0.06043</v>
      </c>
      <c r="AO33" s="17" t="n">
        <v>0.05514</v>
      </c>
      <c r="AP33" s="17" t="n">
        <v>0.05048</v>
      </c>
      <c r="AQ33" s="17" t="n">
        <v>0.04648</v>
      </c>
      <c r="AR33" s="17" t="n">
        <v>0.04318</v>
      </c>
      <c r="AS33" s="17" t="n">
        <v>0.11865</v>
      </c>
      <c r="AT33" s="17" t="n">
        <v>0.10973</v>
      </c>
      <c r="AU33" s="17" t="n">
        <v>0.1014</v>
      </c>
      <c r="AV33" s="17" t="n">
        <v>0.09358</v>
      </c>
      <c r="AW33" s="17" t="n">
        <v>0.08623</v>
      </c>
      <c r="AX33" s="17" t="n">
        <v>0.07927</v>
      </c>
      <c r="AY33" s="17" t="n">
        <v>0.07277</v>
      </c>
      <c r="AZ33" s="17" t="n">
        <v>0.17067</v>
      </c>
      <c r="BA33" s="17" t="n">
        <v>0.16126</v>
      </c>
      <c r="BB33" s="17" t="n">
        <v>0.15161</v>
      </c>
      <c r="BC33" s="17" t="n">
        <v>0.14183</v>
      </c>
      <c r="BD33" s="17" t="n">
        <v>0.13217</v>
      </c>
      <c r="BE33" s="17" t="n">
        <v>0.12282</v>
      </c>
      <c r="BF33" s="17" t="n">
        <v>0.11399</v>
      </c>
      <c r="BG33" s="17" t="n">
        <v>0.21185</v>
      </c>
      <c r="BH33" s="17" t="n">
        <v>0.20507</v>
      </c>
      <c r="BI33" s="17" t="n">
        <v>0.19766</v>
      </c>
      <c r="BJ33" s="17" t="n">
        <v>0.18983</v>
      </c>
      <c r="BK33" s="17" t="n">
        <v>0.18158</v>
      </c>
      <c r="BL33" s="17" t="n">
        <v>0.1728</v>
      </c>
      <c r="BM33" s="17" t="n">
        <v>0.1636</v>
      </c>
      <c r="BN33" s="17" t="n">
        <v>0.22496</v>
      </c>
      <c r="BO33" s="17" t="n">
        <v>0.22591</v>
      </c>
      <c r="BP33" s="17" t="n">
        <v>0.22489</v>
      </c>
      <c r="BQ33" s="17" t="n">
        <v>0.22206</v>
      </c>
      <c r="BR33" s="17" t="n">
        <v>0.21773</v>
      </c>
      <c r="BS33" s="17" t="n">
        <v>0.21209</v>
      </c>
      <c r="BT33" s="17" t="n">
        <v>0.20558</v>
      </c>
      <c r="BU33" s="17" t="n">
        <v>0.19645</v>
      </c>
      <c r="BV33" s="17" t="n">
        <v>0.20332</v>
      </c>
      <c r="BW33" s="17" t="n">
        <v>0.20986</v>
      </c>
      <c r="BX33" s="17" t="n">
        <v>0.21584</v>
      </c>
      <c r="BY33" s="17" t="n">
        <v>0.22077</v>
      </c>
      <c r="BZ33" s="17" t="n">
        <v>0.22397</v>
      </c>
      <c r="CA33" s="17" t="n">
        <v>0.22516</v>
      </c>
      <c r="CB33" s="17" t="n">
        <v>0.1557</v>
      </c>
      <c r="CC33" s="17" t="n">
        <v>0.16434</v>
      </c>
      <c r="CD33" s="17" t="n">
        <v>0.17268</v>
      </c>
      <c r="CE33" s="17" t="n">
        <v>0.18057</v>
      </c>
      <c r="CF33" s="17" t="n">
        <v>0.18809</v>
      </c>
      <c r="CG33" s="17" t="n">
        <v>0.19527</v>
      </c>
      <c r="CH33" s="17" t="n">
        <v>0.20228</v>
      </c>
    </row>
    <row r="34" customFormat="false" ht="15" hidden="false" customHeight="false" outlineLevel="0" collapsed="false">
      <c r="A34" s="17" t="s">
        <v>176</v>
      </c>
      <c r="B34" s="17" t="s">
        <v>176</v>
      </c>
      <c r="C34" s="17" t="n">
        <v>0.0028</v>
      </c>
      <c r="D34" s="17" t="n">
        <v>0.00252</v>
      </c>
      <c r="E34" s="17" t="n">
        <v>0.00227</v>
      </c>
      <c r="F34" s="17" t="n">
        <v>0.00202</v>
      </c>
      <c r="G34" s="17" t="n">
        <v>0.00183</v>
      </c>
      <c r="H34" s="17" t="n">
        <v>0.00168</v>
      </c>
      <c r="I34" s="17" t="n">
        <v>0.0016</v>
      </c>
      <c r="J34" s="17" t="n">
        <v>0.00692</v>
      </c>
      <c r="K34" s="17" t="n">
        <v>0.00581</v>
      </c>
      <c r="L34" s="17" t="n">
        <v>0.00474</v>
      </c>
      <c r="M34" s="17" t="n">
        <v>0.00385</v>
      </c>
      <c r="N34" s="17" t="n">
        <v>0.00316</v>
      </c>
      <c r="O34" s="17" t="n">
        <v>0.00267</v>
      </c>
      <c r="P34" s="17" t="n">
        <v>0.00232</v>
      </c>
      <c r="Q34" s="17" t="n">
        <v>0.01205</v>
      </c>
      <c r="R34" s="17" t="n">
        <v>0.01084</v>
      </c>
      <c r="S34" s="17" t="n">
        <v>0.00978</v>
      </c>
      <c r="T34" s="17" t="n">
        <v>0.00867</v>
      </c>
      <c r="U34" s="17" t="n">
        <v>0.00751</v>
      </c>
      <c r="V34" s="17" t="n">
        <v>0.0065</v>
      </c>
      <c r="W34" s="17" t="n">
        <v>0.00545</v>
      </c>
      <c r="X34" s="17" t="n">
        <v>0.01964</v>
      </c>
      <c r="Y34" s="17" t="n">
        <v>0.01899</v>
      </c>
      <c r="Z34" s="17" t="n">
        <v>0.01824</v>
      </c>
      <c r="AA34" s="17" t="n">
        <v>0.01743</v>
      </c>
      <c r="AB34" s="17" t="n">
        <v>0.01651</v>
      </c>
      <c r="AC34" s="17" t="n">
        <v>0.01523</v>
      </c>
      <c r="AD34" s="17" t="n">
        <v>0.01395</v>
      </c>
      <c r="AE34" s="17" t="n">
        <v>0.03807</v>
      </c>
      <c r="AF34" s="17" t="n">
        <v>0.03505</v>
      </c>
      <c r="AG34" s="17" t="n">
        <v>0.03266</v>
      </c>
      <c r="AH34" s="17" t="n">
        <v>0.03076</v>
      </c>
      <c r="AI34" s="17" t="n">
        <v>0.02926</v>
      </c>
      <c r="AJ34" s="17" t="n">
        <v>0.02805</v>
      </c>
      <c r="AK34" s="17" t="n">
        <v>0.02705</v>
      </c>
      <c r="AL34" s="17" t="n">
        <v>0.07267</v>
      </c>
      <c r="AM34" s="17" t="n">
        <v>0.0663</v>
      </c>
      <c r="AN34" s="17" t="n">
        <v>0.06043</v>
      </c>
      <c r="AO34" s="17" t="n">
        <v>0.05514</v>
      </c>
      <c r="AP34" s="17" t="n">
        <v>0.05048</v>
      </c>
      <c r="AQ34" s="17" t="n">
        <v>0.04648</v>
      </c>
      <c r="AR34" s="17" t="n">
        <v>0.04318</v>
      </c>
      <c r="AS34" s="17" t="n">
        <v>0.11865</v>
      </c>
      <c r="AT34" s="17" t="n">
        <v>0.10973</v>
      </c>
      <c r="AU34" s="17" t="n">
        <v>0.1014</v>
      </c>
      <c r="AV34" s="17" t="n">
        <v>0.09358</v>
      </c>
      <c r="AW34" s="17" t="n">
        <v>0.08623</v>
      </c>
      <c r="AX34" s="17" t="n">
        <v>0.07927</v>
      </c>
      <c r="AY34" s="17" t="n">
        <v>0.07277</v>
      </c>
      <c r="AZ34" s="17" t="n">
        <v>0.17067</v>
      </c>
      <c r="BA34" s="17" t="n">
        <v>0.16126</v>
      </c>
      <c r="BB34" s="17" t="n">
        <v>0.15161</v>
      </c>
      <c r="BC34" s="17" t="n">
        <v>0.14183</v>
      </c>
      <c r="BD34" s="17" t="n">
        <v>0.13217</v>
      </c>
      <c r="BE34" s="17" t="n">
        <v>0.12282</v>
      </c>
      <c r="BF34" s="17" t="n">
        <v>0.11399</v>
      </c>
      <c r="BG34" s="17" t="n">
        <v>0.21185</v>
      </c>
      <c r="BH34" s="17" t="n">
        <v>0.20507</v>
      </c>
      <c r="BI34" s="17" t="n">
        <v>0.19766</v>
      </c>
      <c r="BJ34" s="17" t="n">
        <v>0.18983</v>
      </c>
      <c r="BK34" s="17" t="n">
        <v>0.18158</v>
      </c>
      <c r="BL34" s="17" t="n">
        <v>0.1728</v>
      </c>
      <c r="BM34" s="17" t="n">
        <v>0.1636</v>
      </c>
      <c r="BN34" s="17" t="n">
        <v>0.22496</v>
      </c>
      <c r="BO34" s="17" t="n">
        <v>0.22591</v>
      </c>
      <c r="BP34" s="17" t="n">
        <v>0.22489</v>
      </c>
      <c r="BQ34" s="17" t="n">
        <v>0.22206</v>
      </c>
      <c r="BR34" s="17" t="n">
        <v>0.21773</v>
      </c>
      <c r="BS34" s="17" t="n">
        <v>0.21209</v>
      </c>
      <c r="BT34" s="17" t="n">
        <v>0.20558</v>
      </c>
      <c r="BU34" s="17" t="n">
        <v>0.19645</v>
      </c>
      <c r="BV34" s="17" t="n">
        <v>0.20332</v>
      </c>
      <c r="BW34" s="17" t="n">
        <v>0.20986</v>
      </c>
      <c r="BX34" s="17" t="n">
        <v>0.21584</v>
      </c>
      <c r="BY34" s="17" t="n">
        <v>0.22077</v>
      </c>
      <c r="BZ34" s="17" t="n">
        <v>0.22397</v>
      </c>
      <c r="CA34" s="17" t="n">
        <v>0.22516</v>
      </c>
      <c r="CB34" s="17" t="n">
        <v>0.1557</v>
      </c>
      <c r="CC34" s="17" t="n">
        <v>0.16434</v>
      </c>
      <c r="CD34" s="17" t="n">
        <v>0.17268</v>
      </c>
      <c r="CE34" s="17" t="n">
        <v>0.18057</v>
      </c>
      <c r="CF34" s="17" t="n">
        <v>0.18809</v>
      </c>
      <c r="CG34" s="17" t="n">
        <v>0.19527</v>
      </c>
      <c r="CH34" s="17" t="n">
        <v>0.20228</v>
      </c>
    </row>
    <row r="35" customFormat="false" ht="15" hidden="false" customHeight="false" outlineLevel="0" collapsed="false">
      <c r="A35" s="17" t="s">
        <v>177</v>
      </c>
      <c r="B35" s="17" t="s">
        <v>176</v>
      </c>
      <c r="C35" s="17" t="n">
        <v>0.0028</v>
      </c>
      <c r="D35" s="17" t="n">
        <v>0.00252</v>
      </c>
      <c r="E35" s="17" t="n">
        <v>0.00227</v>
      </c>
      <c r="F35" s="17" t="n">
        <v>0.00202</v>
      </c>
      <c r="G35" s="17" t="n">
        <v>0.00183</v>
      </c>
      <c r="H35" s="17" t="n">
        <v>0.00168</v>
      </c>
      <c r="I35" s="17" t="n">
        <v>0.0016</v>
      </c>
      <c r="J35" s="17" t="n">
        <v>0.00692</v>
      </c>
      <c r="K35" s="17" t="n">
        <v>0.00581</v>
      </c>
      <c r="L35" s="17" t="n">
        <v>0.00474</v>
      </c>
      <c r="M35" s="17" t="n">
        <v>0.00385</v>
      </c>
      <c r="N35" s="17" t="n">
        <v>0.00316</v>
      </c>
      <c r="O35" s="17" t="n">
        <v>0.00267</v>
      </c>
      <c r="P35" s="17" t="n">
        <v>0.00232</v>
      </c>
      <c r="Q35" s="17" t="n">
        <v>0.01205</v>
      </c>
      <c r="R35" s="17" t="n">
        <v>0.01084</v>
      </c>
      <c r="S35" s="17" t="n">
        <v>0.00978</v>
      </c>
      <c r="T35" s="17" t="n">
        <v>0.00867</v>
      </c>
      <c r="U35" s="17" t="n">
        <v>0.00751</v>
      </c>
      <c r="V35" s="17" t="n">
        <v>0.0065</v>
      </c>
      <c r="W35" s="17" t="n">
        <v>0.00545</v>
      </c>
      <c r="X35" s="17" t="n">
        <v>0.01964</v>
      </c>
      <c r="Y35" s="17" t="n">
        <v>0.01899</v>
      </c>
      <c r="Z35" s="17" t="n">
        <v>0.01824</v>
      </c>
      <c r="AA35" s="17" t="n">
        <v>0.01743</v>
      </c>
      <c r="AB35" s="17" t="n">
        <v>0.01651</v>
      </c>
      <c r="AC35" s="17" t="n">
        <v>0.01523</v>
      </c>
      <c r="AD35" s="17" t="n">
        <v>0.01395</v>
      </c>
      <c r="AE35" s="17" t="n">
        <v>0.03807</v>
      </c>
      <c r="AF35" s="17" t="n">
        <v>0.03505</v>
      </c>
      <c r="AG35" s="17" t="n">
        <v>0.03266</v>
      </c>
      <c r="AH35" s="17" t="n">
        <v>0.03076</v>
      </c>
      <c r="AI35" s="17" t="n">
        <v>0.02926</v>
      </c>
      <c r="AJ35" s="17" t="n">
        <v>0.02805</v>
      </c>
      <c r="AK35" s="17" t="n">
        <v>0.02705</v>
      </c>
      <c r="AL35" s="17" t="n">
        <v>0.07267</v>
      </c>
      <c r="AM35" s="17" t="n">
        <v>0.0663</v>
      </c>
      <c r="AN35" s="17" t="n">
        <v>0.06043</v>
      </c>
      <c r="AO35" s="17" t="n">
        <v>0.05514</v>
      </c>
      <c r="AP35" s="17" t="n">
        <v>0.05048</v>
      </c>
      <c r="AQ35" s="17" t="n">
        <v>0.04648</v>
      </c>
      <c r="AR35" s="17" t="n">
        <v>0.04318</v>
      </c>
      <c r="AS35" s="17" t="n">
        <v>0.11865</v>
      </c>
      <c r="AT35" s="17" t="n">
        <v>0.10973</v>
      </c>
      <c r="AU35" s="17" t="n">
        <v>0.1014</v>
      </c>
      <c r="AV35" s="17" t="n">
        <v>0.09358</v>
      </c>
      <c r="AW35" s="17" t="n">
        <v>0.08623</v>
      </c>
      <c r="AX35" s="17" t="n">
        <v>0.07927</v>
      </c>
      <c r="AY35" s="17" t="n">
        <v>0.07277</v>
      </c>
      <c r="AZ35" s="17" t="n">
        <v>0.17067</v>
      </c>
      <c r="BA35" s="17" t="n">
        <v>0.16126</v>
      </c>
      <c r="BB35" s="17" t="n">
        <v>0.15161</v>
      </c>
      <c r="BC35" s="17" t="n">
        <v>0.14183</v>
      </c>
      <c r="BD35" s="17" t="n">
        <v>0.13217</v>
      </c>
      <c r="BE35" s="17" t="n">
        <v>0.12282</v>
      </c>
      <c r="BF35" s="17" t="n">
        <v>0.11399</v>
      </c>
      <c r="BG35" s="17" t="n">
        <v>0.21185</v>
      </c>
      <c r="BH35" s="17" t="n">
        <v>0.20507</v>
      </c>
      <c r="BI35" s="17" t="n">
        <v>0.19766</v>
      </c>
      <c r="BJ35" s="17" t="n">
        <v>0.18983</v>
      </c>
      <c r="BK35" s="17" t="n">
        <v>0.18158</v>
      </c>
      <c r="BL35" s="17" t="n">
        <v>0.1728</v>
      </c>
      <c r="BM35" s="17" t="n">
        <v>0.1636</v>
      </c>
      <c r="BN35" s="17" t="n">
        <v>0.22496</v>
      </c>
      <c r="BO35" s="17" t="n">
        <v>0.22591</v>
      </c>
      <c r="BP35" s="17" t="n">
        <v>0.22489</v>
      </c>
      <c r="BQ35" s="17" t="n">
        <v>0.22206</v>
      </c>
      <c r="BR35" s="17" t="n">
        <v>0.21773</v>
      </c>
      <c r="BS35" s="17" t="n">
        <v>0.21209</v>
      </c>
      <c r="BT35" s="17" t="n">
        <v>0.20558</v>
      </c>
      <c r="BU35" s="17" t="n">
        <v>0.19645</v>
      </c>
      <c r="BV35" s="17" t="n">
        <v>0.20332</v>
      </c>
      <c r="BW35" s="17" t="n">
        <v>0.20986</v>
      </c>
      <c r="BX35" s="17" t="n">
        <v>0.21584</v>
      </c>
      <c r="BY35" s="17" t="n">
        <v>0.22077</v>
      </c>
      <c r="BZ35" s="17" t="n">
        <v>0.22397</v>
      </c>
      <c r="CA35" s="17" t="n">
        <v>0.22516</v>
      </c>
      <c r="CB35" s="17" t="n">
        <v>0.1557</v>
      </c>
      <c r="CC35" s="17" t="n">
        <v>0.16434</v>
      </c>
      <c r="CD35" s="17" t="n">
        <v>0.17268</v>
      </c>
      <c r="CE35" s="17" t="n">
        <v>0.18057</v>
      </c>
      <c r="CF35" s="17" t="n">
        <v>0.18809</v>
      </c>
      <c r="CG35" s="17" t="n">
        <v>0.19527</v>
      </c>
      <c r="CH35" s="17" t="n">
        <v>0.20228</v>
      </c>
    </row>
    <row r="36" customFormat="false" ht="15" hidden="false" customHeight="false" outlineLevel="0" collapsed="false">
      <c r="A36" s="17" t="s">
        <v>178</v>
      </c>
      <c r="B36" s="17" t="s">
        <v>176</v>
      </c>
      <c r="C36" s="17" t="n">
        <v>0.0028</v>
      </c>
      <c r="D36" s="17" t="n">
        <v>0.00252</v>
      </c>
      <c r="E36" s="17" t="n">
        <v>0.00227</v>
      </c>
      <c r="F36" s="17" t="n">
        <v>0.00202</v>
      </c>
      <c r="G36" s="17" t="n">
        <v>0.00183</v>
      </c>
      <c r="H36" s="17" t="n">
        <v>0.00168</v>
      </c>
      <c r="I36" s="17" t="n">
        <v>0.0016</v>
      </c>
      <c r="J36" s="17" t="n">
        <v>0.00692</v>
      </c>
      <c r="K36" s="17" t="n">
        <v>0.00581</v>
      </c>
      <c r="L36" s="17" t="n">
        <v>0.00474</v>
      </c>
      <c r="M36" s="17" t="n">
        <v>0.00385</v>
      </c>
      <c r="N36" s="17" t="n">
        <v>0.00316</v>
      </c>
      <c r="O36" s="17" t="n">
        <v>0.00267</v>
      </c>
      <c r="P36" s="17" t="n">
        <v>0.00232</v>
      </c>
      <c r="Q36" s="17" t="n">
        <v>0.01205</v>
      </c>
      <c r="R36" s="17" t="n">
        <v>0.01084</v>
      </c>
      <c r="S36" s="17" t="n">
        <v>0.00978</v>
      </c>
      <c r="T36" s="17" t="n">
        <v>0.00867</v>
      </c>
      <c r="U36" s="17" t="n">
        <v>0.00751</v>
      </c>
      <c r="V36" s="17" t="n">
        <v>0.0065</v>
      </c>
      <c r="W36" s="17" t="n">
        <v>0.00545</v>
      </c>
      <c r="X36" s="17" t="n">
        <v>0.01964</v>
      </c>
      <c r="Y36" s="17" t="n">
        <v>0.01899</v>
      </c>
      <c r="Z36" s="17" t="n">
        <v>0.01824</v>
      </c>
      <c r="AA36" s="17" t="n">
        <v>0.01743</v>
      </c>
      <c r="AB36" s="17" t="n">
        <v>0.01651</v>
      </c>
      <c r="AC36" s="17" t="n">
        <v>0.01523</v>
      </c>
      <c r="AD36" s="17" t="n">
        <v>0.01395</v>
      </c>
      <c r="AE36" s="17" t="n">
        <v>0.03807</v>
      </c>
      <c r="AF36" s="17" t="n">
        <v>0.03505</v>
      </c>
      <c r="AG36" s="17" t="n">
        <v>0.03266</v>
      </c>
      <c r="AH36" s="17" t="n">
        <v>0.03076</v>
      </c>
      <c r="AI36" s="17" t="n">
        <v>0.02926</v>
      </c>
      <c r="AJ36" s="17" t="n">
        <v>0.02805</v>
      </c>
      <c r="AK36" s="17" t="n">
        <v>0.02705</v>
      </c>
      <c r="AL36" s="17" t="n">
        <v>0.07267</v>
      </c>
      <c r="AM36" s="17" t="n">
        <v>0.0663</v>
      </c>
      <c r="AN36" s="17" t="n">
        <v>0.06043</v>
      </c>
      <c r="AO36" s="17" t="n">
        <v>0.05514</v>
      </c>
      <c r="AP36" s="17" t="n">
        <v>0.05048</v>
      </c>
      <c r="AQ36" s="17" t="n">
        <v>0.04648</v>
      </c>
      <c r="AR36" s="17" t="n">
        <v>0.04318</v>
      </c>
      <c r="AS36" s="17" t="n">
        <v>0.11865</v>
      </c>
      <c r="AT36" s="17" t="n">
        <v>0.10973</v>
      </c>
      <c r="AU36" s="17" t="n">
        <v>0.1014</v>
      </c>
      <c r="AV36" s="17" t="n">
        <v>0.09358</v>
      </c>
      <c r="AW36" s="17" t="n">
        <v>0.08623</v>
      </c>
      <c r="AX36" s="17" t="n">
        <v>0.07927</v>
      </c>
      <c r="AY36" s="17" t="n">
        <v>0.07277</v>
      </c>
      <c r="AZ36" s="17" t="n">
        <v>0.17067</v>
      </c>
      <c r="BA36" s="17" t="n">
        <v>0.16126</v>
      </c>
      <c r="BB36" s="17" t="n">
        <v>0.15161</v>
      </c>
      <c r="BC36" s="17" t="n">
        <v>0.14183</v>
      </c>
      <c r="BD36" s="17" t="n">
        <v>0.13217</v>
      </c>
      <c r="BE36" s="17" t="n">
        <v>0.12282</v>
      </c>
      <c r="BF36" s="17" t="n">
        <v>0.11399</v>
      </c>
      <c r="BG36" s="17" t="n">
        <v>0.21185</v>
      </c>
      <c r="BH36" s="17" t="n">
        <v>0.20507</v>
      </c>
      <c r="BI36" s="17" t="n">
        <v>0.19766</v>
      </c>
      <c r="BJ36" s="17" t="n">
        <v>0.18983</v>
      </c>
      <c r="BK36" s="17" t="n">
        <v>0.18158</v>
      </c>
      <c r="BL36" s="17" t="n">
        <v>0.1728</v>
      </c>
      <c r="BM36" s="17" t="n">
        <v>0.1636</v>
      </c>
      <c r="BN36" s="17" t="n">
        <v>0.22496</v>
      </c>
      <c r="BO36" s="17" t="n">
        <v>0.22591</v>
      </c>
      <c r="BP36" s="17" t="n">
        <v>0.22489</v>
      </c>
      <c r="BQ36" s="17" t="n">
        <v>0.22206</v>
      </c>
      <c r="BR36" s="17" t="n">
        <v>0.21773</v>
      </c>
      <c r="BS36" s="17" t="n">
        <v>0.21209</v>
      </c>
      <c r="BT36" s="17" t="n">
        <v>0.20558</v>
      </c>
      <c r="BU36" s="17" t="n">
        <v>0.19645</v>
      </c>
      <c r="BV36" s="17" t="n">
        <v>0.20332</v>
      </c>
      <c r="BW36" s="17" t="n">
        <v>0.20986</v>
      </c>
      <c r="BX36" s="17" t="n">
        <v>0.21584</v>
      </c>
      <c r="BY36" s="17" t="n">
        <v>0.22077</v>
      </c>
      <c r="BZ36" s="17" t="n">
        <v>0.22397</v>
      </c>
      <c r="CA36" s="17" t="n">
        <v>0.22516</v>
      </c>
      <c r="CB36" s="17" t="n">
        <v>0.1557</v>
      </c>
      <c r="CC36" s="17" t="n">
        <v>0.16434</v>
      </c>
      <c r="CD36" s="17" t="n">
        <v>0.17268</v>
      </c>
      <c r="CE36" s="17" t="n">
        <v>0.18057</v>
      </c>
      <c r="CF36" s="17" t="n">
        <v>0.18809</v>
      </c>
      <c r="CG36" s="17" t="n">
        <v>0.19527</v>
      </c>
      <c r="CH36" s="17" t="n">
        <v>0.20228</v>
      </c>
    </row>
    <row r="37" customFormat="false" ht="15" hidden="false" customHeight="false" outlineLevel="0" collapsed="false">
      <c r="A37" s="17" t="s">
        <v>179</v>
      </c>
      <c r="B37" s="17" t="s">
        <v>176</v>
      </c>
      <c r="C37" s="17" t="n">
        <v>0.0028</v>
      </c>
      <c r="D37" s="17" t="n">
        <v>0.00252</v>
      </c>
      <c r="E37" s="17" t="n">
        <v>0.00227</v>
      </c>
      <c r="F37" s="17" t="n">
        <v>0.00202</v>
      </c>
      <c r="G37" s="17" t="n">
        <v>0.00183</v>
      </c>
      <c r="H37" s="17" t="n">
        <v>0.00168</v>
      </c>
      <c r="I37" s="17" t="n">
        <v>0.0016</v>
      </c>
      <c r="J37" s="17" t="n">
        <v>0.00692</v>
      </c>
      <c r="K37" s="17" t="n">
        <v>0.00581</v>
      </c>
      <c r="L37" s="17" t="n">
        <v>0.00474</v>
      </c>
      <c r="M37" s="17" t="n">
        <v>0.00385</v>
      </c>
      <c r="N37" s="17" t="n">
        <v>0.00316</v>
      </c>
      <c r="O37" s="17" t="n">
        <v>0.00267</v>
      </c>
      <c r="P37" s="17" t="n">
        <v>0.00232</v>
      </c>
      <c r="Q37" s="17" t="n">
        <v>0.01205</v>
      </c>
      <c r="R37" s="17" t="n">
        <v>0.01084</v>
      </c>
      <c r="S37" s="17" t="n">
        <v>0.00978</v>
      </c>
      <c r="T37" s="17" t="n">
        <v>0.00867</v>
      </c>
      <c r="U37" s="17" t="n">
        <v>0.00751</v>
      </c>
      <c r="V37" s="17" t="n">
        <v>0.0065</v>
      </c>
      <c r="W37" s="17" t="n">
        <v>0.00545</v>
      </c>
      <c r="X37" s="17" t="n">
        <v>0.01964</v>
      </c>
      <c r="Y37" s="17" t="n">
        <v>0.01899</v>
      </c>
      <c r="Z37" s="17" t="n">
        <v>0.01824</v>
      </c>
      <c r="AA37" s="17" t="n">
        <v>0.01743</v>
      </c>
      <c r="AB37" s="17" t="n">
        <v>0.01651</v>
      </c>
      <c r="AC37" s="17" t="n">
        <v>0.01523</v>
      </c>
      <c r="AD37" s="17" t="n">
        <v>0.01395</v>
      </c>
      <c r="AE37" s="17" t="n">
        <v>0.03807</v>
      </c>
      <c r="AF37" s="17" t="n">
        <v>0.03505</v>
      </c>
      <c r="AG37" s="17" t="n">
        <v>0.03266</v>
      </c>
      <c r="AH37" s="17" t="n">
        <v>0.03076</v>
      </c>
      <c r="AI37" s="17" t="n">
        <v>0.02926</v>
      </c>
      <c r="AJ37" s="17" t="n">
        <v>0.02805</v>
      </c>
      <c r="AK37" s="17" t="n">
        <v>0.02705</v>
      </c>
      <c r="AL37" s="17" t="n">
        <v>0.07267</v>
      </c>
      <c r="AM37" s="17" t="n">
        <v>0.0663</v>
      </c>
      <c r="AN37" s="17" t="n">
        <v>0.06043</v>
      </c>
      <c r="AO37" s="17" t="n">
        <v>0.05514</v>
      </c>
      <c r="AP37" s="17" t="n">
        <v>0.05048</v>
      </c>
      <c r="AQ37" s="17" t="n">
        <v>0.04648</v>
      </c>
      <c r="AR37" s="17" t="n">
        <v>0.04318</v>
      </c>
      <c r="AS37" s="17" t="n">
        <v>0.11865</v>
      </c>
      <c r="AT37" s="17" t="n">
        <v>0.10973</v>
      </c>
      <c r="AU37" s="17" t="n">
        <v>0.1014</v>
      </c>
      <c r="AV37" s="17" t="n">
        <v>0.09358</v>
      </c>
      <c r="AW37" s="17" t="n">
        <v>0.08623</v>
      </c>
      <c r="AX37" s="17" t="n">
        <v>0.07927</v>
      </c>
      <c r="AY37" s="17" t="n">
        <v>0.07277</v>
      </c>
      <c r="AZ37" s="17" t="n">
        <v>0.17067</v>
      </c>
      <c r="BA37" s="17" t="n">
        <v>0.16126</v>
      </c>
      <c r="BB37" s="17" t="n">
        <v>0.15161</v>
      </c>
      <c r="BC37" s="17" t="n">
        <v>0.14183</v>
      </c>
      <c r="BD37" s="17" t="n">
        <v>0.13217</v>
      </c>
      <c r="BE37" s="17" t="n">
        <v>0.12282</v>
      </c>
      <c r="BF37" s="17" t="n">
        <v>0.11399</v>
      </c>
      <c r="BG37" s="17" t="n">
        <v>0.21185</v>
      </c>
      <c r="BH37" s="17" t="n">
        <v>0.20507</v>
      </c>
      <c r="BI37" s="17" t="n">
        <v>0.19766</v>
      </c>
      <c r="BJ37" s="17" t="n">
        <v>0.18983</v>
      </c>
      <c r="BK37" s="17" t="n">
        <v>0.18158</v>
      </c>
      <c r="BL37" s="17" t="n">
        <v>0.1728</v>
      </c>
      <c r="BM37" s="17" t="n">
        <v>0.1636</v>
      </c>
      <c r="BN37" s="17" t="n">
        <v>0.22496</v>
      </c>
      <c r="BO37" s="17" t="n">
        <v>0.22591</v>
      </c>
      <c r="BP37" s="17" t="n">
        <v>0.22489</v>
      </c>
      <c r="BQ37" s="17" t="n">
        <v>0.22206</v>
      </c>
      <c r="BR37" s="17" t="n">
        <v>0.21773</v>
      </c>
      <c r="BS37" s="17" t="n">
        <v>0.21209</v>
      </c>
      <c r="BT37" s="17" t="n">
        <v>0.20558</v>
      </c>
      <c r="BU37" s="17" t="n">
        <v>0.19645</v>
      </c>
      <c r="BV37" s="17" t="n">
        <v>0.20332</v>
      </c>
      <c r="BW37" s="17" t="n">
        <v>0.20986</v>
      </c>
      <c r="BX37" s="17" t="n">
        <v>0.21584</v>
      </c>
      <c r="BY37" s="17" t="n">
        <v>0.22077</v>
      </c>
      <c r="BZ37" s="17" t="n">
        <v>0.22397</v>
      </c>
      <c r="CA37" s="17" t="n">
        <v>0.22516</v>
      </c>
      <c r="CB37" s="17" t="n">
        <v>0.1557</v>
      </c>
      <c r="CC37" s="17" t="n">
        <v>0.16434</v>
      </c>
      <c r="CD37" s="17" t="n">
        <v>0.17268</v>
      </c>
      <c r="CE37" s="17" t="n">
        <v>0.18057</v>
      </c>
      <c r="CF37" s="17" t="n">
        <v>0.18809</v>
      </c>
      <c r="CG37" s="17" t="n">
        <v>0.19527</v>
      </c>
      <c r="CH37" s="17" t="n">
        <v>0.20228</v>
      </c>
    </row>
    <row r="38" customFormat="false" ht="15" hidden="false" customHeight="false" outlineLevel="0" collapsed="false">
      <c r="A38" s="17" t="s">
        <v>180</v>
      </c>
      <c r="B38" s="17" t="s">
        <v>176</v>
      </c>
      <c r="C38" s="17" t="n">
        <v>0.0028</v>
      </c>
      <c r="D38" s="17" t="n">
        <v>0.00252</v>
      </c>
      <c r="E38" s="17" t="n">
        <v>0.00227</v>
      </c>
      <c r="F38" s="17" t="n">
        <v>0.00202</v>
      </c>
      <c r="G38" s="17" t="n">
        <v>0.00183</v>
      </c>
      <c r="H38" s="17" t="n">
        <v>0.00168</v>
      </c>
      <c r="I38" s="17" t="n">
        <v>0.0016</v>
      </c>
      <c r="J38" s="17" t="n">
        <v>0.00692</v>
      </c>
      <c r="K38" s="17" t="n">
        <v>0.00581</v>
      </c>
      <c r="L38" s="17" t="n">
        <v>0.00474</v>
      </c>
      <c r="M38" s="17" t="n">
        <v>0.00385</v>
      </c>
      <c r="N38" s="17" t="n">
        <v>0.00316</v>
      </c>
      <c r="O38" s="17" t="n">
        <v>0.00267</v>
      </c>
      <c r="P38" s="17" t="n">
        <v>0.00232</v>
      </c>
      <c r="Q38" s="17" t="n">
        <v>0.01205</v>
      </c>
      <c r="R38" s="17" t="n">
        <v>0.01084</v>
      </c>
      <c r="S38" s="17" t="n">
        <v>0.00978</v>
      </c>
      <c r="T38" s="17" t="n">
        <v>0.00867</v>
      </c>
      <c r="U38" s="17" t="n">
        <v>0.00751</v>
      </c>
      <c r="V38" s="17" t="n">
        <v>0.0065</v>
      </c>
      <c r="W38" s="17" t="n">
        <v>0.00545</v>
      </c>
      <c r="X38" s="17" t="n">
        <v>0.01964</v>
      </c>
      <c r="Y38" s="17" t="n">
        <v>0.01899</v>
      </c>
      <c r="Z38" s="17" t="n">
        <v>0.01824</v>
      </c>
      <c r="AA38" s="17" t="n">
        <v>0.01743</v>
      </c>
      <c r="AB38" s="17" t="n">
        <v>0.01651</v>
      </c>
      <c r="AC38" s="17" t="n">
        <v>0.01523</v>
      </c>
      <c r="AD38" s="17" t="n">
        <v>0.01395</v>
      </c>
      <c r="AE38" s="17" t="n">
        <v>0.03807</v>
      </c>
      <c r="AF38" s="17" t="n">
        <v>0.03505</v>
      </c>
      <c r="AG38" s="17" t="n">
        <v>0.03266</v>
      </c>
      <c r="AH38" s="17" t="n">
        <v>0.03076</v>
      </c>
      <c r="AI38" s="17" t="n">
        <v>0.02926</v>
      </c>
      <c r="AJ38" s="17" t="n">
        <v>0.02805</v>
      </c>
      <c r="AK38" s="17" t="n">
        <v>0.02705</v>
      </c>
      <c r="AL38" s="17" t="n">
        <v>0.07267</v>
      </c>
      <c r="AM38" s="17" t="n">
        <v>0.0663</v>
      </c>
      <c r="AN38" s="17" t="n">
        <v>0.06043</v>
      </c>
      <c r="AO38" s="17" t="n">
        <v>0.05514</v>
      </c>
      <c r="AP38" s="17" t="n">
        <v>0.05048</v>
      </c>
      <c r="AQ38" s="17" t="n">
        <v>0.04648</v>
      </c>
      <c r="AR38" s="17" t="n">
        <v>0.04318</v>
      </c>
      <c r="AS38" s="17" t="n">
        <v>0.11865</v>
      </c>
      <c r="AT38" s="17" t="n">
        <v>0.10973</v>
      </c>
      <c r="AU38" s="17" t="n">
        <v>0.1014</v>
      </c>
      <c r="AV38" s="17" t="n">
        <v>0.09358</v>
      </c>
      <c r="AW38" s="17" t="n">
        <v>0.08623</v>
      </c>
      <c r="AX38" s="17" t="n">
        <v>0.07927</v>
      </c>
      <c r="AY38" s="17" t="n">
        <v>0.07277</v>
      </c>
      <c r="AZ38" s="17" t="n">
        <v>0.17067</v>
      </c>
      <c r="BA38" s="17" t="n">
        <v>0.16126</v>
      </c>
      <c r="BB38" s="17" t="n">
        <v>0.15161</v>
      </c>
      <c r="BC38" s="17" t="n">
        <v>0.14183</v>
      </c>
      <c r="BD38" s="17" t="n">
        <v>0.13217</v>
      </c>
      <c r="BE38" s="17" t="n">
        <v>0.12282</v>
      </c>
      <c r="BF38" s="17" t="n">
        <v>0.11399</v>
      </c>
      <c r="BG38" s="17" t="n">
        <v>0.21185</v>
      </c>
      <c r="BH38" s="17" t="n">
        <v>0.20507</v>
      </c>
      <c r="BI38" s="17" t="n">
        <v>0.19766</v>
      </c>
      <c r="BJ38" s="17" t="n">
        <v>0.18983</v>
      </c>
      <c r="BK38" s="17" t="n">
        <v>0.18158</v>
      </c>
      <c r="BL38" s="17" t="n">
        <v>0.1728</v>
      </c>
      <c r="BM38" s="17" t="n">
        <v>0.1636</v>
      </c>
      <c r="BN38" s="17" t="n">
        <v>0.22496</v>
      </c>
      <c r="BO38" s="17" t="n">
        <v>0.22591</v>
      </c>
      <c r="BP38" s="17" t="n">
        <v>0.22489</v>
      </c>
      <c r="BQ38" s="17" t="n">
        <v>0.22206</v>
      </c>
      <c r="BR38" s="17" t="n">
        <v>0.21773</v>
      </c>
      <c r="BS38" s="17" t="n">
        <v>0.21209</v>
      </c>
      <c r="BT38" s="17" t="n">
        <v>0.20558</v>
      </c>
      <c r="BU38" s="17" t="n">
        <v>0.19645</v>
      </c>
      <c r="BV38" s="17" t="n">
        <v>0.20332</v>
      </c>
      <c r="BW38" s="17" t="n">
        <v>0.20986</v>
      </c>
      <c r="BX38" s="17" t="n">
        <v>0.21584</v>
      </c>
      <c r="BY38" s="17" t="n">
        <v>0.22077</v>
      </c>
      <c r="BZ38" s="17" t="n">
        <v>0.22397</v>
      </c>
      <c r="CA38" s="17" t="n">
        <v>0.22516</v>
      </c>
      <c r="CB38" s="17" t="n">
        <v>0.1557</v>
      </c>
      <c r="CC38" s="17" t="n">
        <v>0.16434</v>
      </c>
      <c r="CD38" s="17" t="n">
        <v>0.17268</v>
      </c>
      <c r="CE38" s="17" t="n">
        <v>0.18057</v>
      </c>
      <c r="CF38" s="17" t="n">
        <v>0.18809</v>
      </c>
      <c r="CG38" s="17" t="n">
        <v>0.19527</v>
      </c>
      <c r="CH38" s="17" t="n">
        <v>0.20228</v>
      </c>
    </row>
    <row r="39" customFormat="false" ht="15" hidden="false" customHeight="false" outlineLevel="0" collapsed="false">
      <c r="A39" s="17" t="s">
        <v>181</v>
      </c>
      <c r="B39" s="17" t="s">
        <v>176</v>
      </c>
      <c r="C39" s="17" t="n">
        <v>0.0028</v>
      </c>
      <c r="D39" s="17" t="n">
        <v>0.00252</v>
      </c>
      <c r="E39" s="17" t="n">
        <v>0.00227</v>
      </c>
      <c r="F39" s="17" t="n">
        <v>0.00202</v>
      </c>
      <c r="G39" s="17" t="n">
        <v>0.00183</v>
      </c>
      <c r="H39" s="17" t="n">
        <v>0.00168</v>
      </c>
      <c r="I39" s="17" t="n">
        <v>0.0016</v>
      </c>
      <c r="J39" s="17" t="n">
        <v>0.00692</v>
      </c>
      <c r="K39" s="17" t="n">
        <v>0.00581</v>
      </c>
      <c r="L39" s="17" t="n">
        <v>0.00474</v>
      </c>
      <c r="M39" s="17" t="n">
        <v>0.00385</v>
      </c>
      <c r="N39" s="17" t="n">
        <v>0.00316</v>
      </c>
      <c r="O39" s="17" t="n">
        <v>0.00267</v>
      </c>
      <c r="P39" s="17" t="n">
        <v>0.00232</v>
      </c>
      <c r="Q39" s="17" t="n">
        <v>0.01205</v>
      </c>
      <c r="R39" s="17" t="n">
        <v>0.01084</v>
      </c>
      <c r="S39" s="17" t="n">
        <v>0.00978</v>
      </c>
      <c r="T39" s="17" t="n">
        <v>0.00867</v>
      </c>
      <c r="U39" s="17" t="n">
        <v>0.00751</v>
      </c>
      <c r="V39" s="17" t="n">
        <v>0.0065</v>
      </c>
      <c r="W39" s="17" t="n">
        <v>0.00545</v>
      </c>
      <c r="X39" s="17" t="n">
        <v>0.01964</v>
      </c>
      <c r="Y39" s="17" t="n">
        <v>0.01899</v>
      </c>
      <c r="Z39" s="17" t="n">
        <v>0.01824</v>
      </c>
      <c r="AA39" s="17" t="n">
        <v>0.01743</v>
      </c>
      <c r="AB39" s="17" t="n">
        <v>0.01651</v>
      </c>
      <c r="AC39" s="17" t="n">
        <v>0.01523</v>
      </c>
      <c r="AD39" s="17" t="n">
        <v>0.01395</v>
      </c>
      <c r="AE39" s="17" t="n">
        <v>0.03807</v>
      </c>
      <c r="AF39" s="17" t="n">
        <v>0.03505</v>
      </c>
      <c r="AG39" s="17" t="n">
        <v>0.03266</v>
      </c>
      <c r="AH39" s="17" t="n">
        <v>0.03076</v>
      </c>
      <c r="AI39" s="17" t="n">
        <v>0.02926</v>
      </c>
      <c r="AJ39" s="17" t="n">
        <v>0.02805</v>
      </c>
      <c r="AK39" s="17" t="n">
        <v>0.02705</v>
      </c>
      <c r="AL39" s="17" t="n">
        <v>0.07267</v>
      </c>
      <c r="AM39" s="17" t="n">
        <v>0.0663</v>
      </c>
      <c r="AN39" s="17" t="n">
        <v>0.06043</v>
      </c>
      <c r="AO39" s="17" t="n">
        <v>0.05514</v>
      </c>
      <c r="AP39" s="17" t="n">
        <v>0.05048</v>
      </c>
      <c r="AQ39" s="17" t="n">
        <v>0.04648</v>
      </c>
      <c r="AR39" s="17" t="n">
        <v>0.04318</v>
      </c>
      <c r="AS39" s="17" t="n">
        <v>0.11865</v>
      </c>
      <c r="AT39" s="17" t="n">
        <v>0.10973</v>
      </c>
      <c r="AU39" s="17" t="n">
        <v>0.1014</v>
      </c>
      <c r="AV39" s="17" t="n">
        <v>0.09358</v>
      </c>
      <c r="AW39" s="17" t="n">
        <v>0.08623</v>
      </c>
      <c r="AX39" s="17" t="n">
        <v>0.07927</v>
      </c>
      <c r="AY39" s="17" t="n">
        <v>0.07277</v>
      </c>
      <c r="AZ39" s="17" t="n">
        <v>0.17067</v>
      </c>
      <c r="BA39" s="17" t="n">
        <v>0.16126</v>
      </c>
      <c r="BB39" s="17" t="n">
        <v>0.15161</v>
      </c>
      <c r="BC39" s="17" t="n">
        <v>0.14183</v>
      </c>
      <c r="BD39" s="17" t="n">
        <v>0.13217</v>
      </c>
      <c r="BE39" s="17" t="n">
        <v>0.12282</v>
      </c>
      <c r="BF39" s="17" t="n">
        <v>0.11399</v>
      </c>
      <c r="BG39" s="17" t="n">
        <v>0.21185</v>
      </c>
      <c r="BH39" s="17" t="n">
        <v>0.20507</v>
      </c>
      <c r="BI39" s="17" t="n">
        <v>0.19766</v>
      </c>
      <c r="BJ39" s="17" t="n">
        <v>0.18983</v>
      </c>
      <c r="BK39" s="17" t="n">
        <v>0.18158</v>
      </c>
      <c r="BL39" s="17" t="n">
        <v>0.1728</v>
      </c>
      <c r="BM39" s="17" t="n">
        <v>0.1636</v>
      </c>
      <c r="BN39" s="17" t="n">
        <v>0.22496</v>
      </c>
      <c r="BO39" s="17" t="n">
        <v>0.22591</v>
      </c>
      <c r="BP39" s="17" t="n">
        <v>0.22489</v>
      </c>
      <c r="BQ39" s="17" t="n">
        <v>0.22206</v>
      </c>
      <c r="BR39" s="17" t="n">
        <v>0.21773</v>
      </c>
      <c r="BS39" s="17" t="n">
        <v>0.21209</v>
      </c>
      <c r="BT39" s="17" t="n">
        <v>0.20558</v>
      </c>
      <c r="BU39" s="17" t="n">
        <v>0.19645</v>
      </c>
      <c r="BV39" s="17" t="n">
        <v>0.20332</v>
      </c>
      <c r="BW39" s="17" t="n">
        <v>0.20986</v>
      </c>
      <c r="BX39" s="17" t="n">
        <v>0.21584</v>
      </c>
      <c r="BY39" s="17" t="n">
        <v>0.22077</v>
      </c>
      <c r="BZ39" s="17" t="n">
        <v>0.22397</v>
      </c>
      <c r="CA39" s="17" t="n">
        <v>0.22516</v>
      </c>
      <c r="CB39" s="17" t="n">
        <v>0.1557</v>
      </c>
      <c r="CC39" s="17" t="n">
        <v>0.16434</v>
      </c>
      <c r="CD39" s="17" t="n">
        <v>0.17268</v>
      </c>
      <c r="CE39" s="17" t="n">
        <v>0.18057</v>
      </c>
      <c r="CF39" s="17" t="n">
        <v>0.18809</v>
      </c>
      <c r="CG39" s="17" t="n">
        <v>0.19527</v>
      </c>
      <c r="CH39" s="17" t="n">
        <v>0.20228</v>
      </c>
    </row>
    <row r="40" customFormat="false" ht="15" hidden="false" customHeight="false" outlineLevel="0" collapsed="false">
      <c r="A40" s="17" t="s">
        <v>182</v>
      </c>
      <c r="B40" s="17" t="s">
        <v>176</v>
      </c>
      <c r="C40" s="17" t="n">
        <v>0.0028</v>
      </c>
      <c r="D40" s="17" t="n">
        <v>0.00252</v>
      </c>
      <c r="E40" s="17" t="n">
        <v>0.00227</v>
      </c>
      <c r="F40" s="17" t="n">
        <v>0.00202</v>
      </c>
      <c r="G40" s="17" t="n">
        <v>0.00183</v>
      </c>
      <c r="H40" s="17" t="n">
        <v>0.00168</v>
      </c>
      <c r="I40" s="17" t="n">
        <v>0.0016</v>
      </c>
      <c r="J40" s="17" t="n">
        <v>0.00692</v>
      </c>
      <c r="K40" s="17" t="n">
        <v>0.00581</v>
      </c>
      <c r="L40" s="17" t="n">
        <v>0.00474</v>
      </c>
      <c r="M40" s="17" t="n">
        <v>0.00385</v>
      </c>
      <c r="N40" s="17" t="n">
        <v>0.00316</v>
      </c>
      <c r="O40" s="17" t="n">
        <v>0.00267</v>
      </c>
      <c r="P40" s="17" t="n">
        <v>0.00232</v>
      </c>
      <c r="Q40" s="17" t="n">
        <v>0.01205</v>
      </c>
      <c r="R40" s="17" t="n">
        <v>0.01084</v>
      </c>
      <c r="S40" s="17" t="n">
        <v>0.00978</v>
      </c>
      <c r="T40" s="17" t="n">
        <v>0.00867</v>
      </c>
      <c r="U40" s="17" t="n">
        <v>0.00751</v>
      </c>
      <c r="V40" s="17" t="n">
        <v>0.0065</v>
      </c>
      <c r="W40" s="17" t="n">
        <v>0.00545</v>
      </c>
      <c r="X40" s="17" t="n">
        <v>0.01964</v>
      </c>
      <c r="Y40" s="17" t="n">
        <v>0.01899</v>
      </c>
      <c r="Z40" s="17" t="n">
        <v>0.01824</v>
      </c>
      <c r="AA40" s="17" t="n">
        <v>0.01743</v>
      </c>
      <c r="AB40" s="17" t="n">
        <v>0.01651</v>
      </c>
      <c r="AC40" s="17" t="n">
        <v>0.01523</v>
      </c>
      <c r="AD40" s="17" t="n">
        <v>0.01395</v>
      </c>
      <c r="AE40" s="17" t="n">
        <v>0.03807</v>
      </c>
      <c r="AF40" s="17" t="n">
        <v>0.03505</v>
      </c>
      <c r="AG40" s="17" t="n">
        <v>0.03266</v>
      </c>
      <c r="AH40" s="17" t="n">
        <v>0.03076</v>
      </c>
      <c r="AI40" s="17" t="n">
        <v>0.02926</v>
      </c>
      <c r="AJ40" s="17" t="n">
        <v>0.02805</v>
      </c>
      <c r="AK40" s="17" t="n">
        <v>0.02705</v>
      </c>
      <c r="AL40" s="17" t="n">
        <v>0.07267</v>
      </c>
      <c r="AM40" s="17" t="n">
        <v>0.0663</v>
      </c>
      <c r="AN40" s="17" t="n">
        <v>0.06043</v>
      </c>
      <c r="AO40" s="17" t="n">
        <v>0.05514</v>
      </c>
      <c r="AP40" s="17" t="n">
        <v>0.05048</v>
      </c>
      <c r="AQ40" s="17" t="n">
        <v>0.04648</v>
      </c>
      <c r="AR40" s="17" t="n">
        <v>0.04318</v>
      </c>
      <c r="AS40" s="17" t="n">
        <v>0.11865</v>
      </c>
      <c r="AT40" s="17" t="n">
        <v>0.10973</v>
      </c>
      <c r="AU40" s="17" t="n">
        <v>0.1014</v>
      </c>
      <c r="AV40" s="17" t="n">
        <v>0.09358</v>
      </c>
      <c r="AW40" s="17" t="n">
        <v>0.08623</v>
      </c>
      <c r="AX40" s="17" t="n">
        <v>0.07927</v>
      </c>
      <c r="AY40" s="17" t="n">
        <v>0.07277</v>
      </c>
      <c r="AZ40" s="17" t="n">
        <v>0.17067</v>
      </c>
      <c r="BA40" s="17" t="n">
        <v>0.16126</v>
      </c>
      <c r="BB40" s="17" t="n">
        <v>0.15161</v>
      </c>
      <c r="BC40" s="17" t="n">
        <v>0.14183</v>
      </c>
      <c r="BD40" s="17" t="n">
        <v>0.13217</v>
      </c>
      <c r="BE40" s="17" t="n">
        <v>0.12282</v>
      </c>
      <c r="BF40" s="17" t="n">
        <v>0.11399</v>
      </c>
      <c r="BG40" s="17" t="n">
        <v>0.21185</v>
      </c>
      <c r="BH40" s="17" t="n">
        <v>0.20507</v>
      </c>
      <c r="BI40" s="17" t="n">
        <v>0.19766</v>
      </c>
      <c r="BJ40" s="17" t="n">
        <v>0.18983</v>
      </c>
      <c r="BK40" s="17" t="n">
        <v>0.18158</v>
      </c>
      <c r="BL40" s="17" t="n">
        <v>0.1728</v>
      </c>
      <c r="BM40" s="17" t="n">
        <v>0.1636</v>
      </c>
      <c r="BN40" s="17" t="n">
        <v>0.22496</v>
      </c>
      <c r="BO40" s="17" t="n">
        <v>0.22591</v>
      </c>
      <c r="BP40" s="17" t="n">
        <v>0.22489</v>
      </c>
      <c r="BQ40" s="17" t="n">
        <v>0.22206</v>
      </c>
      <c r="BR40" s="17" t="n">
        <v>0.21773</v>
      </c>
      <c r="BS40" s="17" t="n">
        <v>0.21209</v>
      </c>
      <c r="BT40" s="17" t="n">
        <v>0.20558</v>
      </c>
      <c r="BU40" s="17" t="n">
        <v>0.19645</v>
      </c>
      <c r="BV40" s="17" t="n">
        <v>0.20332</v>
      </c>
      <c r="BW40" s="17" t="n">
        <v>0.20986</v>
      </c>
      <c r="BX40" s="17" t="n">
        <v>0.21584</v>
      </c>
      <c r="BY40" s="17" t="n">
        <v>0.22077</v>
      </c>
      <c r="BZ40" s="17" t="n">
        <v>0.22397</v>
      </c>
      <c r="CA40" s="17" t="n">
        <v>0.22516</v>
      </c>
      <c r="CB40" s="17" t="n">
        <v>0.1557</v>
      </c>
      <c r="CC40" s="17" t="n">
        <v>0.16434</v>
      </c>
      <c r="CD40" s="17" t="n">
        <v>0.17268</v>
      </c>
      <c r="CE40" s="17" t="n">
        <v>0.18057</v>
      </c>
      <c r="CF40" s="17" t="n">
        <v>0.18809</v>
      </c>
      <c r="CG40" s="17" t="n">
        <v>0.19527</v>
      </c>
      <c r="CH40" s="17" t="n">
        <v>0.20228</v>
      </c>
    </row>
    <row r="41" customFormat="false" ht="15" hidden="false" customHeight="false" outlineLevel="0" collapsed="false">
      <c r="A41" s="17" t="s">
        <v>183</v>
      </c>
      <c r="B41" s="17" t="s">
        <v>176</v>
      </c>
      <c r="C41" s="17" t="n">
        <v>0.0028</v>
      </c>
      <c r="D41" s="17" t="n">
        <v>0.00252</v>
      </c>
      <c r="E41" s="17" t="n">
        <v>0.00227</v>
      </c>
      <c r="F41" s="17" t="n">
        <v>0.00202</v>
      </c>
      <c r="G41" s="17" t="n">
        <v>0.00183</v>
      </c>
      <c r="H41" s="17" t="n">
        <v>0.00168</v>
      </c>
      <c r="I41" s="17" t="n">
        <v>0.0016</v>
      </c>
      <c r="J41" s="17" t="n">
        <v>0.00692</v>
      </c>
      <c r="K41" s="17" t="n">
        <v>0.00581</v>
      </c>
      <c r="L41" s="17" t="n">
        <v>0.00474</v>
      </c>
      <c r="M41" s="17" t="n">
        <v>0.00385</v>
      </c>
      <c r="N41" s="17" t="n">
        <v>0.00316</v>
      </c>
      <c r="O41" s="17" t="n">
        <v>0.00267</v>
      </c>
      <c r="P41" s="17" t="n">
        <v>0.00232</v>
      </c>
      <c r="Q41" s="17" t="n">
        <v>0.01205</v>
      </c>
      <c r="R41" s="17" t="n">
        <v>0.01084</v>
      </c>
      <c r="S41" s="17" t="n">
        <v>0.00978</v>
      </c>
      <c r="T41" s="17" t="n">
        <v>0.00867</v>
      </c>
      <c r="U41" s="17" t="n">
        <v>0.00751</v>
      </c>
      <c r="V41" s="17" t="n">
        <v>0.0065</v>
      </c>
      <c r="W41" s="17" t="n">
        <v>0.00545</v>
      </c>
      <c r="X41" s="17" t="n">
        <v>0.01964</v>
      </c>
      <c r="Y41" s="17" t="n">
        <v>0.01899</v>
      </c>
      <c r="Z41" s="17" t="n">
        <v>0.01824</v>
      </c>
      <c r="AA41" s="17" t="n">
        <v>0.01743</v>
      </c>
      <c r="AB41" s="17" t="n">
        <v>0.01651</v>
      </c>
      <c r="AC41" s="17" t="n">
        <v>0.01523</v>
      </c>
      <c r="AD41" s="17" t="n">
        <v>0.01395</v>
      </c>
      <c r="AE41" s="17" t="n">
        <v>0.03807</v>
      </c>
      <c r="AF41" s="17" t="n">
        <v>0.03505</v>
      </c>
      <c r="AG41" s="17" t="n">
        <v>0.03266</v>
      </c>
      <c r="AH41" s="17" t="n">
        <v>0.03076</v>
      </c>
      <c r="AI41" s="17" t="n">
        <v>0.02926</v>
      </c>
      <c r="AJ41" s="17" t="n">
        <v>0.02805</v>
      </c>
      <c r="AK41" s="17" t="n">
        <v>0.02705</v>
      </c>
      <c r="AL41" s="17" t="n">
        <v>0.07267</v>
      </c>
      <c r="AM41" s="17" t="n">
        <v>0.0663</v>
      </c>
      <c r="AN41" s="17" t="n">
        <v>0.06043</v>
      </c>
      <c r="AO41" s="17" t="n">
        <v>0.05514</v>
      </c>
      <c r="AP41" s="17" t="n">
        <v>0.05048</v>
      </c>
      <c r="AQ41" s="17" t="n">
        <v>0.04648</v>
      </c>
      <c r="AR41" s="17" t="n">
        <v>0.04318</v>
      </c>
      <c r="AS41" s="17" t="n">
        <v>0.11865</v>
      </c>
      <c r="AT41" s="17" t="n">
        <v>0.10973</v>
      </c>
      <c r="AU41" s="17" t="n">
        <v>0.1014</v>
      </c>
      <c r="AV41" s="17" t="n">
        <v>0.09358</v>
      </c>
      <c r="AW41" s="17" t="n">
        <v>0.08623</v>
      </c>
      <c r="AX41" s="17" t="n">
        <v>0.07927</v>
      </c>
      <c r="AY41" s="17" t="n">
        <v>0.07277</v>
      </c>
      <c r="AZ41" s="17" t="n">
        <v>0.17067</v>
      </c>
      <c r="BA41" s="17" t="n">
        <v>0.16126</v>
      </c>
      <c r="BB41" s="17" t="n">
        <v>0.15161</v>
      </c>
      <c r="BC41" s="17" t="n">
        <v>0.14183</v>
      </c>
      <c r="BD41" s="17" t="n">
        <v>0.13217</v>
      </c>
      <c r="BE41" s="17" t="n">
        <v>0.12282</v>
      </c>
      <c r="BF41" s="17" t="n">
        <v>0.11399</v>
      </c>
      <c r="BG41" s="17" t="n">
        <v>0.21185</v>
      </c>
      <c r="BH41" s="17" t="n">
        <v>0.20507</v>
      </c>
      <c r="BI41" s="17" t="n">
        <v>0.19766</v>
      </c>
      <c r="BJ41" s="17" t="n">
        <v>0.18983</v>
      </c>
      <c r="BK41" s="17" t="n">
        <v>0.18158</v>
      </c>
      <c r="BL41" s="17" t="n">
        <v>0.1728</v>
      </c>
      <c r="BM41" s="17" t="n">
        <v>0.1636</v>
      </c>
      <c r="BN41" s="17" t="n">
        <v>0.22496</v>
      </c>
      <c r="BO41" s="17" t="n">
        <v>0.22591</v>
      </c>
      <c r="BP41" s="17" t="n">
        <v>0.22489</v>
      </c>
      <c r="BQ41" s="17" t="n">
        <v>0.22206</v>
      </c>
      <c r="BR41" s="17" t="n">
        <v>0.21773</v>
      </c>
      <c r="BS41" s="17" t="n">
        <v>0.21209</v>
      </c>
      <c r="BT41" s="17" t="n">
        <v>0.20558</v>
      </c>
      <c r="BU41" s="17" t="n">
        <v>0.19645</v>
      </c>
      <c r="BV41" s="17" t="n">
        <v>0.20332</v>
      </c>
      <c r="BW41" s="17" t="n">
        <v>0.20986</v>
      </c>
      <c r="BX41" s="17" t="n">
        <v>0.21584</v>
      </c>
      <c r="BY41" s="17" t="n">
        <v>0.22077</v>
      </c>
      <c r="BZ41" s="17" t="n">
        <v>0.22397</v>
      </c>
      <c r="CA41" s="17" t="n">
        <v>0.22516</v>
      </c>
      <c r="CB41" s="17" t="n">
        <v>0.1557</v>
      </c>
      <c r="CC41" s="17" t="n">
        <v>0.16434</v>
      </c>
      <c r="CD41" s="17" t="n">
        <v>0.17268</v>
      </c>
      <c r="CE41" s="17" t="n">
        <v>0.18057</v>
      </c>
      <c r="CF41" s="17" t="n">
        <v>0.18809</v>
      </c>
      <c r="CG41" s="17" t="n">
        <v>0.19527</v>
      </c>
      <c r="CH41" s="17" t="n">
        <v>0.20228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9.12890625" defaultRowHeight="15" zeroHeight="false" outlineLevelRow="0" outlineLevelCol="0"/>
  <sheetData>
    <row r="1" customFormat="false" ht="15" hidden="false" customHeight="false" outlineLevel="0" collapsed="false">
      <c r="A1" s="136"/>
      <c r="B1" s="136" t="s">
        <v>116</v>
      </c>
      <c r="C1" s="136" t="s">
        <v>117</v>
      </c>
      <c r="D1" s="136" t="s">
        <v>118</v>
      </c>
      <c r="E1" s="136" t="s">
        <v>119</v>
      </c>
      <c r="F1" s="136" t="s">
        <v>120</v>
      </c>
      <c r="G1" s="136" t="s">
        <v>121</v>
      </c>
      <c r="H1" s="136" t="s">
        <v>122</v>
      </c>
      <c r="I1" s="136" t="s">
        <v>123</v>
      </c>
      <c r="J1" s="136" t="s">
        <v>124</v>
      </c>
      <c r="K1" s="136" t="s">
        <v>125</v>
      </c>
    </row>
    <row r="2" customFormat="false" ht="15" hidden="false" customHeight="false" outlineLevel="0" collapsed="false">
      <c r="A2" s="0" t="n">
        <v>2008</v>
      </c>
      <c r="B2" s="17"/>
      <c r="C2" s="137"/>
      <c r="D2" s="137"/>
      <c r="E2" s="137"/>
      <c r="F2" s="137"/>
      <c r="G2" s="137"/>
      <c r="H2" s="137"/>
      <c r="I2" s="137"/>
      <c r="J2" s="137"/>
      <c r="K2" s="137"/>
    </row>
    <row r="3" customFormat="false" ht="15" hidden="false" customHeight="false" outlineLevel="0" collapsed="false">
      <c r="A3" s="0" t="n">
        <f aca="false">A2+1</f>
        <v>2009</v>
      </c>
      <c r="B3" s="17"/>
      <c r="C3" s="137"/>
      <c r="D3" s="137"/>
      <c r="E3" s="137"/>
      <c r="F3" s="137"/>
      <c r="G3" s="137"/>
      <c r="H3" s="137"/>
      <c r="I3" s="137"/>
      <c r="J3" s="137"/>
      <c r="K3" s="137"/>
    </row>
    <row r="4" customFormat="false" ht="15" hidden="false" customHeight="false" outlineLevel="0" collapsed="false">
      <c r="A4" s="0" t="n">
        <f aca="false">A3+1</f>
        <v>2010</v>
      </c>
      <c r="B4" s="17"/>
      <c r="C4" s="137"/>
      <c r="D4" s="137"/>
      <c r="E4" s="137"/>
      <c r="F4" s="137"/>
      <c r="G4" s="137"/>
      <c r="H4" s="137"/>
      <c r="I4" s="137"/>
      <c r="J4" s="137"/>
      <c r="K4" s="137"/>
    </row>
    <row r="5" customFormat="false" ht="15" hidden="false" customHeight="false" outlineLevel="0" collapsed="false">
      <c r="A5" s="0" t="n">
        <f aca="false">A4+1</f>
        <v>2011</v>
      </c>
      <c r="B5" s="17"/>
      <c r="C5" s="137"/>
      <c r="D5" s="137"/>
      <c r="E5" s="137"/>
      <c r="F5" s="137"/>
      <c r="G5" s="137"/>
      <c r="H5" s="137"/>
      <c r="I5" s="137"/>
      <c r="J5" s="137"/>
      <c r="K5" s="137"/>
    </row>
    <row r="6" customFormat="false" ht="15" hidden="false" customHeight="false" outlineLevel="0" collapsed="false">
      <c r="A6" s="0" t="n">
        <f aca="false">A5+1</f>
        <v>2012</v>
      </c>
      <c r="B6" s="17"/>
      <c r="C6" s="137"/>
      <c r="D6" s="137"/>
      <c r="E6" s="137"/>
      <c r="F6" s="137"/>
      <c r="G6" s="137"/>
      <c r="H6" s="137"/>
      <c r="I6" s="137"/>
      <c r="J6" s="137"/>
      <c r="K6" s="137"/>
    </row>
    <row r="7" customFormat="false" ht="15" hidden="false" customHeight="false" outlineLevel="0" collapsed="false">
      <c r="A7" s="0" t="n">
        <f aca="false">A6+1</f>
        <v>2013</v>
      </c>
      <c r="B7" s="17"/>
      <c r="C7" s="137"/>
      <c r="D7" s="137"/>
      <c r="E7" s="137"/>
      <c r="F7" s="137"/>
      <c r="G7" s="137"/>
      <c r="H7" s="137"/>
      <c r="I7" s="137"/>
      <c r="J7" s="137"/>
      <c r="K7" s="137"/>
    </row>
    <row r="8" customFormat="false" ht="15" hidden="false" customHeight="false" outlineLevel="0" collapsed="false">
      <c r="A8" s="0" t="n">
        <f aca="false">A7+1</f>
        <v>2014</v>
      </c>
      <c r="B8" s="17"/>
      <c r="C8" s="137"/>
      <c r="D8" s="137"/>
      <c r="E8" s="137"/>
      <c r="F8" s="137"/>
      <c r="G8" s="137"/>
      <c r="H8" s="137"/>
      <c r="I8" s="137"/>
      <c r="J8" s="137"/>
      <c r="K8" s="137"/>
    </row>
    <row r="9" customFormat="false" ht="15" hidden="false" customHeight="false" outlineLevel="0" collapsed="false">
      <c r="A9" s="0" t="n">
        <f aca="false">A8+1</f>
        <v>2015</v>
      </c>
      <c r="B9" s="17"/>
      <c r="C9" s="137"/>
      <c r="D9" s="137"/>
      <c r="E9" s="137"/>
      <c r="F9" s="137"/>
      <c r="G9" s="137"/>
      <c r="H9" s="137"/>
      <c r="I9" s="137"/>
      <c r="J9" s="137"/>
      <c r="K9" s="137"/>
    </row>
    <row r="10" customFormat="false" ht="15" hidden="false" customHeight="false" outlineLevel="0" collapsed="false">
      <c r="A10" s="0" t="n">
        <f aca="false">A9+1</f>
        <v>2016</v>
      </c>
      <c r="B10" s="17"/>
      <c r="C10" s="137"/>
      <c r="D10" s="137"/>
      <c r="E10" s="137"/>
      <c r="F10" s="137"/>
      <c r="G10" s="137"/>
      <c r="H10" s="137"/>
      <c r="I10" s="137"/>
      <c r="J10" s="137"/>
      <c r="K10" s="137"/>
    </row>
    <row r="11" customFormat="false" ht="15" hidden="false" customHeight="false" outlineLevel="0" collapsed="false">
      <c r="A11" s="0" t="n">
        <f aca="false">A10+1</f>
        <v>2017</v>
      </c>
      <c r="B11" s="17"/>
      <c r="C11" s="137"/>
      <c r="D11" s="137"/>
      <c r="E11" s="137"/>
      <c r="F11" s="137"/>
      <c r="G11" s="137"/>
      <c r="H11" s="137"/>
      <c r="I11" s="137"/>
      <c r="J11" s="137"/>
      <c r="K11" s="137"/>
    </row>
    <row r="12" customFormat="false" ht="15" hidden="false" customHeight="false" outlineLevel="0" collapsed="false">
      <c r="A12" s="0" t="n">
        <f aca="false">A11+1</f>
        <v>2018</v>
      </c>
      <c r="B12" s="17"/>
      <c r="C12" s="137"/>
      <c r="D12" s="137"/>
      <c r="E12" s="137"/>
      <c r="F12" s="137"/>
      <c r="G12" s="137"/>
      <c r="H12" s="137"/>
      <c r="I12" s="137"/>
      <c r="J12" s="137"/>
      <c r="K12" s="137"/>
    </row>
    <row r="13" customFormat="false" ht="15" hidden="false" customHeight="false" outlineLevel="0" collapsed="false">
      <c r="A13" s="0" t="n">
        <f aca="false">A12+1</f>
        <v>2019</v>
      </c>
      <c r="B13" s="17"/>
      <c r="C13" s="137"/>
      <c r="D13" s="137"/>
      <c r="E13" s="137"/>
      <c r="F13" s="137"/>
      <c r="G13" s="137"/>
      <c r="H13" s="137"/>
      <c r="I13" s="137"/>
      <c r="J13" s="137"/>
      <c r="K13" s="137"/>
    </row>
    <row r="14" customFormat="false" ht="15" hidden="false" customHeight="false" outlineLevel="0" collapsed="false">
      <c r="A14" s="0" t="n">
        <f aca="false">A13+1</f>
        <v>2020</v>
      </c>
      <c r="B14" s="17"/>
      <c r="C14" s="137"/>
      <c r="D14" s="137"/>
      <c r="E14" s="137"/>
      <c r="F14" s="137"/>
      <c r="G14" s="137"/>
      <c r="H14" s="137"/>
      <c r="I14" s="137"/>
      <c r="J14" s="137"/>
      <c r="K14" s="137"/>
    </row>
    <row r="15" customFormat="false" ht="15" hidden="false" customHeight="false" outlineLevel="0" collapsed="false">
      <c r="A15" s="0" t="n">
        <f aca="false">A14+1</f>
        <v>2021</v>
      </c>
      <c r="B15" s="17"/>
      <c r="C15" s="137"/>
      <c r="D15" s="137"/>
      <c r="E15" s="137"/>
      <c r="F15" s="137"/>
      <c r="G15" s="137"/>
      <c r="H15" s="137"/>
      <c r="I15" s="137"/>
      <c r="J15" s="137"/>
      <c r="K15" s="137"/>
    </row>
    <row r="16" customFormat="false" ht="15" hidden="false" customHeight="false" outlineLevel="0" collapsed="false">
      <c r="A16" s="0" t="n">
        <f aca="false">A15+1</f>
        <v>2022</v>
      </c>
      <c r="B16" s="17"/>
      <c r="C16" s="137"/>
      <c r="D16" s="137"/>
      <c r="E16" s="137"/>
      <c r="F16" s="137"/>
      <c r="G16" s="137"/>
      <c r="H16" s="137"/>
      <c r="I16" s="137"/>
      <c r="J16" s="137"/>
      <c r="K16" s="137"/>
    </row>
    <row r="17" customFormat="false" ht="15" hidden="false" customHeight="false" outlineLevel="0" collapsed="false">
      <c r="A17" s="0" t="n">
        <f aca="false">A16+1</f>
        <v>2023</v>
      </c>
      <c r="B17" s="17"/>
      <c r="C17" s="137"/>
      <c r="D17" s="137"/>
      <c r="E17" s="137"/>
      <c r="F17" s="137"/>
      <c r="G17" s="137"/>
      <c r="H17" s="137"/>
      <c r="I17" s="137"/>
      <c r="J17" s="137"/>
      <c r="K17" s="137"/>
    </row>
    <row r="18" customFormat="false" ht="15" hidden="false" customHeight="false" outlineLevel="0" collapsed="false">
      <c r="A18" s="0" t="n">
        <f aca="false">A17+1</f>
        <v>2024</v>
      </c>
      <c r="B18" s="17"/>
      <c r="C18" s="137"/>
      <c r="D18" s="137"/>
      <c r="E18" s="137"/>
      <c r="F18" s="137"/>
      <c r="G18" s="137"/>
      <c r="H18" s="137"/>
      <c r="I18" s="137"/>
      <c r="J18" s="137"/>
      <c r="K18" s="137"/>
    </row>
    <row r="19" customFormat="false" ht="15" hidden="false" customHeight="false" outlineLevel="0" collapsed="false">
      <c r="A19" s="0" t="n">
        <f aca="false">A18+1</f>
        <v>2025</v>
      </c>
      <c r="B19" s="17"/>
      <c r="C19" s="137"/>
      <c r="D19" s="137"/>
      <c r="E19" s="137"/>
      <c r="F19" s="137"/>
      <c r="G19" s="137"/>
      <c r="H19" s="137"/>
      <c r="I19" s="137"/>
      <c r="J19" s="137"/>
      <c r="K19" s="137"/>
    </row>
    <row r="20" customFormat="false" ht="15" hidden="false" customHeight="false" outlineLevel="0" collapsed="false">
      <c r="A20" s="0" t="n">
        <f aca="false">A19+1</f>
        <v>2026</v>
      </c>
      <c r="B20" s="17"/>
      <c r="C20" s="137"/>
      <c r="D20" s="137"/>
      <c r="E20" s="137"/>
      <c r="F20" s="137"/>
      <c r="G20" s="137"/>
      <c r="H20" s="137"/>
      <c r="I20" s="137"/>
      <c r="J20" s="137"/>
      <c r="K20" s="137"/>
    </row>
    <row r="21" customFormat="false" ht="15" hidden="false" customHeight="false" outlineLevel="0" collapsed="false">
      <c r="A21" s="0" t="n">
        <f aca="false">A20+1</f>
        <v>2027</v>
      </c>
      <c r="B21" s="17"/>
      <c r="C21" s="137"/>
      <c r="D21" s="137"/>
      <c r="E21" s="137"/>
      <c r="F21" s="137"/>
      <c r="G21" s="137"/>
      <c r="H21" s="137"/>
      <c r="I21" s="137"/>
      <c r="J21" s="137"/>
      <c r="K21" s="137"/>
    </row>
    <row r="22" customFormat="false" ht="15" hidden="false" customHeight="false" outlineLevel="0" collapsed="false">
      <c r="A22" s="0" t="n">
        <f aca="false">A21+1</f>
        <v>2028</v>
      </c>
      <c r="B22" s="17"/>
      <c r="C22" s="137"/>
      <c r="D22" s="137"/>
      <c r="E22" s="137"/>
      <c r="F22" s="137"/>
      <c r="G22" s="137"/>
      <c r="H22" s="137"/>
      <c r="I22" s="137"/>
      <c r="J22" s="137"/>
      <c r="K22" s="137"/>
    </row>
    <row r="23" customFormat="false" ht="15" hidden="false" customHeight="false" outlineLevel="0" collapsed="false">
      <c r="A23" s="0" t="n">
        <f aca="false">A22+1</f>
        <v>2029</v>
      </c>
      <c r="B23" s="17"/>
      <c r="C23" s="137"/>
      <c r="D23" s="137"/>
      <c r="E23" s="137"/>
      <c r="F23" s="137"/>
      <c r="G23" s="137"/>
      <c r="H23" s="137"/>
      <c r="I23" s="137"/>
      <c r="J23" s="137"/>
      <c r="K23" s="137"/>
    </row>
    <row r="24" customFormat="false" ht="15" hidden="false" customHeight="false" outlineLevel="0" collapsed="false">
      <c r="A24" s="0" t="n">
        <f aca="false">A23+1</f>
        <v>2030</v>
      </c>
      <c r="B24" s="17"/>
      <c r="C24" s="137"/>
      <c r="D24" s="137"/>
      <c r="E24" s="137"/>
      <c r="F24" s="137"/>
      <c r="G24" s="137"/>
      <c r="H24" s="137"/>
      <c r="I24" s="137"/>
      <c r="J24" s="137"/>
      <c r="K24" s="137"/>
    </row>
    <row r="25" customFormat="false" ht="15" hidden="false" customHeight="false" outlineLevel="0" collapsed="false">
      <c r="A25" s="0" t="n">
        <f aca="false">A24+1</f>
        <v>2031</v>
      </c>
      <c r="B25" s="17"/>
      <c r="C25" s="137"/>
      <c r="D25" s="137"/>
      <c r="E25" s="137"/>
      <c r="F25" s="137"/>
      <c r="G25" s="137"/>
      <c r="H25" s="137"/>
      <c r="I25" s="137"/>
      <c r="J25" s="137"/>
      <c r="K25" s="137"/>
    </row>
    <row r="26" customFormat="false" ht="15" hidden="false" customHeight="false" outlineLevel="0" collapsed="false">
      <c r="A26" s="0" t="n">
        <f aca="false">A25+1</f>
        <v>2032</v>
      </c>
      <c r="B26" s="17"/>
      <c r="C26" s="137"/>
      <c r="D26" s="137"/>
      <c r="E26" s="137"/>
      <c r="F26" s="137"/>
      <c r="G26" s="137"/>
      <c r="H26" s="137"/>
      <c r="I26" s="137"/>
      <c r="J26" s="137"/>
      <c r="K26" s="137"/>
    </row>
    <row r="27" customFormat="false" ht="15" hidden="false" customHeight="false" outlineLevel="0" collapsed="false">
      <c r="A27" s="0" t="n">
        <f aca="false">A26+1</f>
        <v>2033</v>
      </c>
      <c r="B27" s="17"/>
      <c r="C27" s="137"/>
      <c r="D27" s="137"/>
      <c r="E27" s="137"/>
      <c r="F27" s="137"/>
      <c r="G27" s="137"/>
      <c r="H27" s="137"/>
      <c r="I27" s="137"/>
      <c r="J27" s="137"/>
      <c r="K27" s="137"/>
    </row>
    <row r="28" customFormat="false" ht="15" hidden="false" customHeight="false" outlineLevel="0" collapsed="false">
      <c r="A28" s="0" t="n">
        <f aca="false">A27+1</f>
        <v>2034</v>
      </c>
      <c r="B28" s="17"/>
      <c r="C28" s="137"/>
      <c r="D28" s="137"/>
      <c r="E28" s="137"/>
      <c r="F28" s="137"/>
      <c r="G28" s="137"/>
      <c r="H28" s="137"/>
      <c r="I28" s="137"/>
      <c r="J28" s="137"/>
      <c r="K28" s="137"/>
    </row>
    <row r="29" customFormat="false" ht="15" hidden="false" customHeight="false" outlineLevel="0" collapsed="false">
      <c r="A29" s="0" t="n">
        <f aca="false">A28+1</f>
        <v>2035</v>
      </c>
      <c r="B29" s="17"/>
      <c r="C29" s="137"/>
      <c r="D29" s="137"/>
      <c r="E29" s="137"/>
      <c r="F29" s="137"/>
      <c r="G29" s="137"/>
      <c r="H29" s="137"/>
      <c r="I29" s="137"/>
      <c r="J29" s="137"/>
      <c r="K29" s="137"/>
    </row>
    <row r="30" customFormat="false" ht="15" hidden="false" customHeight="false" outlineLevel="0" collapsed="false">
      <c r="A30" s="0" t="n">
        <f aca="false">A29+1</f>
        <v>2036</v>
      </c>
      <c r="B30" s="17"/>
      <c r="C30" s="137"/>
      <c r="D30" s="137"/>
      <c r="E30" s="137"/>
      <c r="F30" s="137"/>
      <c r="G30" s="137"/>
      <c r="H30" s="137"/>
      <c r="I30" s="137"/>
      <c r="J30" s="137"/>
      <c r="K30" s="137"/>
    </row>
    <row r="31" customFormat="false" ht="15" hidden="false" customHeight="false" outlineLevel="0" collapsed="false">
      <c r="A31" s="0" t="n">
        <f aca="false">A30+1</f>
        <v>2037</v>
      </c>
      <c r="B31" s="17"/>
      <c r="C31" s="137"/>
      <c r="D31" s="137"/>
      <c r="E31" s="137"/>
      <c r="F31" s="137"/>
      <c r="G31" s="137"/>
      <c r="H31" s="137"/>
      <c r="I31" s="137"/>
      <c r="J31" s="137"/>
      <c r="K31" s="137"/>
    </row>
    <row r="32" customFormat="false" ht="15" hidden="false" customHeight="false" outlineLevel="0" collapsed="false">
      <c r="A32" s="0" t="n">
        <f aca="false">A31+1</f>
        <v>2038</v>
      </c>
      <c r="B32" s="17"/>
      <c r="C32" s="137"/>
      <c r="D32" s="137"/>
      <c r="E32" s="137"/>
      <c r="F32" s="137"/>
      <c r="G32" s="137"/>
      <c r="H32" s="137"/>
      <c r="I32" s="137"/>
      <c r="J32" s="137"/>
      <c r="K32" s="137"/>
    </row>
    <row r="33" customFormat="false" ht="15" hidden="false" customHeight="false" outlineLevel="0" collapsed="false">
      <c r="A33" s="0" t="n">
        <f aca="false">A32+1</f>
        <v>2039</v>
      </c>
      <c r="B33" s="17"/>
      <c r="C33" s="137"/>
      <c r="D33" s="137"/>
      <c r="E33" s="137"/>
      <c r="F33" s="137"/>
      <c r="G33" s="137"/>
      <c r="H33" s="137"/>
      <c r="I33" s="137"/>
      <c r="J33" s="137"/>
      <c r="K33" s="137"/>
    </row>
    <row r="34" customFormat="false" ht="15" hidden="false" customHeight="false" outlineLevel="0" collapsed="false">
      <c r="A34" s="0" t="n">
        <f aca="false">A33+1</f>
        <v>2040</v>
      </c>
      <c r="B34" s="17"/>
      <c r="C34" s="137"/>
      <c r="D34" s="137"/>
      <c r="E34" s="137"/>
      <c r="F34" s="137"/>
      <c r="G34" s="137"/>
      <c r="H34" s="137"/>
      <c r="I34" s="137"/>
      <c r="J34" s="137"/>
      <c r="K34" s="137"/>
    </row>
    <row r="35" customFormat="false" ht="15" hidden="false" customHeight="false" outlineLevel="0" collapsed="false">
      <c r="A35" s="0" t="n">
        <f aca="false">A34+1</f>
        <v>2041</v>
      </c>
      <c r="B35" s="17"/>
      <c r="C35" s="137"/>
      <c r="D35" s="137"/>
      <c r="E35" s="137"/>
      <c r="F35" s="137"/>
      <c r="G35" s="137"/>
      <c r="H35" s="137"/>
      <c r="I35" s="137"/>
      <c r="J35" s="137"/>
      <c r="K35" s="137"/>
    </row>
    <row r="36" customFormat="false" ht="15" hidden="false" customHeight="false" outlineLevel="0" collapsed="false">
      <c r="A36" s="0" t="n">
        <f aca="false">A35+1</f>
        <v>2042</v>
      </c>
      <c r="B36" s="17"/>
      <c r="C36" s="137"/>
      <c r="D36" s="137"/>
      <c r="E36" s="137"/>
      <c r="F36" s="137"/>
      <c r="G36" s="137"/>
      <c r="H36" s="137"/>
      <c r="I36" s="137"/>
      <c r="J36" s="137"/>
      <c r="K36" s="137"/>
    </row>
    <row r="37" customFormat="false" ht="15" hidden="false" customHeight="false" outlineLevel="0" collapsed="false">
      <c r="A37" s="0" t="n">
        <f aca="false">A36+1</f>
        <v>2043</v>
      </c>
      <c r="B37" s="17"/>
      <c r="C37" s="137"/>
      <c r="D37" s="137"/>
      <c r="E37" s="137"/>
      <c r="F37" s="137"/>
      <c r="G37" s="137"/>
      <c r="H37" s="137"/>
      <c r="I37" s="137"/>
      <c r="J37" s="137"/>
      <c r="K37" s="137"/>
    </row>
    <row r="38" customFormat="false" ht="15" hidden="false" customHeight="false" outlineLevel="0" collapsed="false">
      <c r="A38" s="0" t="n">
        <f aca="false">A37+1</f>
        <v>2044</v>
      </c>
      <c r="B38" s="17"/>
      <c r="C38" s="137"/>
      <c r="D38" s="137"/>
      <c r="E38" s="137"/>
      <c r="F38" s="137"/>
      <c r="G38" s="137"/>
      <c r="H38" s="137"/>
      <c r="I38" s="137"/>
      <c r="J38" s="137"/>
      <c r="K38" s="137"/>
    </row>
    <row r="39" customFormat="false" ht="15" hidden="false" customHeight="false" outlineLevel="0" collapsed="false">
      <c r="A39" s="0" t="n">
        <f aca="false">A38+1</f>
        <v>2045</v>
      </c>
      <c r="B39" s="17"/>
      <c r="C39" s="137"/>
      <c r="D39" s="137"/>
      <c r="E39" s="137"/>
      <c r="F39" s="137"/>
      <c r="G39" s="137"/>
      <c r="H39" s="137"/>
      <c r="I39" s="137"/>
      <c r="J39" s="137"/>
      <c r="K39" s="1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2890625" defaultRowHeight="15" zeroHeight="false" outlineLevelRow="0" outlineLevelCol="0"/>
  <sheetData>
    <row r="1" customFormat="false" ht="15" hidden="false" customHeight="false" outlineLevel="0" collapsed="false">
      <c r="A1" s="138" t="s">
        <v>304</v>
      </c>
      <c r="B1" s="138"/>
      <c r="C1" s="138"/>
      <c r="D1" s="138"/>
      <c r="E1" s="138"/>
      <c r="F1" s="138" t="s">
        <v>305</v>
      </c>
      <c r="G1" s="138"/>
      <c r="H1" s="138"/>
      <c r="I1" s="138"/>
      <c r="J1" s="138"/>
      <c r="K1" s="138" t="s">
        <v>306</v>
      </c>
      <c r="L1" s="138"/>
      <c r="M1" s="138"/>
      <c r="N1" s="138"/>
      <c r="P1" s="0" t="s">
        <v>307</v>
      </c>
      <c r="S1" s="0" t="s">
        <v>308</v>
      </c>
    </row>
    <row r="2" customFormat="false" ht="15" hidden="false" customHeight="false" outlineLevel="0" collapsed="false">
      <c r="A2" s="138"/>
      <c r="B2" s="138" t="s">
        <v>309</v>
      </c>
      <c r="C2" s="138"/>
      <c r="D2" s="138"/>
      <c r="E2" s="138"/>
      <c r="F2" s="138"/>
      <c r="G2" s="138" t="s">
        <v>309</v>
      </c>
      <c r="H2" s="138"/>
      <c r="I2" s="138"/>
      <c r="J2" s="138"/>
      <c r="K2" s="138"/>
      <c r="L2" s="138" t="s">
        <v>309</v>
      </c>
      <c r="M2" s="138"/>
      <c r="N2" s="138"/>
    </row>
    <row r="3" customFormat="false" ht="15" hidden="false" customHeight="false" outlineLevel="0" collapsed="false">
      <c r="A3" s="138" t="s">
        <v>66</v>
      </c>
      <c r="B3" s="138" t="s">
        <v>310</v>
      </c>
      <c r="C3" s="138" t="s">
        <v>311</v>
      </c>
      <c r="D3" s="138" t="s">
        <v>312</v>
      </c>
      <c r="E3" s="138"/>
      <c r="F3" s="138" t="s">
        <v>66</v>
      </c>
      <c r="G3" s="138" t="s">
        <v>310</v>
      </c>
      <c r="H3" s="138" t="s">
        <v>311</v>
      </c>
      <c r="I3" s="138" t="s">
        <v>312</v>
      </c>
      <c r="J3" s="138"/>
      <c r="K3" s="138" t="s">
        <v>66</v>
      </c>
      <c r="L3" s="138" t="s">
        <v>310</v>
      </c>
      <c r="M3" s="138" t="s">
        <v>311</v>
      </c>
      <c r="N3" s="138" t="s">
        <v>312</v>
      </c>
      <c r="P3" s="0" t="s">
        <v>66</v>
      </c>
      <c r="Q3" s="0" t="s">
        <v>311</v>
      </c>
      <c r="S3" s="0" t="s">
        <v>66</v>
      </c>
      <c r="T3" s="0" t="s">
        <v>311</v>
      </c>
    </row>
    <row r="4" customFormat="false" ht="15" hidden="false" customHeight="false" outlineLevel="0" collapsed="false">
      <c r="A4" s="138" t="n">
        <v>2013</v>
      </c>
      <c r="B4" s="138"/>
      <c r="C4" s="138"/>
      <c r="D4" s="138"/>
      <c r="E4" s="138"/>
      <c r="F4" s="138" t="n">
        <v>2013</v>
      </c>
      <c r="G4" s="138"/>
      <c r="H4" s="138"/>
      <c r="I4" s="138"/>
      <c r="J4" s="138"/>
      <c r="K4" s="138" t="n">
        <v>2013</v>
      </c>
      <c r="L4" s="138"/>
      <c r="M4" s="138"/>
      <c r="N4" s="138"/>
      <c r="P4" s="0" t="n">
        <v>2013</v>
      </c>
      <c r="S4" s="0" t="n">
        <v>2013</v>
      </c>
    </row>
    <row r="5" customFormat="false" ht="15" hidden="false" customHeight="false" outlineLevel="0" collapsed="false">
      <c r="A5" s="138" t="s">
        <v>313</v>
      </c>
      <c r="B5" s="139"/>
      <c r="C5" s="139"/>
      <c r="D5" s="139"/>
      <c r="E5" s="138"/>
      <c r="F5" s="138"/>
      <c r="G5" s="139"/>
      <c r="H5" s="139"/>
      <c r="I5" s="139"/>
      <c r="J5" s="138"/>
      <c r="K5" s="138"/>
      <c r="L5" s="139"/>
      <c r="M5" s="139"/>
      <c r="N5" s="139"/>
      <c r="P5" s="0" t="s">
        <v>313</v>
      </c>
      <c r="Q5" s="140" t="e">
        <f aca="false">M5/(C5-H5)</f>
        <v>#DIV/0!</v>
      </c>
      <c r="S5" s="0" t="s">
        <v>313</v>
      </c>
      <c r="T5" s="140" t="e">
        <f aca="false">H5/C5</f>
        <v>#DIV/0!</v>
      </c>
    </row>
    <row r="6" customFormat="false" ht="15" hidden="false" customHeight="false" outlineLevel="0" collapsed="false">
      <c r="A6" s="138" t="s">
        <v>145</v>
      </c>
      <c r="B6" s="139"/>
      <c r="C6" s="139"/>
      <c r="D6" s="139"/>
      <c r="E6" s="138"/>
      <c r="F6" s="138"/>
      <c r="G6" s="139"/>
      <c r="H6" s="139"/>
      <c r="I6" s="139"/>
      <c r="J6" s="138"/>
      <c r="K6" s="138"/>
      <c r="L6" s="138"/>
      <c r="M6" s="138"/>
      <c r="N6" s="138"/>
      <c r="P6" s="0" t="s">
        <v>145</v>
      </c>
      <c r="Q6" s="140" t="e">
        <f aca="false">M6/(C6-H6)</f>
        <v>#DIV/0!</v>
      </c>
      <c r="S6" s="0" t="s">
        <v>145</v>
      </c>
      <c r="T6" s="140" t="e">
        <f aca="false">H6/C6</f>
        <v>#DIV/0!</v>
      </c>
    </row>
    <row r="7" customFormat="false" ht="15" hidden="false" customHeight="false" outlineLevel="0" collapsed="false">
      <c r="A7" s="138" t="s">
        <v>314</v>
      </c>
      <c r="B7" s="139"/>
      <c r="C7" s="139"/>
      <c r="D7" s="139"/>
      <c r="E7" s="138"/>
      <c r="F7" s="138"/>
      <c r="G7" s="139"/>
      <c r="H7" s="139"/>
      <c r="I7" s="139"/>
      <c r="J7" s="138"/>
      <c r="K7" s="138"/>
      <c r="L7" s="138"/>
      <c r="M7" s="138"/>
      <c r="N7" s="138"/>
      <c r="P7" s="0" t="s">
        <v>314</v>
      </c>
      <c r="Q7" s="140" t="e">
        <f aca="false">M7/(C7-H7)</f>
        <v>#DIV/0!</v>
      </c>
      <c r="S7" s="0" t="s">
        <v>314</v>
      </c>
      <c r="T7" s="140" t="e">
        <f aca="false">H7/C7</f>
        <v>#DIV/0!</v>
      </c>
    </row>
    <row r="8" customFormat="false" ht="15" hidden="false" customHeight="false" outlineLevel="0" collapsed="false">
      <c r="A8" s="138" t="s">
        <v>315</v>
      </c>
      <c r="B8" s="139"/>
      <c r="C8" s="139"/>
      <c r="D8" s="139"/>
      <c r="E8" s="138"/>
      <c r="F8" s="138"/>
      <c r="G8" s="139"/>
      <c r="H8" s="139"/>
      <c r="I8" s="139"/>
      <c r="J8" s="138"/>
      <c r="K8" s="138"/>
      <c r="L8" s="139"/>
      <c r="M8" s="139"/>
      <c r="N8" s="139"/>
      <c r="P8" s="0" t="s">
        <v>315</v>
      </c>
      <c r="Q8" s="140" t="e">
        <f aca="false">M8/(C8-H8)</f>
        <v>#DIV/0!</v>
      </c>
      <c r="S8" s="0" t="s">
        <v>315</v>
      </c>
      <c r="T8" s="140" t="e">
        <f aca="false">H8/C8</f>
        <v>#DIV/0!</v>
      </c>
    </row>
    <row r="9" customFormat="false" ht="15" hidden="false" customHeight="false" outlineLevel="0" collapsed="false">
      <c r="A9" s="138" t="s">
        <v>316</v>
      </c>
      <c r="B9" s="139"/>
      <c r="C9" s="139"/>
      <c r="D9" s="139"/>
      <c r="E9" s="138"/>
      <c r="F9" s="138"/>
      <c r="G9" s="139"/>
      <c r="H9" s="139"/>
      <c r="I9" s="139"/>
      <c r="J9" s="138"/>
      <c r="K9" s="138"/>
      <c r="L9" s="139"/>
      <c r="M9" s="139"/>
      <c r="N9" s="139"/>
      <c r="P9" s="0" t="s">
        <v>316</v>
      </c>
      <c r="Q9" s="140" t="e">
        <f aca="false">M9/(C9-H9)</f>
        <v>#DIV/0!</v>
      </c>
      <c r="S9" s="0" t="s">
        <v>316</v>
      </c>
      <c r="T9" s="140" t="e">
        <f aca="false">H9/C9</f>
        <v>#DIV/0!</v>
      </c>
    </row>
    <row r="10" customFormat="false" ht="15" hidden="false" customHeight="false" outlineLevel="0" collapsed="false">
      <c r="A10" s="138" t="s">
        <v>317</v>
      </c>
      <c r="B10" s="139"/>
      <c r="C10" s="139"/>
      <c r="D10" s="139"/>
      <c r="E10" s="138"/>
      <c r="F10" s="138"/>
      <c r="G10" s="139"/>
      <c r="H10" s="139"/>
      <c r="I10" s="139"/>
      <c r="J10" s="138"/>
      <c r="K10" s="138"/>
      <c r="L10" s="139"/>
      <c r="M10" s="139"/>
      <c r="N10" s="139"/>
      <c r="P10" s="0" t="s">
        <v>317</v>
      </c>
      <c r="Q10" s="140" t="e">
        <f aca="false">M10/(C10-H10)</f>
        <v>#DIV/0!</v>
      </c>
      <c r="S10" s="0" t="s">
        <v>317</v>
      </c>
      <c r="T10" s="140" t="e">
        <f aca="false">H10/C10</f>
        <v>#DIV/0!</v>
      </c>
    </row>
    <row r="11" customFormat="false" ht="15" hidden="false" customHeight="false" outlineLevel="0" collapsed="false">
      <c r="A11" s="138" t="s">
        <v>318</v>
      </c>
      <c r="B11" s="139"/>
      <c r="C11" s="139"/>
      <c r="D11" s="139"/>
      <c r="E11" s="138"/>
      <c r="F11" s="138"/>
      <c r="G11" s="139"/>
      <c r="H11" s="139"/>
      <c r="I11" s="139"/>
      <c r="J11" s="138"/>
      <c r="K11" s="138"/>
      <c r="L11" s="139"/>
      <c r="M11" s="139"/>
      <c r="N11" s="139"/>
      <c r="P11" s="0" t="s">
        <v>318</v>
      </c>
      <c r="Q11" s="140" t="e">
        <f aca="false">M11/(C11-H11)</f>
        <v>#DIV/0!</v>
      </c>
      <c r="S11" s="0" t="s">
        <v>318</v>
      </c>
      <c r="T11" s="140" t="e">
        <f aca="false">H11/C11</f>
        <v>#DIV/0!</v>
      </c>
    </row>
    <row r="12" customFormat="false" ht="15" hidden="false" customHeight="false" outlineLevel="0" collapsed="false">
      <c r="A12" s="138" t="s">
        <v>319</v>
      </c>
      <c r="B12" s="139"/>
      <c r="C12" s="139"/>
      <c r="D12" s="139"/>
      <c r="E12" s="138"/>
      <c r="F12" s="138"/>
      <c r="G12" s="139"/>
      <c r="H12" s="139"/>
      <c r="I12" s="139"/>
      <c r="J12" s="138"/>
      <c r="K12" s="138"/>
      <c r="L12" s="139"/>
      <c r="M12" s="139"/>
      <c r="N12" s="139"/>
      <c r="P12" s="0" t="s">
        <v>319</v>
      </c>
      <c r="Q12" s="140" t="e">
        <f aca="false">M12/(C12-H12)</f>
        <v>#DIV/0!</v>
      </c>
      <c r="S12" s="0" t="s">
        <v>319</v>
      </c>
      <c r="T12" s="140" t="e">
        <f aca="false">H12/C12</f>
        <v>#DIV/0!</v>
      </c>
    </row>
    <row r="13" customFormat="false" ht="15" hidden="false" customHeight="false" outlineLevel="0" collapsed="false">
      <c r="A13" s="138" t="s">
        <v>320</v>
      </c>
      <c r="B13" s="139"/>
      <c r="C13" s="139"/>
      <c r="D13" s="139"/>
      <c r="E13" s="138"/>
      <c r="F13" s="138"/>
      <c r="G13" s="139"/>
      <c r="H13" s="139"/>
      <c r="I13" s="139"/>
      <c r="J13" s="138"/>
      <c r="K13" s="138"/>
      <c r="L13" s="139"/>
      <c r="M13" s="139"/>
      <c r="N13" s="139"/>
      <c r="P13" s="0" t="s">
        <v>320</v>
      </c>
      <c r="Q13" s="140" t="e">
        <f aca="false">M13/(C13-H13)</f>
        <v>#DIV/0!</v>
      </c>
      <c r="S13" s="0" t="s">
        <v>320</v>
      </c>
      <c r="T13" s="140" t="e">
        <f aca="false">H13/C13</f>
        <v>#DIV/0!</v>
      </c>
    </row>
    <row r="14" customFormat="false" ht="15" hidden="false" customHeight="false" outlineLevel="0" collapsed="false">
      <c r="A14" s="138" t="s">
        <v>321</v>
      </c>
      <c r="B14" s="139"/>
      <c r="C14" s="139"/>
      <c r="D14" s="139"/>
      <c r="E14" s="138"/>
      <c r="F14" s="138"/>
      <c r="G14" s="139"/>
      <c r="H14" s="139"/>
      <c r="I14" s="139"/>
      <c r="J14" s="138"/>
      <c r="K14" s="138"/>
      <c r="L14" s="139"/>
      <c r="M14" s="138"/>
      <c r="N14" s="138"/>
      <c r="P14" s="0" t="s">
        <v>321</v>
      </c>
      <c r="Q14" s="140" t="e">
        <f aca="false">M14/(C14-H14)</f>
        <v>#DIV/0!</v>
      </c>
      <c r="S14" s="0" t="s">
        <v>321</v>
      </c>
      <c r="T14" s="140" t="e">
        <f aca="false">H14/C14</f>
        <v>#DIV/0!</v>
      </c>
    </row>
    <row r="15" customFormat="false" ht="15" hidden="false" customHeight="false" outlineLevel="0" collapsed="false">
      <c r="A15" s="138" t="s">
        <v>322</v>
      </c>
      <c r="B15" s="139"/>
      <c r="C15" s="139"/>
      <c r="D15" s="139"/>
      <c r="E15" s="138"/>
      <c r="F15" s="138"/>
      <c r="G15" s="139"/>
      <c r="H15" s="139"/>
      <c r="I15" s="139"/>
      <c r="J15" s="138"/>
      <c r="K15" s="138"/>
      <c r="L15" s="139"/>
      <c r="M15" s="139"/>
      <c r="N15" s="138"/>
      <c r="P15" s="0" t="s">
        <v>322</v>
      </c>
      <c r="Q15" s="140" t="e">
        <f aca="false">M15/(C15-H15)</f>
        <v>#DIV/0!</v>
      </c>
      <c r="S15" s="0" t="s">
        <v>322</v>
      </c>
      <c r="T15" s="140" t="e">
        <f aca="false">H15/C15</f>
        <v>#DIV/0!</v>
      </c>
    </row>
    <row r="16" customFormat="false" ht="15" hidden="false" customHeight="false" outlineLevel="0" collapsed="false">
      <c r="A16" s="138" t="s">
        <v>323</v>
      </c>
      <c r="B16" s="139"/>
      <c r="C16" s="139"/>
      <c r="D16" s="139"/>
      <c r="E16" s="138"/>
      <c r="F16" s="138"/>
      <c r="G16" s="139"/>
      <c r="H16" s="139"/>
      <c r="I16" s="139"/>
      <c r="J16" s="138"/>
      <c r="K16" s="138"/>
      <c r="L16" s="138"/>
      <c r="M16" s="138"/>
      <c r="N16" s="138"/>
      <c r="P16" s="0" t="s">
        <v>323</v>
      </c>
      <c r="Q16" s="140" t="e">
        <f aca="false">M16/(C16-H16)</f>
        <v>#DIV/0!</v>
      </c>
      <c r="S16" s="0" t="s">
        <v>323</v>
      </c>
      <c r="T16" s="140" t="e">
        <f aca="false">H16/C16</f>
        <v>#DIV/0!</v>
      </c>
    </row>
    <row r="17" customFormat="false" ht="15" hidden="false" customHeight="false" outlineLevel="0" collapsed="false">
      <c r="A17" s="138" t="s">
        <v>324</v>
      </c>
      <c r="B17" s="139"/>
      <c r="C17" s="139"/>
      <c r="D17" s="139"/>
      <c r="E17" s="138"/>
      <c r="F17" s="138"/>
      <c r="G17" s="139"/>
      <c r="H17" s="139"/>
      <c r="I17" s="139"/>
      <c r="J17" s="138"/>
      <c r="K17" s="138"/>
      <c r="L17" s="138"/>
      <c r="M17" s="138"/>
      <c r="N17" s="138"/>
      <c r="P17" s="0" t="s">
        <v>324</v>
      </c>
      <c r="Q17" s="140" t="e">
        <f aca="false">M17/(C17-H17)</f>
        <v>#DIV/0!</v>
      </c>
      <c r="S17" s="0" t="s">
        <v>324</v>
      </c>
      <c r="T17" s="140" t="e">
        <f aca="false">H17/C17</f>
        <v>#DIV/0!</v>
      </c>
    </row>
    <row r="18" customFormat="false" ht="15" hidden="false" customHeight="false" outlineLevel="0" collapsed="false">
      <c r="A18" s="138" t="s">
        <v>325</v>
      </c>
      <c r="B18" s="139"/>
      <c r="C18" s="139"/>
      <c r="D18" s="139"/>
      <c r="E18" s="138"/>
      <c r="F18" s="138"/>
      <c r="G18" s="139"/>
      <c r="H18" s="139"/>
      <c r="I18" s="139"/>
      <c r="J18" s="138"/>
      <c r="K18" s="138"/>
      <c r="L18" s="138"/>
      <c r="M18" s="138"/>
      <c r="N18" s="138"/>
      <c r="P18" s="0" t="s">
        <v>325</v>
      </c>
      <c r="Q18" s="140" t="e">
        <f aca="false">M18/(C18-H18)</f>
        <v>#DIV/0!</v>
      </c>
      <c r="S18" s="0" t="s">
        <v>325</v>
      </c>
      <c r="T18" s="140" t="e">
        <f aca="false">H18/C18</f>
        <v>#DIV/0!</v>
      </c>
    </row>
    <row r="19" customFormat="false" ht="15" hidden="false" customHeight="false" outlineLevel="0" collapsed="false">
      <c r="A19" s="138" t="s">
        <v>326</v>
      </c>
      <c r="B19" s="139"/>
      <c r="C19" s="139"/>
      <c r="D19" s="139"/>
      <c r="E19" s="138"/>
      <c r="F19" s="138"/>
      <c r="G19" s="139"/>
      <c r="H19" s="139"/>
      <c r="I19" s="139"/>
      <c r="J19" s="138"/>
      <c r="K19" s="138"/>
      <c r="L19" s="138"/>
      <c r="M19" s="138"/>
      <c r="N19" s="138"/>
      <c r="P19" s="0" t="s">
        <v>326</v>
      </c>
      <c r="Q19" s="140" t="e">
        <f aca="false">M19/(C19-H19)</f>
        <v>#DIV/0!</v>
      </c>
      <c r="S19" s="0" t="s">
        <v>326</v>
      </c>
      <c r="T19" s="140" t="e">
        <f aca="false">H19/C19</f>
        <v>#DIV/0!</v>
      </c>
    </row>
    <row r="20" customFormat="false" ht="15" hidden="false" customHeight="false" outlineLevel="0" collapsed="false">
      <c r="A20" s="138" t="s">
        <v>327</v>
      </c>
      <c r="B20" s="139"/>
      <c r="C20" s="139"/>
      <c r="D20" s="139"/>
      <c r="E20" s="138"/>
      <c r="F20" s="138"/>
      <c r="G20" s="139"/>
      <c r="H20" s="139"/>
      <c r="I20" s="139"/>
      <c r="J20" s="138"/>
      <c r="K20" s="138"/>
      <c r="L20" s="138"/>
      <c r="M20" s="138"/>
      <c r="N20" s="138"/>
      <c r="P20" s="0" t="s">
        <v>327</v>
      </c>
      <c r="Q20" s="140" t="e">
        <f aca="false">M20/(C20-H20)</f>
        <v>#DIV/0!</v>
      </c>
      <c r="S20" s="0" t="s">
        <v>327</v>
      </c>
      <c r="T20" s="140" t="e">
        <f aca="false">H20/C20</f>
        <v>#DIV/0!</v>
      </c>
    </row>
    <row r="21" customFormat="false" ht="15" hidden="false" customHeight="false" outlineLevel="0" collapsed="false">
      <c r="A21" s="138" t="s">
        <v>328</v>
      </c>
      <c r="B21" s="139"/>
      <c r="C21" s="139"/>
      <c r="D21" s="139"/>
      <c r="E21" s="138"/>
      <c r="F21" s="138"/>
      <c r="G21" s="139"/>
      <c r="H21" s="138"/>
      <c r="I21" s="138"/>
      <c r="J21" s="138"/>
      <c r="K21" s="138"/>
      <c r="L21" s="138"/>
      <c r="M21" s="138"/>
      <c r="N21" s="138"/>
      <c r="P21" s="0" t="s">
        <v>328</v>
      </c>
      <c r="Q21" s="140" t="e">
        <f aca="false">M21/(C21-H21)</f>
        <v>#DIV/0!</v>
      </c>
      <c r="S21" s="0" t="s">
        <v>328</v>
      </c>
      <c r="T21" s="140" t="e">
        <f aca="false">H21/C21</f>
        <v>#DIV/0!</v>
      </c>
    </row>
    <row r="22" customFormat="false" ht="15" hidden="false" customHeight="false" outlineLevel="0" collapsed="false">
      <c r="A22" s="138" t="s">
        <v>206</v>
      </c>
      <c r="B22" s="139"/>
      <c r="C22" s="139"/>
      <c r="D22" s="139"/>
      <c r="E22" s="138"/>
      <c r="F22" s="138"/>
      <c r="G22" s="139"/>
      <c r="H22" s="139"/>
      <c r="I22" s="139"/>
      <c r="J22" s="138"/>
      <c r="K22" s="138"/>
      <c r="L22" s="139"/>
      <c r="M22" s="139"/>
      <c r="N22" s="139"/>
      <c r="P22" s="0" t="s">
        <v>206</v>
      </c>
      <c r="Q22" s="140" t="e">
        <f aca="false">M22/(C22-H22)</f>
        <v>#DIV/0!</v>
      </c>
      <c r="S22" s="0" t="s">
        <v>206</v>
      </c>
      <c r="T22" s="140" t="e">
        <f aca="false">H22/C22</f>
        <v>#DIV/0!</v>
      </c>
    </row>
    <row r="23" customFormat="false" ht="15" hidden="false" customHeight="false" outlineLevel="0" collapsed="false">
      <c r="A23" s="138" t="n">
        <v>2014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P23" s="0" t="n">
        <v>2014</v>
      </c>
      <c r="S23" s="0" t="n">
        <v>2014</v>
      </c>
      <c r="T23" s="140" t="e">
        <f aca="false">H23/C23</f>
        <v>#DIV/0!</v>
      </c>
    </row>
    <row r="24" customFormat="false" ht="15" hidden="false" customHeight="false" outlineLevel="0" collapsed="false">
      <c r="A24" s="138" t="s">
        <v>313</v>
      </c>
      <c r="B24" s="139"/>
      <c r="C24" s="139"/>
      <c r="D24" s="139"/>
      <c r="E24" s="138"/>
      <c r="F24" s="138"/>
      <c r="G24" s="139"/>
      <c r="H24" s="139"/>
      <c r="I24" s="139"/>
      <c r="J24" s="138"/>
      <c r="K24" s="138"/>
      <c r="L24" s="139"/>
      <c r="M24" s="139"/>
      <c r="N24" s="139"/>
      <c r="P24" s="0" t="s">
        <v>313</v>
      </c>
      <c r="Q24" s="140" t="e">
        <f aca="false">M24/(C24-H24)</f>
        <v>#DIV/0!</v>
      </c>
      <c r="S24" s="0" t="s">
        <v>313</v>
      </c>
      <c r="T24" s="140" t="e">
        <f aca="false">H24/C24</f>
        <v>#DIV/0!</v>
      </c>
    </row>
    <row r="25" customFormat="false" ht="15" hidden="false" customHeight="false" outlineLevel="0" collapsed="false">
      <c r="A25" s="138" t="s">
        <v>145</v>
      </c>
      <c r="B25" s="139"/>
      <c r="C25" s="139"/>
      <c r="D25" s="139"/>
      <c r="E25" s="138"/>
      <c r="F25" s="138"/>
      <c r="G25" s="139"/>
      <c r="H25" s="139"/>
      <c r="I25" s="139"/>
      <c r="J25" s="138"/>
      <c r="K25" s="138"/>
      <c r="L25" s="138"/>
      <c r="M25" s="138"/>
      <c r="N25" s="138"/>
      <c r="P25" s="0" t="s">
        <v>145</v>
      </c>
      <c r="Q25" s="140" t="e">
        <f aca="false">M25/(C25-H25)</f>
        <v>#DIV/0!</v>
      </c>
      <c r="S25" s="0" t="s">
        <v>145</v>
      </c>
      <c r="T25" s="140" t="e">
        <f aca="false">H25/C25</f>
        <v>#DIV/0!</v>
      </c>
    </row>
    <row r="26" customFormat="false" ht="15" hidden="false" customHeight="false" outlineLevel="0" collapsed="false">
      <c r="A26" s="138" t="s">
        <v>314</v>
      </c>
      <c r="B26" s="139"/>
      <c r="C26" s="139"/>
      <c r="D26" s="139"/>
      <c r="E26" s="138"/>
      <c r="F26" s="138"/>
      <c r="G26" s="139"/>
      <c r="H26" s="139"/>
      <c r="I26" s="139"/>
      <c r="J26" s="138"/>
      <c r="K26" s="138"/>
      <c r="L26" s="138"/>
      <c r="M26" s="138"/>
      <c r="N26" s="138"/>
      <c r="P26" s="0" t="s">
        <v>314</v>
      </c>
      <c r="Q26" s="140" t="e">
        <f aca="false">M26/(C26-H26)</f>
        <v>#DIV/0!</v>
      </c>
      <c r="S26" s="0" t="s">
        <v>314</v>
      </c>
      <c r="T26" s="140" t="e">
        <f aca="false">H26/C26</f>
        <v>#DIV/0!</v>
      </c>
    </row>
    <row r="27" customFormat="false" ht="15" hidden="false" customHeight="false" outlineLevel="0" collapsed="false">
      <c r="A27" s="138" t="s">
        <v>315</v>
      </c>
      <c r="B27" s="139"/>
      <c r="C27" s="139"/>
      <c r="D27" s="139"/>
      <c r="E27" s="138"/>
      <c r="F27" s="138"/>
      <c r="G27" s="139"/>
      <c r="H27" s="139"/>
      <c r="I27" s="139"/>
      <c r="J27" s="138"/>
      <c r="K27" s="138"/>
      <c r="L27" s="139"/>
      <c r="M27" s="139"/>
      <c r="N27" s="139"/>
      <c r="P27" s="0" t="s">
        <v>315</v>
      </c>
      <c r="Q27" s="140" t="e">
        <f aca="false">M27/(C27-H27)</f>
        <v>#DIV/0!</v>
      </c>
      <c r="S27" s="0" t="s">
        <v>315</v>
      </c>
      <c r="T27" s="140" t="e">
        <f aca="false">H27/C27</f>
        <v>#DIV/0!</v>
      </c>
    </row>
    <row r="28" customFormat="false" ht="15" hidden="false" customHeight="false" outlineLevel="0" collapsed="false">
      <c r="A28" s="138" t="s">
        <v>316</v>
      </c>
      <c r="B28" s="139"/>
      <c r="C28" s="139"/>
      <c r="D28" s="139"/>
      <c r="E28" s="138"/>
      <c r="F28" s="138"/>
      <c r="G28" s="139"/>
      <c r="H28" s="139"/>
      <c r="I28" s="139"/>
      <c r="J28" s="138"/>
      <c r="K28" s="138"/>
      <c r="L28" s="139"/>
      <c r="M28" s="139"/>
      <c r="N28" s="139"/>
      <c r="P28" s="0" t="s">
        <v>316</v>
      </c>
      <c r="Q28" s="140" t="e">
        <f aca="false">M28/(C28-H28)</f>
        <v>#DIV/0!</v>
      </c>
      <c r="S28" s="0" t="s">
        <v>316</v>
      </c>
      <c r="T28" s="140" t="e">
        <f aca="false">H28/C28</f>
        <v>#DIV/0!</v>
      </c>
    </row>
    <row r="29" customFormat="false" ht="15" hidden="false" customHeight="false" outlineLevel="0" collapsed="false">
      <c r="A29" s="138" t="s">
        <v>317</v>
      </c>
      <c r="B29" s="139"/>
      <c r="C29" s="139"/>
      <c r="D29" s="139"/>
      <c r="E29" s="138"/>
      <c r="F29" s="138"/>
      <c r="G29" s="139"/>
      <c r="H29" s="139"/>
      <c r="I29" s="139"/>
      <c r="J29" s="138"/>
      <c r="K29" s="138"/>
      <c r="L29" s="139"/>
      <c r="M29" s="139"/>
      <c r="N29" s="139"/>
      <c r="P29" s="0" t="s">
        <v>317</v>
      </c>
      <c r="Q29" s="140" t="e">
        <f aca="false">M29/(C29-H29)</f>
        <v>#DIV/0!</v>
      </c>
      <c r="S29" s="0" t="s">
        <v>317</v>
      </c>
      <c r="T29" s="140" t="e">
        <f aca="false">H29/C29</f>
        <v>#DIV/0!</v>
      </c>
    </row>
    <row r="30" customFormat="false" ht="15" hidden="false" customHeight="false" outlineLevel="0" collapsed="false">
      <c r="A30" s="138" t="s">
        <v>318</v>
      </c>
      <c r="B30" s="139"/>
      <c r="C30" s="139"/>
      <c r="D30" s="139"/>
      <c r="E30" s="138"/>
      <c r="F30" s="138"/>
      <c r="G30" s="139"/>
      <c r="H30" s="139"/>
      <c r="I30" s="139"/>
      <c r="J30" s="138"/>
      <c r="K30" s="138"/>
      <c r="L30" s="139"/>
      <c r="M30" s="139"/>
      <c r="N30" s="139"/>
      <c r="P30" s="0" t="s">
        <v>318</v>
      </c>
      <c r="Q30" s="140" t="e">
        <f aca="false">M30/(C30-H30)</f>
        <v>#DIV/0!</v>
      </c>
      <c r="S30" s="0" t="s">
        <v>318</v>
      </c>
      <c r="T30" s="140" t="e">
        <f aca="false">H30/C30</f>
        <v>#DIV/0!</v>
      </c>
    </row>
    <row r="31" customFormat="false" ht="15" hidden="false" customHeight="false" outlineLevel="0" collapsed="false">
      <c r="A31" s="138" t="s">
        <v>319</v>
      </c>
      <c r="B31" s="139"/>
      <c r="C31" s="139"/>
      <c r="D31" s="139"/>
      <c r="E31" s="138"/>
      <c r="F31" s="138"/>
      <c r="G31" s="139"/>
      <c r="H31" s="139"/>
      <c r="I31" s="139"/>
      <c r="J31" s="138"/>
      <c r="K31" s="138"/>
      <c r="L31" s="139"/>
      <c r="M31" s="139"/>
      <c r="N31" s="139"/>
      <c r="P31" s="0" t="s">
        <v>319</v>
      </c>
      <c r="Q31" s="140" t="e">
        <f aca="false">M31/(C31-H31)</f>
        <v>#DIV/0!</v>
      </c>
      <c r="S31" s="0" t="s">
        <v>319</v>
      </c>
      <c r="T31" s="140" t="e">
        <f aca="false">H31/C31</f>
        <v>#DIV/0!</v>
      </c>
    </row>
    <row r="32" customFormat="false" ht="15" hidden="false" customHeight="false" outlineLevel="0" collapsed="false">
      <c r="A32" s="138" t="s">
        <v>320</v>
      </c>
      <c r="B32" s="139"/>
      <c r="C32" s="139"/>
      <c r="D32" s="139"/>
      <c r="E32" s="138"/>
      <c r="F32" s="138"/>
      <c r="G32" s="139"/>
      <c r="H32" s="139"/>
      <c r="I32" s="139"/>
      <c r="J32" s="138"/>
      <c r="K32" s="138"/>
      <c r="L32" s="139"/>
      <c r="M32" s="139"/>
      <c r="N32" s="139"/>
      <c r="P32" s="0" t="s">
        <v>320</v>
      </c>
      <c r="Q32" s="140" t="e">
        <f aca="false">M32/(C32-H32)</f>
        <v>#DIV/0!</v>
      </c>
      <c r="S32" s="0" t="s">
        <v>320</v>
      </c>
      <c r="T32" s="140" t="e">
        <f aca="false">H32/C32</f>
        <v>#DIV/0!</v>
      </c>
    </row>
    <row r="33" customFormat="false" ht="15" hidden="false" customHeight="false" outlineLevel="0" collapsed="false">
      <c r="A33" s="138" t="s">
        <v>321</v>
      </c>
      <c r="B33" s="139"/>
      <c r="C33" s="139"/>
      <c r="D33" s="139"/>
      <c r="E33" s="138"/>
      <c r="F33" s="138"/>
      <c r="G33" s="139"/>
      <c r="H33" s="139"/>
      <c r="I33" s="139"/>
      <c r="J33" s="138"/>
      <c r="K33" s="138"/>
      <c r="L33" s="139"/>
      <c r="M33" s="138"/>
      <c r="N33" s="138"/>
      <c r="P33" s="0" t="s">
        <v>321</v>
      </c>
      <c r="Q33" s="140" t="e">
        <f aca="false">M33/(C33-H33)</f>
        <v>#DIV/0!</v>
      </c>
      <c r="S33" s="0" t="s">
        <v>321</v>
      </c>
      <c r="T33" s="140" t="e">
        <f aca="false">H33/C33</f>
        <v>#DIV/0!</v>
      </c>
    </row>
    <row r="34" customFormat="false" ht="15" hidden="false" customHeight="false" outlineLevel="0" collapsed="false">
      <c r="A34" s="138" t="s">
        <v>322</v>
      </c>
      <c r="B34" s="139"/>
      <c r="C34" s="139"/>
      <c r="D34" s="139"/>
      <c r="E34" s="138"/>
      <c r="F34" s="138"/>
      <c r="G34" s="139"/>
      <c r="H34" s="139"/>
      <c r="I34" s="139"/>
      <c r="J34" s="138"/>
      <c r="K34" s="138"/>
      <c r="L34" s="139"/>
      <c r="M34" s="139"/>
      <c r="N34" s="138"/>
      <c r="P34" s="0" t="s">
        <v>322</v>
      </c>
      <c r="Q34" s="140" t="e">
        <f aca="false">M34/(C34-H34)</f>
        <v>#DIV/0!</v>
      </c>
      <c r="S34" s="0" t="s">
        <v>322</v>
      </c>
      <c r="T34" s="140" t="e">
        <f aca="false">H34/C34</f>
        <v>#DIV/0!</v>
      </c>
    </row>
    <row r="35" customFormat="false" ht="15" hidden="false" customHeight="false" outlineLevel="0" collapsed="false">
      <c r="A35" s="138" t="s">
        <v>323</v>
      </c>
      <c r="B35" s="139"/>
      <c r="C35" s="139"/>
      <c r="D35" s="139"/>
      <c r="E35" s="138"/>
      <c r="F35" s="138"/>
      <c r="G35" s="139"/>
      <c r="H35" s="139"/>
      <c r="I35" s="139"/>
      <c r="J35" s="138"/>
      <c r="K35" s="138"/>
      <c r="L35" s="138"/>
      <c r="M35" s="138"/>
      <c r="N35" s="138"/>
      <c r="P35" s="0" t="s">
        <v>323</v>
      </c>
      <c r="Q35" s="140" t="e">
        <f aca="false">M35/(C35-H35)</f>
        <v>#DIV/0!</v>
      </c>
      <c r="S35" s="0" t="s">
        <v>323</v>
      </c>
      <c r="T35" s="140" t="e">
        <f aca="false">H35/C35</f>
        <v>#DIV/0!</v>
      </c>
    </row>
    <row r="36" customFormat="false" ht="15" hidden="false" customHeight="false" outlineLevel="0" collapsed="false">
      <c r="A36" s="138" t="s">
        <v>324</v>
      </c>
      <c r="B36" s="139"/>
      <c r="C36" s="139"/>
      <c r="D36" s="139"/>
      <c r="E36" s="138"/>
      <c r="F36" s="138"/>
      <c r="G36" s="139"/>
      <c r="H36" s="139"/>
      <c r="I36" s="139"/>
      <c r="J36" s="138"/>
      <c r="K36" s="138"/>
      <c r="L36" s="138"/>
      <c r="M36" s="138"/>
      <c r="N36" s="138"/>
      <c r="P36" s="0" t="s">
        <v>324</v>
      </c>
      <c r="Q36" s="140" t="e">
        <f aca="false">M36/(C36-H36)</f>
        <v>#DIV/0!</v>
      </c>
      <c r="S36" s="0" t="s">
        <v>324</v>
      </c>
      <c r="T36" s="140" t="e">
        <f aca="false">H36/C36</f>
        <v>#DIV/0!</v>
      </c>
    </row>
    <row r="37" customFormat="false" ht="15" hidden="false" customHeight="false" outlineLevel="0" collapsed="false">
      <c r="A37" s="138" t="s">
        <v>325</v>
      </c>
      <c r="B37" s="139"/>
      <c r="C37" s="139"/>
      <c r="D37" s="139"/>
      <c r="E37" s="138"/>
      <c r="F37" s="138"/>
      <c r="G37" s="139"/>
      <c r="H37" s="139"/>
      <c r="I37" s="139"/>
      <c r="J37" s="138"/>
      <c r="K37" s="138"/>
      <c r="L37" s="138"/>
      <c r="M37" s="138"/>
      <c r="N37" s="138"/>
      <c r="P37" s="0" t="s">
        <v>325</v>
      </c>
      <c r="Q37" s="140" t="e">
        <f aca="false">M37/(C37-H37)</f>
        <v>#DIV/0!</v>
      </c>
      <c r="S37" s="0" t="s">
        <v>325</v>
      </c>
      <c r="T37" s="140" t="e">
        <f aca="false">H37/C37</f>
        <v>#DIV/0!</v>
      </c>
    </row>
    <row r="38" customFormat="false" ht="15" hidden="false" customHeight="false" outlineLevel="0" collapsed="false">
      <c r="A38" s="138" t="s">
        <v>326</v>
      </c>
      <c r="B38" s="139"/>
      <c r="C38" s="139"/>
      <c r="D38" s="139"/>
      <c r="E38" s="138"/>
      <c r="F38" s="138"/>
      <c r="G38" s="139"/>
      <c r="H38" s="139"/>
      <c r="I38" s="139"/>
      <c r="J38" s="138"/>
      <c r="K38" s="138"/>
      <c r="L38" s="138"/>
      <c r="M38" s="138"/>
      <c r="N38" s="138"/>
      <c r="P38" s="0" t="s">
        <v>326</v>
      </c>
      <c r="Q38" s="140" t="e">
        <f aca="false">M38/(C38-H38)</f>
        <v>#DIV/0!</v>
      </c>
      <c r="S38" s="0" t="s">
        <v>326</v>
      </c>
      <c r="T38" s="140" t="e">
        <f aca="false">H38/C38</f>
        <v>#DIV/0!</v>
      </c>
    </row>
    <row r="39" customFormat="false" ht="15" hidden="false" customHeight="false" outlineLevel="0" collapsed="false">
      <c r="A39" s="138" t="s">
        <v>327</v>
      </c>
      <c r="B39" s="139"/>
      <c r="C39" s="139"/>
      <c r="D39" s="139"/>
      <c r="E39" s="138"/>
      <c r="F39" s="138"/>
      <c r="G39" s="139"/>
      <c r="H39" s="139"/>
      <c r="I39" s="139"/>
      <c r="J39" s="138"/>
      <c r="K39" s="138"/>
      <c r="L39" s="138"/>
      <c r="M39" s="138"/>
      <c r="N39" s="138"/>
      <c r="P39" s="0" t="s">
        <v>327</v>
      </c>
      <c r="Q39" s="140" t="e">
        <f aca="false">M39/(C39-H39)</f>
        <v>#DIV/0!</v>
      </c>
      <c r="S39" s="0" t="s">
        <v>327</v>
      </c>
      <c r="T39" s="140" t="e">
        <f aca="false">H39/C39</f>
        <v>#DIV/0!</v>
      </c>
    </row>
    <row r="40" customFormat="false" ht="15" hidden="false" customHeight="false" outlineLevel="0" collapsed="false">
      <c r="A40" s="138" t="s">
        <v>328</v>
      </c>
      <c r="B40" s="139"/>
      <c r="C40" s="139"/>
      <c r="D40" s="139"/>
      <c r="E40" s="138"/>
      <c r="F40" s="138"/>
      <c r="G40" s="139"/>
      <c r="H40" s="138"/>
      <c r="I40" s="138"/>
      <c r="J40" s="138"/>
      <c r="K40" s="138"/>
      <c r="L40" s="138"/>
      <c r="M40" s="138"/>
      <c r="N40" s="138"/>
      <c r="P40" s="0" t="s">
        <v>328</v>
      </c>
      <c r="Q40" s="140" t="e">
        <f aca="false">M40/(C40-H40)</f>
        <v>#DIV/0!</v>
      </c>
      <c r="S40" s="0" t="s">
        <v>328</v>
      </c>
      <c r="T40" s="140" t="e">
        <f aca="false">H40/C40</f>
        <v>#DIV/0!</v>
      </c>
    </row>
    <row r="41" customFormat="false" ht="15" hidden="false" customHeight="false" outlineLevel="0" collapsed="false">
      <c r="A41" s="138" t="s">
        <v>310</v>
      </c>
      <c r="B41" s="139"/>
      <c r="C41" s="139"/>
      <c r="D41" s="139"/>
      <c r="E41" s="138"/>
      <c r="F41" s="138"/>
      <c r="G41" s="139"/>
      <c r="H41" s="139"/>
      <c r="I41" s="139"/>
      <c r="J41" s="138"/>
      <c r="K41" s="138"/>
      <c r="L41" s="139"/>
      <c r="M41" s="139"/>
      <c r="N41" s="139"/>
      <c r="P41" s="0" t="s">
        <v>206</v>
      </c>
      <c r="Q41" s="140" t="e">
        <f aca="false">M41/(C41-H41)</f>
        <v>#DIV/0!</v>
      </c>
      <c r="S41" s="0" t="s">
        <v>206</v>
      </c>
      <c r="T41" s="140" t="e">
        <f aca="false">H41/C41</f>
        <v>#DIV/0!</v>
      </c>
    </row>
    <row r="42" customFormat="false" ht="15" hidden="false" customHeight="false" outlineLevel="0" collapsed="false">
      <c r="A42" s="138" t="n">
        <v>2015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P42" s="0" t="n">
        <v>2015</v>
      </c>
      <c r="Q42" s="140" t="e">
        <f aca="false">M42/(C42-H42)</f>
        <v>#DIV/0!</v>
      </c>
      <c r="S42" s="0" t="n">
        <v>2015</v>
      </c>
      <c r="T42" s="140" t="e">
        <f aca="false">H42/C42</f>
        <v>#DIV/0!</v>
      </c>
    </row>
    <row r="43" customFormat="false" ht="15" hidden="false" customHeight="false" outlineLevel="0" collapsed="false">
      <c r="A43" s="138" t="s">
        <v>313</v>
      </c>
      <c r="B43" s="139"/>
      <c r="C43" s="139"/>
      <c r="D43" s="139"/>
      <c r="E43" s="138"/>
      <c r="F43" s="138"/>
      <c r="G43" s="139"/>
      <c r="H43" s="139"/>
      <c r="I43" s="139"/>
      <c r="J43" s="138"/>
      <c r="K43" s="138"/>
      <c r="L43" s="139"/>
      <c r="M43" s="139"/>
      <c r="N43" s="139"/>
      <c r="P43" s="0" t="s">
        <v>313</v>
      </c>
      <c r="Q43" s="140" t="e">
        <f aca="false">M43/(C43-H43)</f>
        <v>#DIV/0!</v>
      </c>
      <c r="S43" s="0" t="s">
        <v>313</v>
      </c>
      <c r="T43" s="140" t="e">
        <f aca="false">H43/C43</f>
        <v>#DIV/0!</v>
      </c>
    </row>
    <row r="44" customFormat="false" ht="15" hidden="false" customHeight="false" outlineLevel="0" collapsed="false">
      <c r="A44" s="138" t="s">
        <v>145</v>
      </c>
      <c r="B44" s="139"/>
      <c r="C44" s="139"/>
      <c r="D44" s="139"/>
      <c r="E44" s="138"/>
      <c r="F44" s="138"/>
      <c r="G44" s="139"/>
      <c r="H44" s="139"/>
      <c r="I44" s="139"/>
      <c r="J44" s="138"/>
      <c r="K44" s="138"/>
      <c r="L44" s="138"/>
      <c r="M44" s="138"/>
      <c r="N44" s="138"/>
      <c r="P44" s="0" t="s">
        <v>145</v>
      </c>
      <c r="Q44" s="140" t="e">
        <f aca="false">M44/(C44-H44)</f>
        <v>#DIV/0!</v>
      </c>
      <c r="S44" s="0" t="s">
        <v>145</v>
      </c>
      <c r="T44" s="140" t="e">
        <f aca="false">H44/C44</f>
        <v>#DIV/0!</v>
      </c>
    </row>
    <row r="45" customFormat="false" ht="15" hidden="false" customHeight="false" outlineLevel="0" collapsed="false">
      <c r="A45" s="138" t="s">
        <v>314</v>
      </c>
      <c r="B45" s="139"/>
      <c r="C45" s="139"/>
      <c r="D45" s="139"/>
      <c r="E45" s="138"/>
      <c r="F45" s="138"/>
      <c r="G45" s="139"/>
      <c r="H45" s="139"/>
      <c r="I45" s="139"/>
      <c r="J45" s="138"/>
      <c r="K45" s="138"/>
      <c r="L45" s="138"/>
      <c r="M45" s="138"/>
      <c r="N45" s="138"/>
      <c r="P45" s="0" t="s">
        <v>314</v>
      </c>
      <c r="Q45" s="140" t="e">
        <f aca="false">M45/(C45-H45)</f>
        <v>#DIV/0!</v>
      </c>
      <c r="S45" s="0" t="s">
        <v>314</v>
      </c>
      <c r="T45" s="140" t="e">
        <f aca="false">H45/C45</f>
        <v>#DIV/0!</v>
      </c>
    </row>
    <row r="46" customFormat="false" ht="15" hidden="false" customHeight="false" outlineLevel="0" collapsed="false">
      <c r="A46" s="138" t="s">
        <v>315</v>
      </c>
      <c r="B46" s="139"/>
      <c r="C46" s="139"/>
      <c r="D46" s="139"/>
      <c r="E46" s="138"/>
      <c r="F46" s="138"/>
      <c r="G46" s="139"/>
      <c r="H46" s="139"/>
      <c r="I46" s="139"/>
      <c r="J46" s="138"/>
      <c r="K46" s="138"/>
      <c r="L46" s="139"/>
      <c r="M46" s="139"/>
      <c r="N46" s="139"/>
      <c r="P46" s="0" t="s">
        <v>315</v>
      </c>
      <c r="Q46" s="140" t="e">
        <f aca="false">M46/(C46-H46)</f>
        <v>#DIV/0!</v>
      </c>
      <c r="S46" s="0" t="s">
        <v>315</v>
      </c>
      <c r="T46" s="140" t="e">
        <f aca="false">H46/C46</f>
        <v>#DIV/0!</v>
      </c>
    </row>
    <row r="47" customFormat="false" ht="15" hidden="false" customHeight="false" outlineLevel="0" collapsed="false">
      <c r="A47" s="138" t="s">
        <v>316</v>
      </c>
      <c r="B47" s="139"/>
      <c r="C47" s="139"/>
      <c r="D47" s="139"/>
      <c r="E47" s="138"/>
      <c r="F47" s="138"/>
      <c r="G47" s="139"/>
      <c r="H47" s="139"/>
      <c r="I47" s="139"/>
      <c r="J47" s="138"/>
      <c r="K47" s="138"/>
      <c r="L47" s="139"/>
      <c r="M47" s="139"/>
      <c r="N47" s="139"/>
      <c r="P47" s="0" t="s">
        <v>316</v>
      </c>
      <c r="Q47" s="140" t="e">
        <f aca="false">M47/(C47-H47)</f>
        <v>#DIV/0!</v>
      </c>
      <c r="S47" s="0" t="s">
        <v>316</v>
      </c>
      <c r="T47" s="140" t="e">
        <f aca="false">H47/C47</f>
        <v>#DIV/0!</v>
      </c>
    </row>
    <row r="48" customFormat="false" ht="15" hidden="false" customHeight="false" outlineLevel="0" collapsed="false">
      <c r="A48" s="138" t="s">
        <v>317</v>
      </c>
      <c r="B48" s="139"/>
      <c r="C48" s="139"/>
      <c r="D48" s="139"/>
      <c r="E48" s="138"/>
      <c r="F48" s="138"/>
      <c r="G48" s="139"/>
      <c r="H48" s="139"/>
      <c r="I48" s="139"/>
      <c r="J48" s="138"/>
      <c r="K48" s="138"/>
      <c r="L48" s="139"/>
      <c r="M48" s="139"/>
      <c r="N48" s="139"/>
      <c r="P48" s="0" t="s">
        <v>317</v>
      </c>
      <c r="Q48" s="140" t="e">
        <f aca="false">M48/(C48-H48)</f>
        <v>#DIV/0!</v>
      </c>
      <c r="S48" s="0" t="s">
        <v>317</v>
      </c>
      <c r="T48" s="140" t="e">
        <f aca="false">H48/C48</f>
        <v>#DIV/0!</v>
      </c>
    </row>
    <row r="49" customFormat="false" ht="15" hidden="false" customHeight="false" outlineLevel="0" collapsed="false">
      <c r="A49" s="138" t="s">
        <v>318</v>
      </c>
      <c r="B49" s="139"/>
      <c r="C49" s="139"/>
      <c r="D49" s="139"/>
      <c r="E49" s="138"/>
      <c r="F49" s="138"/>
      <c r="G49" s="139"/>
      <c r="H49" s="139"/>
      <c r="I49" s="139"/>
      <c r="J49" s="138"/>
      <c r="K49" s="138"/>
      <c r="L49" s="139"/>
      <c r="M49" s="139"/>
      <c r="N49" s="139"/>
      <c r="P49" s="0" t="s">
        <v>318</v>
      </c>
      <c r="Q49" s="140" t="e">
        <f aca="false">M49/(C49-H49)</f>
        <v>#DIV/0!</v>
      </c>
      <c r="S49" s="0" t="s">
        <v>318</v>
      </c>
      <c r="T49" s="140" t="e">
        <f aca="false">H49/C49</f>
        <v>#DIV/0!</v>
      </c>
    </row>
    <row r="50" customFormat="false" ht="15" hidden="false" customHeight="false" outlineLevel="0" collapsed="false">
      <c r="A50" s="138" t="s">
        <v>319</v>
      </c>
      <c r="B50" s="139"/>
      <c r="C50" s="139"/>
      <c r="D50" s="139"/>
      <c r="E50" s="138"/>
      <c r="F50" s="138"/>
      <c r="G50" s="139"/>
      <c r="H50" s="139"/>
      <c r="I50" s="139"/>
      <c r="J50" s="138"/>
      <c r="K50" s="138"/>
      <c r="L50" s="139"/>
      <c r="M50" s="139"/>
      <c r="N50" s="139"/>
      <c r="P50" s="0" t="s">
        <v>319</v>
      </c>
      <c r="Q50" s="140" t="e">
        <f aca="false">M50/(C50-H50)</f>
        <v>#DIV/0!</v>
      </c>
      <c r="S50" s="0" t="s">
        <v>319</v>
      </c>
      <c r="T50" s="140" t="e">
        <f aca="false">H50/C50</f>
        <v>#DIV/0!</v>
      </c>
    </row>
    <row r="51" customFormat="false" ht="15" hidden="false" customHeight="false" outlineLevel="0" collapsed="false">
      <c r="A51" s="138" t="s">
        <v>320</v>
      </c>
      <c r="B51" s="139"/>
      <c r="C51" s="139"/>
      <c r="D51" s="139"/>
      <c r="E51" s="138"/>
      <c r="F51" s="138"/>
      <c r="G51" s="139"/>
      <c r="H51" s="139"/>
      <c r="I51" s="139"/>
      <c r="J51" s="138"/>
      <c r="K51" s="138"/>
      <c r="L51" s="139"/>
      <c r="M51" s="139"/>
      <c r="N51" s="139"/>
      <c r="P51" s="0" t="s">
        <v>320</v>
      </c>
      <c r="Q51" s="140" t="e">
        <f aca="false">M51/(C51-H51)</f>
        <v>#DIV/0!</v>
      </c>
      <c r="S51" s="0" t="s">
        <v>320</v>
      </c>
      <c r="T51" s="140" t="e">
        <f aca="false">H51/C51</f>
        <v>#DIV/0!</v>
      </c>
    </row>
    <row r="52" customFormat="false" ht="15" hidden="false" customHeight="false" outlineLevel="0" collapsed="false">
      <c r="A52" s="138" t="s">
        <v>321</v>
      </c>
      <c r="B52" s="139"/>
      <c r="C52" s="139"/>
      <c r="D52" s="139"/>
      <c r="E52" s="138"/>
      <c r="F52" s="138"/>
      <c r="G52" s="139"/>
      <c r="H52" s="139"/>
      <c r="I52" s="139"/>
      <c r="J52" s="138"/>
      <c r="K52" s="138"/>
      <c r="L52" s="139"/>
      <c r="M52" s="138"/>
      <c r="N52" s="138"/>
      <c r="P52" s="0" t="s">
        <v>321</v>
      </c>
      <c r="Q52" s="140" t="e">
        <f aca="false">M52/(C52-H52)</f>
        <v>#DIV/0!</v>
      </c>
      <c r="S52" s="0" t="s">
        <v>321</v>
      </c>
      <c r="T52" s="140" t="e">
        <f aca="false">H52/C52</f>
        <v>#DIV/0!</v>
      </c>
    </row>
    <row r="53" customFormat="false" ht="15" hidden="false" customHeight="false" outlineLevel="0" collapsed="false">
      <c r="A53" s="138" t="s">
        <v>322</v>
      </c>
      <c r="B53" s="139"/>
      <c r="C53" s="139"/>
      <c r="D53" s="139"/>
      <c r="E53" s="138"/>
      <c r="F53" s="138"/>
      <c r="G53" s="139"/>
      <c r="H53" s="139"/>
      <c r="I53" s="139"/>
      <c r="J53" s="138"/>
      <c r="K53" s="138"/>
      <c r="L53" s="139"/>
      <c r="M53" s="139"/>
      <c r="N53" s="138"/>
      <c r="P53" s="0" t="s">
        <v>322</v>
      </c>
      <c r="Q53" s="140" t="e">
        <f aca="false">M53/(C53-H53)</f>
        <v>#DIV/0!</v>
      </c>
      <c r="S53" s="0" t="s">
        <v>322</v>
      </c>
      <c r="T53" s="140" t="e">
        <f aca="false">H53/C53</f>
        <v>#DIV/0!</v>
      </c>
    </row>
    <row r="54" customFormat="false" ht="15" hidden="false" customHeight="false" outlineLevel="0" collapsed="false">
      <c r="A54" s="138" t="s">
        <v>323</v>
      </c>
      <c r="B54" s="139"/>
      <c r="C54" s="139"/>
      <c r="D54" s="139"/>
      <c r="E54" s="138"/>
      <c r="F54" s="138"/>
      <c r="G54" s="139"/>
      <c r="H54" s="139"/>
      <c r="I54" s="139"/>
      <c r="J54" s="138"/>
      <c r="K54" s="138"/>
      <c r="L54" s="138"/>
      <c r="M54" s="138"/>
      <c r="N54" s="138"/>
      <c r="P54" s="0" t="s">
        <v>323</v>
      </c>
      <c r="Q54" s="140" t="e">
        <f aca="false">M54/(C54-H54)</f>
        <v>#DIV/0!</v>
      </c>
      <c r="S54" s="0" t="s">
        <v>323</v>
      </c>
      <c r="T54" s="140" t="e">
        <f aca="false">H54/C54</f>
        <v>#DIV/0!</v>
      </c>
    </row>
    <row r="55" customFormat="false" ht="15" hidden="false" customHeight="false" outlineLevel="0" collapsed="false">
      <c r="A55" s="138" t="s">
        <v>324</v>
      </c>
      <c r="B55" s="139"/>
      <c r="C55" s="139"/>
      <c r="D55" s="139"/>
      <c r="E55" s="138"/>
      <c r="F55" s="138"/>
      <c r="G55" s="139"/>
      <c r="H55" s="139"/>
      <c r="I55" s="139"/>
      <c r="J55" s="138"/>
      <c r="K55" s="138"/>
      <c r="L55" s="138"/>
      <c r="M55" s="138"/>
      <c r="N55" s="138"/>
      <c r="P55" s="0" t="s">
        <v>324</v>
      </c>
      <c r="Q55" s="140" t="e">
        <f aca="false">M55/(C55-H55)</f>
        <v>#DIV/0!</v>
      </c>
      <c r="S55" s="0" t="s">
        <v>324</v>
      </c>
      <c r="T55" s="140" t="e">
        <f aca="false">H55/C55</f>
        <v>#DIV/0!</v>
      </c>
    </row>
    <row r="56" customFormat="false" ht="15" hidden="false" customHeight="false" outlineLevel="0" collapsed="false">
      <c r="A56" s="138" t="s">
        <v>325</v>
      </c>
      <c r="B56" s="139"/>
      <c r="C56" s="139"/>
      <c r="D56" s="139"/>
      <c r="E56" s="138"/>
      <c r="F56" s="138"/>
      <c r="G56" s="139"/>
      <c r="H56" s="139"/>
      <c r="I56" s="139"/>
      <c r="J56" s="138"/>
      <c r="K56" s="138"/>
      <c r="L56" s="138"/>
      <c r="M56" s="138"/>
      <c r="N56" s="138"/>
      <c r="P56" s="0" t="s">
        <v>325</v>
      </c>
      <c r="Q56" s="140" t="e">
        <f aca="false">M56/(C56-H56)</f>
        <v>#DIV/0!</v>
      </c>
      <c r="S56" s="0" t="s">
        <v>325</v>
      </c>
      <c r="T56" s="140" t="e">
        <f aca="false">H56/C56</f>
        <v>#DIV/0!</v>
      </c>
    </row>
    <row r="57" customFormat="false" ht="15" hidden="false" customHeight="false" outlineLevel="0" collapsed="false">
      <c r="A57" s="138" t="s">
        <v>326</v>
      </c>
      <c r="B57" s="139"/>
      <c r="C57" s="139"/>
      <c r="D57" s="139"/>
      <c r="E57" s="138"/>
      <c r="F57" s="138"/>
      <c r="G57" s="139"/>
      <c r="H57" s="139"/>
      <c r="I57" s="139"/>
      <c r="J57" s="138"/>
      <c r="K57" s="138"/>
      <c r="L57" s="138"/>
      <c r="M57" s="138"/>
      <c r="N57" s="138"/>
      <c r="P57" s="0" t="s">
        <v>326</v>
      </c>
      <c r="Q57" s="140" t="e">
        <f aca="false">M57/(C57-H57)</f>
        <v>#DIV/0!</v>
      </c>
      <c r="S57" s="0" t="s">
        <v>326</v>
      </c>
      <c r="T57" s="140" t="e">
        <f aca="false">H57/C57</f>
        <v>#DIV/0!</v>
      </c>
    </row>
    <row r="58" customFormat="false" ht="15" hidden="false" customHeight="false" outlineLevel="0" collapsed="false">
      <c r="A58" s="138" t="s">
        <v>327</v>
      </c>
      <c r="B58" s="139"/>
      <c r="C58" s="139"/>
      <c r="D58" s="139"/>
      <c r="E58" s="138"/>
      <c r="F58" s="138"/>
      <c r="G58" s="139"/>
      <c r="H58" s="139"/>
      <c r="I58" s="139"/>
      <c r="J58" s="138"/>
      <c r="K58" s="138"/>
      <c r="L58" s="138"/>
      <c r="M58" s="138"/>
      <c r="N58" s="138"/>
      <c r="P58" s="0" t="s">
        <v>327</v>
      </c>
      <c r="Q58" s="140" t="e">
        <f aca="false">M58/(C58-H58)</f>
        <v>#DIV/0!</v>
      </c>
      <c r="S58" s="0" t="s">
        <v>327</v>
      </c>
      <c r="T58" s="140" t="e">
        <f aca="false">H58/C58</f>
        <v>#DIV/0!</v>
      </c>
    </row>
    <row r="59" customFormat="false" ht="15" hidden="false" customHeight="false" outlineLevel="0" collapsed="false">
      <c r="A59" s="138" t="s">
        <v>328</v>
      </c>
      <c r="B59" s="139"/>
      <c r="C59" s="139"/>
      <c r="D59" s="139"/>
      <c r="E59" s="138"/>
      <c r="F59" s="138"/>
      <c r="G59" s="139"/>
      <c r="H59" s="138"/>
      <c r="I59" s="138"/>
      <c r="J59" s="138"/>
      <c r="K59" s="138"/>
      <c r="L59" s="138"/>
      <c r="M59" s="138"/>
      <c r="N59" s="138"/>
      <c r="P59" s="0" t="s">
        <v>328</v>
      </c>
      <c r="Q59" s="140" t="e">
        <f aca="false">M59/(C59-H59)</f>
        <v>#DIV/0!</v>
      </c>
      <c r="S59" s="0" t="s">
        <v>328</v>
      </c>
      <c r="T59" s="140" t="e">
        <f aca="false">H59/C59</f>
        <v>#DIV/0!</v>
      </c>
    </row>
    <row r="60" customFormat="false" ht="15" hidden="false" customHeight="false" outlineLevel="0" collapsed="false">
      <c r="A60" s="138" t="s">
        <v>310</v>
      </c>
      <c r="B60" s="139"/>
      <c r="C60" s="139"/>
      <c r="D60" s="139"/>
      <c r="E60" s="138"/>
      <c r="F60" s="138"/>
      <c r="G60" s="139"/>
      <c r="H60" s="139"/>
      <c r="I60" s="139"/>
      <c r="J60" s="138"/>
      <c r="K60" s="138"/>
      <c r="L60" s="139"/>
      <c r="M60" s="139"/>
      <c r="N60" s="139"/>
      <c r="P60" s="0" t="s">
        <v>206</v>
      </c>
      <c r="Q60" s="140" t="e">
        <f aca="false">M60/(C60-H60)</f>
        <v>#DIV/0!</v>
      </c>
      <c r="S60" s="0" t="s">
        <v>206</v>
      </c>
      <c r="T60" s="140" t="e">
        <f aca="false">H60/C60</f>
        <v>#DIV/0!</v>
      </c>
    </row>
    <row r="61" customFormat="false" ht="15" hidden="false" customHeight="false" outlineLevel="0" collapsed="false">
      <c r="A61" s="138" t="n">
        <v>2016</v>
      </c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P61" s="0" t="n">
        <v>2016</v>
      </c>
      <c r="Q61" s="140" t="e">
        <f aca="false">M61/(C61-H61)</f>
        <v>#DIV/0!</v>
      </c>
      <c r="S61" s="0" t="n">
        <v>2016</v>
      </c>
      <c r="T61" s="140" t="e">
        <f aca="false">H61/C61</f>
        <v>#DIV/0!</v>
      </c>
    </row>
    <row r="62" customFormat="false" ht="15" hidden="false" customHeight="false" outlineLevel="0" collapsed="false">
      <c r="A62" s="138" t="s">
        <v>313</v>
      </c>
      <c r="B62" s="139"/>
      <c r="C62" s="139"/>
      <c r="D62" s="139"/>
      <c r="E62" s="138"/>
      <c r="F62" s="138"/>
      <c r="G62" s="139"/>
      <c r="H62" s="139"/>
      <c r="I62" s="139"/>
      <c r="J62" s="138"/>
      <c r="K62" s="138"/>
      <c r="L62" s="139"/>
      <c r="M62" s="139"/>
      <c r="N62" s="139"/>
      <c r="P62" s="0" t="s">
        <v>313</v>
      </c>
      <c r="Q62" s="140" t="e">
        <f aca="false">M62/(C62-H62)</f>
        <v>#DIV/0!</v>
      </c>
      <c r="S62" s="0" t="s">
        <v>313</v>
      </c>
      <c r="T62" s="140" t="e">
        <f aca="false">H62/C62</f>
        <v>#DIV/0!</v>
      </c>
    </row>
    <row r="63" customFormat="false" ht="15" hidden="false" customHeight="false" outlineLevel="0" collapsed="false">
      <c r="A63" s="138" t="s">
        <v>145</v>
      </c>
      <c r="B63" s="139"/>
      <c r="C63" s="139"/>
      <c r="D63" s="139"/>
      <c r="E63" s="138"/>
      <c r="F63" s="138"/>
      <c r="G63" s="139"/>
      <c r="H63" s="139"/>
      <c r="I63" s="139"/>
      <c r="J63" s="138"/>
      <c r="K63" s="138"/>
      <c r="L63" s="138"/>
      <c r="M63" s="138"/>
      <c r="N63" s="138"/>
      <c r="P63" s="0" t="s">
        <v>145</v>
      </c>
      <c r="Q63" s="140" t="e">
        <f aca="false">M63/(C63-H63)</f>
        <v>#DIV/0!</v>
      </c>
      <c r="S63" s="0" t="s">
        <v>145</v>
      </c>
      <c r="T63" s="140" t="e">
        <f aca="false">H63/C63</f>
        <v>#DIV/0!</v>
      </c>
    </row>
    <row r="64" customFormat="false" ht="15" hidden="false" customHeight="false" outlineLevel="0" collapsed="false">
      <c r="A64" s="138" t="s">
        <v>314</v>
      </c>
      <c r="B64" s="139"/>
      <c r="C64" s="139"/>
      <c r="D64" s="139"/>
      <c r="E64" s="138"/>
      <c r="F64" s="138"/>
      <c r="G64" s="139"/>
      <c r="H64" s="139"/>
      <c r="I64" s="139"/>
      <c r="J64" s="138"/>
      <c r="K64" s="138"/>
      <c r="L64" s="138"/>
      <c r="M64" s="138"/>
      <c r="N64" s="138"/>
      <c r="P64" s="0" t="s">
        <v>314</v>
      </c>
      <c r="Q64" s="140" t="e">
        <f aca="false">M64/(C64-H64)</f>
        <v>#DIV/0!</v>
      </c>
      <c r="S64" s="0" t="s">
        <v>314</v>
      </c>
      <c r="T64" s="140" t="e">
        <f aca="false">H64/C64</f>
        <v>#DIV/0!</v>
      </c>
    </row>
    <row r="65" customFormat="false" ht="15" hidden="false" customHeight="false" outlineLevel="0" collapsed="false">
      <c r="A65" s="138" t="s">
        <v>315</v>
      </c>
      <c r="B65" s="139"/>
      <c r="C65" s="139"/>
      <c r="D65" s="139"/>
      <c r="E65" s="138"/>
      <c r="F65" s="138"/>
      <c r="G65" s="139"/>
      <c r="H65" s="139"/>
      <c r="I65" s="139"/>
      <c r="J65" s="138"/>
      <c r="K65" s="138"/>
      <c r="L65" s="139"/>
      <c r="M65" s="139"/>
      <c r="N65" s="139"/>
      <c r="P65" s="0" t="s">
        <v>315</v>
      </c>
      <c r="Q65" s="140" t="e">
        <f aca="false">M65/(C65-H65)</f>
        <v>#DIV/0!</v>
      </c>
      <c r="S65" s="0" t="s">
        <v>315</v>
      </c>
      <c r="T65" s="140" t="e">
        <f aca="false">H65/C65</f>
        <v>#DIV/0!</v>
      </c>
    </row>
    <row r="66" customFormat="false" ht="15" hidden="false" customHeight="false" outlineLevel="0" collapsed="false">
      <c r="A66" s="138" t="s">
        <v>316</v>
      </c>
      <c r="B66" s="139"/>
      <c r="C66" s="139"/>
      <c r="D66" s="139"/>
      <c r="E66" s="138"/>
      <c r="F66" s="138"/>
      <c r="G66" s="139"/>
      <c r="H66" s="139"/>
      <c r="I66" s="139"/>
      <c r="J66" s="138"/>
      <c r="K66" s="138"/>
      <c r="L66" s="139"/>
      <c r="M66" s="139"/>
      <c r="N66" s="139"/>
      <c r="P66" s="0" t="s">
        <v>316</v>
      </c>
      <c r="Q66" s="140" t="e">
        <f aca="false">M66/(C66-H66)</f>
        <v>#DIV/0!</v>
      </c>
      <c r="S66" s="0" t="s">
        <v>316</v>
      </c>
      <c r="T66" s="140" t="e">
        <f aca="false">H66/C66</f>
        <v>#DIV/0!</v>
      </c>
    </row>
    <row r="67" customFormat="false" ht="15" hidden="false" customHeight="false" outlineLevel="0" collapsed="false">
      <c r="A67" s="138" t="s">
        <v>317</v>
      </c>
      <c r="B67" s="139"/>
      <c r="C67" s="139"/>
      <c r="D67" s="139"/>
      <c r="E67" s="138"/>
      <c r="F67" s="138"/>
      <c r="G67" s="139"/>
      <c r="H67" s="139"/>
      <c r="I67" s="139"/>
      <c r="J67" s="138"/>
      <c r="K67" s="138"/>
      <c r="L67" s="139"/>
      <c r="M67" s="139"/>
      <c r="N67" s="139"/>
      <c r="P67" s="0" t="s">
        <v>317</v>
      </c>
      <c r="Q67" s="140" t="e">
        <f aca="false">M67/(C67-H67)</f>
        <v>#DIV/0!</v>
      </c>
      <c r="S67" s="0" t="s">
        <v>317</v>
      </c>
      <c r="T67" s="140" t="e">
        <f aca="false">H67/C67</f>
        <v>#DIV/0!</v>
      </c>
    </row>
    <row r="68" customFormat="false" ht="15" hidden="false" customHeight="false" outlineLevel="0" collapsed="false">
      <c r="A68" s="138" t="s">
        <v>318</v>
      </c>
      <c r="B68" s="139"/>
      <c r="C68" s="139"/>
      <c r="D68" s="139"/>
      <c r="E68" s="138"/>
      <c r="F68" s="138"/>
      <c r="G68" s="139"/>
      <c r="H68" s="139"/>
      <c r="I68" s="139"/>
      <c r="J68" s="138"/>
      <c r="K68" s="138"/>
      <c r="L68" s="139"/>
      <c r="M68" s="139"/>
      <c r="N68" s="139"/>
      <c r="P68" s="0" t="s">
        <v>318</v>
      </c>
      <c r="Q68" s="140" t="e">
        <f aca="false">M68/(C68-H68)</f>
        <v>#DIV/0!</v>
      </c>
      <c r="S68" s="0" t="s">
        <v>318</v>
      </c>
      <c r="T68" s="140" t="e">
        <f aca="false">H68/C68</f>
        <v>#DIV/0!</v>
      </c>
    </row>
    <row r="69" customFormat="false" ht="15" hidden="false" customHeight="false" outlineLevel="0" collapsed="false">
      <c r="A69" s="138" t="s">
        <v>319</v>
      </c>
      <c r="B69" s="139"/>
      <c r="C69" s="139"/>
      <c r="D69" s="139"/>
      <c r="E69" s="138"/>
      <c r="F69" s="138"/>
      <c r="G69" s="139"/>
      <c r="H69" s="139"/>
      <c r="I69" s="139"/>
      <c r="J69" s="138"/>
      <c r="K69" s="138"/>
      <c r="L69" s="139"/>
      <c r="M69" s="139"/>
      <c r="N69" s="139"/>
      <c r="P69" s="0" t="s">
        <v>319</v>
      </c>
      <c r="Q69" s="140" t="e">
        <f aca="false">M69/(C69-H69)</f>
        <v>#DIV/0!</v>
      </c>
      <c r="S69" s="0" t="s">
        <v>319</v>
      </c>
      <c r="T69" s="140" t="e">
        <f aca="false">H69/C69</f>
        <v>#DIV/0!</v>
      </c>
    </row>
    <row r="70" customFormat="false" ht="15" hidden="false" customHeight="false" outlineLevel="0" collapsed="false">
      <c r="A70" s="138" t="s">
        <v>320</v>
      </c>
      <c r="B70" s="139"/>
      <c r="C70" s="139"/>
      <c r="D70" s="139"/>
      <c r="E70" s="138"/>
      <c r="F70" s="138"/>
      <c r="G70" s="139"/>
      <c r="H70" s="139"/>
      <c r="I70" s="139"/>
      <c r="J70" s="138"/>
      <c r="K70" s="138"/>
      <c r="L70" s="139"/>
      <c r="M70" s="139"/>
      <c r="N70" s="139"/>
      <c r="P70" s="0" t="s">
        <v>320</v>
      </c>
      <c r="Q70" s="140" t="e">
        <f aca="false">M70/(C70-H70)</f>
        <v>#DIV/0!</v>
      </c>
      <c r="S70" s="0" t="s">
        <v>320</v>
      </c>
      <c r="T70" s="140" t="e">
        <f aca="false">H70/C70</f>
        <v>#DIV/0!</v>
      </c>
    </row>
    <row r="71" customFormat="false" ht="15" hidden="false" customHeight="false" outlineLevel="0" collapsed="false">
      <c r="A71" s="138" t="s">
        <v>321</v>
      </c>
      <c r="B71" s="139"/>
      <c r="C71" s="139"/>
      <c r="D71" s="139"/>
      <c r="E71" s="138"/>
      <c r="F71" s="138"/>
      <c r="G71" s="139"/>
      <c r="H71" s="139"/>
      <c r="I71" s="139"/>
      <c r="J71" s="138"/>
      <c r="K71" s="138"/>
      <c r="L71" s="139"/>
      <c r="M71" s="138"/>
      <c r="N71" s="138"/>
      <c r="P71" s="0" t="s">
        <v>321</v>
      </c>
      <c r="Q71" s="140" t="e">
        <f aca="false">M71/(C71-H71)</f>
        <v>#DIV/0!</v>
      </c>
      <c r="S71" s="0" t="s">
        <v>321</v>
      </c>
      <c r="T71" s="140" t="e">
        <f aca="false">H71/C71</f>
        <v>#DIV/0!</v>
      </c>
    </row>
    <row r="72" customFormat="false" ht="15" hidden="false" customHeight="false" outlineLevel="0" collapsed="false">
      <c r="A72" s="138" t="s">
        <v>322</v>
      </c>
      <c r="B72" s="139"/>
      <c r="C72" s="139"/>
      <c r="D72" s="139"/>
      <c r="E72" s="138"/>
      <c r="F72" s="138"/>
      <c r="G72" s="139"/>
      <c r="H72" s="139"/>
      <c r="I72" s="139"/>
      <c r="J72" s="138"/>
      <c r="K72" s="138"/>
      <c r="L72" s="139"/>
      <c r="M72" s="139"/>
      <c r="N72" s="138"/>
      <c r="P72" s="0" t="s">
        <v>322</v>
      </c>
      <c r="Q72" s="140" t="e">
        <f aca="false">M72/(C72-H72)</f>
        <v>#DIV/0!</v>
      </c>
      <c r="S72" s="0" t="s">
        <v>322</v>
      </c>
      <c r="T72" s="140" t="e">
        <f aca="false">H72/C72</f>
        <v>#DIV/0!</v>
      </c>
    </row>
    <row r="73" customFormat="false" ht="15" hidden="false" customHeight="false" outlineLevel="0" collapsed="false">
      <c r="A73" s="138" t="s">
        <v>323</v>
      </c>
      <c r="B73" s="139"/>
      <c r="C73" s="139"/>
      <c r="D73" s="139"/>
      <c r="E73" s="138"/>
      <c r="F73" s="138"/>
      <c r="G73" s="139"/>
      <c r="H73" s="139"/>
      <c r="I73" s="139"/>
      <c r="J73" s="138"/>
      <c r="K73" s="138"/>
      <c r="L73" s="138"/>
      <c r="M73" s="138"/>
      <c r="N73" s="138"/>
      <c r="P73" s="0" t="s">
        <v>323</v>
      </c>
      <c r="Q73" s="140" t="e">
        <f aca="false">M73/(C73-H73)</f>
        <v>#DIV/0!</v>
      </c>
      <c r="S73" s="0" t="s">
        <v>323</v>
      </c>
      <c r="T73" s="140" t="e">
        <f aca="false">H73/C73</f>
        <v>#DIV/0!</v>
      </c>
    </row>
    <row r="74" customFormat="false" ht="15" hidden="false" customHeight="false" outlineLevel="0" collapsed="false">
      <c r="A74" s="138" t="s">
        <v>324</v>
      </c>
      <c r="B74" s="139"/>
      <c r="C74" s="139"/>
      <c r="D74" s="139"/>
      <c r="E74" s="138"/>
      <c r="F74" s="138"/>
      <c r="G74" s="139"/>
      <c r="H74" s="139"/>
      <c r="I74" s="139"/>
      <c r="J74" s="138"/>
      <c r="K74" s="138"/>
      <c r="L74" s="138"/>
      <c r="M74" s="138"/>
      <c r="N74" s="138"/>
      <c r="P74" s="0" t="s">
        <v>324</v>
      </c>
      <c r="Q74" s="140" t="e">
        <f aca="false">M74/(C74-H74)</f>
        <v>#DIV/0!</v>
      </c>
      <c r="S74" s="0" t="s">
        <v>324</v>
      </c>
      <c r="T74" s="140" t="e">
        <f aca="false">H74/C74</f>
        <v>#DIV/0!</v>
      </c>
    </row>
    <row r="75" customFormat="false" ht="15" hidden="false" customHeight="false" outlineLevel="0" collapsed="false">
      <c r="A75" s="138" t="s">
        <v>325</v>
      </c>
      <c r="B75" s="139"/>
      <c r="C75" s="139"/>
      <c r="D75" s="139"/>
      <c r="E75" s="138"/>
      <c r="F75" s="138"/>
      <c r="G75" s="139"/>
      <c r="H75" s="139"/>
      <c r="I75" s="139"/>
      <c r="J75" s="138"/>
      <c r="K75" s="138"/>
      <c r="L75" s="138"/>
      <c r="M75" s="138"/>
      <c r="N75" s="138"/>
      <c r="P75" s="0" t="s">
        <v>325</v>
      </c>
      <c r="Q75" s="140" t="e">
        <f aca="false">M75/(C75-H75)</f>
        <v>#DIV/0!</v>
      </c>
      <c r="S75" s="0" t="s">
        <v>325</v>
      </c>
      <c r="T75" s="140" t="e">
        <f aca="false">H75/C75</f>
        <v>#DIV/0!</v>
      </c>
    </row>
    <row r="76" customFormat="false" ht="15" hidden="false" customHeight="false" outlineLevel="0" collapsed="false">
      <c r="A76" s="138" t="s">
        <v>326</v>
      </c>
      <c r="B76" s="139"/>
      <c r="C76" s="139"/>
      <c r="D76" s="139"/>
      <c r="E76" s="138"/>
      <c r="F76" s="138"/>
      <c r="G76" s="139"/>
      <c r="H76" s="139"/>
      <c r="I76" s="139"/>
      <c r="J76" s="138"/>
      <c r="K76" s="138"/>
      <c r="L76" s="138"/>
      <c r="M76" s="138"/>
      <c r="N76" s="138"/>
      <c r="P76" s="0" t="s">
        <v>326</v>
      </c>
      <c r="Q76" s="140" t="e">
        <f aca="false">M76/(C76-H76)</f>
        <v>#DIV/0!</v>
      </c>
      <c r="S76" s="0" t="s">
        <v>326</v>
      </c>
      <c r="T76" s="140" t="e">
        <f aca="false">H76/C76</f>
        <v>#DIV/0!</v>
      </c>
    </row>
    <row r="77" customFormat="false" ht="15" hidden="false" customHeight="false" outlineLevel="0" collapsed="false">
      <c r="A77" s="138" t="s">
        <v>327</v>
      </c>
      <c r="B77" s="139"/>
      <c r="C77" s="139"/>
      <c r="D77" s="139"/>
      <c r="E77" s="138"/>
      <c r="F77" s="138"/>
      <c r="G77" s="139"/>
      <c r="H77" s="139"/>
      <c r="I77" s="139"/>
      <c r="J77" s="138"/>
      <c r="K77" s="138"/>
      <c r="L77" s="138"/>
      <c r="M77" s="138"/>
      <c r="N77" s="138"/>
      <c r="P77" s="0" t="s">
        <v>327</v>
      </c>
      <c r="Q77" s="140" t="e">
        <f aca="false">M77/(C77-H77)</f>
        <v>#DIV/0!</v>
      </c>
      <c r="S77" s="0" t="s">
        <v>327</v>
      </c>
      <c r="T77" s="140" t="e">
        <f aca="false">H77/C77</f>
        <v>#DIV/0!</v>
      </c>
    </row>
    <row r="78" customFormat="false" ht="15" hidden="false" customHeight="false" outlineLevel="0" collapsed="false">
      <c r="A78" s="138" t="s">
        <v>328</v>
      </c>
      <c r="B78" s="139"/>
      <c r="C78" s="139"/>
      <c r="D78" s="139"/>
      <c r="E78" s="138"/>
      <c r="F78" s="138"/>
      <c r="G78" s="139"/>
      <c r="H78" s="138"/>
      <c r="I78" s="138"/>
      <c r="J78" s="138"/>
      <c r="K78" s="138"/>
      <c r="L78" s="138"/>
      <c r="M78" s="138"/>
      <c r="N78" s="138"/>
      <c r="P78" s="0" t="s">
        <v>328</v>
      </c>
      <c r="Q78" s="140" t="e">
        <f aca="false">M78/(C78-H78)</f>
        <v>#DIV/0!</v>
      </c>
      <c r="S78" s="0" t="s">
        <v>328</v>
      </c>
      <c r="T78" s="140" t="e">
        <f aca="false">H78/C78</f>
        <v>#DIV/0!</v>
      </c>
    </row>
    <row r="79" customFormat="false" ht="15" hidden="false" customHeight="false" outlineLevel="0" collapsed="false">
      <c r="A79" s="138" t="s">
        <v>310</v>
      </c>
      <c r="B79" s="139"/>
      <c r="C79" s="139"/>
      <c r="D79" s="139"/>
      <c r="E79" s="138"/>
      <c r="F79" s="138"/>
      <c r="G79" s="139"/>
      <c r="H79" s="139"/>
      <c r="I79" s="139"/>
      <c r="J79" s="138"/>
      <c r="K79" s="138"/>
      <c r="L79" s="139"/>
      <c r="M79" s="139"/>
      <c r="N79" s="139"/>
      <c r="P79" s="0" t="s">
        <v>206</v>
      </c>
      <c r="Q79" s="140" t="e">
        <f aca="false">M79/(C79-H79)</f>
        <v>#DIV/0!</v>
      </c>
      <c r="S79" s="0" t="s">
        <v>206</v>
      </c>
      <c r="T79" s="140" t="e">
        <f aca="false">H79/C79</f>
        <v>#DIV/0!</v>
      </c>
    </row>
    <row r="80" customFormat="false" ht="15" hidden="false" customHeight="false" outlineLevel="0" collapsed="false">
      <c r="A80" s="138" t="n">
        <v>2017</v>
      </c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P80" s="0" t="n">
        <v>2017</v>
      </c>
      <c r="Q80" s="140" t="e">
        <f aca="false">M80/(C80-H80)</f>
        <v>#DIV/0!</v>
      </c>
      <c r="S80" s="0" t="n">
        <v>2017</v>
      </c>
      <c r="T80" s="140" t="e">
        <f aca="false">H80/C80</f>
        <v>#DIV/0!</v>
      </c>
    </row>
    <row r="81" customFormat="false" ht="15" hidden="false" customHeight="false" outlineLevel="0" collapsed="false">
      <c r="A81" s="138" t="s">
        <v>313</v>
      </c>
      <c r="B81" s="139"/>
      <c r="C81" s="139"/>
      <c r="D81" s="139"/>
      <c r="E81" s="138"/>
      <c r="F81" s="138"/>
      <c r="G81" s="139"/>
      <c r="H81" s="139"/>
      <c r="I81" s="139"/>
      <c r="J81" s="138"/>
      <c r="K81" s="138"/>
      <c r="L81" s="139"/>
      <c r="M81" s="139"/>
      <c r="N81" s="139"/>
      <c r="P81" s="0" t="s">
        <v>313</v>
      </c>
      <c r="Q81" s="140" t="e">
        <f aca="false">M81/(C81-H81)</f>
        <v>#DIV/0!</v>
      </c>
      <c r="S81" s="0" t="s">
        <v>313</v>
      </c>
      <c r="T81" s="140" t="e">
        <f aca="false">H81/C81</f>
        <v>#DIV/0!</v>
      </c>
    </row>
    <row r="82" customFormat="false" ht="15" hidden="false" customHeight="false" outlineLevel="0" collapsed="false">
      <c r="A82" s="138" t="s">
        <v>145</v>
      </c>
      <c r="B82" s="139"/>
      <c r="C82" s="139"/>
      <c r="D82" s="139"/>
      <c r="E82" s="138"/>
      <c r="F82" s="138"/>
      <c r="G82" s="139"/>
      <c r="H82" s="139"/>
      <c r="I82" s="139"/>
      <c r="J82" s="138"/>
      <c r="K82" s="138"/>
      <c r="L82" s="138"/>
      <c r="M82" s="138"/>
      <c r="N82" s="138"/>
      <c r="P82" s="0" t="s">
        <v>145</v>
      </c>
      <c r="Q82" s="140" t="e">
        <f aca="false">M82/(C82-H82)</f>
        <v>#DIV/0!</v>
      </c>
      <c r="S82" s="0" t="s">
        <v>145</v>
      </c>
      <c r="T82" s="140" t="e">
        <f aca="false">H82/C82</f>
        <v>#DIV/0!</v>
      </c>
    </row>
    <row r="83" customFormat="false" ht="15" hidden="false" customHeight="false" outlineLevel="0" collapsed="false">
      <c r="A83" s="138" t="s">
        <v>314</v>
      </c>
      <c r="B83" s="139"/>
      <c r="C83" s="139"/>
      <c r="D83" s="139"/>
      <c r="E83" s="138"/>
      <c r="F83" s="138"/>
      <c r="G83" s="139"/>
      <c r="H83" s="139"/>
      <c r="I83" s="139"/>
      <c r="J83" s="138"/>
      <c r="K83" s="138"/>
      <c r="L83" s="138"/>
      <c r="M83" s="138"/>
      <c r="N83" s="138"/>
      <c r="P83" s="0" t="s">
        <v>314</v>
      </c>
      <c r="Q83" s="140" t="e">
        <f aca="false">M83/(C83-H83)</f>
        <v>#DIV/0!</v>
      </c>
      <c r="S83" s="0" t="s">
        <v>314</v>
      </c>
      <c r="T83" s="140" t="e">
        <f aca="false">H83/C83</f>
        <v>#DIV/0!</v>
      </c>
    </row>
    <row r="84" customFormat="false" ht="15" hidden="false" customHeight="false" outlineLevel="0" collapsed="false">
      <c r="A84" s="138" t="s">
        <v>315</v>
      </c>
      <c r="B84" s="139"/>
      <c r="C84" s="139"/>
      <c r="D84" s="139"/>
      <c r="E84" s="138"/>
      <c r="F84" s="138"/>
      <c r="G84" s="139"/>
      <c r="H84" s="139"/>
      <c r="I84" s="139"/>
      <c r="J84" s="138"/>
      <c r="K84" s="138"/>
      <c r="L84" s="139"/>
      <c r="M84" s="139"/>
      <c r="N84" s="139"/>
      <c r="P84" s="0" t="s">
        <v>315</v>
      </c>
      <c r="Q84" s="140" t="e">
        <f aca="false">M84/(C84-H84)</f>
        <v>#DIV/0!</v>
      </c>
      <c r="S84" s="0" t="s">
        <v>315</v>
      </c>
      <c r="T84" s="140" t="e">
        <f aca="false">H84/C84</f>
        <v>#DIV/0!</v>
      </c>
    </row>
    <row r="85" customFormat="false" ht="15" hidden="false" customHeight="false" outlineLevel="0" collapsed="false">
      <c r="A85" s="138" t="s">
        <v>316</v>
      </c>
      <c r="B85" s="139"/>
      <c r="C85" s="139"/>
      <c r="D85" s="139"/>
      <c r="E85" s="138"/>
      <c r="F85" s="138"/>
      <c r="G85" s="139"/>
      <c r="H85" s="139"/>
      <c r="I85" s="139"/>
      <c r="J85" s="138"/>
      <c r="K85" s="138"/>
      <c r="L85" s="139"/>
      <c r="M85" s="139"/>
      <c r="N85" s="139"/>
      <c r="P85" s="0" t="s">
        <v>316</v>
      </c>
      <c r="Q85" s="140" t="e">
        <f aca="false">M85/(C85-H85)</f>
        <v>#DIV/0!</v>
      </c>
      <c r="S85" s="0" t="s">
        <v>316</v>
      </c>
      <c r="T85" s="140" t="e">
        <f aca="false">H85/C85</f>
        <v>#DIV/0!</v>
      </c>
    </row>
    <row r="86" customFormat="false" ht="15" hidden="false" customHeight="false" outlineLevel="0" collapsed="false">
      <c r="A86" s="138" t="s">
        <v>317</v>
      </c>
      <c r="B86" s="139"/>
      <c r="C86" s="139"/>
      <c r="D86" s="139"/>
      <c r="E86" s="138"/>
      <c r="F86" s="138"/>
      <c r="G86" s="139"/>
      <c r="H86" s="139"/>
      <c r="I86" s="139"/>
      <c r="J86" s="138"/>
      <c r="K86" s="138"/>
      <c r="L86" s="139"/>
      <c r="M86" s="139"/>
      <c r="N86" s="139"/>
      <c r="P86" s="0" t="s">
        <v>317</v>
      </c>
      <c r="Q86" s="140" t="e">
        <f aca="false">M86/(C86-H86)</f>
        <v>#DIV/0!</v>
      </c>
      <c r="S86" s="0" t="s">
        <v>317</v>
      </c>
      <c r="T86" s="140" t="e">
        <f aca="false">H86/C86</f>
        <v>#DIV/0!</v>
      </c>
    </row>
    <row r="87" customFormat="false" ht="15" hidden="false" customHeight="false" outlineLevel="0" collapsed="false">
      <c r="A87" s="138" t="s">
        <v>318</v>
      </c>
      <c r="B87" s="139"/>
      <c r="C87" s="139"/>
      <c r="D87" s="139"/>
      <c r="E87" s="138"/>
      <c r="F87" s="138"/>
      <c r="G87" s="139"/>
      <c r="H87" s="139"/>
      <c r="I87" s="139"/>
      <c r="J87" s="138"/>
      <c r="K87" s="138"/>
      <c r="L87" s="139"/>
      <c r="M87" s="139"/>
      <c r="N87" s="139"/>
      <c r="P87" s="0" t="s">
        <v>318</v>
      </c>
      <c r="Q87" s="140" t="e">
        <f aca="false">M87/(C87-H87)</f>
        <v>#DIV/0!</v>
      </c>
      <c r="S87" s="0" t="s">
        <v>318</v>
      </c>
      <c r="T87" s="140" t="e">
        <f aca="false">H87/C87</f>
        <v>#DIV/0!</v>
      </c>
    </row>
    <row r="88" customFormat="false" ht="15" hidden="false" customHeight="false" outlineLevel="0" collapsed="false">
      <c r="A88" s="138" t="s">
        <v>319</v>
      </c>
      <c r="B88" s="139"/>
      <c r="C88" s="139"/>
      <c r="D88" s="139"/>
      <c r="E88" s="138"/>
      <c r="F88" s="138"/>
      <c r="G88" s="139"/>
      <c r="H88" s="139"/>
      <c r="I88" s="139"/>
      <c r="J88" s="138"/>
      <c r="K88" s="138"/>
      <c r="L88" s="139"/>
      <c r="M88" s="139"/>
      <c r="N88" s="139"/>
      <c r="P88" s="0" t="s">
        <v>319</v>
      </c>
      <c r="Q88" s="140" t="e">
        <f aca="false">M88/(C88-H88)</f>
        <v>#DIV/0!</v>
      </c>
      <c r="S88" s="0" t="s">
        <v>319</v>
      </c>
      <c r="T88" s="140" t="e">
        <f aca="false">H88/C88</f>
        <v>#DIV/0!</v>
      </c>
    </row>
    <row r="89" customFormat="false" ht="15" hidden="false" customHeight="false" outlineLevel="0" collapsed="false">
      <c r="A89" s="138" t="s">
        <v>320</v>
      </c>
      <c r="B89" s="139"/>
      <c r="C89" s="139"/>
      <c r="D89" s="139"/>
      <c r="E89" s="138"/>
      <c r="F89" s="138"/>
      <c r="G89" s="139"/>
      <c r="H89" s="139"/>
      <c r="I89" s="139"/>
      <c r="J89" s="138"/>
      <c r="K89" s="138"/>
      <c r="L89" s="139"/>
      <c r="M89" s="139"/>
      <c r="N89" s="139"/>
      <c r="P89" s="0" t="s">
        <v>320</v>
      </c>
      <c r="Q89" s="140" t="e">
        <f aca="false">M89/(C89-H89)</f>
        <v>#DIV/0!</v>
      </c>
      <c r="S89" s="0" t="s">
        <v>320</v>
      </c>
      <c r="T89" s="140" t="e">
        <f aca="false">H89/C89</f>
        <v>#DIV/0!</v>
      </c>
    </row>
    <row r="90" customFormat="false" ht="15" hidden="false" customHeight="false" outlineLevel="0" collapsed="false">
      <c r="A90" s="138" t="s">
        <v>321</v>
      </c>
      <c r="B90" s="139"/>
      <c r="C90" s="139"/>
      <c r="D90" s="139"/>
      <c r="E90" s="138"/>
      <c r="F90" s="138"/>
      <c r="G90" s="139"/>
      <c r="H90" s="139"/>
      <c r="I90" s="139"/>
      <c r="J90" s="138"/>
      <c r="K90" s="138"/>
      <c r="L90" s="139"/>
      <c r="M90" s="138"/>
      <c r="N90" s="138"/>
      <c r="P90" s="0" t="s">
        <v>321</v>
      </c>
      <c r="Q90" s="140" t="e">
        <f aca="false">M90/(C90-H90)</f>
        <v>#DIV/0!</v>
      </c>
      <c r="S90" s="0" t="s">
        <v>321</v>
      </c>
      <c r="T90" s="140" t="e">
        <f aca="false">H90/C90</f>
        <v>#DIV/0!</v>
      </c>
    </row>
    <row r="91" customFormat="false" ht="15" hidden="false" customHeight="false" outlineLevel="0" collapsed="false">
      <c r="A91" s="138" t="s">
        <v>322</v>
      </c>
      <c r="B91" s="139"/>
      <c r="C91" s="139"/>
      <c r="D91" s="139"/>
      <c r="E91" s="138"/>
      <c r="F91" s="138"/>
      <c r="G91" s="139"/>
      <c r="H91" s="139"/>
      <c r="I91" s="139"/>
      <c r="J91" s="138"/>
      <c r="K91" s="138"/>
      <c r="L91" s="139"/>
      <c r="M91" s="139"/>
      <c r="N91" s="138"/>
      <c r="P91" s="0" t="s">
        <v>322</v>
      </c>
      <c r="Q91" s="140" t="e">
        <f aca="false">M91/(C91-H91)</f>
        <v>#DIV/0!</v>
      </c>
      <c r="S91" s="0" t="s">
        <v>322</v>
      </c>
      <c r="T91" s="140" t="e">
        <f aca="false">H91/C91</f>
        <v>#DIV/0!</v>
      </c>
    </row>
    <row r="92" customFormat="false" ht="15" hidden="false" customHeight="false" outlineLevel="0" collapsed="false">
      <c r="A92" s="138" t="s">
        <v>323</v>
      </c>
      <c r="B92" s="139"/>
      <c r="C92" s="139"/>
      <c r="D92" s="139"/>
      <c r="E92" s="138"/>
      <c r="F92" s="138"/>
      <c r="G92" s="139"/>
      <c r="H92" s="139"/>
      <c r="I92" s="139"/>
      <c r="J92" s="138"/>
      <c r="K92" s="138"/>
      <c r="L92" s="138"/>
      <c r="M92" s="138"/>
      <c r="N92" s="138"/>
      <c r="P92" s="0" t="s">
        <v>323</v>
      </c>
      <c r="Q92" s="140" t="e">
        <f aca="false">M92/(C92-H92)</f>
        <v>#DIV/0!</v>
      </c>
      <c r="S92" s="0" t="s">
        <v>323</v>
      </c>
      <c r="T92" s="140" t="e">
        <f aca="false">H92/C92</f>
        <v>#DIV/0!</v>
      </c>
    </row>
    <row r="93" customFormat="false" ht="15" hidden="false" customHeight="false" outlineLevel="0" collapsed="false">
      <c r="A93" s="138" t="s">
        <v>324</v>
      </c>
      <c r="B93" s="139"/>
      <c r="C93" s="139"/>
      <c r="D93" s="139"/>
      <c r="E93" s="138"/>
      <c r="F93" s="138"/>
      <c r="G93" s="139"/>
      <c r="H93" s="139"/>
      <c r="I93" s="139"/>
      <c r="J93" s="138"/>
      <c r="K93" s="138"/>
      <c r="L93" s="138"/>
      <c r="M93" s="138"/>
      <c r="N93" s="138"/>
      <c r="P93" s="0" t="s">
        <v>324</v>
      </c>
      <c r="Q93" s="140" t="e">
        <f aca="false">M93/(C93-H93)</f>
        <v>#DIV/0!</v>
      </c>
      <c r="S93" s="0" t="s">
        <v>324</v>
      </c>
      <c r="T93" s="140" t="e">
        <f aca="false">H93/C93</f>
        <v>#DIV/0!</v>
      </c>
    </row>
    <row r="94" customFormat="false" ht="15" hidden="false" customHeight="false" outlineLevel="0" collapsed="false">
      <c r="A94" s="138" t="s">
        <v>325</v>
      </c>
      <c r="B94" s="139"/>
      <c r="C94" s="139"/>
      <c r="D94" s="139"/>
      <c r="E94" s="138"/>
      <c r="F94" s="138"/>
      <c r="G94" s="139"/>
      <c r="H94" s="139"/>
      <c r="I94" s="139"/>
      <c r="J94" s="138"/>
      <c r="K94" s="138"/>
      <c r="L94" s="138"/>
      <c r="M94" s="138"/>
      <c r="N94" s="138"/>
      <c r="P94" s="0" t="s">
        <v>325</v>
      </c>
      <c r="Q94" s="140" t="e">
        <f aca="false">M94/(C94-H94)</f>
        <v>#DIV/0!</v>
      </c>
      <c r="S94" s="0" t="s">
        <v>325</v>
      </c>
      <c r="T94" s="140" t="e">
        <f aca="false">H94/C94</f>
        <v>#DIV/0!</v>
      </c>
    </row>
    <row r="95" customFormat="false" ht="15" hidden="false" customHeight="false" outlineLevel="0" collapsed="false">
      <c r="A95" s="138" t="s">
        <v>326</v>
      </c>
      <c r="B95" s="139"/>
      <c r="C95" s="139"/>
      <c r="D95" s="139"/>
      <c r="E95" s="138"/>
      <c r="F95" s="138"/>
      <c r="G95" s="139"/>
      <c r="H95" s="139"/>
      <c r="I95" s="139"/>
      <c r="J95" s="138"/>
      <c r="K95" s="138"/>
      <c r="L95" s="138"/>
      <c r="M95" s="138"/>
      <c r="N95" s="138"/>
      <c r="P95" s="0" t="s">
        <v>326</v>
      </c>
      <c r="Q95" s="140" t="e">
        <f aca="false">M95/(C95-H95)</f>
        <v>#DIV/0!</v>
      </c>
      <c r="S95" s="0" t="s">
        <v>326</v>
      </c>
      <c r="T95" s="140" t="e">
        <f aca="false">H95/C95</f>
        <v>#DIV/0!</v>
      </c>
    </row>
    <row r="96" customFormat="false" ht="15" hidden="false" customHeight="false" outlineLevel="0" collapsed="false">
      <c r="A96" s="138" t="s">
        <v>327</v>
      </c>
      <c r="B96" s="139"/>
      <c r="C96" s="139"/>
      <c r="D96" s="139"/>
      <c r="E96" s="138"/>
      <c r="F96" s="138"/>
      <c r="G96" s="139"/>
      <c r="H96" s="139"/>
      <c r="I96" s="139"/>
      <c r="J96" s="138"/>
      <c r="K96" s="138"/>
      <c r="L96" s="138"/>
      <c r="M96" s="138"/>
      <c r="N96" s="138"/>
      <c r="P96" s="0" t="s">
        <v>327</v>
      </c>
      <c r="Q96" s="140" t="e">
        <f aca="false">M96/(C96-H96)</f>
        <v>#DIV/0!</v>
      </c>
      <c r="S96" s="0" t="s">
        <v>327</v>
      </c>
      <c r="T96" s="140" t="e">
        <f aca="false">H96/C96</f>
        <v>#DIV/0!</v>
      </c>
    </row>
    <row r="97" customFormat="false" ht="15" hidden="false" customHeight="false" outlineLevel="0" collapsed="false">
      <c r="A97" s="138" t="s">
        <v>328</v>
      </c>
      <c r="B97" s="139"/>
      <c r="C97" s="139"/>
      <c r="D97" s="139"/>
      <c r="E97" s="138"/>
      <c r="F97" s="138"/>
      <c r="G97" s="139"/>
      <c r="H97" s="138"/>
      <c r="I97" s="139"/>
      <c r="J97" s="138"/>
      <c r="K97" s="138"/>
      <c r="L97" s="138"/>
      <c r="M97" s="138"/>
      <c r="N97" s="138"/>
      <c r="P97" s="0" t="s">
        <v>328</v>
      </c>
      <c r="Q97" s="140" t="e">
        <f aca="false">M97/(C97-H97)</f>
        <v>#DIV/0!</v>
      </c>
      <c r="S97" s="0" t="s">
        <v>328</v>
      </c>
      <c r="T97" s="140" t="e">
        <f aca="false">H97/C97</f>
        <v>#DIV/0!</v>
      </c>
    </row>
    <row r="98" customFormat="false" ht="15" hidden="false" customHeight="false" outlineLevel="0" collapsed="false">
      <c r="A98" s="138" t="s">
        <v>310</v>
      </c>
      <c r="B98" s="139"/>
      <c r="C98" s="139"/>
      <c r="D98" s="139"/>
      <c r="E98" s="138"/>
      <c r="F98" s="138"/>
      <c r="G98" s="139"/>
      <c r="H98" s="139"/>
      <c r="I98" s="139"/>
      <c r="J98" s="138"/>
      <c r="K98" s="138"/>
      <c r="L98" s="139"/>
      <c r="M98" s="139"/>
      <c r="N98" s="139"/>
      <c r="P98" s="0" t="s">
        <v>206</v>
      </c>
      <c r="Q98" s="140" t="e">
        <f aca="false">M98/(C98-H98)</f>
        <v>#DIV/0!</v>
      </c>
      <c r="S98" s="0" t="s">
        <v>206</v>
      </c>
      <c r="T98" s="140" t="e">
        <f aca="false">H98/C98</f>
        <v>#DIV/0!</v>
      </c>
    </row>
    <row r="99" customFormat="false" ht="15" hidden="false" customHeight="false" outlineLevel="0" collapsed="false">
      <c r="A99" s="138" t="n">
        <v>2018</v>
      </c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P99" s="0" t="n">
        <v>2018</v>
      </c>
      <c r="Q99" s="140" t="e">
        <f aca="false">M99/(C99-H99)</f>
        <v>#DIV/0!</v>
      </c>
      <c r="S99" s="0" t="n">
        <v>2018</v>
      </c>
      <c r="T99" s="140" t="e">
        <f aca="false">H99/C99</f>
        <v>#DIV/0!</v>
      </c>
    </row>
    <row r="100" customFormat="false" ht="15" hidden="false" customHeight="false" outlineLevel="0" collapsed="false">
      <c r="A100" s="138" t="s">
        <v>313</v>
      </c>
      <c r="B100" s="139"/>
      <c r="C100" s="139"/>
      <c r="D100" s="139"/>
      <c r="E100" s="138"/>
      <c r="F100" s="138"/>
      <c r="G100" s="139"/>
      <c r="H100" s="139"/>
      <c r="I100" s="139"/>
      <c r="J100" s="138"/>
      <c r="K100" s="138"/>
      <c r="L100" s="139"/>
      <c r="M100" s="139"/>
      <c r="N100" s="139"/>
      <c r="P100" s="0" t="s">
        <v>313</v>
      </c>
      <c r="Q100" s="140" t="e">
        <f aca="false">M100/(C100-H100)</f>
        <v>#DIV/0!</v>
      </c>
      <c r="S100" s="0" t="s">
        <v>313</v>
      </c>
      <c r="T100" s="140" t="e">
        <f aca="false">H100/C100</f>
        <v>#DIV/0!</v>
      </c>
    </row>
    <row r="101" customFormat="false" ht="15" hidden="false" customHeight="false" outlineLevel="0" collapsed="false">
      <c r="A101" s="138" t="s">
        <v>145</v>
      </c>
      <c r="B101" s="139"/>
      <c r="C101" s="139"/>
      <c r="D101" s="139"/>
      <c r="E101" s="138"/>
      <c r="F101" s="138"/>
      <c r="G101" s="139"/>
      <c r="H101" s="139"/>
      <c r="I101" s="139"/>
      <c r="J101" s="138"/>
      <c r="K101" s="138"/>
      <c r="L101" s="138"/>
      <c r="M101" s="138"/>
      <c r="N101" s="138"/>
      <c r="P101" s="0" t="s">
        <v>145</v>
      </c>
      <c r="Q101" s="140" t="e">
        <f aca="false">M101/(C101-H101)</f>
        <v>#DIV/0!</v>
      </c>
      <c r="S101" s="0" t="s">
        <v>145</v>
      </c>
      <c r="T101" s="140" t="e">
        <f aca="false">H101/C101</f>
        <v>#DIV/0!</v>
      </c>
    </row>
    <row r="102" customFormat="false" ht="15" hidden="false" customHeight="false" outlineLevel="0" collapsed="false">
      <c r="A102" s="138" t="s">
        <v>314</v>
      </c>
      <c r="B102" s="139"/>
      <c r="C102" s="139"/>
      <c r="D102" s="139"/>
      <c r="E102" s="138"/>
      <c r="F102" s="138"/>
      <c r="G102" s="139"/>
      <c r="H102" s="139"/>
      <c r="I102" s="139"/>
      <c r="J102" s="138"/>
      <c r="K102" s="138"/>
      <c r="L102" s="138"/>
      <c r="M102" s="138"/>
      <c r="N102" s="138"/>
      <c r="P102" s="0" t="s">
        <v>314</v>
      </c>
      <c r="Q102" s="140" t="e">
        <f aca="false">M102/(C102-H102)</f>
        <v>#DIV/0!</v>
      </c>
      <c r="S102" s="0" t="s">
        <v>314</v>
      </c>
      <c r="T102" s="140" t="e">
        <f aca="false">H102/C102</f>
        <v>#DIV/0!</v>
      </c>
    </row>
    <row r="103" customFormat="false" ht="15" hidden="false" customHeight="false" outlineLevel="0" collapsed="false">
      <c r="A103" s="138" t="s">
        <v>315</v>
      </c>
      <c r="B103" s="139"/>
      <c r="C103" s="139"/>
      <c r="D103" s="139"/>
      <c r="E103" s="138"/>
      <c r="F103" s="138"/>
      <c r="G103" s="139"/>
      <c r="H103" s="139"/>
      <c r="I103" s="139"/>
      <c r="J103" s="138"/>
      <c r="K103" s="138"/>
      <c r="L103" s="139"/>
      <c r="M103" s="139"/>
      <c r="N103" s="139"/>
      <c r="P103" s="0" t="s">
        <v>315</v>
      </c>
      <c r="Q103" s="140" t="e">
        <f aca="false">M103/(C103-H103)</f>
        <v>#DIV/0!</v>
      </c>
      <c r="S103" s="0" t="s">
        <v>315</v>
      </c>
      <c r="T103" s="140" t="e">
        <f aca="false">H103/C103</f>
        <v>#DIV/0!</v>
      </c>
    </row>
    <row r="104" customFormat="false" ht="15" hidden="false" customHeight="false" outlineLevel="0" collapsed="false">
      <c r="A104" s="138" t="s">
        <v>316</v>
      </c>
      <c r="B104" s="139"/>
      <c r="C104" s="139"/>
      <c r="D104" s="139"/>
      <c r="E104" s="138"/>
      <c r="F104" s="138"/>
      <c r="G104" s="139"/>
      <c r="H104" s="139"/>
      <c r="I104" s="139"/>
      <c r="J104" s="138"/>
      <c r="K104" s="138"/>
      <c r="L104" s="139"/>
      <c r="M104" s="139"/>
      <c r="N104" s="139"/>
      <c r="P104" s="0" t="s">
        <v>316</v>
      </c>
      <c r="Q104" s="140" t="e">
        <f aca="false">M104/(C104-H104)</f>
        <v>#DIV/0!</v>
      </c>
      <c r="S104" s="0" t="s">
        <v>316</v>
      </c>
      <c r="T104" s="140" t="e">
        <f aca="false">H104/C104</f>
        <v>#DIV/0!</v>
      </c>
    </row>
    <row r="105" customFormat="false" ht="15" hidden="false" customHeight="false" outlineLevel="0" collapsed="false">
      <c r="A105" s="138" t="s">
        <v>317</v>
      </c>
      <c r="B105" s="139"/>
      <c r="C105" s="139"/>
      <c r="D105" s="139"/>
      <c r="E105" s="138"/>
      <c r="F105" s="138"/>
      <c r="G105" s="139"/>
      <c r="H105" s="139"/>
      <c r="I105" s="139"/>
      <c r="J105" s="138"/>
      <c r="K105" s="138"/>
      <c r="L105" s="139"/>
      <c r="M105" s="139"/>
      <c r="N105" s="139"/>
      <c r="P105" s="0" t="s">
        <v>317</v>
      </c>
      <c r="Q105" s="140" t="e">
        <f aca="false">M105/(C105-H105)</f>
        <v>#DIV/0!</v>
      </c>
      <c r="S105" s="0" t="s">
        <v>317</v>
      </c>
      <c r="T105" s="140" t="e">
        <f aca="false">H105/C105</f>
        <v>#DIV/0!</v>
      </c>
    </row>
    <row r="106" customFormat="false" ht="15" hidden="false" customHeight="false" outlineLevel="0" collapsed="false">
      <c r="A106" s="138" t="s">
        <v>318</v>
      </c>
      <c r="B106" s="139"/>
      <c r="C106" s="139"/>
      <c r="D106" s="139"/>
      <c r="E106" s="138"/>
      <c r="F106" s="138"/>
      <c r="G106" s="139"/>
      <c r="H106" s="139"/>
      <c r="I106" s="139"/>
      <c r="J106" s="138"/>
      <c r="K106" s="138"/>
      <c r="L106" s="139"/>
      <c r="M106" s="139"/>
      <c r="N106" s="139"/>
      <c r="P106" s="0" t="s">
        <v>318</v>
      </c>
      <c r="Q106" s="140" t="e">
        <f aca="false">M106/(C106-H106)</f>
        <v>#DIV/0!</v>
      </c>
      <c r="S106" s="0" t="s">
        <v>318</v>
      </c>
      <c r="T106" s="140" t="e">
        <f aca="false">H106/C106</f>
        <v>#DIV/0!</v>
      </c>
    </row>
    <row r="107" customFormat="false" ht="15" hidden="false" customHeight="false" outlineLevel="0" collapsed="false">
      <c r="A107" s="138" t="s">
        <v>319</v>
      </c>
      <c r="B107" s="139"/>
      <c r="C107" s="139"/>
      <c r="D107" s="139"/>
      <c r="E107" s="138"/>
      <c r="F107" s="138"/>
      <c r="G107" s="139"/>
      <c r="H107" s="139"/>
      <c r="I107" s="139"/>
      <c r="J107" s="138"/>
      <c r="K107" s="138"/>
      <c r="L107" s="139"/>
      <c r="M107" s="139"/>
      <c r="N107" s="139"/>
      <c r="P107" s="0" t="s">
        <v>319</v>
      </c>
      <c r="Q107" s="140" t="e">
        <f aca="false">M107/(C107-H107)</f>
        <v>#DIV/0!</v>
      </c>
      <c r="S107" s="0" t="s">
        <v>319</v>
      </c>
      <c r="T107" s="140" t="e">
        <f aca="false">H107/C107</f>
        <v>#DIV/0!</v>
      </c>
    </row>
    <row r="108" customFormat="false" ht="15" hidden="false" customHeight="false" outlineLevel="0" collapsed="false">
      <c r="A108" s="138" t="s">
        <v>320</v>
      </c>
      <c r="B108" s="139"/>
      <c r="C108" s="139"/>
      <c r="D108" s="139"/>
      <c r="E108" s="138"/>
      <c r="F108" s="138"/>
      <c r="G108" s="139"/>
      <c r="H108" s="139"/>
      <c r="I108" s="139"/>
      <c r="J108" s="138"/>
      <c r="K108" s="138"/>
      <c r="L108" s="139"/>
      <c r="M108" s="139"/>
      <c r="N108" s="139"/>
      <c r="P108" s="0" t="s">
        <v>320</v>
      </c>
      <c r="Q108" s="140" t="e">
        <f aca="false">M108/(C108-H108)</f>
        <v>#DIV/0!</v>
      </c>
      <c r="S108" s="0" t="s">
        <v>320</v>
      </c>
      <c r="T108" s="140" t="e">
        <f aca="false">H108/C108</f>
        <v>#DIV/0!</v>
      </c>
    </row>
    <row r="109" customFormat="false" ht="15" hidden="false" customHeight="false" outlineLevel="0" collapsed="false">
      <c r="A109" s="138" t="s">
        <v>321</v>
      </c>
      <c r="B109" s="139"/>
      <c r="C109" s="139"/>
      <c r="D109" s="139"/>
      <c r="E109" s="138"/>
      <c r="F109" s="138"/>
      <c r="G109" s="139"/>
      <c r="H109" s="139"/>
      <c r="I109" s="139"/>
      <c r="J109" s="138"/>
      <c r="K109" s="138"/>
      <c r="L109" s="139"/>
      <c r="M109" s="138"/>
      <c r="N109" s="138"/>
      <c r="P109" s="0" t="s">
        <v>321</v>
      </c>
      <c r="Q109" s="140" t="e">
        <f aca="false">M109/(C109-H109)</f>
        <v>#DIV/0!</v>
      </c>
      <c r="S109" s="0" t="s">
        <v>321</v>
      </c>
      <c r="T109" s="140" t="e">
        <f aca="false">H109/C109</f>
        <v>#DIV/0!</v>
      </c>
    </row>
    <row r="110" customFormat="false" ht="15" hidden="false" customHeight="false" outlineLevel="0" collapsed="false">
      <c r="A110" s="138" t="s">
        <v>322</v>
      </c>
      <c r="B110" s="139"/>
      <c r="C110" s="139"/>
      <c r="D110" s="139"/>
      <c r="E110" s="138"/>
      <c r="F110" s="138"/>
      <c r="G110" s="139"/>
      <c r="H110" s="139"/>
      <c r="I110" s="139"/>
      <c r="J110" s="138"/>
      <c r="K110" s="138"/>
      <c r="L110" s="139"/>
      <c r="M110" s="139"/>
      <c r="N110" s="138"/>
      <c r="P110" s="0" t="s">
        <v>322</v>
      </c>
      <c r="Q110" s="140" t="e">
        <f aca="false">M110/(C110-H110)</f>
        <v>#DIV/0!</v>
      </c>
      <c r="S110" s="0" t="s">
        <v>322</v>
      </c>
      <c r="T110" s="140" t="e">
        <f aca="false">H110/C110</f>
        <v>#DIV/0!</v>
      </c>
    </row>
    <row r="111" customFormat="false" ht="15" hidden="false" customHeight="false" outlineLevel="0" collapsed="false">
      <c r="A111" s="138" t="s">
        <v>323</v>
      </c>
      <c r="B111" s="139"/>
      <c r="C111" s="139"/>
      <c r="D111" s="139"/>
      <c r="E111" s="138"/>
      <c r="F111" s="138"/>
      <c r="G111" s="139"/>
      <c r="H111" s="139"/>
      <c r="I111" s="139"/>
      <c r="J111" s="138"/>
      <c r="K111" s="138"/>
      <c r="L111" s="138"/>
      <c r="M111" s="138"/>
      <c r="N111" s="138"/>
      <c r="P111" s="0" t="s">
        <v>323</v>
      </c>
      <c r="Q111" s="140" t="e">
        <f aca="false">M111/(C111-H111)</f>
        <v>#DIV/0!</v>
      </c>
      <c r="S111" s="0" t="s">
        <v>323</v>
      </c>
      <c r="T111" s="140" t="e">
        <f aca="false">H111/C111</f>
        <v>#DIV/0!</v>
      </c>
    </row>
    <row r="112" customFormat="false" ht="15" hidden="false" customHeight="false" outlineLevel="0" collapsed="false">
      <c r="A112" s="138" t="s">
        <v>324</v>
      </c>
      <c r="B112" s="139"/>
      <c r="C112" s="139"/>
      <c r="D112" s="139"/>
      <c r="E112" s="138"/>
      <c r="F112" s="138"/>
      <c r="G112" s="139"/>
      <c r="H112" s="139"/>
      <c r="I112" s="139"/>
      <c r="J112" s="138"/>
      <c r="K112" s="138"/>
      <c r="L112" s="138"/>
      <c r="M112" s="138"/>
      <c r="N112" s="138"/>
      <c r="P112" s="0" t="s">
        <v>324</v>
      </c>
      <c r="Q112" s="140" t="e">
        <f aca="false">M112/(C112-H112)</f>
        <v>#DIV/0!</v>
      </c>
      <c r="S112" s="0" t="s">
        <v>324</v>
      </c>
      <c r="T112" s="140" t="e">
        <f aca="false">H112/C112</f>
        <v>#DIV/0!</v>
      </c>
    </row>
    <row r="113" customFormat="false" ht="15" hidden="false" customHeight="false" outlineLevel="0" collapsed="false">
      <c r="A113" s="138" t="s">
        <v>325</v>
      </c>
      <c r="B113" s="139"/>
      <c r="C113" s="139"/>
      <c r="D113" s="139"/>
      <c r="E113" s="138"/>
      <c r="F113" s="138"/>
      <c r="G113" s="139"/>
      <c r="H113" s="139"/>
      <c r="I113" s="139"/>
      <c r="J113" s="138"/>
      <c r="K113" s="138"/>
      <c r="L113" s="138"/>
      <c r="M113" s="138"/>
      <c r="N113" s="138"/>
      <c r="P113" s="0" t="s">
        <v>325</v>
      </c>
      <c r="Q113" s="140" t="e">
        <f aca="false">M113/(C113-H113)</f>
        <v>#DIV/0!</v>
      </c>
      <c r="S113" s="0" t="s">
        <v>325</v>
      </c>
      <c r="T113" s="140" t="e">
        <f aca="false">H113/C113</f>
        <v>#DIV/0!</v>
      </c>
    </row>
    <row r="114" customFormat="false" ht="15" hidden="false" customHeight="false" outlineLevel="0" collapsed="false">
      <c r="A114" s="138" t="s">
        <v>326</v>
      </c>
      <c r="B114" s="139"/>
      <c r="C114" s="139"/>
      <c r="D114" s="139"/>
      <c r="E114" s="138"/>
      <c r="F114" s="138"/>
      <c r="G114" s="139"/>
      <c r="H114" s="139"/>
      <c r="I114" s="139"/>
      <c r="J114" s="138"/>
      <c r="K114" s="138"/>
      <c r="L114" s="138"/>
      <c r="M114" s="138"/>
      <c r="N114" s="138"/>
      <c r="P114" s="0" t="s">
        <v>326</v>
      </c>
      <c r="Q114" s="140" t="e">
        <f aca="false">M114/(C114-H114)</f>
        <v>#DIV/0!</v>
      </c>
      <c r="S114" s="0" t="s">
        <v>326</v>
      </c>
      <c r="T114" s="140" t="e">
        <f aca="false">H114/C114</f>
        <v>#DIV/0!</v>
      </c>
    </row>
    <row r="115" customFormat="false" ht="15" hidden="false" customHeight="false" outlineLevel="0" collapsed="false">
      <c r="A115" s="138" t="s">
        <v>327</v>
      </c>
      <c r="B115" s="139"/>
      <c r="C115" s="139"/>
      <c r="D115" s="139"/>
      <c r="E115" s="138"/>
      <c r="F115" s="138"/>
      <c r="G115" s="139"/>
      <c r="H115" s="139"/>
      <c r="I115" s="139"/>
      <c r="J115" s="138"/>
      <c r="K115" s="138"/>
      <c r="L115" s="138"/>
      <c r="M115" s="138"/>
      <c r="N115" s="138"/>
      <c r="P115" s="0" t="s">
        <v>327</v>
      </c>
      <c r="Q115" s="140" t="e">
        <f aca="false">M115/(C115-H115)</f>
        <v>#DIV/0!</v>
      </c>
      <c r="S115" s="0" t="s">
        <v>327</v>
      </c>
      <c r="T115" s="140" t="e">
        <f aca="false">H115/C115</f>
        <v>#DIV/0!</v>
      </c>
    </row>
    <row r="116" customFormat="false" ht="15" hidden="false" customHeight="false" outlineLevel="0" collapsed="false">
      <c r="A116" s="138" t="s">
        <v>328</v>
      </c>
      <c r="B116" s="139"/>
      <c r="C116" s="139"/>
      <c r="D116" s="139"/>
      <c r="E116" s="138"/>
      <c r="F116" s="138"/>
      <c r="G116" s="139"/>
      <c r="H116" s="138"/>
      <c r="I116" s="139"/>
      <c r="J116" s="138"/>
      <c r="K116" s="138"/>
      <c r="L116" s="138"/>
      <c r="M116" s="138"/>
      <c r="N116" s="138"/>
      <c r="P116" s="0" t="s">
        <v>328</v>
      </c>
      <c r="Q116" s="140" t="e">
        <f aca="false">M116/(C116-H116)</f>
        <v>#DIV/0!</v>
      </c>
      <c r="S116" s="0" t="s">
        <v>328</v>
      </c>
      <c r="T116" s="140" t="e">
        <f aca="false">H116/C116</f>
        <v>#DIV/0!</v>
      </c>
    </row>
    <row r="117" customFormat="false" ht="15" hidden="false" customHeight="false" outlineLevel="0" collapsed="false">
      <c r="A117" s="138" t="s">
        <v>310</v>
      </c>
      <c r="B117" s="139"/>
      <c r="C117" s="139"/>
      <c r="D117" s="139"/>
      <c r="E117" s="138"/>
      <c r="F117" s="138"/>
      <c r="G117" s="139"/>
      <c r="H117" s="139"/>
      <c r="I117" s="139"/>
      <c r="J117" s="138"/>
      <c r="K117" s="138"/>
      <c r="L117" s="139"/>
      <c r="M117" s="139"/>
      <c r="N117" s="139"/>
      <c r="P117" s="0" t="s">
        <v>206</v>
      </c>
      <c r="Q117" s="140" t="e">
        <f aca="false">M117/(C117-H117)</f>
        <v>#DIV/0!</v>
      </c>
      <c r="S117" s="0" t="s">
        <v>206</v>
      </c>
      <c r="T117" s="140" t="e">
        <f aca="false">H117/C117</f>
        <v>#DIV/0!</v>
      </c>
    </row>
    <row r="118" customFormat="false" ht="15" hidden="false" customHeight="false" outlineLevel="0" collapsed="false">
      <c r="A118" s="138" t="n">
        <v>2019</v>
      </c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P118" s="0" t="n">
        <v>2019</v>
      </c>
      <c r="Q118" s="140" t="e">
        <f aca="false">M118/(C118-H118)</f>
        <v>#DIV/0!</v>
      </c>
      <c r="S118" s="0" t="n">
        <v>2019</v>
      </c>
      <c r="T118" s="140" t="e">
        <f aca="false">H118/C118</f>
        <v>#DIV/0!</v>
      </c>
    </row>
    <row r="119" customFormat="false" ht="15" hidden="false" customHeight="false" outlineLevel="0" collapsed="false">
      <c r="A119" s="138" t="s">
        <v>313</v>
      </c>
      <c r="B119" s="139"/>
      <c r="C119" s="139"/>
      <c r="D119" s="139"/>
      <c r="E119" s="138"/>
      <c r="F119" s="138"/>
      <c r="G119" s="139"/>
      <c r="H119" s="139"/>
      <c r="I119" s="139"/>
      <c r="J119" s="138"/>
      <c r="K119" s="138"/>
      <c r="L119" s="139"/>
      <c r="M119" s="139"/>
      <c r="N119" s="139"/>
      <c r="P119" s="0" t="s">
        <v>313</v>
      </c>
      <c r="Q119" s="140" t="e">
        <f aca="false">M119/(C119-H119)</f>
        <v>#DIV/0!</v>
      </c>
      <c r="S119" s="0" t="s">
        <v>313</v>
      </c>
      <c r="T119" s="140" t="e">
        <f aca="false">H119/C119</f>
        <v>#DIV/0!</v>
      </c>
    </row>
    <row r="120" customFormat="false" ht="15" hidden="false" customHeight="false" outlineLevel="0" collapsed="false">
      <c r="A120" s="138" t="s">
        <v>145</v>
      </c>
      <c r="B120" s="139"/>
      <c r="C120" s="139"/>
      <c r="D120" s="139"/>
      <c r="E120" s="138"/>
      <c r="F120" s="138"/>
      <c r="G120" s="139"/>
      <c r="H120" s="139"/>
      <c r="I120" s="139"/>
      <c r="J120" s="138"/>
      <c r="K120" s="138"/>
      <c r="L120" s="138"/>
      <c r="M120" s="138"/>
      <c r="N120" s="138"/>
      <c r="P120" s="0" t="s">
        <v>145</v>
      </c>
      <c r="Q120" s="140" t="e">
        <f aca="false">M120/(C120-H120)</f>
        <v>#DIV/0!</v>
      </c>
      <c r="S120" s="0" t="s">
        <v>145</v>
      </c>
      <c r="T120" s="140" t="e">
        <f aca="false">H120/C120</f>
        <v>#DIV/0!</v>
      </c>
    </row>
    <row r="121" customFormat="false" ht="15" hidden="false" customHeight="false" outlineLevel="0" collapsed="false">
      <c r="A121" s="138" t="s">
        <v>314</v>
      </c>
      <c r="B121" s="139"/>
      <c r="C121" s="139"/>
      <c r="D121" s="139"/>
      <c r="E121" s="138"/>
      <c r="F121" s="138"/>
      <c r="G121" s="139"/>
      <c r="H121" s="139"/>
      <c r="I121" s="139"/>
      <c r="J121" s="138"/>
      <c r="K121" s="138"/>
      <c r="L121" s="138"/>
      <c r="M121" s="138"/>
      <c r="N121" s="138"/>
      <c r="P121" s="0" t="s">
        <v>314</v>
      </c>
      <c r="Q121" s="140" t="e">
        <f aca="false">M121/(C121-H121)</f>
        <v>#DIV/0!</v>
      </c>
      <c r="S121" s="0" t="s">
        <v>314</v>
      </c>
      <c r="T121" s="140" t="e">
        <f aca="false">H121/C121</f>
        <v>#DIV/0!</v>
      </c>
    </row>
    <row r="122" customFormat="false" ht="15" hidden="false" customHeight="false" outlineLevel="0" collapsed="false">
      <c r="A122" s="138" t="s">
        <v>315</v>
      </c>
      <c r="B122" s="139"/>
      <c r="C122" s="139"/>
      <c r="D122" s="139"/>
      <c r="E122" s="138"/>
      <c r="F122" s="138"/>
      <c r="G122" s="139"/>
      <c r="H122" s="139"/>
      <c r="I122" s="139"/>
      <c r="J122" s="138"/>
      <c r="K122" s="138"/>
      <c r="L122" s="139"/>
      <c r="M122" s="139"/>
      <c r="N122" s="139"/>
      <c r="P122" s="0" t="s">
        <v>315</v>
      </c>
      <c r="Q122" s="140" t="e">
        <f aca="false">M122/(C122-H122)</f>
        <v>#DIV/0!</v>
      </c>
      <c r="S122" s="0" t="s">
        <v>315</v>
      </c>
      <c r="T122" s="140" t="e">
        <f aca="false">H122/C122</f>
        <v>#DIV/0!</v>
      </c>
    </row>
    <row r="123" customFormat="false" ht="15" hidden="false" customHeight="false" outlineLevel="0" collapsed="false">
      <c r="A123" s="138" t="s">
        <v>316</v>
      </c>
      <c r="B123" s="139"/>
      <c r="C123" s="139"/>
      <c r="D123" s="139"/>
      <c r="E123" s="138"/>
      <c r="F123" s="138"/>
      <c r="G123" s="139"/>
      <c r="H123" s="139"/>
      <c r="I123" s="139"/>
      <c r="J123" s="138"/>
      <c r="K123" s="138"/>
      <c r="L123" s="139"/>
      <c r="M123" s="139"/>
      <c r="N123" s="139"/>
      <c r="P123" s="0" t="s">
        <v>316</v>
      </c>
      <c r="Q123" s="140" t="e">
        <f aca="false">M123/(C123-H123)</f>
        <v>#DIV/0!</v>
      </c>
      <c r="S123" s="0" t="s">
        <v>316</v>
      </c>
      <c r="T123" s="140" t="e">
        <f aca="false">H123/C123</f>
        <v>#DIV/0!</v>
      </c>
    </row>
    <row r="124" customFormat="false" ht="15" hidden="false" customHeight="false" outlineLevel="0" collapsed="false">
      <c r="A124" s="138" t="s">
        <v>317</v>
      </c>
      <c r="B124" s="139"/>
      <c r="C124" s="139"/>
      <c r="D124" s="139"/>
      <c r="E124" s="138"/>
      <c r="F124" s="138"/>
      <c r="G124" s="139"/>
      <c r="H124" s="139"/>
      <c r="I124" s="139"/>
      <c r="J124" s="138"/>
      <c r="K124" s="138"/>
      <c r="L124" s="139"/>
      <c r="M124" s="139"/>
      <c r="N124" s="139"/>
      <c r="P124" s="0" t="s">
        <v>317</v>
      </c>
      <c r="Q124" s="140" t="e">
        <f aca="false">M124/(C124-H124)</f>
        <v>#DIV/0!</v>
      </c>
      <c r="S124" s="0" t="s">
        <v>317</v>
      </c>
      <c r="T124" s="140" t="e">
        <f aca="false">H124/C124</f>
        <v>#DIV/0!</v>
      </c>
    </row>
    <row r="125" customFormat="false" ht="15" hidden="false" customHeight="false" outlineLevel="0" collapsed="false">
      <c r="A125" s="138" t="s">
        <v>318</v>
      </c>
      <c r="B125" s="139"/>
      <c r="C125" s="139"/>
      <c r="D125" s="139"/>
      <c r="E125" s="138"/>
      <c r="F125" s="138"/>
      <c r="G125" s="139"/>
      <c r="H125" s="139"/>
      <c r="I125" s="139"/>
      <c r="J125" s="138"/>
      <c r="K125" s="138"/>
      <c r="L125" s="139"/>
      <c r="M125" s="139"/>
      <c r="N125" s="139"/>
      <c r="P125" s="0" t="s">
        <v>318</v>
      </c>
      <c r="Q125" s="140" t="e">
        <f aca="false">M125/(C125-H125)</f>
        <v>#DIV/0!</v>
      </c>
      <c r="S125" s="0" t="s">
        <v>318</v>
      </c>
      <c r="T125" s="140" t="e">
        <f aca="false">H125/C125</f>
        <v>#DIV/0!</v>
      </c>
    </row>
    <row r="126" customFormat="false" ht="15" hidden="false" customHeight="false" outlineLevel="0" collapsed="false">
      <c r="A126" s="138" t="s">
        <v>319</v>
      </c>
      <c r="B126" s="139"/>
      <c r="C126" s="139"/>
      <c r="D126" s="139"/>
      <c r="E126" s="138"/>
      <c r="F126" s="138"/>
      <c r="G126" s="139"/>
      <c r="H126" s="139"/>
      <c r="I126" s="139"/>
      <c r="J126" s="138"/>
      <c r="K126" s="138"/>
      <c r="L126" s="139"/>
      <c r="M126" s="139"/>
      <c r="N126" s="139"/>
      <c r="P126" s="0" t="s">
        <v>319</v>
      </c>
      <c r="Q126" s="140" t="e">
        <f aca="false">M126/(C126-H126)</f>
        <v>#DIV/0!</v>
      </c>
      <c r="S126" s="0" t="s">
        <v>319</v>
      </c>
      <c r="T126" s="140" t="e">
        <f aca="false">H126/C126</f>
        <v>#DIV/0!</v>
      </c>
    </row>
    <row r="127" customFormat="false" ht="15" hidden="false" customHeight="false" outlineLevel="0" collapsed="false">
      <c r="A127" s="138" t="s">
        <v>320</v>
      </c>
      <c r="B127" s="139"/>
      <c r="C127" s="139"/>
      <c r="D127" s="139"/>
      <c r="E127" s="138"/>
      <c r="F127" s="138"/>
      <c r="G127" s="139"/>
      <c r="H127" s="139"/>
      <c r="I127" s="139"/>
      <c r="J127" s="138"/>
      <c r="K127" s="138"/>
      <c r="L127" s="139"/>
      <c r="M127" s="139"/>
      <c r="N127" s="139"/>
      <c r="P127" s="0" t="s">
        <v>320</v>
      </c>
      <c r="Q127" s="140" t="e">
        <f aca="false">M127/(C127-H127)</f>
        <v>#DIV/0!</v>
      </c>
      <c r="S127" s="0" t="s">
        <v>320</v>
      </c>
      <c r="T127" s="140" t="e">
        <f aca="false">H127/C127</f>
        <v>#DIV/0!</v>
      </c>
    </row>
    <row r="128" customFormat="false" ht="15" hidden="false" customHeight="false" outlineLevel="0" collapsed="false">
      <c r="A128" s="138" t="s">
        <v>321</v>
      </c>
      <c r="B128" s="139"/>
      <c r="C128" s="139"/>
      <c r="D128" s="139"/>
      <c r="E128" s="138"/>
      <c r="F128" s="138"/>
      <c r="G128" s="139"/>
      <c r="H128" s="139"/>
      <c r="I128" s="139"/>
      <c r="J128" s="138"/>
      <c r="K128" s="138"/>
      <c r="L128" s="139"/>
      <c r="M128" s="138"/>
      <c r="N128" s="138"/>
      <c r="P128" s="0" t="s">
        <v>321</v>
      </c>
      <c r="Q128" s="140" t="e">
        <f aca="false">M128/(C128-H128)</f>
        <v>#DIV/0!</v>
      </c>
      <c r="S128" s="0" t="s">
        <v>321</v>
      </c>
      <c r="T128" s="140" t="e">
        <f aca="false">H128/C128</f>
        <v>#DIV/0!</v>
      </c>
    </row>
    <row r="129" customFormat="false" ht="15" hidden="false" customHeight="false" outlineLevel="0" collapsed="false">
      <c r="A129" s="138" t="s">
        <v>322</v>
      </c>
      <c r="B129" s="139"/>
      <c r="C129" s="139"/>
      <c r="D129" s="139"/>
      <c r="E129" s="138"/>
      <c r="F129" s="138"/>
      <c r="G129" s="139"/>
      <c r="H129" s="139"/>
      <c r="I129" s="139"/>
      <c r="J129" s="138"/>
      <c r="K129" s="138"/>
      <c r="L129" s="139"/>
      <c r="M129" s="139"/>
      <c r="N129" s="138"/>
      <c r="P129" s="0" t="s">
        <v>322</v>
      </c>
      <c r="Q129" s="140" t="e">
        <f aca="false">M129/(C129-H129)</f>
        <v>#DIV/0!</v>
      </c>
      <c r="S129" s="0" t="s">
        <v>322</v>
      </c>
      <c r="T129" s="140" t="e">
        <f aca="false">H129/C129</f>
        <v>#DIV/0!</v>
      </c>
    </row>
    <row r="130" customFormat="false" ht="15" hidden="false" customHeight="false" outlineLevel="0" collapsed="false">
      <c r="A130" s="138" t="s">
        <v>323</v>
      </c>
      <c r="B130" s="139"/>
      <c r="C130" s="139"/>
      <c r="D130" s="139"/>
      <c r="E130" s="138"/>
      <c r="F130" s="138"/>
      <c r="G130" s="139"/>
      <c r="H130" s="139"/>
      <c r="I130" s="139"/>
      <c r="J130" s="138"/>
      <c r="K130" s="138"/>
      <c r="L130" s="138"/>
      <c r="M130" s="138"/>
      <c r="N130" s="138"/>
      <c r="P130" s="0" t="s">
        <v>323</v>
      </c>
      <c r="Q130" s="140" t="e">
        <f aca="false">M130/(C130-H130)</f>
        <v>#DIV/0!</v>
      </c>
      <c r="S130" s="0" t="s">
        <v>323</v>
      </c>
      <c r="T130" s="140" t="e">
        <f aca="false">H130/C130</f>
        <v>#DIV/0!</v>
      </c>
    </row>
    <row r="131" customFormat="false" ht="15" hidden="false" customHeight="false" outlineLevel="0" collapsed="false">
      <c r="A131" s="138" t="s">
        <v>324</v>
      </c>
      <c r="B131" s="139"/>
      <c r="C131" s="139"/>
      <c r="D131" s="139"/>
      <c r="E131" s="138"/>
      <c r="F131" s="138"/>
      <c r="G131" s="139"/>
      <c r="H131" s="139"/>
      <c r="I131" s="139"/>
      <c r="J131" s="138"/>
      <c r="K131" s="138"/>
      <c r="L131" s="138"/>
      <c r="M131" s="138"/>
      <c r="N131" s="138"/>
      <c r="P131" s="0" t="s">
        <v>324</v>
      </c>
      <c r="Q131" s="140" t="e">
        <f aca="false">M131/(C131-H131)</f>
        <v>#DIV/0!</v>
      </c>
      <c r="S131" s="0" t="s">
        <v>324</v>
      </c>
      <c r="T131" s="140" t="e">
        <f aca="false">H131/C131</f>
        <v>#DIV/0!</v>
      </c>
    </row>
    <row r="132" customFormat="false" ht="15" hidden="false" customHeight="false" outlineLevel="0" collapsed="false">
      <c r="A132" s="138" t="s">
        <v>325</v>
      </c>
      <c r="B132" s="139"/>
      <c r="C132" s="139"/>
      <c r="D132" s="139"/>
      <c r="E132" s="138"/>
      <c r="F132" s="138"/>
      <c r="G132" s="139"/>
      <c r="H132" s="139"/>
      <c r="I132" s="139"/>
      <c r="J132" s="138"/>
      <c r="K132" s="138"/>
      <c r="L132" s="138"/>
      <c r="M132" s="138"/>
      <c r="N132" s="138"/>
      <c r="P132" s="0" t="s">
        <v>325</v>
      </c>
      <c r="Q132" s="140" t="e">
        <f aca="false">M132/(C132-H132)</f>
        <v>#DIV/0!</v>
      </c>
      <c r="S132" s="0" t="s">
        <v>325</v>
      </c>
      <c r="T132" s="140" t="e">
        <f aca="false">H132/C132</f>
        <v>#DIV/0!</v>
      </c>
    </row>
    <row r="133" customFormat="false" ht="15" hidden="false" customHeight="false" outlineLevel="0" collapsed="false">
      <c r="A133" s="138" t="s">
        <v>326</v>
      </c>
      <c r="B133" s="139"/>
      <c r="C133" s="139"/>
      <c r="D133" s="139"/>
      <c r="E133" s="138"/>
      <c r="F133" s="138"/>
      <c r="G133" s="139"/>
      <c r="H133" s="139"/>
      <c r="I133" s="139"/>
      <c r="J133" s="138"/>
      <c r="K133" s="138"/>
      <c r="L133" s="138"/>
      <c r="M133" s="138"/>
      <c r="N133" s="138"/>
      <c r="P133" s="0" t="s">
        <v>326</v>
      </c>
      <c r="Q133" s="140" t="e">
        <f aca="false">M133/(C133-H133)</f>
        <v>#DIV/0!</v>
      </c>
      <c r="S133" s="0" t="s">
        <v>326</v>
      </c>
      <c r="T133" s="140" t="e">
        <f aca="false">H133/C133</f>
        <v>#DIV/0!</v>
      </c>
    </row>
    <row r="134" customFormat="false" ht="15" hidden="false" customHeight="false" outlineLevel="0" collapsed="false">
      <c r="A134" s="138" t="s">
        <v>327</v>
      </c>
      <c r="B134" s="139"/>
      <c r="C134" s="139"/>
      <c r="D134" s="139"/>
      <c r="E134" s="138"/>
      <c r="F134" s="138"/>
      <c r="G134" s="139"/>
      <c r="H134" s="139"/>
      <c r="I134" s="139"/>
      <c r="J134" s="138"/>
      <c r="K134" s="138"/>
      <c r="L134" s="138"/>
      <c r="M134" s="138"/>
      <c r="N134" s="138"/>
      <c r="P134" s="0" t="s">
        <v>327</v>
      </c>
      <c r="Q134" s="140" t="e">
        <f aca="false">M134/(C134-H134)</f>
        <v>#DIV/0!</v>
      </c>
      <c r="S134" s="0" t="s">
        <v>327</v>
      </c>
      <c r="T134" s="140" t="e">
        <f aca="false">H134/C134</f>
        <v>#DIV/0!</v>
      </c>
    </row>
    <row r="135" customFormat="false" ht="15" hidden="false" customHeight="false" outlineLevel="0" collapsed="false">
      <c r="A135" s="138" t="s">
        <v>328</v>
      </c>
      <c r="B135" s="139"/>
      <c r="C135" s="139"/>
      <c r="D135" s="139"/>
      <c r="E135" s="138"/>
      <c r="F135" s="138"/>
      <c r="G135" s="139"/>
      <c r="H135" s="139"/>
      <c r="I135" s="139"/>
      <c r="J135" s="138"/>
      <c r="K135" s="138"/>
      <c r="L135" s="138"/>
      <c r="M135" s="138"/>
      <c r="N135" s="138"/>
      <c r="P135" s="0" t="s">
        <v>328</v>
      </c>
      <c r="Q135" s="140" t="e">
        <f aca="false">M135/(C135-H135)</f>
        <v>#DIV/0!</v>
      </c>
      <c r="S135" s="0" t="s">
        <v>328</v>
      </c>
      <c r="T135" s="140" t="e">
        <f aca="false">H135/C135</f>
        <v>#DIV/0!</v>
      </c>
    </row>
    <row r="136" customFormat="false" ht="15" hidden="false" customHeight="false" outlineLevel="0" collapsed="false">
      <c r="A136" s="138" t="s">
        <v>310</v>
      </c>
      <c r="B136" s="139"/>
      <c r="C136" s="139"/>
      <c r="D136" s="139"/>
      <c r="E136" s="138"/>
      <c r="F136" s="138"/>
      <c r="G136" s="139"/>
      <c r="H136" s="139"/>
      <c r="I136" s="139"/>
      <c r="J136" s="138"/>
      <c r="K136" s="138"/>
      <c r="L136" s="139"/>
      <c r="M136" s="139"/>
      <c r="N136" s="139"/>
      <c r="P136" s="0" t="s">
        <v>206</v>
      </c>
      <c r="Q136" s="140" t="e">
        <f aca="false">M136/(C136-H136)</f>
        <v>#DIV/0!</v>
      </c>
      <c r="S136" s="0" t="s">
        <v>206</v>
      </c>
      <c r="T136" s="140" t="e">
        <f aca="false">H136/C136</f>
        <v>#DIV/0!</v>
      </c>
    </row>
    <row r="137" customFormat="false" ht="15" hidden="false" customHeight="false" outlineLevel="0" collapsed="false">
      <c r="A137" s="138" t="n">
        <v>2020</v>
      </c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P137" s="0" t="n">
        <v>2020</v>
      </c>
      <c r="Q137" s="140" t="e">
        <f aca="false">M137/(C137-H137)</f>
        <v>#DIV/0!</v>
      </c>
      <c r="S137" s="0" t="n">
        <v>2020</v>
      </c>
      <c r="T137" s="140" t="e">
        <f aca="false">H137/C137</f>
        <v>#DIV/0!</v>
      </c>
    </row>
    <row r="138" customFormat="false" ht="15" hidden="false" customHeight="false" outlineLevel="0" collapsed="false">
      <c r="A138" s="138" t="s">
        <v>313</v>
      </c>
      <c r="B138" s="139"/>
      <c r="C138" s="139"/>
      <c r="D138" s="139"/>
      <c r="E138" s="138"/>
      <c r="F138" s="138"/>
      <c r="G138" s="139"/>
      <c r="H138" s="139"/>
      <c r="I138" s="139"/>
      <c r="J138" s="138"/>
      <c r="K138" s="138"/>
      <c r="L138" s="139"/>
      <c r="M138" s="139"/>
      <c r="N138" s="139"/>
      <c r="P138" s="0" t="s">
        <v>313</v>
      </c>
      <c r="Q138" s="140" t="e">
        <f aca="false">M138/(C138-H138)</f>
        <v>#DIV/0!</v>
      </c>
      <c r="S138" s="0" t="s">
        <v>313</v>
      </c>
      <c r="T138" s="140" t="e">
        <f aca="false">H138/C138</f>
        <v>#DIV/0!</v>
      </c>
    </row>
    <row r="139" customFormat="false" ht="15" hidden="false" customHeight="false" outlineLevel="0" collapsed="false">
      <c r="A139" s="138" t="s">
        <v>145</v>
      </c>
      <c r="B139" s="139"/>
      <c r="C139" s="139"/>
      <c r="D139" s="139"/>
      <c r="E139" s="138"/>
      <c r="F139" s="138"/>
      <c r="G139" s="139"/>
      <c r="H139" s="139"/>
      <c r="I139" s="139"/>
      <c r="J139" s="138"/>
      <c r="K139" s="138"/>
      <c r="L139" s="138"/>
      <c r="M139" s="138"/>
      <c r="N139" s="138"/>
      <c r="P139" s="0" t="s">
        <v>145</v>
      </c>
      <c r="Q139" s="140" t="e">
        <f aca="false">M139/(C139-H139)</f>
        <v>#DIV/0!</v>
      </c>
      <c r="S139" s="0" t="s">
        <v>145</v>
      </c>
      <c r="T139" s="140" t="e">
        <f aca="false">H139/C139</f>
        <v>#DIV/0!</v>
      </c>
    </row>
    <row r="140" customFormat="false" ht="15" hidden="false" customHeight="false" outlineLevel="0" collapsed="false">
      <c r="A140" s="138" t="s">
        <v>314</v>
      </c>
      <c r="B140" s="139"/>
      <c r="C140" s="139"/>
      <c r="D140" s="139"/>
      <c r="E140" s="138"/>
      <c r="F140" s="138"/>
      <c r="G140" s="139"/>
      <c r="H140" s="139"/>
      <c r="I140" s="139"/>
      <c r="J140" s="138"/>
      <c r="K140" s="138"/>
      <c r="L140" s="138"/>
      <c r="M140" s="138"/>
      <c r="N140" s="138"/>
      <c r="P140" s="0" t="s">
        <v>314</v>
      </c>
      <c r="Q140" s="140" t="e">
        <f aca="false">M140/(C140-H140)</f>
        <v>#DIV/0!</v>
      </c>
      <c r="S140" s="0" t="s">
        <v>314</v>
      </c>
      <c r="T140" s="140" t="e">
        <f aca="false">H140/C140</f>
        <v>#DIV/0!</v>
      </c>
    </row>
    <row r="141" customFormat="false" ht="15" hidden="false" customHeight="false" outlineLevel="0" collapsed="false">
      <c r="A141" s="138" t="s">
        <v>315</v>
      </c>
      <c r="B141" s="139"/>
      <c r="C141" s="139"/>
      <c r="D141" s="139"/>
      <c r="E141" s="138"/>
      <c r="F141" s="138"/>
      <c r="G141" s="139"/>
      <c r="H141" s="139"/>
      <c r="I141" s="139"/>
      <c r="J141" s="138"/>
      <c r="K141" s="138"/>
      <c r="L141" s="139"/>
      <c r="M141" s="139"/>
      <c r="N141" s="139"/>
      <c r="P141" s="0" t="s">
        <v>315</v>
      </c>
      <c r="Q141" s="140" t="e">
        <f aca="false">M141/(C141-H141)</f>
        <v>#DIV/0!</v>
      </c>
      <c r="S141" s="0" t="s">
        <v>315</v>
      </c>
      <c r="T141" s="140" t="e">
        <f aca="false">H141/C141</f>
        <v>#DIV/0!</v>
      </c>
    </row>
    <row r="142" customFormat="false" ht="15" hidden="false" customHeight="false" outlineLevel="0" collapsed="false">
      <c r="A142" s="138" t="s">
        <v>316</v>
      </c>
      <c r="B142" s="139"/>
      <c r="C142" s="139"/>
      <c r="D142" s="139"/>
      <c r="E142" s="138"/>
      <c r="F142" s="138"/>
      <c r="G142" s="139"/>
      <c r="H142" s="139"/>
      <c r="I142" s="139"/>
      <c r="J142" s="138"/>
      <c r="K142" s="138"/>
      <c r="L142" s="139"/>
      <c r="M142" s="139"/>
      <c r="N142" s="139"/>
      <c r="P142" s="0" t="s">
        <v>316</v>
      </c>
      <c r="Q142" s="140" t="e">
        <f aca="false">M142/(C142-H142)</f>
        <v>#DIV/0!</v>
      </c>
      <c r="S142" s="0" t="s">
        <v>316</v>
      </c>
      <c r="T142" s="140" t="e">
        <f aca="false">H142/C142</f>
        <v>#DIV/0!</v>
      </c>
    </row>
    <row r="143" customFormat="false" ht="15" hidden="false" customHeight="false" outlineLevel="0" collapsed="false">
      <c r="A143" s="138" t="s">
        <v>317</v>
      </c>
      <c r="B143" s="139"/>
      <c r="C143" s="139"/>
      <c r="D143" s="139"/>
      <c r="E143" s="138"/>
      <c r="F143" s="138"/>
      <c r="G143" s="139"/>
      <c r="H143" s="139"/>
      <c r="I143" s="139"/>
      <c r="J143" s="138"/>
      <c r="K143" s="138"/>
      <c r="L143" s="139"/>
      <c r="M143" s="139"/>
      <c r="N143" s="139"/>
      <c r="P143" s="0" t="s">
        <v>317</v>
      </c>
      <c r="Q143" s="140" t="e">
        <f aca="false">M143/(C143-H143)</f>
        <v>#DIV/0!</v>
      </c>
      <c r="S143" s="0" t="s">
        <v>317</v>
      </c>
      <c r="T143" s="140" t="e">
        <f aca="false">H143/C143</f>
        <v>#DIV/0!</v>
      </c>
    </row>
    <row r="144" customFormat="false" ht="15" hidden="false" customHeight="false" outlineLevel="0" collapsed="false">
      <c r="A144" s="138" t="s">
        <v>318</v>
      </c>
      <c r="B144" s="139"/>
      <c r="C144" s="139"/>
      <c r="D144" s="139"/>
      <c r="E144" s="138"/>
      <c r="F144" s="138"/>
      <c r="G144" s="139"/>
      <c r="H144" s="139"/>
      <c r="I144" s="139"/>
      <c r="J144" s="138"/>
      <c r="K144" s="138"/>
      <c r="L144" s="139"/>
      <c r="M144" s="139"/>
      <c r="N144" s="139"/>
      <c r="P144" s="0" t="s">
        <v>318</v>
      </c>
      <c r="Q144" s="140" t="e">
        <f aca="false">M144/(C144-H144)</f>
        <v>#DIV/0!</v>
      </c>
      <c r="S144" s="0" t="s">
        <v>318</v>
      </c>
      <c r="T144" s="140" t="e">
        <f aca="false">H144/C144</f>
        <v>#DIV/0!</v>
      </c>
    </row>
    <row r="145" customFormat="false" ht="15" hidden="false" customHeight="false" outlineLevel="0" collapsed="false">
      <c r="A145" s="138" t="s">
        <v>319</v>
      </c>
      <c r="B145" s="139"/>
      <c r="C145" s="139"/>
      <c r="D145" s="139"/>
      <c r="E145" s="138"/>
      <c r="F145" s="138"/>
      <c r="G145" s="139"/>
      <c r="H145" s="139"/>
      <c r="I145" s="139"/>
      <c r="J145" s="138"/>
      <c r="K145" s="138"/>
      <c r="L145" s="139"/>
      <c r="M145" s="139"/>
      <c r="N145" s="139"/>
      <c r="P145" s="0" t="s">
        <v>319</v>
      </c>
      <c r="Q145" s="140" t="e">
        <f aca="false">M145/(C145-H145)</f>
        <v>#DIV/0!</v>
      </c>
      <c r="S145" s="0" t="s">
        <v>319</v>
      </c>
      <c r="T145" s="140" t="e">
        <f aca="false">H145/C145</f>
        <v>#DIV/0!</v>
      </c>
    </row>
    <row r="146" customFormat="false" ht="15" hidden="false" customHeight="false" outlineLevel="0" collapsed="false">
      <c r="A146" s="138" t="s">
        <v>320</v>
      </c>
      <c r="B146" s="139"/>
      <c r="C146" s="139"/>
      <c r="D146" s="139"/>
      <c r="E146" s="138"/>
      <c r="F146" s="138"/>
      <c r="G146" s="139"/>
      <c r="H146" s="139"/>
      <c r="I146" s="139"/>
      <c r="J146" s="138"/>
      <c r="K146" s="138"/>
      <c r="L146" s="139"/>
      <c r="M146" s="139"/>
      <c r="N146" s="139"/>
      <c r="P146" s="0" t="s">
        <v>320</v>
      </c>
      <c r="Q146" s="140" t="e">
        <f aca="false">M146/(C146-H146)</f>
        <v>#DIV/0!</v>
      </c>
      <c r="S146" s="0" t="s">
        <v>320</v>
      </c>
      <c r="T146" s="140" t="e">
        <f aca="false">H146/C146</f>
        <v>#DIV/0!</v>
      </c>
    </row>
    <row r="147" customFormat="false" ht="15" hidden="false" customHeight="false" outlineLevel="0" collapsed="false">
      <c r="A147" s="138" t="s">
        <v>321</v>
      </c>
      <c r="B147" s="139"/>
      <c r="C147" s="139"/>
      <c r="D147" s="139"/>
      <c r="E147" s="138"/>
      <c r="F147" s="138"/>
      <c r="G147" s="139"/>
      <c r="H147" s="139"/>
      <c r="I147" s="139"/>
      <c r="J147" s="138"/>
      <c r="K147" s="138"/>
      <c r="L147" s="139"/>
      <c r="M147" s="138"/>
      <c r="N147" s="138"/>
      <c r="P147" s="0" t="s">
        <v>321</v>
      </c>
      <c r="Q147" s="140" t="e">
        <f aca="false">M147/(C147-H147)</f>
        <v>#DIV/0!</v>
      </c>
      <c r="S147" s="0" t="s">
        <v>321</v>
      </c>
      <c r="T147" s="140" t="e">
        <f aca="false">H147/C147</f>
        <v>#DIV/0!</v>
      </c>
    </row>
    <row r="148" customFormat="false" ht="15" hidden="false" customHeight="false" outlineLevel="0" collapsed="false">
      <c r="A148" s="138" t="s">
        <v>322</v>
      </c>
      <c r="B148" s="139"/>
      <c r="C148" s="139"/>
      <c r="D148" s="139"/>
      <c r="E148" s="138"/>
      <c r="F148" s="138"/>
      <c r="G148" s="139"/>
      <c r="H148" s="139"/>
      <c r="I148" s="139"/>
      <c r="J148" s="138"/>
      <c r="K148" s="138"/>
      <c r="L148" s="139"/>
      <c r="M148" s="139"/>
      <c r="N148" s="138"/>
      <c r="P148" s="0" t="s">
        <v>322</v>
      </c>
      <c r="Q148" s="140" t="e">
        <f aca="false">M148/(C148-H148)</f>
        <v>#DIV/0!</v>
      </c>
      <c r="S148" s="0" t="s">
        <v>322</v>
      </c>
      <c r="T148" s="140" t="e">
        <f aca="false">H148/C148</f>
        <v>#DIV/0!</v>
      </c>
    </row>
    <row r="149" customFormat="false" ht="15" hidden="false" customHeight="false" outlineLevel="0" collapsed="false">
      <c r="A149" s="138" t="s">
        <v>323</v>
      </c>
      <c r="B149" s="139"/>
      <c r="C149" s="139"/>
      <c r="D149" s="139"/>
      <c r="E149" s="138"/>
      <c r="F149" s="138"/>
      <c r="G149" s="139"/>
      <c r="H149" s="139"/>
      <c r="I149" s="139"/>
      <c r="J149" s="138"/>
      <c r="K149" s="138"/>
      <c r="L149" s="138"/>
      <c r="M149" s="138"/>
      <c r="N149" s="138"/>
      <c r="P149" s="0" t="s">
        <v>323</v>
      </c>
      <c r="Q149" s="140" t="e">
        <f aca="false">M149/(C149-H149)</f>
        <v>#DIV/0!</v>
      </c>
      <c r="S149" s="0" t="s">
        <v>323</v>
      </c>
      <c r="T149" s="140" t="e">
        <f aca="false">H149/C149</f>
        <v>#DIV/0!</v>
      </c>
    </row>
    <row r="150" customFormat="false" ht="15" hidden="false" customHeight="false" outlineLevel="0" collapsed="false">
      <c r="A150" s="138" t="s">
        <v>324</v>
      </c>
      <c r="B150" s="139"/>
      <c r="C150" s="139"/>
      <c r="D150" s="139"/>
      <c r="E150" s="138"/>
      <c r="F150" s="138"/>
      <c r="G150" s="139"/>
      <c r="H150" s="139"/>
      <c r="I150" s="139"/>
      <c r="J150" s="138"/>
      <c r="K150" s="138"/>
      <c r="L150" s="138"/>
      <c r="M150" s="138"/>
      <c r="N150" s="138"/>
      <c r="P150" s="0" t="s">
        <v>324</v>
      </c>
      <c r="Q150" s="140" t="e">
        <f aca="false">M150/(C150-H150)</f>
        <v>#DIV/0!</v>
      </c>
      <c r="S150" s="0" t="s">
        <v>324</v>
      </c>
      <c r="T150" s="140" t="e">
        <f aca="false">H150/C150</f>
        <v>#DIV/0!</v>
      </c>
    </row>
    <row r="151" customFormat="false" ht="15" hidden="false" customHeight="false" outlineLevel="0" collapsed="false">
      <c r="A151" s="138" t="s">
        <v>325</v>
      </c>
      <c r="B151" s="139"/>
      <c r="C151" s="139"/>
      <c r="D151" s="139"/>
      <c r="E151" s="138"/>
      <c r="F151" s="138"/>
      <c r="G151" s="139"/>
      <c r="H151" s="139"/>
      <c r="I151" s="139"/>
      <c r="J151" s="138"/>
      <c r="K151" s="138"/>
      <c r="L151" s="138"/>
      <c r="M151" s="138"/>
      <c r="N151" s="138"/>
      <c r="P151" s="0" t="s">
        <v>325</v>
      </c>
      <c r="Q151" s="140" t="e">
        <f aca="false">M151/(C151-H151)</f>
        <v>#DIV/0!</v>
      </c>
      <c r="S151" s="0" t="s">
        <v>325</v>
      </c>
      <c r="T151" s="140" t="e">
        <f aca="false">H151/C151</f>
        <v>#DIV/0!</v>
      </c>
    </row>
    <row r="152" customFormat="false" ht="15" hidden="false" customHeight="false" outlineLevel="0" collapsed="false">
      <c r="A152" s="138" t="s">
        <v>326</v>
      </c>
      <c r="B152" s="139"/>
      <c r="C152" s="139"/>
      <c r="D152" s="139"/>
      <c r="E152" s="138"/>
      <c r="F152" s="138"/>
      <c r="G152" s="139"/>
      <c r="H152" s="139"/>
      <c r="I152" s="139"/>
      <c r="J152" s="138"/>
      <c r="K152" s="138"/>
      <c r="L152" s="138"/>
      <c r="M152" s="138"/>
      <c r="N152" s="138"/>
      <c r="P152" s="0" t="s">
        <v>326</v>
      </c>
      <c r="Q152" s="140" t="e">
        <f aca="false">M152/(C152-H152)</f>
        <v>#DIV/0!</v>
      </c>
      <c r="S152" s="0" t="s">
        <v>326</v>
      </c>
      <c r="T152" s="140" t="e">
        <f aca="false">H152/C152</f>
        <v>#DIV/0!</v>
      </c>
    </row>
    <row r="153" customFormat="false" ht="15" hidden="false" customHeight="false" outlineLevel="0" collapsed="false">
      <c r="A153" s="138" t="s">
        <v>327</v>
      </c>
      <c r="B153" s="139"/>
      <c r="C153" s="139"/>
      <c r="D153" s="139"/>
      <c r="E153" s="138"/>
      <c r="F153" s="138"/>
      <c r="G153" s="139"/>
      <c r="H153" s="139"/>
      <c r="I153" s="139"/>
      <c r="J153" s="138"/>
      <c r="K153" s="138"/>
      <c r="L153" s="138"/>
      <c r="M153" s="138"/>
      <c r="N153" s="138"/>
      <c r="P153" s="0" t="s">
        <v>327</v>
      </c>
      <c r="Q153" s="140" t="e">
        <f aca="false">M153/(C153-H153)</f>
        <v>#DIV/0!</v>
      </c>
      <c r="S153" s="0" t="s">
        <v>327</v>
      </c>
      <c r="T153" s="140" t="e">
        <f aca="false">H153/C153</f>
        <v>#DIV/0!</v>
      </c>
    </row>
    <row r="154" customFormat="false" ht="15" hidden="false" customHeight="false" outlineLevel="0" collapsed="false">
      <c r="A154" s="138" t="s">
        <v>328</v>
      </c>
      <c r="B154" s="139"/>
      <c r="C154" s="139"/>
      <c r="D154" s="139"/>
      <c r="E154" s="138"/>
      <c r="F154" s="138"/>
      <c r="G154" s="139"/>
      <c r="H154" s="139"/>
      <c r="I154" s="139"/>
      <c r="J154" s="138"/>
      <c r="K154" s="138"/>
      <c r="L154" s="138"/>
      <c r="M154" s="138"/>
      <c r="N154" s="138"/>
      <c r="P154" s="0" t="s">
        <v>328</v>
      </c>
      <c r="Q154" s="140" t="e">
        <f aca="false">M154/(C154-H154)</f>
        <v>#DIV/0!</v>
      </c>
      <c r="S154" s="0" t="s">
        <v>328</v>
      </c>
      <c r="T154" s="140" t="e">
        <f aca="false">H154/C154</f>
        <v>#DIV/0!</v>
      </c>
    </row>
    <row r="155" customFormat="false" ht="15" hidden="false" customHeight="false" outlineLevel="0" collapsed="false">
      <c r="A155" s="138" t="s">
        <v>310</v>
      </c>
      <c r="B155" s="139"/>
      <c r="C155" s="139"/>
      <c r="D155" s="139"/>
      <c r="E155" s="138"/>
      <c r="F155" s="138"/>
      <c r="G155" s="139"/>
      <c r="H155" s="139"/>
      <c r="I155" s="139"/>
      <c r="J155" s="138"/>
      <c r="K155" s="138"/>
      <c r="L155" s="139"/>
      <c r="M155" s="139"/>
      <c r="N155" s="139"/>
      <c r="P155" s="0" t="s">
        <v>206</v>
      </c>
      <c r="Q155" s="140" t="e">
        <f aca="false">M155/(C155-H155)</f>
        <v>#DIV/0!</v>
      </c>
      <c r="S155" s="0" t="s">
        <v>206</v>
      </c>
      <c r="T155" s="140" t="e">
        <f aca="false">H155/C155</f>
        <v>#DIV/0!</v>
      </c>
    </row>
    <row r="156" customFormat="false" ht="15" hidden="false" customHeight="false" outlineLevel="0" collapsed="false">
      <c r="A156" s="138" t="n">
        <v>2021</v>
      </c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P156" s="0" t="n">
        <v>2021</v>
      </c>
      <c r="Q156" s="140" t="e">
        <f aca="false">M156/(C156-H156)</f>
        <v>#DIV/0!</v>
      </c>
      <c r="S156" s="0" t="n">
        <v>2021</v>
      </c>
      <c r="T156" s="140" t="e">
        <f aca="false">H156/C156</f>
        <v>#DIV/0!</v>
      </c>
    </row>
    <row r="157" customFormat="false" ht="15" hidden="false" customHeight="false" outlineLevel="0" collapsed="false">
      <c r="A157" s="138" t="s">
        <v>313</v>
      </c>
      <c r="B157" s="139"/>
      <c r="C157" s="139"/>
      <c r="D157" s="139"/>
      <c r="E157" s="138"/>
      <c r="F157" s="138"/>
      <c r="G157" s="139"/>
      <c r="H157" s="139"/>
      <c r="I157" s="139"/>
      <c r="J157" s="138"/>
      <c r="K157" s="138"/>
      <c r="L157" s="139"/>
      <c r="M157" s="139"/>
      <c r="N157" s="139"/>
      <c r="P157" s="0" t="s">
        <v>313</v>
      </c>
      <c r="Q157" s="140" t="e">
        <f aca="false">M157/(C157-H157)</f>
        <v>#DIV/0!</v>
      </c>
      <c r="S157" s="0" t="s">
        <v>313</v>
      </c>
      <c r="T157" s="140" t="e">
        <f aca="false">H157/C157</f>
        <v>#DIV/0!</v>
      </c>
    </row>
    <row r="158" customFormat="false" ht="15" hidden="false" customHeight="false" outlineLevel="0" collapsed="false">
      <c r="A158" s="138" t="s">
        <v>145</v>
      </c>
      <c r="B158" s="139"/>
      <c r="C158" s="139"/>
      <c r="D158" s="139"/>
      <c r="E158" s="138"/>
      <c r="F158" s="138"/>
      <c r="G158" s="139"/>
      <c r="H158" s="139"/>
      <c r="I158" s="139"/>
      <c r="J158" s="138"/>
      <c r="K158" s="138"/>
      <c r="L158" s="138"/>
      <c r="M158" s="138"/>
      <c r="N158" s="138"/>
      <c r="P158" s="0" t="s">
        <v>145</v>
      </c>
      <c r="Q158" s="140" t="e">
        <f aca="false">M158/(C158-H158)</f>
        <v>#DIV/0!</v>
      </c>
      <c r="S158" s="0" t="s">
        <v>145</v>
      </c>
      <c r="T158" s="140" t="e">
        <f aca="false">H158/C158</f>
        <v>#DIV/0!</v>
      </c>
    </row>
    <row r="159" customFormat="false" ht="15" hidden="false" customHeight="false" outlineLevel="0" collapsed="false">
      <c r="A159" s="138" t="s">
        <v>314</v>
      </c>
      <c r="B159" s="139"/>
      <c r="C159" s="139"/>
      <c r="D159" s="139"/>
      <c r="E159" s="138"/>
      <c r="F159" s="138"/>
      <c r="G159" s="139"/>
      <c r="H159" s="139"/>
      <c r="I159" s="139"/>
      <c r="J159" s="138"/>
      <c r="K159" s="138"/>
      <c r="L159" s="138"/>
      <c r="M159" s="138"/>
      <c r="N159" s="138"/>
      <c r="P159" s="0" t="s">
        <v>314</v>
      </c>
      <c r="Q159" s="140" t="e">
        <f aca="false">M159/(C159-H159)</f>
        <v>#DIV/0!</v>
      </c>
      <c r="S159" s="0" t="s">
        <v>314</v>
      </c>
      <c r="T159" s="140" t="e">
        <f aca="false">H159/C159</f>
        <v>#DIV/0!</v>
      </c>
    </row>
    <row r="160" customFormat="false" ht="15" hidden="false" customHeight="false" outlineLevel="0" collapsed="false">
      <c r="A160" s="138" t="s">
        <v>315</v>
      </c>
      <c r="B160" s="139"/>
      <c r="C160" s="139"/>
      <c r="D160" s="139"/>
      <c r="E160" s="138"/>
      <c r="F160" s="138"/>
      <c r="G160" s="139"/>
      <c r="H160" s="139"/>
      <c r="I160" s="139"/>
      <c r="J160" s="138"/>
      <c r="K160" s="138"/>
      <c r="L160" s="139"/>
      <c r="M160" s="139"/>
      <c r="N160" s="139"/>
      <c r="P160" s="0" t="s">
        <v>315</v>
      </c>
      <c r="Q160" s="140" t="e">
        <f aca="false">M160/(C160-H160)</f>
        <v>#DIV/0!</v>
      </c>
      <c r="S160" s="0" t="s">
        <v>315</v>
      </c>
      <c r="T160" s="140" t="e">
        <f aca="false">H160/C160</f>
        <v>#DIV/0!</v>
      </c>
    </row>
    <row r="161" customFormat="false" ht="15" hidden="false" customHeight="false" outlineLevel="0" collapsed="false">
      <c r="A161" s="138" t="s">
        <v>316</v>
      </c>
      <c r="B161" s="139"/>
      <c r="C161" s="139"/>
      <c r="D161" s="139"/>
      <c r="E161" s="138"/>
      <c r="F161" s="138"/>
      <c r="G161" s="139"/>
      <c r="H161" s="139"/>
      <c r="I161" s="139"/>
      <c r="J161" s="138"/>
      <c r="K161" s="138"/>
      <c r="L161" s="139"/>
      <c r="M161" s="139"/>
      <c r="N161" s="139"/>
      <c r="P161" s="0" t="s">
        <v>316</v>
      </c>
      <c r="Q161" s="140" t="e">
        <f aca="false">M161/(C161-H161)</f>
        <v>#DIV/0!</v>
      </c>
      <c r="S161" s="0" t="s">
        <v>316</v>
      </c>
      <c r="T161" s="140" t="e">
        <f aca="false">H161/C161</f>
        <v>#DIV/0!</v>
      </c>
    </row>
    <row r="162" customFormat="false" ht="15" hidden="false" customHeight="false" outlineLevel="0" collapsed="false">
      <c r="A162" s="138" t="s">
        <v>317</v>
      </c>
      <c r="B162" s="139"/>
      <c r="C162" s="139"/>
      <c r="D162" s="139"/>
      <c r="E162" s="138"/>
      <c r="F162" s="138"/>
      <c r="G162" s="139"/>
      <c r="H162" s="139"/>
      <c r="I162" s="139"/>
      <c r="J162" s="138"/>
      <c r="K162" s="138"/>
      <c r="L162" s="139"/>
      <c r="M162" s="139"/>
      <c r="N162" s="139"/>
      <c r="P162" s="0" t="s">
        <v>317</v>
      </c>
      <c r="Q162" s="140" t="e">
        <f aca="false">M162/(C162-H162)</f>
        <v>#DIV/0!</v>
      </c>
      <c r="S162" s="0" t="s">
        <v>317</v>
      </c>
      <c r="T162" s="140" t="e">
        <f aca="false">H162/C162</f>
        <v>#DIV/0!</v>
      </c>
    </row>
    <row r="163" customFormat="false" ht="15" hidden="false" customHeight="false" outlineLevel="0" collapsed="false">
      <c r="A163" s="138" t="s">
        <v>318</v>
      </c>
      <c r="B163" s="139"/>
      <c r="C163" s="139"/>
      <c r="D163" s="139"/>
      <c r="E163" s="138"/>
      <c r="F163" s="138"/>
      <c r="G163" s="139"/>
      <c r="H163" s="139"/>
      <c r="I163" s="139"/>
      <c r="J163" s="138"/>
      <c r="K163" s="138"/>
      <c r="L163" s="139"/>
      <c r="M163" s="139"/>
      <c r="N163" s="139"/>
      <c r="P163" s="0" t="s">
        <v>318</v>
      </c>
      <c r="Q163" s="140" t="e">
        <f aca="false">M163/(C163-H163)</f>
        <v>#DIV/0!</v>
      </c>
      <c r="S163" s="0" t="s">
        <v>318</v>
      </c>
      <c r="T163" s="140" t="e">
        <f aca="false">H163/C163</f>
        <v>#DIV/0!</v>
      </c>
    </row>
    <row r="164" customFormat="false" ht="15" hidden="false" customHeight="false" outlineLevel="0" collapsed="false">
      <c r="A164" s="138" t="s">
        <v>319</v>
      </c>
      <c r="B164" s="139"/>
      <c r="C164" s="139"/>
      <c r="D164" s="139"/>
      <c r="E164" s="138"/>
      <c r="F164" s="138"/>
      <c r="G164" s="139"/>
      <c r="H164" s="139"/>
      <c r="I164" s="139"/>
      <c r="J164" s="138"/>
      <c r="K164" s="138"/>
      <c r="L164" s="139"/>
      <c r="M164" s="139"/>
      <c r="N164" s="139"/>
      <c r="P164" s="0" t="s">
        <v>319</v>
      </c>
      <c r="Q164" s="140" t="e">
        <f aca="false">M164/(C164-H164)</f>
        <v>#DIV/0!</v>
      </c>
      <c r="S164" s="0" t="s">
        <v>319</v>
      </c>
      <c r="T164" s="140" t="e">
        <f aca="false">H164/C164</f>
        <v>#DIV/0!</v>
      </c>
    </row>
    <row r="165" customFormat="false" ht="15" hidden="false" customHeight="false" outlineLevel="0" collapsed="false">
      <c r="A165" s="138" t="s">
        <v>320</v>
      </c>
      <c r="B165" s="139"/>
      <c r="C165" s="139"/>
      <c r="D165" s="139"/>
      <c r="E165" s="138"/>
      <c r="F165" s="138"/>
      <c r="G165" s="139"/>
      <c r="H165" s="139"/>
      <c r="I165" s="139"/>
      <c r="J165" s="138"/>
      <c r="K165" s="138"/>
      <c r="L165" s="139"/>
      <c r="M165" s="139"/>
      <c r="N165" s="139"/>
      <c r="P165" s="0" t="s">
        <v>320</v>
      </c>
      <c r="Q165" s="140" t="e">
        <f aca="false">M165/(C165-H165)</f>
        <v>#DIV/0!</v>
      </c>
      <c r="S165" s="0" t="s">
        <v>320</v>
      </c>
      <c r="T165" s="140" t="e">
        <f aca="false">H165/C165</f>
        <v>#DIV/0!</v>
      </c>
    </row>
    <row r="166" customFormat="false" ht="15" hidden="false" customHeight="false" outlineLevel="0" collapsed="false">
      <c r="A166" s="138" t="s">
        <v>321</v>
      </c>
      <c r="B166" s="139"/>
      <c r="C166" s="139"/>
      <c r="D166" s="139"/>
      <c r="E166" s="138"/>
      <c r="F166" s="138"/>
      <c r="G166" s="139"/>
      <c r="H166" s="139"/>
      <c r="I166" s="139"/>
      <c r="J166" s="138"/>
      <c r="K166" s="138"/>
      <c r="L166" s="139"/>
      <c r="M166" s="138"/>
      <c r="N166" s="138"/>
      <c r="P166" s="0" t="s">
        <v>321</v>
      </c>
      <c r="Q166" s="140" t="e">
        <f aca="false">M166/(C166-H166)</f>
        <v>#DIV/0!</v>
      </c>
      <c r="S166" s="0" t="s">
        <v>321</v>
      </c>
      <c r="T166" s="140" t="e">
        <f aca="false">H166/C166</f>
        <v>#DIV/0!</v>
      </c>
    </row>
    <row r="167" customFormat="false" ht="15" hidden="false" customHeight="false" outlineLevel="0" collapsed="false">
      <c r="A167" s="138" t="s">
        <v>322</v>
      </c>
      <c r="B167" s="139"/>
      <c r="C167" s="139"/>
      <c r="D167" s="139"/>
      <c r="E167" s="138"/>
      <c r="F167" s="138"/>
      <c r="G167" s="139"/>
      <c r="H167" s="139"/>
      <c r="I167" s="139"/>
      <c r="J167" s="138"/>
      <c r="K167" s="138"/>
      <c r="L167" s="139"/>
      <c r="M167" s="139"/>
      <c r="N167" s="138"/>
      <c r="P167" s="0" t="s">
        <v>322</v>
      </c>
      <c r="Q167" s="140" t="e">
        <f aca="false">M167/(C167-H167)</f>
        <v>#DIV/0!</v>
      </c>
      <c r="S167" s="0" t="s">
        <v>322</v>
      </c>
      <c r="T167" s="140" t="e">
        <f aca="false">H167/C167</f>
        <v>#DIV/0!</v>
      </c>
    </row>
    <row r="168" customFormat="false" ht="15" hidden="false" customHeight="false" outlineLevel="0" collapsed="false">
      <c r="A168" s="138" t="s">
        <v>323</v>
      </c>
      <c r="B168" s="139"/>
      <c r="C168" s="139"/>
      <c r="D168" s="139"/>
      <c r="E168" s="138"/>
      <c r="F168" s="138"/>
      <c r="G168" s="139"/>
      <c r="H168" s="139"/>
      <c r="I168" s="139"/>
      <c r="J168" s="138"/>
      <c r="K168" s="138"/>
      <c r="L168" s="138"/>
      <c r="M168" s="138"/>
      <c r="N168" s="138"/>
      <c r="P168" s="0" t="s">
        <v>323</v>
      </c>
      <c r="Q168" s="140" t="e">
        <f aca="false">M168/(C168-H168)</f>
        <v>#DIV/0!</v>
      </c>
      <c r="S168" s="0" t="s">
        <v>323</v>
      </c>
      <c r="T168" s="140" t="e">
        <f aca="false">H168/C168</f>
        <v>#DIV/0!</v>
      </c>
    </row>
    <row r="169" customFormat="false" ht="15" hidden="false" customHeight="false" outlineLevel="0" collapsed="false">
      <c r="A169" s="138" t="s">
        <v>324</v>
      </c>
      <c r="B169" s="139"/>
      <c r="C169" s="139"/>
      <c r="D169" s="139"/>
      <c r="E169" s="138"/>
      <c r="F169" s="138"/>
      <c r="G169" s="139"/>
      <c r="H169" s="139"/>
      <c r="I169" s="139"/>
      <c r="J169" s="138"/>
      <c r="K169" s="138"/>
      <c r="L169" s="138"/>
      <c r="M169" s="138"/>
      <c r="N169" s="138"/>
      <c r="P169" s="0" t="s">
        <v>324</v>
      </c>
      <c r="Q169" s="140" t="e">
        <f aca="false">M169/(C169-H169)</f>
        <v>#DIV/0!</v>
      </c>
      <c r="S169" s="0" t="s">
        <v>324</v>
      </c>
      <c r="T169" s="140" t="e">
        <f aca="false">H169/C169</f>
        <v>#DIV/0!</v>
      </c>
    </row>
    <row r="170" customFormat="false" ht="15" hidden="false" customHeight="false" outlineLevel="0" collapsed="false">
      <c r="A170" s="138" t="s">
        <v>325</v>
      </c>
      <c r="B170" s="139"/>
      <c r="C170" s="139"/>
      <c r="D170" s="139"/>
      <c r="E170" s="138"/>
      <c r="F170" s="138"/>
      <c r="G170" s="139"/>
      <c r="H170" s="139"/>
      <c r="I170" s="139"/>
      <c r="J170" s="138"/>
      <c r="K170" s="138"/>
      <c r="L170" s="138"/>
      <c r="M170" s="138"/>
      <c r="N170" s="138"/>
      <c r="P170" s="0" t="s">
        <v>325</v>
      </c>
      <c r="Q170" s="140" t="e">
        <f aca="false">M170/(C170-H170)</f>
        <v>#DIV/0!</v>
      </c>
      <c r="S170" s="0" t="s">
        <v>325</v>
      </c>
      <c r="T170" s="140" t="e">
        <f aca="false">H170/C170</f>
        <v>#DIV/0!</v>
      </c>
    </row>
    <row r="171" customFormat="false" ht="15" hidden="false" customHeight="false" outlineLevel="0" collapsed="false">
      <c r="A171" s="138" t="s">
        <v>326</v>
      </c>
      <c r="B171" s="139"/>
      <c r="C171" s="139"/>
      <c r="D171" s="139"/>
      <c r="E171" s="138"/>
      <c r="F171" s="138"/>
      <c r="G171" s="139"/>
      <c r="H171" s="139"/>
      <c r="I171" s="139"/>
      <c r="J171" s="138"/>
      <c r="K171" s="138"/>
      <c r="L171" s="138"/>
      <c r="M171" s="138"/>
      <c r="N171" s="138"/>
      <c r="P171" s="0" t="s">
        <v>326</v>
      </c>
      <c r="Q171" s="140" t="e">
        <f aca="false">M171/(C171-H171)</f>
        <v>#DIV/0!</v>
      </c>
      <c r="S171" s="0" t="s">
        <v>326</v>
      </c>
      <c r="T171" s="140" t="e">
        <f aca="false">H171/C171</f>
        <v>#DIV/0!</v>
      </c>
    </row>
    <row r="172" customFormat="false" ht="15" hidden="false" customHeight="false" outlineLevel="0" collapsed="false">
      <c r="A172" s="138" t="s">
        <v>327</v>
      </c>
      <c r="B172" s="139"/>
      <c r="C172" s="139"/>
      <c r="D172" s="139"/>
      <c r="E172" s="138"/>
      <c r="F172" s="138"/>
      <c r="G172" s="139"/>
      <c r="H172" s="139"/>
      <c r="I172" s="139"/>
      <c r="J172" s="138"/>
      <c r="K172" s="138"/>
      <c r="L172" s="138"/>
      <c r="M172" s="138"/>
      <c r="N172" s="138"/>
      <c r="P172" s="0" t="s">
        <v>327</v>
      </c>
      <c r="Q172" s="140" t="e">
        <f aca="false">M172/(C172-H172)</f>
        <v>#DIV/0!</v>
      </c>
      <c r="S172" s="0" t="s">
        <v>327</v>
      </c>
      <c r="T172" s="140" t="e">
        <f aca="false">H172/C172</f>
        <v>#DIV/0!</v>
      </c>
    </row>
    <row r="173" customFormat="false" ht="15" hidden="false" customHeight="false" outlineLevel="0" collapsed="false">
      <c r="A173" s="138" t="s">
        <v>328</v>
      </c>
      <c r="B173" s="139"/>
      <c r="C173" s="139"/>
      <c r="D173" s="139"/>
      <c r="E173" s="138"/>
      <c r="F173" s="138"/>
      <c r="G173" s="139"/>
      <c r="H173" s="139"/>
      <c r="I173" s="139"/>
      <c r="J173" s="138"/>
      <c r="K173" s="138"/>
      <c r="L173" s="138"/>
      <c r="M173" s="138"/>
      <c r="N173" s="138"/>
      <c r="P173" s="0" t="s">
        <v>328</v>
      </c>
      <c r="Q173" s="140" t="e">
        <f aca="false">M173/(C173-H173)</f>
        <v>#DIV/0!</v>
      </c>
      <c r="S173" s="0" t="s">
        <v>328</v>
      </c>
      <c r="T173" s="140" t="e">
        <f aca="false">H173/C173</f>
        <v>#DIV/0!</v>
      </c>
    </row>
    <row r="174" customFormat="false" ht="15" hidden="false" customHeight="false" outlineLevel="0" collapsed="false">
      <c r="A174" s="138" t="s">
        <v>310</v>
      </c>
      <c r="B174" s="139"/>
      <c r="C174" s="139"/>
      <c r="D174" s="139"/>
      <c r="E174" s="138"/>
      <c r="F174" s="138"/>
      <c r="G174" s="139"/>
      <c r="H174" s="139"/>
      <c r="I174" s="139"/>
      <c r="J174" s="138"/>
      <c r="K174" s="138"/>
      <c r="L174" s="139"/>
      <c r="M174" s="139"/>
      <c r="N174" s="139"/>
      <c r="P174" s="0" t="s">
        <v>206</v>
      </c>
      <c r="Q174" s="140" t="e">
        <f aca="false">M174/(C174-H174)</f>
        <v>#DIV/0!</v>
      </c>
      <c r="S174" s="0" t="s">
        <v>206</v>
      </c>
      <c r="T174" s="140" t="e">
        <f aca="false">H174/C174</f>
        <v>#DIV/0!</v>
      </c>
    </row>
    <row r="175" customFormat="false" ht="15" hidden="false" customHeight="false" outlineLevel="0" collapsed="false">
      <c r="A175" s="138" t="n">
        <v>2022</v>
      </c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P175" s="0" t="n">
        <v>2022</v>
      </c>
      <c r="Q175" s="140" t="e">
        <f aca="false">M175/(C175-H175)</f>
        <v>#DIV/0!</v>
      </c>
      <c r="S175" s="0" t="n">
        <v>2022</v>
      </c>
      <c r="T175" s="140" t="e">
        <f aca="false">H175/C175</f>
        <v>#DIV/0!</v>
      </c>
    </row>
    <row r="176" customFormat="false" ht="15" hidden="false" customHeight="false" outlineLevel="0" collapsed="false">
      <c r="A176" s="138" t="s">
        <v>313</v>
      </c>
      <c r="B176" s="139"/>
      <c r="C176" s="139"/>
      <c r="D176" s="139"/>
      <c r="E176" s="138"/>
      <c r="F176" s="138"/>
      <c r="G176" s="139"/>
      <c r="H176" s="139"/>
      <c r="I176" s="139"/>
      <c r="J176" s="138"/>
      <c r="K176" s="138"/>
      <c r="L176" s="139"/>
      <c r="M176" s="139"/>
      <c r="N176" s="139"/>
      <c r="P176" s="0" t="s">
        <v>313</v>
      </c>
      <c r="Q176" s="140" t="e">
        <f aca="false">M176/(C176-H176)</f>
        <v>#DIV/0!</v>
      </c>
      <c r="S176" s="0" t="s">
        <v>313</v>
      </c>
      <c r="T176" s="140" t="e">
        <f aca="false">H176/C176</f>
        <v>#DIV/0!</v>
      </c>
    </row>
    <row r="177" customFormat="false" ht="15" hidden="false" customHeight="false" outlineLevel="0" collapsed="false">
      <c r="A177" s="138" t="s">
        <v>145</v>
      </c>
      <c r="B177" s="139"/>
      <c r="C177" s="139"/>
      <c r="D177" s="139"/>
      <c r="E177" s="138"/>
      <c r="F177" s="138"/>
      <c r="G177" s="139"/>
      <c r="H177" s="139"/>
      <c r="I177" s="139"/>
      <c r="J177" s="138"/>
      <c r="K177" s="138"/>
      <c r="L177" s="138"/>
      <c r="M177" s="138"/>
      <c r="N177" s="138"/>
      <c r="P177" s="0" t="s">
        <v>145</v>
      </c>
      <c r="Q177" s="140" t="e">
        <f aca="false">M177/(C177-H177)</f>
        <v>#DIV/0!</v>
      </c>
      <c r="S177" s="0" t="s">
        <v>145</v>
      </c>
      <c r="T177" s="140" t="e">
        <f aca="false">H177/C177</f>
        <v>#DIV/0!</v>
      </c>
    </row>
    <row r="178" customFormat="false" ht="15" hidden="false" customHeight="false" outlineLevel="0" collapsed="false">
      <c r="A178" s="138" t="s">
        <v>314</v>
      </c>
      <c r="B178" s="139"/>
      <c r="C178" s="139"/>
      <c r="D178" s="139"/>
      <c r="E178" s="138"/>
      <c r="F178" s="138"/>
      <c r="G178" s="139"/>
      <c r="H178" s="139"/>
      <c r="I178" s="139"/>
      <c r="J178" s="138"/>
      <c r="K178" s="138"/>
      <c r="L178" s="138"/>
      <c r="M178" s="138"/>
      <c r="N178" s="138"/>
      <c r="P178" s="0" t="s">
        <v>314</v>
      </c>
      <c r="Q178" s="140" t="e">
        <f aca="false">M178/(C178-H178)</f>
        <v>#DIV/0!</v>
      </c>
      <c r="S178" s="0" t="s">
        <v>314</v>
      </c>
      <c r="T178" s="140" t="e">
        <f aca="false">H178/C178</f>
        <v>#DIV/0!</v>
      </c>
    </row>
    <row r="179" customFormat="false" ht="15" hidden="false" customHeight="false" outlineLevel="0" collapsed="false">
      <c r="A179" s="138" t="s">
        <v>315</v>
      </c>
      <c r="B179" s="139"/>
      <c r="C179" s="139"/>
      <c r="D179" s="139"/>
      <c r="E179" s="138"/>
      <c r="F179" s="138"/>
      <c r="G179" s="139"/>
      <c r="H179" s="139"/>
      <c r="I179" s="139"/>
      <c r="J179" s="138"/>
      <c r="K179" s="138"/>
      <c r="L179" s="139"/>
      <c r="M179" s="139"/>
      <c r="N179" s="139"/>
      <c r="P179" s="0" t="s">
        <v>315</v>
      </c>
      <c r="Q179" s="140" t="e">
        <f aca="false">M179/(C179-H179)</f>
        <v>#DIV/0!</v>
      </c>
      <c r="S179" s="0" t="s">
        <v>315</v>
      </c>
      <c r="T179" s="140" t="e">
        <f aca="false">H179/C179</f>
        <v>#DIV/0!</v>
      </c>
    </row>
    <row r="180" customFormat="false" ht="15" hidden="false" customHeight="false" outlineLevel="0" collapsed="false">
      <c r="A180" s="138" t="s">
        <v>316</v>
      </c>
      <c r="B180" s="139"/>
      <c r="C180" s="139"/>
      <c r="D180" s="139"/>
      <c r="E180" s="138"/>
      <c r="F180" s="138"/>
      <c r="G180" s="139"/>
      <c r="H180" s="139"/>
      <c r="I180" s="139"/>
      <c r="J180" s="138"/>
      <c r="K180" s="138"/>
      <c r="L180" s="139"/>
      <c r="M180" s="139"/>
      <c r="N180" s="139"/>
      <c r="P180" s="0" t="s">
        <v>316</v>
      </c>
      <c r="Q180" s="140" t="e">
        <f aca="false">M180/(C180-H180)</f>
        <v>#DIV/0!</v>
      </c>
      <c r="S180" s="0" t="s">
        <v>316</v>
      </c>
      <c r="T180" s="140" t="e">
        <f aca="false">H180/C180</f>
        <v>#DIV/0!</v>
      </c>
    </row>
    <row r="181" customFormat="false" ht="15" hidden="false" customHeight="false" outlineLevel="0" collapsed="false">
      <c r="A181" s="138" t="s">
        <v>317</v>
      </c>
      <c r="B181" s="139"/>
      <c r="C181" s="139"/>
      <c r="D181" s="139"/>
      <c r="E181" s="138"/>
      <c r="F181" s="138"/>
      <c r="G181" s="139"/>
      <c r="H181" s="139"/>
      <c r="I181" s="139"/>
      <c r="J181" s="138"/>
      <c r="K181" s="138"/>
      <c r="L181" s="139"/>
      <c r="M181" s="139"/>
      <c r="N181" s="139"/>
      <c r="P181" s="0" t="s">
        <v>317</v>
      </c>
      <c r="Q181" s="140" t="e">
        <f aca="false">M181/(C181-H181)</f>
        <v>#DIV/0!</v>
      </c>
      <c r="S181" s="0" t="s">
        <v>317</v>
      </c>
      <c r="T181" s="140" t="e">
        <f aca="false">H181/C181</f>
        <v>#DIV/0!</v>
      </c>
    </row>
    <row r="182" customFormat="false" ht="15" hidden="false" customHeight="false" outlineLevel="0" collapsed="false">
      <c r="A182" s="138" t="s">
        <v>318</v>
      </c>
      <c r="B182" s="139"/>
      <c r="C182" s="139"/>
      <c r="D182" s="139"/>
      <c r="E182" s="138"/>
      <c r="F182" s="138"/>
      <c r="G182" s="139"/>
      <c r="H182" s="139"/>
      <c r="I182" s="139"/>
      <c r="J182" s="138"/>
      <c r="K182" s="138"/>
      <c r="L182" s="139"/>
      <c r="M182" s="139"/>
      <c r="N182" s="139"/>
      <c r="P182" s="0" t="s">
        <v>318</v>
      </c>
      <c r="Q182" s="140" t="e">
        <f aca="false">M182/(C182-H182)</f>
        <v>#DIV/0!</v>
      </c>
      <c r="S182" s="0" t="s">
        <v>318</v>
      </c>
      <c r="T182" s="140" t="e">
        <f aca="false">H182/C182</f>
        <v>#DIV/0!</v>
      </c>
    </row>
    <row r="183" customFormat="false" ht="15" hidden="false" customHeight="false" outlineLevel="0" collapsed="false">
      <c r="A183" s="138" t="s">
        <v>319</v>
      </c>
      <c r="B183" s="139"/>
      <c r="C183" s="139"/>
      <c r="D183" s="139"/>
      <c r="E183" s="138"/>
      <c r="F183" s="138"/>
      <c r="G183" s="139"/>
      <c r="H183" s="139"/>
      <c r="I183" s="139"/>
      <c r="J183" s="138"/>
      <c r="K183" s="138"/>
      <c r="L183" s="139"/>
      <c r="M183" s="139"/>
      <c r="N183" s="139"/>
      <c r="P183" s="0" t="s">
        <v>319</v>
      </c>
      <c r="Q183" s="140" t="e">
        <f aca="false">M183/(C183-H183)</f>
        <v>#DIV/0!</v>
      </c>
      <c r="S183" s="0" t="s">
        <v>319</v>
      </c>
      <c r="T183" s="140" t="e">
        <f aca="false">H183/C183</f>
        <v>#DIV/0!</v>
      </c>
    </row>
    <row r="184" customFormat="false" ht="15" hidden="false" customHeight="false" outlineLevel="0" collapsed="false">
      <c r="A184" s="138" t="s">
        <v>320</v>
      </c>
      <c r="B184" s="139"/>
      <c r="C184" s="139"/>
      <c r="D184" s="139"/>
      <c r="E184" s="138"/>
      <c r="F184" s="138"/>
      <c r="G184" s="139"/>
      <c r="H184" s="139"/>
      <c r="I184" s="139"/>
      <c r="J184" s="138"/>
      <c r="K184" s="138"/>
      <c r="L184" s="139"/>
      <c r="M184" s="139"/>
      <c r="N184" s="139"/>
      <c r="P184" s="0" t="s">
        <v>320</v>
      </c>
      <c r="Q184" s="140" t="e">
        <f aca="false">M184/(C184-H184)</f>
        <v>#DIV/0!</v>
      </c>
      <c r="S184" s="0" t="s">
        <v>320</v>
      </c>
      <c r="T184" s="140" t="e">
        <f aca="false">H184/C184</f>
        <v>#DIV/0!</v>
      </c>
    </row>
    <row r="185" customFormat="false" ht="15" hidden="false" customHeight="false" outlineLevel="0" collapsed="false">
      <c r="A185" s="138" t="s">
        <v>321</v>
      </c>
      <c r="B185" s="139"/>
      <c r="C185" s="139"/>
      <c r="D185" s="139"/>
      <c r="E185" s="138"/>
      <c r="F185" s="138"/>
      <c r="G185" s="139"/>
      <c r="H185" s="139"/>
      <c r="I185" s="139"/>
      <c r="J185" s="138"/>
      <c r="K185" s="138"/>
      <c r="L185" s="139"/>
      <c r="M185" s="138"/>
      <c r="N185" s="138"/>
      <c r="P185" s="0" t="s">
        <v>321</v>
      </c>
      <c r="Q185" s="140" t="e">
        <f aca="false">M185/(C185-H185)</f>
        <v>#DIV/0!</v>
      </c>
      <c r="S185" s="0" t="s">
        <v>321</v>
      </c>
      <c r="T185" s="140" t="e">
        <f aca="false">H185/C185</f>
        <v>#DIV/0!</v>
      </c>
    </row>
    <row r="186" customFormat="false" ht="15" hidden="false" customHeight="false" outlineLevel="0" collapsed="false">
      <c r="A186" s="138" t="s">
        <v>322</v>
      </c>
      <c r="B186" s="139"/>
      <c r="C186" s="139"/>
      <c r="D186" s="139"/>
      <c r="E186" s="138"/>
      <c r="F186" s="138"/>
      <c r="G186" s="139"/>
      <c r="H186" s="139"/>
      <c r="I186" s="139"/>
      <c r="J186" s="138"/>
      <c r="K186" s="138"/>
      <c r="L186" s="139"/>
      <c r="M186" s="139"/>
      <c r="N186" s="138"/>
      <c r="P186" s="0" t="s">
        <v>322</v>
      </c>
      <c r="Q186" s="140" t="e">
        <f aca="false">M186/(C186-H186)</f>
        <v>#DIV/0!</v>
      </c>
      <c r="S186" s="0" t="s">
        <v>322</v>
      </c>
      <c r="T186" s="140" t="e">
        <f aca="false">H186/C186</f>
        <v>#DIV/0!</v>
      </c>
    </row>
    <row r="187" customFormat="false" ht="15" hidden="false" customHeight="false" outlineLevel="0" collapsed="false">
      <c r="A187" s="138" t="s">
        <v>323</v>
      </c>
      <c r="B187" s="139"/>
      <c r="C187" s="139"/>
      <c r="D187" s="139"/>
      <c r="E187" s="138"/>
      <c r="F187" s="138"/>
      <c r="G187" s="139"/>
      <c r="H187" s="139"/>
      <c r="I187" s="139"/>
      <c r="J187" s="138"/>
      <c r="K187" s="138"/>
      <c r="L187" s="138"/>
      <c r="M187" s="138"/>
      <c r="N187" s="138"/>
      <c r="P187" s="0" t="s">
        <v>323</v>
      </c>
      <c r="Q187" s="140" t="e">
        <f aca="false">M187/(C187-H187)</f>
        <v>#DIV/0!</v>
      </c>
      <c r="S187" s="0" t="s">
        <v>323</v>
      </c>
      <c r="T187" s="140" t="e">
        <f aca="false">H187/C187</f>
        <v>#DIV/0!</v>
      </c>
    </row>
    <row r="188" customFormat="false" ht="15" hidden="false" customHeight="false" outlineLevel="0" collapsed="false">
      <c r="A188" s="138" t="s">
        <v>324</v>
      </c>
      <c r="B188" s="139"/>
      <c r="C188" s="139"/>
      <c r="D188" s="139"/>
      <c r="E188" s="138"/>
      <c r="F188" s="138"/>
      <c r="G188" s="139"/>
      <c r="H188" s="139"/>
      <c r="I188" s="139"/>
      <c r="J188" s="138"/>
      <c r="K188" s="138"/>
      <c r="L188" s="138"/>
      <c r="M188" s="138"/>
      <c r="N188" s="138"/>
      <c r="P188" s="0" t="s">
        <v>324</v>
      </c>
      <c r="Q188" s="140" t="e">
        <f aca="false">M188/(C188-H188)</f>
        <v>#DIV/0!</v>
      </c>
      <c r="S188" s="0" t="s">
        <v>324</v>
      </c>
      <c r="T188" s="140" t="e">
        <f aca="false">H188/C188</f>
        <v>#DIV/0!</v>
      </c>
    </row>
    <row r="189" customFormat="false" ht="15" hidden="false" customHeight="false" outlineLevel="0" collapsed="false">
      <c r="A189" s="138" t="s">
        <v>325</v>
      </c>
      <c r="B189" s="139"/>
      <c r="C189" s="139"/>
      <c r="D189" s="139"/>
      <c r="E189" s="138"/>
      <c r="F189" s="138"/>
      <c r="G189" s="139"/>
      <c r="H189" s="139"/>
      <c r="I189" s="139"/>
      <c r="J189" s="138"/>
      <c r="K189" s="138"/>
      <c r="L189" s="138"/>
      <c r="M189" s="138"/>
      <c r="N189" s="138"/>
      <c r="P189" s="0" t="s">
        <v>325</v>
      </c>
      <c r="Q189" s="140" t="e">
        <f aca="false">M189/(C189-H189)</f>
        <v>#DIV/0!</v>
      </c>
      <c r="S189" s="0" t="s">
        <v>325</v>
      </c>
      <c r="T189" s="140" t="e">
        <f aca="false">H189/C189</f>
        <v>#DIV/0!</v>
      </c>
    </row>
    <row r="190" customFormat="false" ht="15" hidden="false" customHeight="false" outlineLevel="0" collapsed="false">
      <c r="A190" s="138" t="s">
        <v>326</v>
      </c>
      <c r="B190" s="139"/>
      <c r="C190" s="139"/>
      <c r="D190" s="139"/>
      <c r="E190" s="138"/>
      <c r="F190" s="138"/>
      <c r="G190" s="139"/>
      <c r="H190" s="139"/>
      <c r="I190" s="139"/>
      <c r="J190" s="138"/>
      <c r="K190" s="138"/>
      <c r="L190" s="138"/>
      <c r="M190" s="138"/>
      <c r="N190" s="138"/>
      <c r="P190" s="0" t="s">
        <v>326</v>
      </c>
      <c r="Q190" s="140" t="e">
        <f aca="false">M190/(C190-H190)</f>
        <v>#DIV/0!</v>
      </c>
      <c r="S190" s="0" t="s">
        <v>326</v>
      </c>
      <c r="T190" s="140" t="e">
        <f aca="false">H190/C190</f>
        <v>#DIV/0!</v>
      </c>
    </row>
    <row r="191" customFormat="false" ht="15" hidden="false" customHeight="false" outlineLevel="0" collapsed="false">
      <c r="A191" s="138" t="s">
        <v>327</v>
      </c>
      <c r="B191" s="139"/>
      <c r="C191" s="139"/>
      <c r="D191" s="139"/>
      <c r="E191" s="138"/>
      <c r="F191" s="138"/>
      <c r="G191" s="139"/>
      <c r="H191" s="139"/>
      <c r="I191" s="139"/>
      <c r="J191" s="138"/>
      <c r="K191" s="138"/>
      <c r="L191" s="138"/>
      <c r="M191" s="138"/>
      <c r="N191" s="138"/>
      <c r="P191" s="0" t="s">
        <v>327</v>
      </c>
      <c r="Q191" s="140" t="e">
        <f aca="false">M191/(C191-H191)</f>
        <v>#DIV/0!</v>
      </c>
      <c r="S191" s="0" t="s">
        <v>327</v>
      </c>
      <c r="T191" s="140" t="e">
        <f aca="false">H191/C191</f>
        <v>#DIV/0!</v>
      </c>
    </row>
    <row r="192" customFormat="false" ht="15" hidden="false" customHeight="false" outlineLevel="0" collapsed="false">
      <c r="A192" s="138" t="s">
        <v>328</v>
      </c>
      <c r="B192" s="139"/>
      <c r="C192" s="139"/>
      <c r="D192" s="139"/>
      <c r="E192" s="138"/>
      <c r="F192" s="138"/>
      <c r="G192" s="139"/>
      <c r="H192" s="139"/>
      <c r="I192" s="139"/>
      <c r="J192" s="138"/>
      <c r="K192" s="138"/>
      <c r="L192" s="138"/>
      <c r="M192" s="138"/>
      <c r="N192" s="138"/>
      <c r="P192" s="0" t="s">
        <v>328</v>
      </c>
      <c r="Q192" s="140" t="e">
        <f aca="false">M192/(C192-H192)</f>
        <v>#DIV/0!</v>
      </c>
      <c r="S192" s="0" t="s">
        <v>328</v>
      </c>
      <c r="T192" s="140" t="e">
        <f aca="false">H192/C192</f>
        <v>#DIV/0!</v>
      </c>
    </row>
    <row r="193" customFormat="false" ht="15" hidden="false" customHeight="false" outlineLevel="0" collapsed="false">
      <c r="A193" s="138" t="s">
        <v>310</v>
      </c>
      <c r="B193" s="139"/>
      <c r="C193" s="139"/>
      <c r="D193" s="139"/>
      <c r="E193" s="138"/>
      <c r="F193" s="138"/>
      <c r="G193" s="139"/>
      <c r="H193" s="139"/>
      <c r="I193" s="139"/>
      <c r="J193" s="138"/>
      <c r="K193" s="138"/>
      <c r="L193" s="139"/>
      <c r="M193" s="139"/>
      <c r="N193" s="139"/>
      <c r="P193" s="0" t="s">
        <v>206</v>
      </c>
      <c r="Q193" s="140" t="e">
        <f aca="false">M193/(C193-H193)</f>
        <v>#DIV/0!</v>
      </c>
      <c r="S193" s="0" t="s">
        <v>206</v>
      </c>
      <c r="T193" s="140" t="e">
        <f aca="false">H193/C193</f>
        <v>#DIV/0!</v>
      </c>
    </row>
    <row r="194" customFormat="false" ht="15" hidden="false" customHeight="false" outlineLevel="0" collapsed="false">
      <c r="A194" s="138" t="n">
        <v>2023</v>
      </c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P194" s="0" t="n">
        <v>2023</v>
      </c>
      <c r="Q194" s="140" t="e">
        <f aca="false">M194/(C194-H194)</f>
        <v>#DIV/0!</v>
      </c>
      <c r="S194" s="0" t="n">
        <v>2023</v>
      </c>
      <c r="T194" s="140" t="e">
        <f aca="false">H194/C194</f>
        <v>#DIV/0!</v>
      </c>
    </row>
    <row r="195" customFormat="false" ht="15" hidden="false" customHeight="false" outlineLevel="0" collapsed="false">
      <c r="A195" s="138" t="s">
        <v>313</v>
      </c>
      <c r="B195" s="139"/>
      <c r="C195" s="139"/>
      <c r="D195" s="139"/>
      <c r="E195" s="138"/>
      <c r="F195" s="138"/>
      <c r="G195" s="139"/>
      <c r="H195" s="139"/>
      <c r="I195" s="139"/>
      <c r="J195" s="138"/>
      <c r="K195" s="138"/>
      <c r="L195" s="139"/>
      <c r="M195" s="139"/>
      <c r="N195" s="139"/>
      <c r="P195" s="0" t="s">
        <v>313</v>
      </c>
      <c r="Q195" s="140" t="e">
        <f aca="false">M195/(C195-H195)</f>
        <v>#DIV/0!</v>
      </c>
      <c r="S195" s="0" t="s">
        <v>313</v>
      </c>
      <c r="T195" s="140" t="e">
        <f aca="false">H195/C195</f>
        <v>#DIV/0!</v>
      </c>
    </row>
    <row r="196" customFormat="false" ht="15" hidden="false" customHeight="false" outlineLevel="0" collapsed="false">
      <c r="A196" s="138" t="s">
        <v>145</v>
      </c>
      <c r="B196" s="139"/>
      <c r="C196" s="139"/>
      <c r="D196" s="139"/>
      <c r="E196" s="138"/>
      <c r="F196" s="138"/>
      <c r="G196" s="139"/>
      <c r="H196" s="139"/>
      <c r="I196" s="139"/>
      <c r="J196" s="138"/>
      <c r="K196" s="138"/>
      <c r="L196" s="138"/>
      <c r="M196" s="138"/>
      <c r="N196" s="138"/>
      <c r="P196" s="0" t="s">
        <v>145</v>
      </c>
      <c r="Q196" s="140" t="e">
        <f aca="false">M196/(C196-H196)</f>
        <v>#DIV/0!</v>
      </c>
      <c r="S196" s="0" t="s">
        <v>145</v>
      </c>
      <c r="T196" s="140" t="e">
        <f aca="false">H196/C196</f>
        <v>#DIV/0!</v>
      </c>
    </row>
    <row r="197" customFormat="false" ht="15" hidden="false" customHeight="false" outlineLevel="0" collapsed="false">
      <c r="A197" s="138" t="s">
        <v>314</v>
      </c>
      <c r="B197" s="139"/>
      <c r="C197" s="139"/>
      <c r="D197" s="139"/>
      <c r="E197" s="138"/>
      <c r="F197" s="138"/>
      <c r="G197" s="139"/>
      <c r="H197" s="139"/>
      <c r="I197" s="139"/>
      <c r="J197" s="138"/>
      <c r="K197" s="138"/>
      <c r="L197" s="138"/>
      <c r="M197" s="138"/>
      <c r="N197" s="138"/>
      <c r="P197" s="0" t="s">
        <v>314</v>
      </c>
      <c r="Q197" s="140" t="e">
        <f aca="false">M197/(C197-H197)</f>
        <v>#DIV/0!</v>
      </c>
      <c r="S197" s="0" t="s">
        <v>314</v>
      </c>
      <c r="T197" s="140" t="e">
        <f aca="false">H197/C197</f>
        <v>#DIV/0!</v>
      </c>
    </row>
    <row r="198" customFormat="false" ht="15" hidden="false" customHeight="false" outlineLevel="0" collapsed="false">
      <c r="A198" s="138" t="s">
        <v>315</v>
      </c>
      <c r="B198" s="139"/>
      <c r="C198" s="139"/>
      <c r="D198" s="139"/>
      <c r="E198" s="138"/>
      <c r="F198" s="138"/>
      <c r="G198" s="139"/>
      <c r="H198" s="139"/>
      <c r="I198" s="139"/>
      <c r="J198" s="138"/>
      <c r="K198" s="138"/>
      <c r="L198" s="139"/>
      <c r="M198" s="139"/>
      <c r="N198" s="139"/>
      <c r="P198" s="0" t="s">
        <v>315</v>
      </c>
      <c r="Q198" s="140" t="e">
        <f aca="false">M198/(C198-H198)</f>
        <v>#DIV/0!</v>
      </c>
      <c r="S198" s="0" t="s">
        <v>315</v>
      </c>
      <c r="T198" s="140" t="e">
        <f aca="false">H198/C198</f>
        <v>#DIV/0!</v>
      </c>
    </row>
    <row r="199" customFormat="false" ht="15" hidden="false" customHeight="false" outlineLevel="0" collapsed="false">
      <c r="A199" s="138" t="s">
        <v>316</v>
      </c>
      <c r="B199" s="139"/>
      <c r="C199" s="139"/>
      <c r="D199" s="139"/>
      <c r="E199" s="138"/>
      <c r="F199" s="138"/>
      <c r="G199" s="139"/>
      <c r="H199" s="139"/>
      <c r="I199" s="139"/>
      <c r="J199" s="138"/>
      <c r="K199" s="138"/>
      <c r="L199" s="139"/>
      <c r="M199" s="139"/>
      <c r="N199" s="139"/>
      <c r="P199" s="0" t="s">
        <v>316</v>
      </c>
      <c r="Q199" s="140" t="e">
        <f aca="false">M199/(C199-H199)</f>
        <v>#DIV/0!</v>
      </c>
      <c r="S199" s="0" t="s">
        <v>316</v>
      </c>
      <c r="T199" s="140" t="e">
        <f aca="false">H199/C199</f>
        <v>#DIV/0!</v>
      </c>
    </row>
    <row r="200" customFormat="false" ht="15" hidden="false" customHeight="false" outlineLevel="0" collapsed="false">
      <c r="A200" s="138" t="s">
        <v>317</v>
      </c>
      <c r="B200" s="139"/>
      <c r="C200" s="139"/>
      <c r="D200" s="139"/>
      <c r="E200" s="138"/>
      <c r="F200" s="138"/>
      <c r="G200" s="139"/>
      <c r="H200" s="139"/>
      <c r="I200" s="139"/>
      <c r="J200" s="138"/>
      <c r="K200" s="138"/>
      <c r="L200" s="139"/>
      <c r="M200" s="139"/>
      <c r="N200" s="139"/>
      <c r="P200" s="0" t="s">
        <v>317</v>
      </c>
      <c r="Q200" s="140" t="e">
        <f aca="false">M200/(C200-H200)</f>
        <v>#DIV/0!</v>
      </c>
      <c r="S200" s="0" t="s">
        <v>317</v>
      </c>
      <c r="T200" s="140" t="e">
        <f aca="false">H200/C200</f>
        <v>#DIV/0!</v>
      </c>
    </row>
    <row r="201" customFormat="false" ht="15" hidden="false" customHeight="false" outlineLevel="0" collapsed="false">
      <c r="A201" s="138" t="s">
        <v>318</v>
      </c>
      <c r="B201" s="139"/>
      <c r="C201" s="139"/>
      <c r="D201" s="139"/>
      <c r="E201" s="138"/>
      <c r="F201" s="138"/>
      <c r="G201" s="139"/>
      <c r="H201" s="139"/>
      <c r="I201" s="139"/>
      <c r="J201" s="138"/>
      <c r="K201" s="138"/>
      <c r="L201" s="139"/>
      <c r="M201" s="139"/>
      <c r="N201" s="139"/>
      <c r="P201" s="0" t="s">
        <v>318</v>
      </c>
      <c r="Q201" s="140" t="e">
        <f aca="false">M201/(C201-H201)</f>
        <v>#DIV/0!</v>
      </c>
      <c r="S201" s="0" t="s">
        <v>318</v>
      </c>
      <c r="T201" s="140" t="e">
        <f aca="false">H201/C201</f>
        <v>#DIV/0!</v>
      </c>
    </row>
    <row r="202" customFormat="false" ht="15" hidden="false" customHeight="false" outlineLevel="0" collapsed="false">
      <c r="A202" s="138" t="s">
        <v>319</v>
      </c>
      <c r="B202" s="139"/>
      <c r="C202" s="139"/>
      <c r="D202" s="139"/>
      <c r="E202" s="138"/>
      <c r="F202" s="138"/>
      <c r="G202" s="139"/>
      <c r="H202" s="139"/>
      <c r="I202" s="139"/>
      <c r="J202" s="138"/>
      <c r="K202" s="138"/>
      <c r="L202" s="139"/>
      <c r="M202" s="139"/>
      <c r="N202" s="139"/>
      <c r="P202" s="0" t="s">
        <v>319</v>
      </c>
      <c r="Q202" s="140" t="e">
        <f aca="false">M202/(C202-H202)</f>
        <v>#DIV/0!</v>
      </c>
      <c r="S202" s="0" t="s">
        <v>319</v>
      </c>
      <c r="T202" s="140" t="e">
        <f aca="false">H202/C202</f>
        <v>#DIV/0!</v>
      </c>
    </row>
    <row r="203" customFormat="false" ht="15" hidden="false" customHeight="false" outlineLevel="0" collapsed="false">
      <c r="A203" s="138" t="s">
        <v>320</v>
      </c>
      <c r="B203" s="139"/>
      <c r="C203" s="139"/>
      <c r="D203" s="139"/>
      <c r="E203" s="138"/>
      <c r="F203" s="138"/>
      <c r="G203" s="139"/>
      <c r="H203" s="139"/>
      <c r="I203" s="139"/>
      <c r="J203" s="138"/>
      <c r="K203" s="138"/>
      <c r="L203" s="139"/>
      <c r="M203" s="139"/>
      <c r="N203" s="139"/>
      <c r="P203" s="0" t="s">
        <v>320</v>
      </c>
      <c r="Q203" s="140" t="e">
        <f aca="false">M203/(C203-H203)</f>
        <v>#DIV/0!</v>
      </c>
      <c r="S203" s="0" t="s">
        <v>320</v>
      </c>
      <c r="T203" s="140" t="e">
        <f aca="false">H203/C203</f>
        <v>#DIV/0!</v>
      </c>
    </row>
    <row r="204" customFormat="false" ht="15" hidden="false" customHeight="false" outlineLevel="0" collapsed="false">
      <c r="A204" s="138" t="s">
        <v>321</v>
      </c>
      <c r="B204" s="139"/>
      <c r="C204" s="139"/>
      <c r="D204" s="139"/>
      <c r="E204" s="138"/>
      <c r="F204" s="138"/>
      <c r="G204" s="139"/>
      <c r="H204" s="139"/>
      <c r="I204" s="139"/>
      <c r="J204" s="138"/>
      <c r="K204" s="138"/>
      <c r="L204" s="139"/>
      <c r="M204" s="138"/>
      <c r="N204" s="138"/>
      <c r="P204" s="0" t="s">
        <v>321</v>
      </c>
      <c r="Q204" s="140" t="e">
        <f aca="false">M204/(C204-H204)</f>
        <v>#DIV/0!</v>
      </c>
      <c r="S204" s="0" t="s">
        <v>321</v>
      </c>
      <c r="T204" s="140" t="e">
        <f aca="false">H204/C204</f>
        <v>#DIV/0!</v>
      </c>
    </row>
    <row r="205" customFormat="false" ht="15" hidden="false" customHeight="false" outlineLevel="0" collapsed="false">
      <c r="A205" s="138" t="s">
        <v>322</v>
      </c>
      <c r="B205" s="139"/>
      <c r="C205" s="139"/>
      <c r="D205" s="139"/>
      <c r="E205" s="138"/>
      <c r="F205" s="138"/>
      <c r="G205" s="139"/>
      <c r="H205" s="139"/>
      <c r="I205" s="139"/>
      <c r="J205" s="138"/>
      <c r="K205" s="138"/>
      <c r="L205" s="139"/>
      <c r="M205" s="139"/>
      <c r="N205" s="138"/>
      <c r="P205" s="0" t="s">
        <v>322</v>
      </c>
      <c r="Q205" s="140" t="e">
        <f aca="false">M205/(C205-H205)</f>
        <v>#DIV/0!</v>
      </c>
      <c r="S205" s="0" t="s">
        <v>322</v>
      </c>
      <c r="T205" s="140" t="e">
        <f aca="false">H205/C205</f>
        <v>#DIV/0!</v>
      </c>
    </row>
    <row r="206" customFormat="false" ht="15" hidden="false" customHeight="false" outlineLevel="0" collapsed="false">
      <c r="A206" s="138" t="s">
        <v>323</v>
      </c>
      <c r="B206" s="139"/>
      <c r="C206" s="139"/>
      <c r="D206" s="139"/>
      <c r="E206" s="138"/>
      <c r="F206" s="138"/>
      <c r="G206" s="139"/>
      <c r="H206" s="139"/>
      <c r="I206" s="139"/>
      <c r="J206" s="138"/>
      <c r="K206" s="138"/>
      <c r="L206" s="138"/>
      <c r="M206" s="138"/>
      <c r="N206" s="138"/>
      <c r="P206" s="0" t="s">
        <v>323</v>
      </c>
      <c r="Q206" s="140" t="e">
        <f aca="false">M206/(C206-H206)</f>
        <v>#DIV/0!</v>
      </c>
      <c r="S206" s="0" t="s">
        <v>323</v>
      </c>
      <c r="T206" s="140" t="e">
        <f aca="false">H206/C206</f>
        <v>#DIV/0!</v>
      </c>
    </row>
    <row r="207" customFormat="false" ht="15" hidden="false" customHeight="false" outlineLevel="0" collapsed="false">
      <c r="A207" s="138" t="s">
        <v>324</v>
      </c>
      <c r="B207" s="139"/>
      <c r="C207" s="139"/>
      <c r="D207" s="139"/>
      <c r="E207" s="138"/>
      <c r="F207" s="138"/>
      <c r="G207" s="139"/>
      <c r="H207" s="139"/>
      <c r="I207" s="139"/>
      <c r="J207" s="138"/>
      <c r="K207" s="138"/>
      <c r="L207" s="138"/>
      <c r="M207" s="138"/>
      <c r="N207" s="138"/>
      <c r="P207" s="0" t="s">
        <v>324</v>
      </c>
      <c r="Q207" s="140" t="e">
        <f aca="false">M207/(C207-H207)</f>
        <v>#DIV/0!</v>
      </c>
      <c r="S207" s="0" t="s">
        <v>324</v>
      </c>
      <c r="T207" s="140" t="e">
        <f aca="false">H207/C207</f>
        <v>#DIV/0!</v>
      </c>
    </row>
    <row r="208" customFormat="false" ht="15" hidden="false" customHeight="false" outlineLevel="0" collapsed="false">
      <c r="A208" s="138" t="s">
        <v>325</v>
      </c>
      <c r="B208" s="139"/>
      <c r="C208" s="139"/>
      <c r="D208" s="139"/>
      <c r="E208" s="138"/>
      <c r="F208" s="138"/>
      <c r="G208" s="139"/>
      <c r="H208" s="139"/>
      <c r="I208" s="139"/>
      <c r="J208" s="138"/>
      <c r="K208" s="138"/>
      <c r="L208" s="138"/>
      <c r="M208" s="138"/>
      <c r="N208" s="138"/>
      <c r="P208" s="0" t="s">
        <v>325</v>
      </c>
      <c r="Q208" s="140" t="e">
        <f aca="false">M208/(C208-H208)</f>
        <v>#DIV/0!</v>
      </c>
      <c r="S208" s="0" t="s">
        <v>325</v>
      </c>
      <c r="T208" s="140" t="e">
        <f aca="false">H208/C208</f>
        <v>#DIV/0!</v>
      </c>
    </row>
    <row r="209" customFormat="false" ht="15" hidden="false" customHeight="false" outlineLevel="0" collapsed="false">
      <c r="A209" s="138" t="s">
        <v>326</v>
      </c>
      <c r="B209" s="139"/>
      <c r="C209" s="139"/>
      <c r="D209" s="139"/>
      <c r="E209" s="138"/>
      <c r="F209" s="138"/>
      <c r="G209" s="139"/>
      <c r="H209" s="139"/>
      <c r="I209" s="139"/>
      <c r="J209" s="138"/>
      <c r="K209" s="138"/>
      <c r="L209" s="138"/>
      <c r="M209" s="138"/>
      <c r="N209" s="138"/>
      <c r="P209" s="0" t="s">
        <v>326</v>
      </c>
      <c r="Q209" s="140" t="e">
        <f aca="false">M209/(C209-H209)</f>
        <v>#DIV/0!</v>
      </c>
      <c r="S209" s="0" t="s">
        <v>326</v>
      </c>
      <c r="T209" s="140" t="e">
        <f aca="false">H209/C209</f>
        <v>#DIV/0!</v>
      </c>
    </row>
    <row r="210" customFormat="false" ht="15" hidden="false" customHeight="false" outlineLevel="0" collapsed="false">
      <c r="A210" s="138" t="s">
        <v>327</v>
      </c>
      <c r="B210" s="139"/>
      <c r="C210" s="139"/>
      <c r="D210" s="139"/>
      <c r="E210" s="138"/>
      <c r="F210" s="138"/>
      <c r="G210" s="139"/>
      <c r="H210" s="139"/>
      <c r="I210" s="139"/>
      <c r="J210" s="138"/>
      <c r="K210" s="138"/>
      <c r="L210" s="138"/>
      <c r="M210" s="138"/>
      <c r="N210" s="138"/>
      <c r="P210" s="0" t="s">
        <v>327</v>
      </c>
      <c r="Q210" s="140" t="e">
        <f aca="false">M210/(C210-H210)</f>
        <v>#DIV/0!</v>
      </c>
      <c r="S210" s="0" t="s">
        <v>327</v>
      </c>
      <c r="T210" s="140" t="e">
        <f aca="false">H210/C210</f>
        <v>#DIV/0!</v>
      </c>
    </row>
    <row r="211" customFormat="false" ht="15" hidden="false" customHeight="false" outlineLevel="0" collapsed="false">
      <c r="A211" s="138" t="s">
        <v>328</v>
      </c>
      <c r="B211" s="139"/>
      <c r="C211" s="139"/>
      <c r="D211" s="139"/>
      <c r="E211" s="138"/>
      <c r="F211" s="138"/>
      <c r="G211" s="139"/>
      <c r="H211" s="139"/>
      <c r="I211" s="139"/>
      <c r="J211" s="138"/>
      <c r="K211" s="138"/>
      <c r="L211" s="138"/>
      <c r="M211" s="138"/>
      <c r="N211" s="138"/>
      <c r="P211" s="0" t="s">
        <v>328</v>
      </c>
      <c r="Q211" s="140" t="e">
        <f aca="false">M211/(C211-H211)</f>
        <v>#DIV/0!</v>
      </c>
      <c r="S211" s="0" t="s">
        <v>328</v>
      </c>
      <c r="T211" s="140" t="e">
        <f aca="false">H211/C211</f>
        <v>#DIV/0!</v>
      </c>
    </row>
    <row r="212" customFormat="false" ht="15" hidden="false" customHeight="false" outlineLevel="0" collapsed="false">
      <c r="A212" s="138" t="s">
        <v>310</v>
      </c>
      <c r="B212" s="139"/>
      <c r="C212" s="139"/>
      <c r="D212" s="139"/>
      <c r="E212" s="138"/>
      <c r="F212" s="138"/>
      <c r="G212" s="139"/>
      <c r="H212" s="139"/>
      <c r="I212" s="139"/>
      <c r="J212" s="138"/>
      <c r="K212" s="138"/>
      <c r="L212" s="139"/>
      <c r="M212" s="139"/>
      <c r="N212" s="139"/>
      <c r="P212" s="0" t="s">
        <v>206</v>
      </c>
      <c r="Q212" s="140" t="e">
        <f aca="false">M212/(C212-H212)</f>
        <v>#DIV/0!</v>
      </c>
      <c r="S212" s="0" t="s">
        <v>206</v>
      </c>
      <c r="T212" s="140" t="e">
        <f aca="false">H212/C212</f>
        <v>#DIV/0!</v>
      </c>
    </row>
    <row r="213" customFormat="false" ht="15" hidden="false" customHeight="false" outlineLevel="0" collapsed="false">
      <c r="A213" s="138" t="n">
        <v>2024</v>
      </c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P213" s="0" t="n">
        <v>2024</v>
      </c>
      <c r="Q213" s="140" t="e">
        <f aca="false">M213/(C213-H213)</f>
        <v>#DIV/0!</v>
      </c>
      <c r="S213" s="0" t="n">
        <v>2024</v>
      </c>
      <c r="T213" s="140" t="e">
        <f aca="false">H213/C213</f>
        <v>#DIV/0!</v>
      </c>
    </row>
    <row r="214" customFormat="false" ht="15" hidden="false" customHeight="false" outlineLevel="0" collapsed="false">
      <c r="A214" s="138" t="s">
        <v>313</v>
      </c>
      <c r="B214" s="139"/>
      <c r="C214" s="139"/>
      <c r="D214" s="139"/>
      <c r="E214" s="138"/>
      <c r="F214" s="138"/>
      <c r="G214" s="139"/>
      <c r="H214" s="139"/>
      <c r="I214" s="139"/>
      <c r="J214" s="138"/>
      <c r="K214" s="138"/>
      <c r="L214" s="139"/>
      <c r="M214" s="139"/>
      <c r="N214" s="139"/>
      <c r="P214" s="0" t="s">
        <v>313</v>
      </c>
      <c r="Q214" s="140" t="e">
        <f aca="false">M214/(C214-H214)</f>
        <v>#DIV/0!</v>
      </c>
      <c r="S214" s="0" t="s">
        <v>313</v>
      </c>
      <c r="T214" s="140" t="e">
        <f aca="false">H214/C214</f>
        <v>#DIV/0!</v>
      </c>
    </row>
    <row r="215" customFormat="false" ht="15" hidden="false" customHeight="false" outlineLevel="0" collapsed="false">
      <c r="A215" s="138" t="s">
        <v>145</v>
      </c>
      <c r="B215" s="139"/>
      <c r="C215" s="139"/>
      <c r="D215" s="139"/>
      <c r="E215" s="138"/>
      <c r="F215" s="138"/>
      <c r="G215" s="139"/>
      <c r="H215" s="139"/>
      <c r="I215" s="139"/>
      <c r="J215" s="138"/>
      <c r="K215" s="138"/>
      <c r="L215" s="138"/>
      <c r="M215" s="138"/>
      <c r="N215" s="138"/>
      <c r="P215" s="0" t="s">
        <v>145</v>
      </c>
      <c r="Q215" s="140" t="e">
        <f aca="false">M215/(C215-H215)</f>
        <v>#DIV/0!</v>
      </c>
      <c r="S215" s="0" t="s">
        <v>145</v>
      </c>
      <c r="T215" s="140" t="e">
        <f aca="false">H215/C215</f>
        <v>#DIV/0!</v>
      </c>
    </row>
    <row r="216" customFormat="false" ht="15" hidden="false" customHeight="false" outlineLevel="0" collapsed="false">
      <c r="A216" s="138" t="s">
        <v>314</v>
      </c>
      <c r="B216" s="139"/>
      <c r="C216" s="139"/>
      <c r="D216" s="139"/>
      <c r="E216" s="138"/>
      <c r="F216" s="138"/>
      <c r="G216" s="139"/>
      <c r="H216" s="139"/>
      <c r="I216" s="139"/>
      <c r="J216" s="138"/>
      <c r="K216" s="138"/>
      <c r="L216" s="138"/>
      <c r="M216" s="138"/>
      <c r="N216" s="138"/>
      <c r="P216" s="0" t="s">
        <v>314</v>
      </c>
      <c r="Q216" s="140" t="e">
        <f aca="false">M216/(C216-H216)</f>
        <v>#DIV/0!</v>
      </c>
      <c r="S216" s="0" t="s">
        <v>314</v>
      </c>
      <c r="T216" s="140" t="e">
        <f aca="false">H216/C216</f>
        <v>#DIV/0!</v>
      </c>
    </row>
    <row r="217" customFormat="false" ht="15" hidden="false" customHeight="false" outlineLevel="0" collapsed="false">
      <c r="A217" s="138" t="s">
        <v>315</v>
      </c>
      <c r="B217" s="139"/>
      <c r="C217" s="139"/>
      <c r="D217" s="139"/>
      <c r="E217" s="138"/>
      <c r="F217" s="138"/>
      <c r="G217" s="139"/>
      <c r="H217" s="139"/>
      <c r="I217" s="139"/>
      <c r="J217" s="138"/>
      <c r="K217" s="138"/>
      <c r="L217" s="139"/>
      <c r="M217" s="139"/>
      <c r="N217" s="139"/>
      <c r="P217" s="0" t="s">
        <v>315</v>
      </c>
      <c r="Q217" s="140" t="e">
        <f aca="false">M217/(C217-H217)</f>
        <v>#DIV/0!</v>
      </c>
      <c r="S217" s="0" t="s">
        <v>315</v>
      </c>
      <c r="T217" s="140" t="e">
        <f aca="false">H217/C217</f>
        <v>#DIV/0!</v>
      </c>
    </row>
    <row r="218" customFormat="false" ht="15" hidden="false" customHeight="false" outlineLevel="0" collapsed="false">
      <c r="A218" s="138" t="s">
        <v>316</v>
      </c>
      <c r="B218" s="139"/>
      <c r="C218" s="139"/>
      <c r="D218" s="139"/>
      <c r="E218" s="138"/>
      <c r="F218" s="138"/>
      <c r="G218" s="139"/>
      <c r="H218" s="139"/>
      <c r="I218" s="139"/>
      <c r="J218" s="138"/>
      <c r="K218" s="138"/>
      <c r="L218" s="139"/>
      <c r="M218" s="139"/>
      <c r="N218" s="139"/>
      <c r="P218" s="0" t="s">
        <v>316</v>
      </c>
      <c r="Q218" s="140" t="e">
        <f aca="false">M218/(C218-H218)</f>
        <v>#DIV/0!</v>
      </c>
      <c r="S218" s="0" t="s">
        <v>316</v>
      </c>
      <c r="T218" s="140" t="e">
        <f aca="false">H218/C218</f>
        <v>#DIV/0!</v>
      </c>
    </row>
    <row r="219" customFormat="false" ht="15" hidden="false" customHeight="false" outlineLevel="0" collapsed="false">
      <c r="A219" s="138" t="s">
        <v>317</v>
      </c>
      <c r="B219" s="139"/>
      <c r="C219" s="139"/>
      <c r="D219" s="139"/>
      <c r="E219" s="138"/>
      <c r="F219" s="138"/>
      <c r="G219" s="139"/>
      <c r="H219" s="139"/>
      <c r="I219" s="139"/>
      <c r="J219" s="138"/>
      <c r="K219" s="138"/>
      <c r="L219" s="139"/>
      <c r="M219" s="139"/>
      <c r="N219" s="139"/>
      <c r="P219" s="0" t="s">
        <v>317</v>
      </c>
      <c r="Q219" s="140" t="e">
        <f aca="false">M219/(C219-H219)</f>
        <v>#DIV/0!</v>
      </c>
      <c r="S219" s="0" t="s">
        <v>317</v>
      </c>
      <c r="T219" s="140" t="e">
        <f aca="false">H219/C219</f>
        <v>#DIV/0!</v>
      </c>
    </row>
    <row r="220" customFormat="false" ht="15" hidden="false" customHeight="false" outlineLevel="0" collapsed="false">
      <c r="A220" s="138" t="s">
        <v>318</v>
      </c>
      <c r="B220" s="139"/>
      <c r="C220" s="139"/>
      <c r="D220" s="139"/>
      <c r="E220" s="138"/>
      <c r="F220" s="138"/>
      <c r="G220" s="139"/>
      <c r="H220" s="139"/>
      <c r="I220" s="139"/>
      <c r="J220" s="138"/>
      <c r="K220" s="138"/>
      <c r="L220" s="139"/>
      <c r="M220" s="139"/>
      <c r="N220" s="139"/>
      <c r="P220" s="0" t="s">
        <v>318</v>
      </c>
      <c r="Q220" s="140" t="e">
        <f aca="false">M220/(C220-H220)</f>
        <v>#DIV/0!</v>
      </c>
      <c r="S220" s="0" t="s">
        <v>318</v>
      </c>
      <c r="T220" s="140" t="e">
        <f aca="false">H220/C220</f>
        <v>#DIV/0!</v>
      </c>
    </row>
    <row r="221" customFormat="false" ht="15" hidden="false" customHeight="false" outlineLevel="0" collapsed="false">
      <c r="A221" s="138" t="s">
        <v>319</v>
      </c>
      <c r="B221" s="139"/>
      <c r="C221" s="139"/>
      <c r="D221" s="139"/>
      <c r="E221" s="138"/>
      <c r="F221" s="138"/>
      <c r="G221" s="139"/>
      <c r="H221" s="139"/>
      <c r="I221" s="139"/>
      <c r="J221" s="138"/>
      <c r="K221" s="138"/>
      <c r="L221" s="139"/>
      <c r="M221" s="139"/>
      <c r="N221" s="139"/>
      <c r="P221" s="0" t="s">
        <v>319</v>
      </c>
      <c r="Q221" s="140" t="e">
        <f aca="false">M221/(C221-H221)</f>
        <v>#DIV/0!</v>
      </c>
      <c r="S221" s="0" t="s">
        <v>319</v>
      </c>
      <c r="T221" s="140" t="e">
        <f aca="false">H221/C221</f>
        <v>#DIV/0!</v>
      </c>
    </row>
    <row r="222" customFormat="false" ht="15" hidden="false" customHeight="false" outlineLevel="0" collapsed="false">
      <c r="A222" s="138" t="s">
        <v>320</v>
      </c>
      <c r="B222" s="139"/>
      <c r="C222" s="139"/>
      <c r="D222" s="139"/>
      <c r="E222" s="138"/>
      <c r="F222" s="138"/>
      <c r="G222" s="139"/>
      <c r="H222" s="139"/>
      <c r="I222" s="139"/>
      <c r="J222" s="138"/>
      <c r="K222" s="138"/>
      <c r="L222" s="139"/>
      <c r="M222" s="139"/>
      <c r="N222" s="139"/>
      <c r="P222" s="0" t="s">
        <v>320</v>
      </c>
      <c r="Q222" s="140" t="e">
        <f aca="false">M222/(C222-H222)</f>
        <v>#DIV/0!</v>
      </c>
      <c r="S222" s="0" t="s">
        <v>320</v>
      </c>
      <c r="T222" s="140" t="e">
        <f aca="false">H222/C222</f>
        <v>#DIV/0!</v>
      </c>
    </row>
    <row r="223" customFormat="false" ht="15" hidden="false" customHeight="false" outlineLevel="0" collapsed="false">
      <c r="A223" s="138" t="s">
        <v>321</v>
      </c>
      <c r="B223" s="139"/>
      <c r="C223" s="139"/>
      <c r="D223" s="139"/>
      <c r="E223" s="138"/>
      <c r="F223" s="138"/>
      <c r="G223" s="139"/>
      <c r="H223" s="139"/>
      <c r="I223" s="139"/>
      <c r="J223" s="138"/>
      <c r="K223" s="138"/>
      <c r="L223" s="139"/>
      <c r="M223" s="138"/>
      <c r="N223" s="138"/>
      <c r="P223" s="0" t="s">
        <v>321</v>
      </c>
      <c r="Q223" s="140" t="e">
        <f aca="false">M223/(C223-H223)</f>
        <v>#DIV/0!</v>
      </c>
      <c r="S223" s="0" t="s">
        <v>321</v>
      </c>
      <c r="T223" s="140" t="e">
        <f aca="false">H223/C223</f>
        <v>#DIV/0!</v>
      </c>
    </row>
    <row r="224" customFormat="false" ht="15" hidden="false" customHeight="false" outlineLevel="0" collapsed="false">
      <c r="A224" s="138" t="s">
        <v>322</v>
      </c>
      <c r="B224" s="139"/>
      <c r="C224" s="139"/>
      <c r="D224" s="139"/>
      <c r="E224" s="138"/>
      <c r="F224" s="138"/>
      <c r="G224" s="139"/>
      <c r="H224" s="139"/>
      <c r="I224" s="139"/>
      <c r="J224" s="138"/>
      <c r="K224" s="138"/>
      <c r="L224" s="139"/>
      <c r="M224" s="139"/>
      <c r="N224" s="138"/>
      <c r="P224" s="0" t="s">
        <v>322</v>
      </c>
      <c r="Q224" s="140" t="e">
        <f aca="false">M224/(C224-H224)</f>
        <v>#DIV/0!</v>
      </c>
      <c r="S224" s="0" t="s">
        <v>322</v>
      </c>
      <c r="T224" s="140" t="e">
        <f aca="false">H224/C224</f>
        <v>#DIV/0!</v>
      </c>
    </row>
    <row r="225" customFormat="false" ht="15" hidden="false" customHeight="false" outlineLevel="0" collapsed="false">
      <c r="A225" s="138" t="s">
        <v>323</v>
      </c>
      <c r="B225" s="139"/>
      <c r="C225" s="139"/>
      <c r="D225" s="139"/>
      <c r="E225" s="138"/>
      <c r="F225" s="138"/>
      <c r="G225" s="139"/>
      <c r="H225" s="139"/>
      <c r="I225" s="139"/>
      <c r="J225" s="138"/>
      <c r="K225" s="138"/>
      <c r="L225" s="138"/>
      <c r="M225" s="138"/>
      <c r="N225" s="138"/>
      <c r="P225" s="0" t="s">
        <v>323</v>
      </c>
      <c r="Q225" s="140" t="e">
        <f aca="false">M225/(C225-H225)</f>
        <v>#DIV/0!</v>
      </c>
      <c r="S225" s="0" t="s">
        <v>323</v>
      </c>
      <c r="T225" s="140" t="e">
        <f aca="false">H225/C225</f>
        <v>#DIV/0!</v>
      </c>
    </row>
    <row r="226" customFormat="false" ht="15" hidden="false" customHeight="false" outlineLevel="0" collapsed="false">
      <c r="A226" s="138" t="s">
        <v>324</v>
      </c>
      <c r="B226" s="139"/>
      <c r="C226" s="139"/>
      <c r="D226" s="139"/>
      <c r="E226" s="138"/>
      <c r="F226" s="138"/>
      <c r="G226" s="139"/>
      <c r="H226" s="139"/>
      <c r="I226" s="139"/>
      <c r="J226" s="138"/>
      <c r="K226" s="138"/>
      <c r="L226" s="138"/>
      <c r="M226" s="138"/>
      <c r="N226" s="138"/>
      <c r="P226" s="0" t="s">
        <v>324</v>
      </c>
      <c r="Q226" s="140" t="e">
        <f aca="false">M226/(C226-H226)</f>
        <v>#DIV/0!</v>
      </c>
      <c r="S226" s="0" t="s">
        <v>324</v>
      </c>
      <c r="T226" s="140" t="e">
        <f aca="false">H226/C226</f>
        <v>#DIV/0!</v>
      </c>
    </row>
    <row r="227" customFormat="false" ht="15" hidden="false" customHeight="false" outlineLevel="0" collapsed="false">
      <c r="A227" s="138" t="s">
        <v>325</v>
      </c>
      <c r="B227" s="139"/>
      <c r="C227" s="139"/>
      <c r="D227" s="139"/>
      <c r="E227" s="138"/>
      <c r="F227" s="138"/>
      <c r="G227" s="139"/>
      <c r="H227" s="139"/>
      <c r="I227" s="139"/>
      <c r="J227" s="138"/>
      <c r="K227" s="138"/>
      <c r="L227" s="138"/>
      <c r="M227" s="138"/>
      <c r="N227" s="138"/>
      <c r="P227" s="0" t="s">
        <v>325</v>
      </c>
      <c r="Q227" s="140" t="e">
        <f aca="false">M227/(C227-H227)</f>
        <v>#DIV/0!</v>
      </c>
      <c r="S227" s="0" t="s">
        <v>325</v>
      </c>
      <c r="T227" s="140" t="e">
        <f aca="false">H227/C227</f>
        <v>#DIV/0!</v>
      </c>
    </row>
    <row r="228" customFormat="false" ht="15" hidden="false" customHeight="false" outlineLevel="0" collapsed="false">
      <c r="A228" s="138" t="s">
        <v>326</v>
      </c>
      <c r="B228" s="139"/>
      <c r="C228" s="139"/>
      <c r="D228" s="139"/>
      <c r="E228" s="138"/>
      <c r="F228" s="138"/>
      <c r="G228" s="139"/>
      <c r="H228" s="139"/>
      <c r="I228" s="139"/>
      <c r="J228" s="138"/>
      <c r="K228" s="138"/>
      <c r="L228" s="138"/>
      <c r="M228" s="138"/>
      <c r="N228" s="138"/>
      <c r="P228" s="0" t="s">
        <v>326</v>
      </c>
      <c r="Q228" s="140" t="e">
        <f aca="false">M228/(C228-H228)</f>
        <v>#DIV/0!</v>
      </c>
      <c r="S228" s="0" t="s">
        <v>326</v>
      </c>
      <c r="T228" s="140" t="e">
        <f aca="false">H228/C228</f>
        <v>#DIV/0!</v>
      </c>
    </row>
    <row r="229" customFormat="false" ht="15" hidden="false" customHeight="false" outlineLevel="0" collapsed="false">
      <c r="A229" s="138" t="s">
        <v>327</v>
      </c>
      <c r="B229" s="139"/>
      <c r="C229" s="139"/>
      <c r="D229" s="139"/>
      <c r="E229" s="138"/>
      <c r="F229" s="138"/>
      <c r="G229" s="139"/>
      <c r="H229" s="139"/>
      <c r="I229" s="139"/>
      <c r="J229" s="138"/>
      <c r="K229" s="138"/>
      <c r="L229" s="138"/>
      <c r="M229" s="138"/>
      <c r="N229" s="138"/>
      <c r="P229" s="0" t="s">
        <v>327</v>
      </c>
      <c r="Q229" s="140" t="e">
        <f aca="false">M229/(C229-H229)</f>
        <v>#DIV/0!</v>
      </c>
      <c r="S229" s="0" t="s">
        <v>327</v>
      </c>
      <c r="T229" s="140" t="e">
        <f aca="false">H229/C229</f>
        <v>#DIV/0!</v>
      </c>
    </row>
    <row r="230" customFormat="false" ht="15" hidden="false" customHeight="false" outlineLevel="0" collapsed="false">
      <c r="A230" s="138" t="s">
        <v>328</v>
      </c>
      <c r="B230" s="139"/>
      <c r="C230" s="139"/>
      <c r="D230" s="139"/>
      <c r="E230" s="138"/>
      <c r="F230" s="138"/>
      <c r="G230" s="139"/>
      <c r="H230" s="139"/>
      <c r="I230" s="139"/>
      <c r="J230" s="138"/>
      <c r="K230" s="138"/>
      <c r="L230" s="138"/>
      <c r="M230" s="138"/>
      <c r="N230" s="138"/>
      <c r="P230" s="0" t="s">
        <v>328</v>
      </c>
      <c r="Q230" s="140" t="e">
        <f aca="false">M230/(C230-H230)</f>
        <v>#DIV/0!</v>
      </c>
      <c r="S230" s="0" t="s">
        <v>328</v>
      </c>
      <c r="T230" s="140" t="e">
        <f aca="false">H230/C230</f>
        <v>#DIV/0!</v>
      </c>
    </row>
    <row r="231" customFormat="false" ht="15" hidden="false" customHeight="false" outlineLevel="0" collapsed="false">
      <c r="A231" s="138" t="s">
        <v>310</v>
      </c>
      <c r="B231" s="139"/>
      <c r="C231" s="139"/>
      <c r="D231" s="139"/>
      <c r="E231" s="138"/>
      <c r="F231" s="138"/>
      <c r="G231" s="139"/>
      <c r="H231" s="139"/>
      <c r="I231" s="139"/>
      <c r="J231" s="138"/>
      <c r="K231" s="138"/>
      <c r="L231" s="139"/>
      <c r="M231" s="139"/>
      <c r="N231" s="139"/>
      <c r="P231" s="0" t="s">
        <v>206</v>
      </c>
      <c r="Q231" s="140" t="e">
        <f aca="false">M231/(C231-H231)</f>
        <v>#DIV/0!</v>
      </c>
      <c r="S231" s="0" t="s">
        <v>206</v>
      </c>
      <c r="T231" s="140" t="e">
        <f aca="false">H231/C231</f>
        <v>#DIV/0!</v>
      </c>
    </row>
    <row r="232" customFormat="false" ht="15" hidden="false" customHeight="false" outlineLevel="0" collapsed="false">
      <c r="A232" s="138" t="n">
        <v>2025</v>
      </c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P232" s="0" t="n">
        <v>2025</v>
      </c>
      <c r="Q232" s="140" t="e">
        <f aca="false">M232/(C232-H232)</f>
        <v>#DIV/0!</v>
      </c>
      <c r="S232" s="0" t="n">
        <v>2025</v>
      </c>
      <c r="T232" s="140" t="e">
        <f aca="false">H232/C232</f>
        <v>#DIV/0!</v>
      </c>
    </row>
    <row r="233" customFormat="false" ht="15" hidden="false" customHeight="false" outlineLevel="0" collapsed="false">
      <c r="A233" s="138" t="s">
        <v>313</v>
      </c>
      <c r="B233" s="139"/>
      <c r="C233" s="139"/>
      <c r="D233" s="139"/>
      <c r="E233" s="138"/>
      <c r="F233" s="138"/>
      <c r="G233" s="139"/>
      <c r="H233" s="139"/>
      <c r="I233" s="139"/>
      <c r="J233" s="138"/>
      <c r="K233" s="138"/>
      <c r="L233" s="139"/>
      <c r="M233" s="139"/>
      <c r="N233" s="139"/>
      <c r="P233" s="0" t="s">
        <v>313</v>
      </c>
      <c r="Q233" s="140" t="e">
        <f aca="false">M233/(C233-H233)</f>
        <v>#DIV/0!</v>
      </c>
      <c r="S233" s="0" t="s">
        <v>313</v>
      </c>
      <c r="T233" s="140" t="e">
        <f aca="false">H233/C233</f>
        <v>#DIV/0!</v>
      </c>
    </row>
    <row r="234" customFormat="false" ht="15" hidden="false" customHeight="false" outlineLevel="0" collapsed="false">
      <c r="A234" s="138" t="s">
        <v>145</v>
      </c>
      <c r="B234" s="139"/>
      <c r="C234" s="139"/>
      <c r="D234" s="139"/>
      <c r="E234" s="138"/>
      <c r="F234" s="138"/>
      <c r="G234" s="139"/>
      <c r="H234" s="139"/>
      <c r="I234" s="139"/>
      <c r="J234" s="138"/>
      <c r="K234" s="138"/>
      <c r="L234" s="138"/>
      <c r="M234" s="138"/>
      <c r="N234" s="138"/>
      <c r="P234" s="0" t="s">
        <v>145</v>
      </c>
      <c r="Q234" s="140" t="e">
        <f aca="false">M234/(C234-H234)</f>
        <v>#DIV/0!</v>
      </c>
      <c r="S234" s="0" t="s">
        <v>145</v>
      </c>
      <c r="T234" s="140" t="e">
        <f aca="false">H234/C234</f>
        <v>#DIV/0!</v>
      </c>
    </row>
    <row r="235" customFormat="false" ht="15" hidden="false" customHeight="false" outlineLevel="0" collapsed="false">
      <c r="A235" s="138" t="s">
        <v>314</v>
      </c>
      <c r="B235" s="139"/>
      <c r="C235" s="139"/>
      <c r="D235" s="139"/>
      <c r="E235" s="138"/>
      <c r="F235" s="138"/>
      <c r="G235" s="139"/>
      <c r="H235" s="139"/>
      <c r="I235" s="139"/>
      <c r="J235" s="138"/>
      <c r="K235" s="138"/>
      <c r="L235" s="138"/>
      <c r="M235" s="138"/>
      <c r="N235" s="138"/>
      <c r="P235" s="0" t="s">
        <v>314</v>
      </c>
      <c r="Q235" s="140" t="e">
        <f aca="false">M235/(C235-H235)</f>
        <v>#DIV/0!</v>
      </c>
      <c r="S235" s="0" t="s">
        <v>314</v>
      </c>
      <c r="T235" s="140" t="e">
        <f aca="false">H235/C235</f>
        <v>#DIV/0!</v>
      </c>
    </row>
    <row r="236" customFormat="false" ht="15" hidden="false" customHeight="false" outlineLevel="0" collapsed="false">
      <c r="A236" s="138" t="s">
        <v>315</v>
      </c>
      <c r="B236" s="139"/>
      <c r="C236" s="139"/>
      <c r="D236" s="139"/>
      <c r="E236" s="138"/>
      <c r="F236" s="138"/>
      <c r="G236" s="139"/>
      <c r="H236" s="139"/>
      <c r="I236" s="139"/>
      <c r="J236" s="138"/>
      <c r="K236" s="138"/>
      <c r="L236" s="139"/>
      <c r="M236" s="139"/>
      <c r="N236" s="139"/>
      <c r="P236" s="0" t="s">
        <v>315</v>
      </c>
      <c r="Q236" s="140" t="e">
        <f aca="false">M236/(C236-H236)</f>
        <v>#DIV/0!</v>
      </c>
      <c r="S236" s="0" t="s">
        <v>315</v>
      </c>
      <c r="T236" s="140" t="e">
        <f aca="false">H236/C236</f>
        <v>#DIV/0!</v>
      </c>
    </row>
    <row r="237" customFormat="false" ht="15" hidden="false" customHeight="false" outlineLevel="0" collapsed="false">
      <c r="A237" s="138" t="s">
        <v>316</v>
      </c>
      <c r="B237" s="139"/>
      <c r="C237" s="139"/>
      <c r="D237" s="139"/>
      <c r="E237" s="138"/>
      <c r="F237" s="138"/>
      <c r="G237" s="139"/>
      <c r="H237" s="139"/>
      <c r="I237" s="139"/>
      <c r="J237" s="138"/>
      <c r="K237" s="138"/>
      <c r="L237" s="139"/>
      <c r="M237" s="139"/>
      <c r="N237" s="139"/>
      <c r="P237" s="0" t="s">
        <v>316</v>
      </c>
      <c r="Q237" s="140" t="e">
        <f aca="false">M237/(C237-H237)</f>
        <v>#DIV/0!</v>
      </c>
      <c r="S237" s="0" t="s">
        <v>316</v>
      </c>
      <c r="T237" s="140" t="e">
        <f aca="false">H237/C237</f>
        <v>#DIV/0!</v>
      </c>
    </row>
    <row r="238" customFormat="false" ht="15" hidden="false" customHeight="false" outlineLevel="0" collapsed="false">
      <c r="A238" s="138" t="s">
        <v>317</v>
      </c>
      <c r="B238" s="139"/>
      <c r="C238" s="139"/>
      <c r="D238" s="139"/>
      <c r="E238" s="138"/>
      <c r="F238" s="138"/>
      <c r="G238" s="139"/>
      <c r="H238" s="139"/>
      <c r="I238" s="139"/>
      <c r="J238" s="138"/>
      <c r="K238" s="138"/>
      <c r="L238" s="139"/>
      <c r="M238" s="139"/>
      <c r="N238" s="139"/>
      <c r="P238" s="0" t="s">
        <v>317</v>
      </c>
      <c r="Q238" s="140" t="e">
        <f aca="false">M238/(C238-H238)</f>
        <v>#DIV/0!</v>
      </c>
      <c r="S238" s="0" t="s">
        <v>317</v>
      </c>
      <c r="T238" s="140" t="e">
        <f aca="false">H238/C238</f>
        <v>#DIV/0!</v>
      </c>
    </row>
    <row r="239" customFormat="false" ht="15" hidden="false" customHeight="false" outlineLevel="0" collapsed="false">
      <c r="A239" s="138" t="s">
        <v>318</v>
      </c>
      <c r="B239" s="139"/>
      <c r="C239" s="139"/>
      <c r="D239" s="139"/>
      <c r="E239" s="138"/>
      <c r="F239" s="138"/>
      <c r="G239" s="139"/>
      <c r="H239" s="139"/>
      <c r="I239" s="139"/>
      <c r="J239" s="138"/>
      <c r="K239" s="138"/>
      <c r="L239" s="139"/>
      <c r="M239" s="139"/>
      <c r="N239" s="139"/>
      <c r="P239" s="0" t="s">
        <v>318</v>
      </c>
      <c r="Q239" s="140" t="e">
        <f aca="false">M239/(C239-H239)</f>
        <v>#DIV/0!</v>
      </c>
      <c r="S239" s="0" t="s">
        <v>318</v>
      </c>
      <c r="T239" s="140" t="e">
        <f aca="false">H239/C239</f>
        <v>#DIV/0!</v>
      </c>
    </row>
    <row r="240" customFormat="false" ht="15" hidden="false" customHeight="false" outlineLevel="0" collapsed="false">
      <c r="A240" s="138" t="s">
        <v>319</v>
      </c>
      <c r="B240" s="139"/>
      <c r="C240" s="139"/>
      <c r="D240" s="139"/>
      <c r="E240" s="138"/>
      <c r="F240" s="138"/>
      <c r="G240" s="139"/>
      <c r="H240" s="139"/>
      <c r="I240" s="139"/>
      <c r="J240" s="138"/>
      <c r="K240" s="138"/>
      <c r="L240" s="139"/>
      <c r="M240" s="139"/>
      <c r="N240" s="139"/>
      <c r="P240" s="0" t="s">
        <v>319</v>
      </c>
      <c r="Q240" s="140" t="e">
        <f aca="false">M240/(C240-H240)</f>
        <v>#DIV/0!</v>
      </c>
      <c r="S240" s="0" t="s">
        <v>319</v>
      </c>
      <c r="T240" s="140" t="e">
        <f aca="false">H240/C240</f>
        <v>#DIV/0!</v>
      </c>
    </row>
    <row r="241" customFormat="false" ht="15" hidden="false" customHeight="false" outlineLevel="0" collapsed="false">
      <c r="A241" s="138" t="s">
        <v>320</v>
      </c>
      <c r="B241" s="139"/>
      <c r="C241" s="139"/>
      <c r="D241" s="139"/>
      <c r="E241" s="138"/>
      <c r="F241" s="138"/>
      <c r="G241" s="139"/>
      <c r="H241" s="139"/>
      <c r="I241" s="139"/>
      <c r="J241" s="138"/>
      <c r="K241" s="138"/>
      <c r="L241" s="139"/>
      <c r="M241" s="139"/>
      <c r="N241" s="139"/>
      <c r="P241" s="0" t="s">
        <v>320</v>
      </c>
      <c r="Q241" s="140" t="e">
        <f aca="false">M241/(C241-H241)</f>
        <v>#DIV/0!</v>
      </c>
      <c r="S241" s="0" t="s">
        <v>320</v>
      </c>
      <c r="T241" s="140" t="e">
        <f aca="false">H241/C241</f>
        <v>#DIV/0!</v>
      </c>
    </row>
    <row r="242" customFormat="false" ht="15" hidden="false" customHeight="false" outlineLevel="0" collapsed="false">
      <c r="A242" s="138" t="s">
        <v>321</v>
      </c>
      <c r="B242" s="139"/>
      <c r="C242" s="139"/>
      <c r="D242" s="139"/>
      <c r="E242" s="138"/>
      <c r="F242" s="138"/>
      <c r="G242" s="139"/>
      <c r="H242" s="139"/>
      <c r="I242" s="139"/>
      <c r="J242" s="138"/>
      <c r="K242" s="138"/>
      <c r="L242" s="139"/>
      <c r="M242" s="138"/>
      <c r="N242" s="138"/>
      <c r="P242" s="0" t="s">
        <v>321</v>
      </c>
      <c r="Q242" s="140" t="e">
        <f aca="false">M242/(C242-H242)</f>
        <v>#DIV/0!</v>
      </c>
      <c r="S242" s="0" t="s">
        <v>321</v>
      </c>
      <c r="T242" s="140" t="e">
        <f aca="false">H242/C242</f>
        <v>#DIV/0!</v>
      </c>
    </row>
    <row r="243" customFormat="false" ht="15" hidden="false" customHeight="false" outlineLevel="0" collapsed="false">
      <c r="A243" s="138" t="s">
        <v>322</v>
      </c>
      <c r="B243" s="139"/>
      <c r="C243" s="139"/>
      <c r="D243" s="139"/>
      <c r="E243" s="138"/>
      <c r="F243" s="138"/>
      <c r="G243" s="139"/>
      <c r="H243" s="139"/>
      <c r="I243" s="139"/>
      <c r="J243" s="138"/>
      <c r="K243" s="138"/>
      <c r="L243" s="139"/>
      <c r="M243" s="139"/>
      <c r="N243" s="138"/>
      <c r="P243" s="0" t="s">
        <v>322</v>
      </c>
      <c r="Q243" s="140" t="e">
        <f aca="false">M243/(C243-H243)</f>
        <v>#DIV/0!</v>
      </c>
      <c r="S243" s="0" t="s">
        <v>322</v>
      </c>
      <c r="T243" s="140" t="e">
        <f aca="false">H243/C243</f>
        <v>#DIV/0!</v>
      </c>
    </row>
    <row r="244" customFormat="false" ht="15" hidden="false" customHeight="false" outlineLevel="0" collapsed="false">
      <c r="A244" s="138" t="s">
        <v>323</v>
      </c>
      <c r="B244" s="139"/>
      <c r="C244" s="139"/>
      <c r="D244" s="139"/>
      <c r="E244" s="138"/>
      <c r="F244" s="138"/>
      <c r="G244" s="139"/>
      <c r="H244" s="139"/>
      <c r="I244" s="139"/>
      <c r="J244" s="138"/>
      <c r="K244" s="138"/>
      <c r="L244" s="138"/>
      <c r="M244" s="138"/>
      <c r="N244" s="138"/>
      <c r="P244" s="0" t="s">
        <v>323</v>
      </c>
      <c r="Q244" s="140" t="e">
        <f aca="false">M244/(C244-H244)</f>
        <v>#DIV/0!</v>
      </c>
      <c r="S244" s="0" t="s">
        <v>323</v>
      </c>
      <c r="T244" s="140" t="e">
        <f aca="false">H244/C244</f>
        <v>#DIV/0!</v>
      </c>
    </row>
    <row r="245" customFormat="false" ht="15" hidden="false" customHeight="false" outlineLevel="0" collapsed="false">
      <c r="A245" s="138" t="s">
        <v>324</v>
      </c>
      <c r="B245" s="139"/>
      <c r="C245" s="139"/>
      <c r="D245" s="139"/>
      <c r="E245" s="138"/>
      <c r="F245" s="138"/>
      <c r="G245" s="139"/>
      <c r="H245" s="139"/>
      <c r="I245" s="139"/>
      <c r="J245" s="138"/>
      <c r="K245" s="138"/>
      <c r="L245" s="138"/>
      <c r="M245" s="138"/>
      <c r="N245" s="138"/>
      <c r="P245" s="0" t="s">
        <v>324</v>
      </c>
      <c r="Q245" s="140" t="e">
        <f aca="false">M245/(C245-H245)</f>
        <v>#DIV/0!</v>
      </c>
      <c r="S245" s="0" t="s">
        <v>324</v>
      </c>
      <c r="T245" s="140" t="e">
        <f aca="false">H245/C245</f>
        <v>#DIV/0!</v>
      </c>
    </row>
    <row r="246" customFormat="false" ht="15" hidden="false" customHeight="false" outlineLevel="0" collapsed="false">
      <c r="A246" s="138" t="s">
        <v>325</v>
      </c>
      <c r="B246" s="139"/>
      <c r="C246" s="139"/>
      <c r="D246" s="139"/>
      <c r="E246" s="138"/>
      <c r="F246" s="138"/>
      <c r="G246" s="139"/>
      <c r="H246" s="139"/>
      <c r="I246" s="139"/>
      <c r="J246" s="138"/>
      <c r="K246" s="138"/>
      <c r="L246" s="138"/>
      <c r="M246" s="138"/>
      <c r="N246" s="138"/>
      <c r="P246" s="0" t="s">
        <v>325</v>
      </c>
      <c r="Q246" s="140" t="e">
        <f aca="false">M246/(C246-H246)</f>
        <v>#DIV/0!</v>
      </c>
      <c r="S246" s="0" t="s">
        <v>325</v>
      </c>
      <c r="T246" s="140" t="e">
        <f aca="false">H246/C246</f>
        <v>#DIV/0!</v>
      </c>
    </row>
    <row r="247" customFormat="false" ht="15" hidden="false" customHeight="false" outlineLevel="0" collapsed="false">
      <c r="A247" s="138" t="s">
        <v>326</v>
      </c>
      <c r="B247" s="139"/>
      <c r="C247" s="139"/>
      <c r="D247" s="139"/>
      <c r="E247" s="138"/>
      <c r="F247" s="138"/>
      <c r="G247" s="139"/>
      <c r="H247" s="139"/>
      <c r="I247" s="139"/>
      <c r="J247" s="138"/>
      <c r="K247" s="138"/>
      <c r="L247" s="138"/>
      <c r="M247" s="138"/>
      <c r="N247" s="138"/>
      <c r="P247" s="0" t="s">
        <v>326</v>
      </c>
      <c r="Q247" s="140" t="e">
        <f aca="false">M247/(C247-H247)</f>
        <v>#DIV/0!</v>
      </c>
      <c r="S247" s="0" t="s">
        <v>326</v>
      </c>
      <c r="T247" s="140" t="e">
        <f aca="false">H247/C247</f>
        <v>#DIV/0!</v>
      </c>
    </row>
    <row r="248" customFormat="false" ht="15" hidden="false" customHeight="false" outlineLevel="0" collapsed="false">
      <c r="A248" s="138" t="s">
        <v>327</v>
      </c>
      <c r="B248" s="139"/>
      <c r="C248" s="139"/>
      <c r="D248" s="139"/>
      <c r="E248" s="138"/>
      <c r="F248" s="138"/>
      <c r="G248" s="139"/>
      <c r="H248" s="139"/>
      <c r="I248" s="139"/>
      <c r="J248" s="138"/>
      <c r="K248" s="138"/>
      <c r="L248" s="138"/>
      <c r="M248" s="138"/>
      <c r="N248" s="138"/>
      <c r="P248" s="0" t="s">
        <v>327</v>
      </c>
      <c r="Q248" s="140" t="e">
        <f aca="false">M248/(C248-H248)</f>
        <v>#DIV/0!</v>
      </c>
      <c r="S248" s="0" t="s">
        <v>327</v>
      </c>
      <c r="T248" s="140" t="e">
        <f aca="false">H248/C248</f>
        <v>#DIV/0!</v>
      </c>
    </row>
    <row r="249" customFormat="false" ht="15" hidden="false" customHeight="false" outlineLevel="0" collapsed="false">
      <c r="A249" s="138" t="s">
        <v>328</v>
      </c>
      <c r="B249" s="139"/>
      <c r="C249" s="139"/>
      <c r="D249" s="139"/>
      <c r="E249" s="138"/>
      <c r="F249" s="138"/>
      <c r="G249" s="139"/>
      <c r="H249" s="139"/>
      <c r="I249" s="139"/>
      <c r="J249" s="138"/>
      <c r="K249" s="138"/>
      <c r="L249" s="138"/>
      <c r="M249" s="138"/>
      <c r="N249" s="138"/>
      <c r="P249" s="0" t="s">
        <v>328</v>
      </c>
      <c r="Q249" s="140" t="e">
        <f aca="false">M249/(C249-H249)</f>
        <v>#DIV/0!</v>
      </c>
      <c r="S249" s="0" t="s">
        <v>328</v>
      </c>
      <c r="T249" s="140" t="e">
        <f aca="false">H249/C249</f>
        <v>#DIV/0!</v>
      </c>
    </row>
    <row r="250" customFormat="false" ht="15" hidden="false" customHeight="false" outlineLevel="0" collapsed="false">
      <c r="A250" s="138" t="s">
        <v>310</v>
      </c>
      <c r="B250" s="139"/>
      <c r="C250" s="139"/>
      <c r="D250" s="139"/>
      <c r="E250" s="138"/>
      <c r="F250" s="138"/>
      <c r="G250" s="139"/>
      <c r="H250" s="139"/>
      <c r="I250" s="139"/>
      <c r="J250" s="138"/>
      <c r="K250" s="138"/>
      <c r="L250" s="139"/>
      <c r="M250" s="139"/>
      <c r="N250" s="139"/>
      <c r="P250" s="0" t="s">
        <v>206</v>
      </c>
      <c r="Q250" s="140" t="e">
        <f aca="false">M250/(C250-H250)</f>
        <v>#DIV/0!</v>
      </c>
      <c r="S250" s="0" t="s">
        <v>206</v>
      </c>
      <c r="T250" s="140" t="e">
        <f aca="false">H250/C250</f>
        <v>#DIV/0!</v>
      </c>
    </row>
    <row r="251" customFormat="false" ht="15" hidden="false" customHeight="false" outlineLevel="0" collapsed="false">
      <c r="A251" s="138" t="n">
        <v>2026</v>
      </c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P251" s="0" t="n">
        <v>2026</v>
      </c>
      <c r="Q251" s="140" t="e">
        <f aca="false">M251/(C251-H251)</f>
        <v>#DIV/0!</v>
      </c>
      <c r="S251" s="0" t="n">
        <v>2026</v>
      </c>
      <c r="T251" s="140" t="e">
        <f aca="false">H251/C251</f>
        <v>#DIV/0!</v>
      </c>
    </row>
    <row r="252" customFormat="false" ht="15" hidden="false" customHeight="false" outlineLevel="0" collapsed="false">
      <c r="A252" s="138" t="s">
        <v>313</v>
      </c>
      <c r="B252" s="139"/>
      <c r="C252" s="139"/>
      <c r="D252" s="139"/>
      <c r="E252" s="138"/>
      <c r="F252" s="138"/>
      <c r="G252" s="139"/>
      <c r="H252" s="139"/>
      <c r="I252" s="139"/>
      <c r="J252" s="138"/>
      <c r="K252" s="138"/>
      <c r="L252" s="139"/>
      <c r="M252" s="139"/>
      <c r="N252" s="139"/>
      <c r="P252" s="0" t="s">
        <v>313</v>
      </c>
      <c r="Q252" s="140" t="e">
        <f aca="false">M252/(C252-H252)</f>
        <v>#DIV/0!</v>
      </c>
      <c r="S252" s="0" t="s">
        <v>313</v>
      </c>
      <c r="T252" s="140" t="e">
        <f aca="false">H252/C252</f>
        <v>#DIV/0!</v>
      </c>
    </row>
    <row r="253" customFormat="false" ht="15" hidden="false" customHeight="false" outlineLevel="0" collapsed="false">
      <c r="A253" s="138" t="s">
        <v>145</v>
      </c>
      <c r="B253" s="139"/>
      <c r="C253" s="139"/>
      <c r="D253" s="139"/>
      <c r="E253" s="138"/>
      <c r="F253" s="138"/>
      <c r="G253" s="139"/>
      <c r="H253" s="139"/>
      <c r="I253" s="139"/>
      <c r="J253" s="138"/>
      <c r="K253" s="138"/>
      <c r="L253" s="138"/>
      <c r="M253" s="138"/>
      <c r="N253" s="138"/>
      <c r="P253" s="0" t="s">
        <v>145</v>
      </c>
      <c r="Q253" s="140" t="e">
        <f aca="false">M253/(C253-H253)</f>
        <v>#DIV/0!</v>
      </c>
      <c r="S253" s="0" t="s">
        <v>145</v>
      </c>
      <c r="T253" s="140" t="e">
        <f aca="false">H253/C253</f>
        <v>#DIV/0!</v>
      </c>
    </row>
    <row r="254" customFormat="false" ht="15" hidden="false" customHeight="false" outlineLevel="0" collapsed="false">
      <c r="A254" s="138" t="s">
        <v>314</v>
      </c>
      <c r="B254" s="139"/>
      <c r="C254" s="139"/>
      <c r="D254" s="139"/>
      <c r="E254" s="138"/>
      <c r="F254" s="138"/>
      <c r="G254" s="139"/>
      <c r="H254" s="139"/>
      <c r="I254" s="139"/>
      <c r="J254" s="138"/>
      <c r="K254" s="138"/>
      <c r="L254" s="138"/>
      <c r="M254" s="138"/>
      <c r="N254" s="138"/>
      <c r="P254" s="0" t="s">
        <v>314</v>
      </c>
      <c r="Q254" s="140" t="e">
        <f aca="false">M254/(C254-H254)</f>
        <v>#DIV/0!</v>
      </c>
      <c r="S254" s="0" t="s">
        <v>314</v>
      </c>
      <c r="T254" s="140" t="e">
        <f aca="false">H254/C254</f>
        <v>#DIV/0!</v>
      </c>
    </row>
    <row r="255" customFormat="false" ht="15" hidden="false" customHeight="false" outlineLevel="0" collapsed="false">
      <c r="A255" s="138" t="s">
        <v>315</v>
      </c>
      <c r="B255" s="139"/>
      <c r="C255" s="139"/>
      <c r="D255" s="139"/>
      <c r="E255" s="138"/>
      <c r="F255" s="138"/>
      <c r="G255" s="139"/>
      <c r="H255" s="139"/>
      <c r="I255" s="139"/>
      <c r="J255" s="138"/>
      <c r="K255" s="138"/>
      <c r="L255" s="139"/>
      <c r="M255" s="139"/>
      <c r="N255" s="139"/>
      <c r="P255" s="0" t="s">
        <v>315</v>
      </c>
      <c r="Q255" s="140" t="e">
        <f aca="false">M255/(C255-H255)</f>
        <v>#DIV/0!</v>
      </c>
      <c r="S255" s="0" t="s">
        <v>315</v>
      </c>
      <c r="T255" s="140" t="e">
        <f aca="false">H255/C255</f>
        <v>#DIV/0!</v>
      </c>
    </row>
    <row r="256" customFormat="false" ht="15" hidden="false" customHeight="false" outlineLevel="0" collapsed="false">
      <c r="A256" s="138" t="s">
        <v>316</v>
      </c>
      <c r="B256" s="139"/>
      <c r="C256" s="139"/>
      <c r="D256" s="139"/>
      <c r="E256" s="138"/>
      <c r="F256" s="138"/>
      <c r="G256" s="139"/>
      <c r="H256" s="139"/>
      <c r="I256" s="139"/>
      <c r="J256" s="138"/>
      <c r="K256" s="138"/>
      <c r="L256" s="139"/>
      <c r="M256" s="139"/>
      <c r="N256" s="139"/>
      <c r="P256" s="0" t="s">
        <v>316</v>
      </c>
      <c r="Q256" s="140" t="e">
        <f aca="false">M256/(C256-H256)</f>
        <v>#DIV/0!</v>
      </c>
      <c r="S256" s="0" t="s">
        <v>316</v>
      </c>
      <c r="T256" s="140" t="e">
        <f aca="false">H256/C256</f>
        <v>#DIV/0!</v>
      </c>
    </row>
    <row r="257" customFormat="false" ht="15" hidden="false" customHeight="false" outlineLevel="0" collapsed="false">
      <c r="A257" s="138" t="s">
        <v>317</v>
      </c>
      <c r="B257" s="139"/>
      <c r="C257" s="139"/>
      <c r="D257" s="139"/>
      <c r="E257" s="138"/>
      <c r="F257" s="138"/>
      <c r="G257" s="139"/>
      <c r="H257" s="139"/>
      <c r="I257" s="139"/>
      <c r="J257" s="138"/>
      <c r="K257" s="138"/>
      <c r="L257" s="139"/>
      <c r="M257" s="139"/>
      <c r="N257" s="139"/>
      <c r="P257" s="0" t="s">
        <v>317</v>
      </c>
      <c r="Q257" s="140" t="e">
        <f aca="false">M257/(C257-H257)</f>
        <v>#DIV/0!</v>
      </c>
      <c r="S257" s="0" t="s">
        <v>317</v>
      </c>
      <c r="T257" s="140" t="e">
        <f aca="false">H257/C257</f>
        <v>#DIV/0!</v>
      </c>
    </row>
    <row r="258" customFormat="false" ht="15" hidden="false" customHeight="false" outlineLevel="0" collapsed="false">
      <c r="A258" s="138" t="s">
        <v>318</v>
      </c>
      <c r="B258" s="139"/>
      <c r="C258" s="139"/>
      <c r="D258" s="139"/>
      <c r="E258" s="138"/>
      <c r="F258" s="138"/>
      <c r="G258" s="139"/>
      <c r="H258" s="139"/>
      <c r="I258" s="139"/>
      <c r="J258" s="138"/>
      <c r="K258" s="138"/>
      <c r="L258" s="139"/>
      <c r="M258" s="139"/>
      <c r="N258" s="139"/>
      <c r="P258" s="0" t="s">
        <v>318</v>
      </c>
      <c r="Q258" s="140" t="e">
        <f aca="false">M258/(C258-H258)</f>
        <v>#DIV/0!</v>
      </c>
      <c r="S258" s="0" t="s">
        <v>318</v>
      </c>
      <c r="T258" s="140" t="e">
        <f aca="false">H258/C258</f>
        <v>#DIV/0!</v>
      </c>
    </row>
    <row r="259" customFormat="false" ht="15" hidden="false" customHeight="false" outlineLevel="0" collapsed="false">
      <c r="A259" s="138" t="s">
        <v>319</v>
      </c>
      <c r="B259" s="139"/>
      <c r="C259" s="139"/>
      <c r="D259" s="139"/>
      <c r="E259" s="138"/>
      <c r="F259" s="138"/>
      <c r="G259" s="139"/>
      <c r="H259" s="139"/>
      <c r="I259" s="139"/>
      <c r="J259" s="138"/>
      <c r="K259" s="138"/>
      <c r="L259" s="139"/>
      <c r="M259" s="139"/>
      <c r="N259" s="139"/>
      <c r="P259" s="0" t="s">
        <v>319</v>
      </c>
      <c r="Q259" s="140" t="e">
        <f aca="false">M259/(C259-H259)</f>
        <v>#DIV/0!</v>
      </c>
      <c r="S259" s="0" t="s">
        <v>319</v>
      </c>
      <c r="T259" s="140" t="e">
        <f aca="false">H259/C259</f>
        <v>#DIV/0!</v>
      </c>
    </row>
    <row r="260" customFormat="false" ht="15" hidden="false" customHeight="false" outlineLevel="0" collapsed="false">
      <c r="A260" s="138" t="s">
        <v>320</v>
      </c>
      <c r="B260" s="139"/>
      <c r="C260" s="139"/>
      <c r="D260" s="139"/>
      <c r="E260" s="138"/>
      <c r="F260" s="138"/>
      <c r="G260" s="139"/>
      <c r="H260" s="139"/>
      <c r="I260" s="139"/>
      <c r="J260" s="138"/>
      <c r="K260" s="138"/>
      <c r="L260" s="139"/>
      <c r="M260" s="139"/>
      <c r="N260" s="139"/>
      <c r="P260" s="0" t="s">
        <v>320</v>
      </c>
      <c r="Q260" s="140" t="e">
        <f aca="false">M260/(C260-H260)</f>
        <v>#DIV/0!</v>
      </c>
      <c r="S260" s="0" t="s">
        <v>320</v>
      </c>
      <c r="T260" s="140" t="e">
        <f aca="false">H260/C260</f>
        <v>#DIV/0!</v>
      </c>
    </row>
    <row r="261" customFormat="false" ht="15" hidden="false" customHeight="false" outlineLevel="0" collapsed="false">
      <c r="A261" s="138" t="s">
        <v>321</v>
      </c>
      <c r="B261" s="139"/>
      <c r="C261" s="139"/>
      <c r="D261" s="139"/>
      <c r="E261" s="138"/>
      <c r="F261" s="138"/>
      <c r="G261" s="139"/>
      <c r="H261" s="139"/>
      <c r="I261" s="139"/>
      <c r="J261" s="138"/>
      <c r="K261" s="138"/>
      <c r="L261" s="139"/>
      <c r="M261" s="138"/>
      <c r="N261" s="139"/>
      <c r="P261" s="0" t="s">
        <v>321</v>
      </c>
      <c r="Q261" s="140" t="e">
        <f aca="false">M261/(C261-H261)</f>
        <v>#DIV/0!</v>
      </c>
      <c r="S261" s="0" t="s">
        <v>321</v>
      </c>
      <c r="T261" s="140" t="e">
        <f aca="false">H261/C261</f>
        <v>#DIV/0!</v>
      </c>
    </row>
    <row r="262" customFormat="false" ht="15" hidden="false" customHeight="false" outlineLevel="0" collapsed="false">
      <c r="A262" s="138" t="s">
        <v>322</v>
      </c>
      <c r="B262" s="139"/>
      <c r="C262" s="139"/>
      <c r="D262" s="139"/>
      <c r="E262" s="138"/>
      <c r="F262" s="138"/>
      <c r="G262" s="139"/>
      <c r="H262" s="139"/>
      <c r="I262" s="139"/>
      <c r="J262" s="138"/>
      <c r="K262" s="138"/>
      <c r="L262" s="139"/>
      <c r="M262" s="139"/>
      <c r="N262" s="138"/>
      <c r="P262" s="0" t="s">
        <v>322</v>
      </c>
      <c r="Q262" s="140" t="e">
        <f aca="false">M262/(C262-H262)</f>
        <v>#DIV/0!</v>
      </c>
      <c r="S262" s="0" t="s">
        <v>322</v>
      </c>
      <c r="T262" s="140" t="e">
        <f aca="false">H262/C262</f>
        <v>#DIV/0!</v>
      </c>
    </row>
    <row r="263" customFormat="false" ht="15" hidden="false" customHeight="false" outlineLevel="0" collapsed="false">
      <c r="A263" s="138" t="s">
        <v>323</v>
      </c>
      <c r="B263" s="139"/>
      <c r="C263" s="139"/>
      <c r="D263" s="139"/>
      <c r="E263" s="138"/>
      <c r="F263" s="138"/>
      <c r="G263" s="139"/>
      <c r="H263" s="139"/>
      <c r="I263" s="139"/>
      <c r="J263" s="138"/>
      <c r="K263" s="138"/>
      <c r="L263" s="138"/>
      <c r="M263" s="138"/>
      <c r="N263" s="138"/>
      <c r="P263" s="0" t="s">
        <v>323</v>
      </c>
      <c r="Q263" s="140" t="e">
        <f aca="false">M263/(C263-H263)</f>
        <v>#DIV/0!</v>
      </c>
      <c r="S263" s="0" t="s">
        <v>323</v>
      </c>
      <c r="T263" s="140" t="e">
        <f aca="false">H263/C263</f>
        <v>#DIV/0!</v>
      </c>
    </row>
    <row r="264" customFormat="false" ht="15" hidden="false" customHeight="false" outlineLevel="0" collapsed="false">
      <c r="A264" s="138" t="s">
        <v>324</v>
      </c>
      <c r="B264" s="139"/>
      <c r="C264" s="139"/>
      <c r="D264" s="139"/>
      <c r="E264" s="138"/>
      <c r="F264" s="138"/>
      <c r="G264" s="139"/>
      <c r="H264" s="139"/>
      <c r="I264" s="139"/>
      <c r="J264" s="138"/>
      <c r="K264" s="138"/>
      <c r="L264" s="138"/>
      <c r="M264" s="138"/>
      <c r="N264" s="138"/>
      <c r="P264" s="0" t="s">
        <v>324</v>
      </c>
      <c r="Q264" s="140" t="e">
        <f aca="false">M264/(C264-H264)</f>
        <v>#DIV/0!</v>
      </c>
      <c r="S264" s="0" t="s">
        <v>324</v>
      </c>
      <c r="T264" s="140" t="e">
        <f aca="false">H264/C264</f>
        <v>#DIV/0!</v>
      </c>
    </row>
    <row r="265" customFormat="false" ht="15" hidden="false" customHeight="false" outlineLevel="0" collapsed="false">
      <c r="A265" s="138" t="s">
        <v>325</v>
      </c>
      <c r="B265" s="139"/>
      <c r="C265" s="139"/>
      <c r="D265" s="139"/>
      <c r="E265" s="138"/>
      <c r="F265" s="138"/>
      <c r="G265" s="139"/>
      <c r="H265" s="139"/>
      <c r="I265" s="139"/>
      <c r="J265" s="138"/>
      <c r="K265" s="138"/>
      <c r="L265" s="138"/>
      <c r="M265" s="138"/>
      <c r="N265" s="138"/>
      <c r="P265" s="0" t="s">
        <v>325</v>
      </c>
      <c r="Q265" s="140" t="e">
        <f aca="false">M265/(C265-H265)</f>
        <v>#DIV/0!</v>
      </c>
      <c r="S265" s="0" t="s">
        <v>325</v>
      </c>
      <c r="T265" s="140" t="e">
        <f aca="false">H265/C265</f>
        <v>#DIV/0!</v>
      </c>
    </row>
    <row r="266" customFormat="false" ht="15" hidden="false" customHeight="false" outlineLevel="0" collapsed="false">
      <c r="A266" s="138" t="s">
        <v>326</v>
      </c>
      <c r="B266" s="139"/>
      <c r="C266" s="139"/>
      <c r="D266" s="139"/>
      <c r="E266" s="138"/>
      <c r="F266" s="138"/>
      <c r="G266" s="139"/>
      <c r="H266" s="139"/>
      <c r="I266" s="139"/>
      <c r="J266" s="138"/>
      <c r="K266" s="138"/>
      <c r="L266" s="138"/>
      <c r="M266" s="138"/>
      <c r="N266" s="138"/>
      <c r="P266" s="0" t="s">
        <v>326</v>
      </c>
      <c r="Q266" s="140" t="e">
        <f aca="false">M266/(C266-H266)</f>
        <v>#DIV/0!</v>
      </c>
      <c r="S266" s="0" t="s">
        <v>326</v>
      </c>
      <c r="T266" s="140" t="e">
        <f aca="false">H266/C266</f>
        <v>#DIV/0!</v>
      </c>
    </row>
    <row r="267" customFormat="false" ht="15" hidden="false" customHeight="false" outlineLevel="0" collapsed="false">
      <c r="A267" s="138" t="s">
        <v>327</v>
      </c>
      <c r="B267" s="139"/>
      <c r="C267" s="139"/>
      <c r="D267" s="139"/>
      <c r="E267" s="138"/>
      <c r="F267" s="138"/>
      <c r="G267" s="139"/>
      <c r="H267" s="139"/>
      <c r="I267" s="139"/>
      <c r="J267" s="138"/>
      <c r="K267" s="138"/>
      <c r="L267" s="138"/>
      <c r="M267" s="138"/>
      <c r="N267" s="138"/>
      <c r="P267" s="0" t="s">
        <v>327</v>
      </c>
      <c r="Q267" s="140" t="e">
        <f aca="false">M267/(C267-H267)</f>
        <v>#DIV/0!</v>
      </c>
      <c r="S267" s="0" t="s">
        <v>327</v>
      </c>
      <c r="T267" s="140" t="e">
        <f aca="false">H267/C267</f>
        <v>#DIV/0!</v>
      </c>
    </row>
    <row r="268" customFormat="false" ht="15" hidden="false" customHeight="false" outlineLevel="0" collapsed="false">
      <c r="A268" s="138" t="s">
        <v>328</v>
      </c>
      <c r="B268" s="139"/>
      <c r="C268" s="139"/>
      <c r="D268" s="139"/>
      <c r="E268" s="138"/>
      <c r="F268" s="138"/>
      <c r="G268" s="139"/>
      <c r="H268" s="139"/>
      <c r="I268" s="139"/>
      <c r="J268" s="138"/>
      <c r="K268" s="138"/>
      <c r="L268" s="138"/>
      <c r="M268" s="138"/>
      <c r="N268" s="138"/>
      <c r="P268" s="0" t="s">
        <v>328</v>
      </c>
      <c r="Q268" s="140" t="e">
        <f aca="false">M268/(C268-H268)</f>
        <v>#DIV/0!</v>
      </c>
      <c r="S268" s="0" t="s">
        <v>328</v>
      </c>
      <c r="T268" s="140" t="e">
        <f aca="false">H268/C268</f>
        <v>#DIV/0!</v>
      </c>
    </row>
    <row r="269" customFormat="false" ht="15" hidden="false" customHeight="false" outlineLevel="0" collapsed="false">
      <c r="A269" s="138" t="s">
        <v>310</v>
      </c>
      <c r="B269" s="139"/>
      <c r="C269" s="139"/>
      <c r="D269" s="139"/>
      <c r="E269" s="138"/>
      <c r="F269" s="138"/>
      <c r="G269" s="139"/>
      <c r="H269" s="139"/>
      <c r="I269" s="139"/>
      <c r="J269" s="138"/>
      <c r="K269" s="138"/>
      <c r="L269" s="139"/>
      <c r="M269" s="139"/>
      <c r="N269" s="139"/>
      <c r="P269" s="0" t="s">
        <v>206</v>
      </c>
      <c r="Q269" s="140" t="e">
        <f aca="false">M269/(C269-H269)</f>
        <v>#DIV/0!</v>
      </c>
      <c r="S269" s="0" t="s">
        <v>206</v>
      </c>
      <c r="T269" s="140" t="e">
        <f aca="false">H269/C269</f>
        <v>#DIV/0!</v>
      </c>
    </row>
    <row r="270" customFormat="false" ht="15" hidden="false" customHeight="false" outlineLevel="0" collapsed="false">
      <c r="A270" s="138" t="n">
        <v>2027</v>
      </c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P270" s="0" t="n">
        <v>2027</v>
      </c>
      <c r="Q270" s="140" t="e">
        <f aca="false">M270/(C270-H270)</f>
        <v>#DIV/0!</v>
      </c>
      <c r="S270" s="0" t="n">
        <v>2027</v>
      </c>
      <c r="T270" s="140" t="e">
        <f aca="false">H270/C270</f>
        <v>#DIV/0!</v>
      </c>
    </row>
    <row r="271" customFormat="false" ht="15" hidden="false" customHeight="false" outlineLevel="0" collapsed="false">
      <c r="A271" s="138" t="s">
        <v>313</v>
      </c>
      <c r="B271" s="139"/>
      <c r="C271" s="139"/>
      <c r="D271" s="139"/>
      <c r="E271" s="138"/>
      <c r="F271" s="138"/>
      <c r="G271" s="139"/>
      <c r="H271" s="139"/>
      <c r="I271" s="139"/>
      <c r="J271" s="138"/>
      <c r="K271" s="138"/>
      <c r="L271" s="139"/>
      <c r="M271" s="139"/>
      <c r="N271" s="139"/>
      <c r="P271" s="0" t="s">
        <v>313</v>
      </c>
      <c r="Q271" s="140" t="e">
        <f aca="false">M271/(C271-H271)</f>
        <v>#DIV/0!</v>
      </c>
      <c r="S271" s="0" t="s">
        <v>313</v>
      </c>
      <c r="T271" s="140" t="e">
        <f aca="false">H271/C271</f>
        <v>#DIV/0!</v>
      </c>
    </row>
    <row r="272" customFormat="false" ht="15" hidden="false" customHeight="false" outlineLevel="0" collapsed="false">
      <c r="A272" s="138" t="s">
        <v>145</v>
      </c>
      <c r="B272" s="139"/>
      <c r="C272" s="139"/>
      <c r="D272" s="139"/>
      <c r="E272" s="138"/>
      <c r="F272" s="138"/>
      <c r="G272" s="139"/>
      <c r="H272" s="139"/>
      <c r="I272" s="139"/>
      <c r="J272" s="138"/>
      <c r="K272" s="138"/>
      <c r="L272" s="138"/>
      <c r="M272" s="138"/>
      <c r="N272" s="138"/>
      <c r="P272" s="0" t="s">
        <v>145</v>
      </c>
      <c r="Q272" s="140" t="e">
        <f aca="false">M272/(C272-H272)</f>
        <v>#DIV/0!</v>
      </c>
      <c r="S272" s="0" t="s">
        <v>145</v>
      </c>
      <c r="T272" s="140" t="e">
        <f aca="false">H272/C272</f>
        <v>#DIV/0!</v>
      </c>
    </row>
    <row r="273" customFormat="false" ht="15" hidden="false" customHeight="false" outlineLevel="0" collapsed="false">
      <c r="A273" s="138" t="s">
        <v>314</v>
      </c>
      <c r="B273" s="139"/>
      <c r="C273" s="139"/>
      <c r="D273" s="139"/>
      <c r="E273" s="138"/>
      <c r="F273" s="138"/>
      <c r="G273" s="139"/>
      <c r="H273" s="139"/>
      <c r="I273" s="139"/>
      <c r="J273" s="138"/>
      <c r="K273" s="138"/>
      <c r="L273" s="138"/>
      <c r="M273" s="138"/>
      <c r="N273" s="138"/>
      <c r="P273" s="0" t="s">
        <v>314</v>
      </c>
      <c r="Q273" s="140" t="e">
        <f aca="false">M273/(C273-H273)</f>
        <v>#DIV/0!</v>
      </c>
      <c r="S273" s="0" t="s">
        <v>314</v>
      </c>
      <c r="T273" s="140" t="e">
        <f aca="false">H273/C273</f>
        <v>#DIV/0!</v>
      </c>
    </row>
    <row r="274" customFormat="false" ht="15" hidden="false" customHeight="false" outlineLevel="0" collapsed="false">
      <c r="A274" s="138" t="s">
        <v>315</v>
      </c>
      <c r="B274" s="139"/>
      <c r="C274" s="139"/>
      <c r="D274" s="139"/>
      <c r="E274" s="138"/>
      <c r="F274" s="138"/>
      <c r="G274" s="139"/>
      <c r="H274" s="139"/>
      <c r="I274" s="139"/>
      <c r="J274" s="138"/>
      <c r="K274" s="138"/>
      <c r="L274" s="139"/>
      <c r="M274" s="139"/>
      <c r="N274" s="139"/>
      <c r="P274" s="0" t="s">
        <v>315</v>
      </c>
      <c r="Q274" s="140" t="e">
        <f aca="false">M274/(C274-H274)</f>
        <v>#DIV/0!</v>
      </c>
      <c r="S274" s="0" t="s">
        <v>315</v>
      </c>
      <c r="T274" s="140" t="e">
        <f aca="false">H274/C274</f>
        <v>#DIV/0!</v>
      </c>
    </row>
    <row r="275" customFormat="false" ht="15" hidden="false" customHeight="false" outlineLevel="0" collapsed="false">
      <c r="A275" s="138" t="s">
        <v>316</v>
      </c>
      <c r="B275" s="139"/>
      <c r="C275" s="139"/>
      <c r="D275" s="139"/>
      <c r="E275" s="138"/>
      <c r="F275" s="138"/>
      <c r="G275" s="139"/>
      <c r="H275" s="139"/>
      <c r="I275" s="139"/>
      <c r="J275" s="138"/>
      <c r="K275" s="138"/>
      <c r="L275" s="139"/>
      <c r="M275" s="139"/>
      <c r="N275" s="139"/>
      <c r="P275" s="0" t="s">
        <v>316</v>
      </c>
      <c r="Q275" s="140" t="e">
        <f aca="false">M275/(C275-H275)</f>
        <v>#DIV/0!</v>
      </c>
      <c r="S275" s="0" t="s">
        <v>316</v>
      </c>
      <c r="T275" s="140" t="e">
        <f aca="false">H275/C275</f>
        <v>#DIV/0!</v>
      </c>
    </row>
    <row r="276" customFormat="false" ht="15" hidden="false" customHeight="false" outlineLevel="0" collapsed="false">
      <c r="A276" s="138" t="s">
        <v>317</v>
      </c>
      <c r="B276" s="139"/>
      <c r="C276" s="139"/>
      <c r="D276" s="139"/>
      <c r="E276" s="138"/>
      <c r="F276" s="138"/>
      <c r="G276" s="139"/>
      <c r="H276" s="139"/>
      <c r="I276" s="139"/>
      <c r="J276" s="138"/>
      <c r="K276" s="138"/>
      <c r="L276" s="139"/>
      <c r="M276" s="139"/>
      <c r="N276" s="139"/>
      <c r="P276" s="0" t="s">
        <v>317</v>
      </c>
      <c r="Q276" s="140" t="e">
        <f aca="false">M276/(C276-H276)</f>
        <v>#DIV/0!</v>
      </c>
      <c r="S276" s="0" t="s">
        <v>317</v>
      </c>
      <c r="T276" s="140" t="e">
        <f aca="false">H276/C276</f>
        <v>#DIV/0!</v>
      </c>
    </row>
    <row r="277" customFormat="false" ht="15" hidden="false" customHeight="false" outlineLevel="0" collapsed="false">
      <c r="A277" s="138" t="s">
        <v>318</v>
      </c>
      <c r="B277" s="139"/>
      <c r="C277" s="139"/>
      <c r="D277" s="139"/>
      <c r="E277" s="138"/>
      <c r="F277" s="138"/>
      <c r="G277" s="139"/>
      <c r="H277" s="139"/>
      <c r="I277" s="139"/>
      <c r="J277" s="138"/>
      <c r="K277" s="138"/>
      <c r="L277" s="139"/>
      <c r="M277" s="139"/>
      <c r="N277" s="139"/>
      <c r="P277" s="0" t="s">
        <v>318</v>
      </c>
      <c r="Q277" s="140" t="e">
        <f aca="false">M277/(C277-H277)</f>
        <v>#DIV/0!</v>
      </c>
      <c r="S277" s="0" t="s">
        <v>318</v>
      </c>
      <c r="T277" s="140" t="e">
        <f aca="false">H277/C277</f>
        <v>#DIV/0!</v>
      </c>
    </row>
    <row r="278" customFormat="false" ht="15" hidden="false" customHeight="false" outlineLevel="0" collapsed="false">
      <c r="A278" s="138" t="s">
        <v>319</v>
      </c>
      <c r="B278" s="139"/>
      <c r="C278" s="139"/>
      <c r="D278" s="139"/>
      <c r="E278" s="138"/>
      <c r="F278" s="138"/>
      <c r="G278" s="139"/>
      <c r="H278" s="139"/>
      <c r="I278" s="139"/>
      <c r="J278" s="138"/>
      <c r="K278" s="138"/>
      <c r="L278" s="139"/>
      <c r="M278" s="139"/>
      <c r="N278" s="139"/>
      <c r="P278" s="0" t="s">
        <v>319</v>
      </c>
      <c r="Q278" s="140" t="e">
        <f aca="false">M278/(C278-H278)</f>
        <v>#DIV/0!</v>
      </c>
      <c r="S278" s="0" t="s">
        <v>319</v>
      </c>
      <c r="T278" s="140" t="e">
        <f aca="false">H278/C278</f>
        <v>#DIV/0!</v>
      </c>
    </row>
    <row r="279" customFormat="false" ht="15" hidden="false" customHeight="false" outlineLevel="0" collapsed="false">
      <c r="A279" s="138" t="s">
        <v>320</v>
      </c>
      <c r="B279" s="139"/>
      <c r="C279" s="139"/>
      <c r="D279" s="139"/>
      <c r="E279" s="138"/>
      <c r="F279" s="138"/>
      <c r="G279" s="139"/>
      <c r="H279" s="139"/>
      <c r="I279" s="139"/>
      <c r="J279" s="138"/>
      <c r="K279" s="138"/>
      <c r="L279" s="139"/>
      <c r="M279" s="139"/>
      <c r="N279" s="139"/>
      <c r="P279" s="0" t="s">
        <v>320</v>
      </c>
      <c r="Q279" s="140" t="e">
        <f aca="false">M279/(C279-H279)</f>
        <v>#DIV/0!</v>
      </c>
      <c r="S279" s="0" t="s">
        <v>320</v>
      </c>
      <c r="T279" s="140" t="e">
        <f aca="false">H279/C279</f>
        <v>#DIV/0!</v>
      </c>
    </row>
    <row r="280" customFormat="false" ht="15" hidden="false" customHeight="false" outlineLevel="0" collapsed="false">
      <c r="A280" s="138" t="s">
        <v>321</v>
      </c>
      <c r="B280" s="139"/>
      <c r="C280" s="139"/>
      <c r="D280" s="139"/>
      <c r="E280" s="138"/>
      <c r="F280" s="138"/>
      <c r="G280" s="139"/>
      <c r="H280" s="139"/>
      <c r="I280" s="139"/>
      <c r="J280" s="138"/>
      <c r="K280" s="138"/>
      <c r="L280" s="139"/>
      <c r="M280" s="139"/>
      <c r="N280" s="139"/>
      <c r="P280" s="0" t="s">
        <v>321</v>
      </c>
      <c r="Q280" s="140" t="e">
        <f aca="false">M280/(C280-H280)</f>
        <v>#DIV/0!</v>
      </c>
      <c r="S280" s="0" t="s">
        <v>321</v>
      </c>
      <c r="T280" s="140" t="e">
        <f aca="false">H280/C280</f>
        <v>#DIV/0!</v>
      </c>
    </row>
    <row r="281" customFormat="false" ht="15" hidden="false" customHeight="false" outlineLevel="0" collapsed="false">
      <c r="A281" s="138" t="s">
        <v>322</v>
      </c>
      <c r="B281" s="139"/>
      <c r="C281" s="139"/>
      <c r="D281" s="139"/>
      <c r="E281" s="138"/>
      <c r="F281" s="138"/>
      <c r="G281" s="139"/>
      <c r="H281" s="139"/>
      <c r="I281" s="139"/>
      <c r="J281" s="138"/>
      <c r="K281" s="138"/>
      <c r="L281" s="139"/>
      <c r="M281" s="139"/>
      <c r="N281" s="138"/>
      <c r="P281" s="0" t="s">
        <v>322</v>
      </c>
      <c r="Q281" s="140" t="e">
        <f aca="false">M281/(C281-H281)</f>
        <v>#DIV/0!</v>
      </c>
      <c r="S281" s="0" t="s">
        <v>322</v>
      </c>
      <c r="T281" s="140" t="e">
        <f aca="false">H281/C281</f>
        <v>#DIV/0!</v>
      </c>
    </row>
    <row r="282" customFormat="false" ht="15" hidden="false" customHeight="false" outlineLevel="0" collapsed="false">
      <c r="A282" s="138" t="s">
        <v>323</v>
      </c>
      <c r="B282" s="139"/>
      <c r="C282" s="139"/>
      <c r="D282" s="139"/>
      <c r="E282" s="138"/>
      <c r="F282" s="138"/>
      <c r="G282" s="139"/>
      <c r="H282" s="139"/>
      <c r="I282" s="139"/>
      <c r="J282" s="138"/>
      <c r="K282" s="138"/>
      <c r="L282" s="138"/>
      <c r="M282" s="138"/>
      <c r="N282" s="138"/>
      <c r="P282" s="0" t="s">
        <v>323</v>
      </c>
      <c r="Q282" s="140" t="e">
        <f aca="false">M282/(C282-H282)</f>
        <v>#DIV/0!</v>
      </c>
      <c r="S282" s="0" t="s">
        <v>323</v>
      </c>
      <c r="T282" s="140" t="e">
        <f aca="false">H282/C282</f>
        <v>#DIV/0!</v>
      </c>
    </row>
    <row r="283" customFormat="false" ht="15" hidden="false" customHeight="false" outlineLevel="0" collapsed="false">
      <c r="A283" s="138" t="s">
        <v>324</v>
      </c>
      <c r="B283" s="139"/>
      <c r="C283" s="139"/>
      <c r="D283" s="139"/>
      <c r="E283" s="138"/>
      <c r="F283" s="138"/>
      <c r="G283" s="139"/>
      <c r="H283" s="139"/>
      <c r="I283" s="139"/>
      <c r="J283" s="138"/>
      <c r="K283" s="138"/>
      <c r="L283" s="138"/>
      <c r="M283" s="138"/>
      <c r="N283" s="138"/>
      <c r="P283" s="0" t="s">
        <v>324</v>
      </c>
      <c r="Q283" s="140" t="e">
        <f aca="false">M283/(C283-H283)</f>
        <v>#DIV/0!</v>
      </c>
      <c r="S283" s="0" t="s">
        <v>324</v>
      </c>
      <c r="T283" s="140" t="e">
        <f aca="false">H283/C283</f>
        <v>#DIV/0!</v>
      </c>
    </row>
    <row r="284" customFormat="false" ht="15" hidden="false" customHeight="false" outlineLevel="0" collapsed="false">
      <c r="A284" s="138" t="s">
        <v>325</v>
      </c>
      <c r="B284" s="139"/>
      <c r="C284" s="139"/>
      <c r="D284" s="139"/>
      <c r="E284" s="138"/>
      <c r="F284" s="138"/>
      <c r="G284" s="139"/>
      <c r="H284" s="139"/>
      <c r="I284" s="139"/>
      <c r="J284" s="138"/>
      <c r="K284" s="138"/>
      <c r="L284" s="138"/>
      <c r="M284" s="138"/>
      <c r="N284" s="138"/>
      <c r="P284" s="0" t="s">
        <v>325</v>
      </c>
      <c r="Q284" s="140" t="e">
        <f aca="false">M284/(C284-H284)</f>
        <v>#DIV/0!</v>
      </c>
      <c r="S284" s="0" t="s">
        <v>325</v>
      </c>
      <c r="T284" s="140" t="e">
        <f aca="false">H284/C284</f>
        <v>#DIV/0!</v>
      </c>
    </row>
    <row r="285" customFormat="false" ht="15" hidden="false" customHeight="false" outlineLevel="0" collapsed="false">
      <c r="A285" s="138" t="s">
        <v>326</v>
      </c>
      <c r="B285" s="139"/>
      <c r="C285" s="139"/>
      <c r="D285" s="139"/>
      <c r="E285" s="138"/>
      <c r="F285" s="138"/>
      <c r="G285" s="139"/>
      <c r="H285" s="139"/>
      <c r="I285" s="139"/>
      <c r="J285" s="138"/>
      <c r="K285" s="138"/>
      <c r="L285" s="138"/>
      <c r="M285" s="138"/>
      <c r="N285" s="138"/>
      <c r="P285" s="0" t="s">
        <v>326</v>
      </c>
      <c r="Q285" s="140" t="e">
        <f aca="false">M285/(C285-H285)</f>
        <v>#DIV/0!</v>
      </c>
      <c r="S285" s="0" t="s">
        <v>326</v>
      </c>
      <c r="T285" s="140" t="e">
        <f aca="false">H285/C285</f>
        <v>#DIV/0!</v>
      </c>
    </row>
    <row r="286" customFormat="false" ht="15" hidden="false" customHeight="false" outlineLevel="0" collapsed="false">
      <c r="A286" s="138" t="s">
        <v>327</v>
      </c>
      <c r="B286" s="139"/>
      <c r="C286" s="139"/>
      <c r="D286" s="139"/>
      <c r="E286" s="138"/>
      <c r="F286" s="138"/>
      <c r="G286" s="139"/>
      <c r="H286" s="139"/>
      <c r="I286" s="139"/>
      <c r="J286" s="138"/>
      <c r="K286" s="138"/>
      <c r="L286" s="138"/>
      <c r="M286" s="138"/>
      <c r="N286" s="138"/>
      <c r="P286" s="0" t="s">
        <v>327</v>
      </c>
      <c r="Q286" s="140" t="e">
        <f aca="false">M286/(C286-H286)</f>
        <v>#DIV/0!</v>
      </c>
      <c r="S286" s="0" t="s">
        <v>327</v>
      </c>
      <c r="T286" s="140" t="e">
        <f aca="false">H286/C286</f>
        <v>#DIV/0!</v>
      </c>
    </row>
    <row r="287" customFormat="false" ht="15" hidden="false" customHeight="false" outlineLevel="0" collapsed="false">
      <c r="A287" s="138" t="s">
        <v>328</v>
      </c>
      <c r="B287" s="139"/>
      <c r="C287" s="139"/>
      <c r="D287" s="139"/>
      <c r="E287" s="138"/>
      <c r="F287" s="138"/>
      <c r="G287" s="139"/>
      <c r="H287" s="139"/>
      <c r="I287" s="139"/>
      <c r="J287" s="138"/>
      <c r="K287" s="138"/>
      <c r="L287" s="138"/>
      <c r="M287" s="138"/>
      <c r="N287" s="138"/>
      <c r="P287" s="0" t="s">
        <v>328</v>
      </c>
      <c r="Q287" s="140" t="e">
        <f aca="false">M287/(C287-H287)</f>
        <v>#DIV/0!</v>
      </c>
      <c r="S287" s="0" t="s">
        <v>328</v>
      </c>
      <c r="T287" s="140" t="e">
        <f aca="false">H287/C287</f>
        <v>#DIV/0!</v>
      </c>
    </row>
    <row r="288" customFormat="false" ht="15" hidden="false" customHeight="false" outlineLevel="0" collapsed="false">
      <c r="A288" s="138" t="s">
        <v>310</v>
      </c>
      <c r="B288" s="139"/>
      <c r="C288" s="139"/>
      <c r="D288" s="139"/>
      <c r="E288" s="138"/>
      <c r="F288" s="138"/>
      <c r="G288" s="139"/>
      <c r="H288" s="139"/>
      <c r="I288" s="139"/>
      <c r="J288" s="138"/>
      <c r="K288" s="138"/>
      <c r="L288" s="139"/>
      <c r="M288" s="139"/>
      <c r="N288" s="139"/>
      <c r="P288" s="0" t="s">
        <v>206</v>
      </c>
      <c r="Q288" s="140" t="e">
        <f aca="false">M288/(C288-H288)</f>
        <v>#DIV/0!</v>
      </c>
      <c r="S288" s="0" t="s">
        <v>206</v>
      </c>
      <c r="T288" s="140" t="e">
        <f aca="false">H288/C288</f>
        <v>#DIV/0!</v>
      </c>
    </row>
    <row r="289" customFormat="false" ht="15" hidden="false" customHeight="false" outlineLevel="0" collapsed="false">
      <c r="A289" s="138" t="n">
        <v>2028</v>
      </c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P289" s="0" t="n">
        <v>2028</v>
      </c>
      <c r="Q289" s="140" t="e">
        <f aca="false">M289/(C289-H289)</f>
        <v>#DIV/0!</v>
      </c>
      <c r="S289" s="0" t="n">
        <v>2028</v>
      </c>
      <c r="T289" s="140" t="e">
        <f aca="false">H289/C289</f>
        <v>#DIV/0!</v>
      </c>
    </row>
    <row r="290" customFormat="false" ht="15" hidden="false" customHeight="false" outlineLevel="0" collapsed="false">
      <c r="A290" s="138" t="s">
        <v>313</v>
      </c>
      <c r="B290" s="139"/>
      <c r="C290" s="139"/>
      <c r="D290" s="139"/>
      <c r="E290" s="138"/>
      <c r="F290" s="138"/>
      <c r="G290" s="139"/>
      <c r="H290" s="139"/>
      <c r="I290" s="139"/>
      <c r="J290" s="138"/>
      <c r="K290" s="138"/>
      <c r="L290" s="139"/>
      <c r="M290" s="139"/>
      <c r="N290" s="139"/>
      <c r="P290" s="0" t="s">
        <v>313</v>
      </c>
      <c r="Q290" s="140" t="e">
        <f aca="false">M290/(C290-H290)</f>
        <v>#DIV/0!</v>
      </c>
      <c r="S290" s="0" t="s">
        <v>313</v>
      </c>
      <c r="T290" s="140" t="e">
        <f aca="false">H290/C290</f>
        <v>#DIV/0!</v>
      </c>
    </row>
    <row r="291" customFormat="false" ht="15" hidden="false" customHeight="false" outlineLevel="0" collapsed="false">
      <c r="A291" s="138" t="s">
        <v>145</v>
      </c>
      <c r="B291" s="139"/>
      <c r="C291" s="139"/>
      <c r="D291" s="139"/>
      <c r="E291" s="138"/>
      <c r="F291" s="138"/>
      <c r="G291" s="139"/>
      <c r="H291" s="139"/>
      <c r="I291" s="139"/>
      <c r="J291" s="138"/>
      <c r="K291" s="138"/>
      <c r="L291" s="138"/>
      <c r="M291" s="138"/>
      <c r="N291" s="138"/>
      <c r="P291" s="0" t="s">
        <v>145</v>
      </c>
      <c r="Q291" s="140" t="e">
        <f aca="false">M291/(C291-H291)</f>
        <v>#DIV/0!</v>
      </c>
      <c r="S291" s="0" t="s">
        <v>145</v>
      </c>
      <c r="T291" s="140" t="e">
        <f aca="false">H291/C291</f>
        <v>#DIV/0!</v>
      </c>
    </row>
    <row r="292" customFormat="false" ht="15" hidden="false" customHeight="false" outlineLevel="0" collapsed="false">
      <c r="A292" s="138" t="s">
        <v>314</v>
      </c>
      <c r="B292" s="139"/>
      <c r="C292" s="139"/>
      <c r="D292" s="139"/>
      <c r="E292" s="138"/>
      <c r="F292" s="138"/>
      <c r="G292" s="139"/>
      <c r="H292" s="139"/>
      <c r="I292" s="139"/>
      <c r="J292" s="138"/>
      <c r="K292" s="138"/>
      <c r="L292" s="138"/>
      <c r="M292" s="138"/>
      <c r="N292" s="138"/>
      <c r="P292" s="0" t="s">
        <v>314</v>
      </c>
      <c r="Q292" s="140" t="e">
        <f aca="false">M292/(C292-H292)</f>
        <v>#DIV/0!</v>
      </c>
      <c r="S292" s="0" t="s">
        <v>314</v>
      </c>
      <c r="T292" s="140" t="e">
        <f aca="false">H292/C292</f>
        <v>#DIV/0!</v>
      </c>
    </row>
    <row r="293" customFormat="false" ht="15" hidden="false" customHeight="false" outlineLevel="0" collapsed="false">
      <c r="A293" s="138" t="s">
        <v>315</v>
      </c>
      <c r="B293" s="139"/>
      <c r="C293" s="139"/>
      <c r="D293" s="139"/>
      <c r="E293" s="138"/>
      <c r="F293" s="138"/>
      <c r="G293" s="139"/>
      <c r="H293" s="139"/>
      <c r="I293" s="139"/>
      <c r="J293" s="138"/>
      <c r="K293" s="138"/>
      <c r="L293" s="139"/>
      <c r="M293" s="139"/>
      <c r="N293" s="139"/>
      <c r="P293" s="0" t="s">
        <v>315</v>
      </c>
      <c r="Q293" s="140" t="e">
        <f aca="false">M293/(C293-H293)</f>
        <v>#DIV/0!</v>
      </c>
      <c r="S293" s="0" t="s">
        <v>315</v>
      </c>
      <c r="T293" s="140" t="e">
        <f aca="false">H293/C293</f>
        <v>#DIV/0!</v>
      </c>
    </row>
    <row r="294" customFormat="false" ht="15" hidden="false" customHeight="false" outlineLevel="0" collapsed="false">
      <c r="A294" s="138" t="s">
        <v>316</v>
      </c>
      <c r="B294" s="139"/>
      <c r="C294" s="139"/>
      <c r="D294" s="139"/>
      <c r="E294" s="138"/>
      <c r="F294" s="138"/>
      <c r="G294" s="139"/>
      <c r="H294" s="139"/>
      <c r="I294" s="139"/>
      <c r="J294" s="138"/>
      <c r="K294" s="138"/>
      <c r="L294" s="139"/>
      <c r="M294" s="139"/>
      <c r="N294" s="139"/>
      <c r="P294" s="0" t="s">
        <v>316</v>
      </c>
      <c r="Q294" s="140" t="e">
        <f aca="false">M294/(C294-H294)</f>
        <v>#DIV/0!</v>
      </c>
      <c r="S294" s="0" t="s">
        <v>316</v>
      </c>
      <c r="T294" s="140" t="e">
        <f aca="false">H294/C294</f>
        <v>#DIV/0!</v>
      </c>
    </row>
    <row r="295" customFormat="false" ht="15" hidden="false" customHeight="false" outlineLevel="0" collapsed="false">
      <c r="A295" s="138" t="s">
        <v>317</v>
      </c>
      <c r="B295" s="139"/>
      <c r="C295" s="139"/>
      <c r="D295" s="139"/>
      <c r="E295" s="138"/>
      <c r="F295" s="138"/>
      <c r="G295" s="139"/>
      <c r="H295" s="139"/>
      <c r="I295" s="139"/>
      <c r="J295" s="138"/>
      <c r="K295" s="138"/>
      <c r="L295" s="139"/>
      <c r="M295" s="139"/>
      <c r="N295" s="139"/>
      <c r="P295" s="0" t="s">
        <v>317</v>
      </c>
      <c r="Q295" s="140" t="e">
        <f aca="false">M295/(C295-H295)</f>
        <v>#DIV/0!</v>
      </c>
      <c r="S295" s="0" t="s">
        <v>317</v>
      </c>
      <c r="T295" s="140" t="e">
        <f aca="false">H295/C295</f>
        <v>#DIV/0!</v>
      </c>
    </row>
    <row r="296" customFormat="false" ht="15" hidden="false" customHeight="false" outlineLevel="0" collapsed="false">
      <c r="A296" s="138" t="s">
        <v>318</v>
      </c>
      <c r="B296" s="139"/>
      <c r="C296" s="139"/>
      <c r="D296" s="139"/>
      <c r="E296" s="138"/>
      <c r="F296" s="138"/>
      <c r="G296" s="139"/>
      <c r="H296" s="139"/>
      <c r="I296" s="139"/>
      <c r="J296" s="138"/>
      <c r="K296" s="138"/>
      <c r="L296" s="139"/>
      <c r="M296" s="139"/>
      <c r="N296" s="139"/>
      <c r="P296" s="0" t="s">
        <v>318</v>
      </c>
      <c r="Q296" s="140" t="e">
        <f aca="false">M296/(C296-H296)</f>
        <v>#DIV/0!</v>
      </c>
      <c r="S296" s="0" t="s">
        <v>318</v>
      </c>
      <c r="T296" s="140" t="e">
        <f aca="false">H296/C296</f>
        <v>#DIV/0!</v>
      </c>
    </row>
    <row r="297" customFormat="false" ht="15" hidden="false" customHeight="false" outlineLevel="0" collapsed="false">
      <c r="A297" s="138" t="s">
        <v>319</v>
      </c>
      <c r="B297" s="139"/>
      <c r="C297" s="139"/>
      <c r="D297" s="139"/>
      <c r="E297" s="138"/>
      <c r="F297" s="138"/>
      <c r="G297" s="139"/>
      <c r="H297" s="139"/>
      <c r="I297" s="139"/>
      <c r="J297" s="138"/>
      <c r="K297" s="138"/>
      <c r="L297" s="139"/>
      <c r="M297" s="139"/>
      <c r="N297" s="139"/>
      <c r="P297" s="0" t="s">
        <v>319</v>
      </c>
      <c r="Q297" s="140" t="e">
        <f aca="false">M297/(C297-H297)</f>
        <v>#DIV/0!</v>
      </c>
      <c r="S297" s="0" t="s">
        <v>319</v>
      </c>
      <c r="T297" s="140" t="e">
        <f aca="false">H297/C297</f>
        <v>#DIV/0!</v>
      </c>
    </row>
    <row r="298" customFormat="false" ht="15" hidden="false" customHeight="false" outlineLevel="0" collapsed="false">
      <c r="A298" s="138" t="s">
        <v>320</v>
      </c>
      <c r="B298" s="139"/>
      <c r="C298" s="139"/>
      <c r="D298" s="139"/>
      <c r="E298" s="138"/>
      <c r="F298" s="138"/>
      <c r="G298" s="139"/>
      <c r="H298" s="139"/>
      <c r="I298" s="139"/>
      <c r="J298" s="138"/>
      <c r="K298" s="138"/>
      <c r="L298" s="139"/>
      <c r="M298" s="139"/>
      <c r="N298" s="139"/>
      <c r="P298" s="0" t="s">
        <v>320</v>
      </c>
      <c r="Q298" s="140" t="e">
        <f aca="false">M298/(C298-H298)</f>
        <v>#DIV/0!</v>
      </c>
      <c r="S298" s="0" t="s">
        <v>320</v>
      </c>
      <c r="T298" s="140" t="e">
        <f aca="false">H298/C298</f>
        <v>#DIV/0!</v>
      </c>
    </row>
    <row r="299" customFormat="false" ht="15" hidden="false" customHeight="false" outlineLevel="0" collapsed="false">
      <c r="A299" s="138" t="s">
        <v>321</v>
      </c>
      <c r="B299" s="139"/>
      <c r="C299" s="139"/>
      <c r="D299" s="139"/>
      <c r="E299" s="138"/>
      <c r="F299" s="138"/>
      <c r="G299" s="139"/>
      <c r="H299" s="139"/>
      <c r="I299" s="139"/>
      <c r="J299" s="138"/>
      <c r="K299" s="138"/>
      <c r="L299" s="139"/>
      <c r="M299" s="139"/>
      <c r="N299" s="139"/>
      <c r="P299" s="0" t="s">
        <v>321</v>
      </c>
      <c r="Q299" s="140" t="e">
        <f aca="false">M299/(C299-H299)</f>
        <v>#DIV/0!</v>
      </c>
      <c r="S299" s="0" t="s">
        <v>321</v>
      </c>
      <c r="T299" s="140" t="e">
        <f aca="false">H299/C299</f>
        <v>#DIV/0!</v>
      </c>
    </row>
    <row r="300" customFormat="false" ht="15" hidden="false" customHeight="false" outlineLevel="0" collapsed="false">
      <c r="A300" s="138" t="s">
        <v>322</v>
      </c>
      <c r="B300" s="139"/>
      <c r="C300" s="139"/>
      <c r="D300" s="139"/>
      <c r="E300" s="138"/>
      <c r="F300" s="138"/>
      <c r="G300" s="139"/>
      <c r="H300" s="139"/>
      <c r="I300" s="139"/>
      <c r="J300" s="138"/>
      <c r="K300" s="138"/>
      <c r="L300" s="139"/>
      <c r="M300" s="139"/>
      <c r="N300" s="138"/>
      <c r="P300" s="0" t="s">
        <v>322</v>
      </c>
      <c r="Q300" s="140" t="e">
        <f aca="false">M300/(C300-H300)</f>
        <v>#DIV/0!</v>
      </c>
      <c r="S300" s="0" t="s">
        <v>322</v>
      </c>
      <c r="T300" s="140" t="e">
        <f aca="false">H300/C300</f>
        <v>#DIV/0!</v>
      </c>
    </row>
    <row r="301" customFormat="false" ht="15" hidden="false" customHeight="false" outlineLevel="0" collapsed="false">
      <c r="A301" s="138" t="s">
        <v>323</v>
      </c>
      <c r="B301" s="139"/>
      <c r="C301" s="139"/>
      <c r="D301" s="139"/>
      <c r="E301" s="138"/>
      <c r="F301" s="138"/>
      <c r="G301" s="139"/>
      <c r="H301" s="139"/>
      <c r="I301" s="139"/>
      <c r="J301" s="138"/>
      <c r="K301" s="138"/>
      <c r="L301" s="138"/>
      <c r="M301" s="138"/>
      <c r="N301" s="138"/>
      <c r="P301" s="0" t="s">
        <v>323</v>
      </c>
      <c r="Q301" s="140" t="e">
        <f aca="false">M301/(C301-H301)</f>
        <v>#DIV/0!</v>
      </c>
      <c r="S301" s="0" t="s">
        <v>323</v>
      </c>
      <c r="T301" s="140" t="e">
        <f aca="false">H301/C301</f>
        <v>#DIV/0!</v>
      </c>
    </row>
    <row r="302" customFormat="false" ht="15" hidden="false" customHeight="false" outlineLevel="0" collapsed="false">
      <c r="A302" s="138" t="s">
        <v>324</v>
      </c>
      <c r="B302" s="139"/>
      <c r="C302" s="139"/>
      <c r="D302" s="139"/>
      <c r="E302" s="138"/>
      <c r="F302" s="138"/>
      <c r="G302" s="139"/>
      <c r="H302" s="139"/>
      <c r="I302" s="139"/>
      <c r="J302" s="138"/>
      <c r="K302" s="138"/>
      <c r="L302" s="138"/>
      <c r="M302" s="138"/>
      <c r="N302" s="138"/>
      <c r="P302" s="0" t="s">
        <v>324</v>
      </c>
      <c r="Q302" s="140" t="e">
        <f aca="false">M302/(C302-H302)</f>
        <v>#DIV/0!</v>
      </c>
      <c r="S302" s="0" t="s">
        <v>324</v>
      </c>
      <c r="T302" s="140" t="e">
        <f aca="false">H302/C302</f>
        <v>#DIV/0!</v>
      </c>
    </row>
    <row r="303" customFormat="false" ht="15" hidden="false" customHeight="false" outlineLevel="0" collapsed="false">
      <c r="A303" s="138" t="s">
        <v>325</v>
      </c>
      <c r="B303" s="139"/>
      <c r="C303" s="139"/>
      <c r="D303" s="139"/>
      <c r="E303" s="138"/>
      <c r="F303" s="138"/>
      <c r="G303" s="139"/>
      <c r="H303" s="139"/>
      <c r="I303" s="139"/>
      <c r="J303" s="138"/>
      <c r="K303" s="138"/>
      <c r="L303" s="138"/>
      <c r="M303" s="138"/>
      <c r="N303" s="138"/>
      <c r="P303" s="0" t="s">
        <v>325</v>
      </c>
      <c r="Q303" s="140" t="e">
        <f aca="false">M303/(C303-H303)</f>
        <v>#DIV/0!</v>
      </c>
      <c r="S303" s="0" t="s">
        <v>325</v>
      </c>
      <c r="T303" s="140" t="e">
        <f aca="false">H303/C303</f>
        <v>#DIV/0!</v>
      </c>
    </row>
    <row r="304" customFormat="false" ht="15" hidden="false" customHeight="false" outlineLevel="0" collapsed="false">
      <c r="A304" s="138" t="s">
        <v>326</v>
      </c>
      <c r="B304" s="139"/>
      <c r="C304" s="139"/>
      <c r="D304" s="139"/>
      <c r="E304" s="138"/>
      <c r="F304" s="138"/>
      <c r="G304" s="139"/>
      <c r="H304" s="139"/>
      <c r="I304" s="139"/>
      <c r="J304" s="138"/>
      <c r="K304" s="138"/>
      <c r="L304" s="138"/>
      <c r="M304" s="138"/>
      <c r="N304" s="138"/>
      <c r="P304" s="0" t="s">
        <v>326</v>
      </c>
      <c r="Q304" s="140" t="e">
        <f aca="false">M304/(C304-H304)</f>
        <v>#DIV/0!</v>
      </c>
      <c r="S304" s="0" t="s">
        <v>326</v>
      </c>
      <c r="T304" s="140" t="e">
        <f aca="false">H304/C304</f>
        <v>#DIV/0!</v>
      </c>
    </row>
    <row r="305" customFormat="false" ht="15" hidden="false" customHeight="false" outlineLevel="0" collapsed="false">
      <c r="A305" s="138" t="s">
        <v>327</v>
      </c>
      <c r="B305" s="139"/>
      <c r="C305" s="139"/>
      <c r="D305" s="139"/>
      <c r="E305" s="138"/>
      <c r="F305" s="138"/>
      <c r="G305" s="139"/>
      <c r="H305" s="139"/>
      <c r="I305" s="139"/>
      <c r="J305" s="138"/>
      <c r="K305" s="138"/>
      <c r="L305" s="138"/>
      <c r="M305" s="138"/>
      <c r="N305" s="138"/>
      <c r="P305" s="0" t="s">
        <v>327</v>
      </c>
      <c r="Q305" s="140" t="e">
        <f aca="false">M305/(C305-H305)</f>
        <v>#DIV/0!</v>
      </c>
      <c r="S305" s="0" t="s">
        <v>327</v>
      </c>
      <c r="T305" s="140" t="e">
        <f aca="false">H305/C305</f>
        <v>#DIV/0!</v>
      </c>
    </row>
    <row r="306" customFormat="false" ht="15" hidden="false" customHeight="false" outlineLevel="0" collapsed="false">
      <c r="A306" s="138" t="s">
        <v>328</v>
      </c>
      <c r="B306" s="139"/>
      <c r="C306" s="139"/>
      <c r="D306" s="139"/>
      <c r="E306" s="138"/>
      <c r="F306" s="138"/>
      <c r="G306" s="139"/>
      <c r="H306" s="139"/>
      <c r="I306" s="139"/>
      <c r="J306" s="138"/>
      <c r="K306" s="138"/>
      <c r="L306" s="138"/>
      <c r="M306" s="138"/>
      <c r="N306" s="138"/>
      <c r="P306" s="0" t="s">
        <v>328</v>
      </c>
      <c r="Q306" s="140" t="e">
        <f aca="false">M306/(C306-H306)</f>
        <v>#DIV/0!</v>
      </c>
      <c r="S306" s="0" t="s">
        <v>328</v>
      </c>
      <c r="T306" s="140" t="e">
        <f aca="false">H306/C306</f>
        <v>#DIV/0!</v>
      </c>
    </row>
    <row r="307" customFormat="false" ht="15" hidden="false" customHeight="false" outlineLevel="0" collapsed="false">
      <c r="A307" s="138" t="s">
        <v>310</v>
      </c>
      <c r="B307" s="139"/>
      <c r="C307" s="139"/>
      <c r="D307" s="139"/>
      <c r="E307" s="138"/>
      <c r="F307" s="138"/>
      <c r="G307" s="139"/>
      <c r="H307" s="139"/>
      <c r="I307" s="139"/>
      <c r="J307" s="138"/>
      <c r="K307" s="138"/>
      <c r="L307" s="139"/>
      <c r="M307" s="139"/>
      <c r="N307" s="139"/>
      <c r="P307" s="0" t="s">
        <v>206</v>
      </c>
      <c r="Q307" s="140" t="e">
        <f aca="false">M307/(C307-H307)</f>
        <v>#DIV/0!</v>
      </c>
      <c r="S307" s="0" t="s">
        <v>206</v>
      </c>
      <c r="T307" s="140" t="e">
        <f aca="false">H307/C307</f>
        <v>#DIV/0!</v>
      </c>
    </row>
    <row r="308" customFormat="false" ht="15" hidden="false" customHeight="false" outlineLevel="0" collapsed="false">
      <c r="A308" s="138" t="n">
        <v>2029</v>
      </c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P308" s="0" t="n">
        <v>2029</v>
      </c>
      <c r="Q308" s="140" t="e">
        <f aca="false">M308/(C308-H308)</f>
        <v>#DIV/0!</v>
      </c>
      <c r="S308" s="0" t="n">
        <v>2029</v>
      </c>
      <c r="T308" s="140" t="e">
        <f aca="false">H308/C308</f>
        <v>#DIV/0!</v>
      </c>
    </row>
    <row r="309" customFormat="false" ht="15" hidden="false" customHeight="false" outlineLevel="0" collapsed="false">
      <c r="A309" s="138" t="s">
        <v>313</v>
      </c>
      <c r="B309" s="139"/>
      <c r="C309" s="139"/>
      <c r="D309" s="139"/>
      <c r="E309" s="138"/>
      <c r="F309" s="138"/>
      <c r="G309" s="139"/>
      <c r="H309" s="139"/>
      <c r="I309" s="139"/>
      <c r="J309" s="138"/>
      <c r="K309" s="138"/>
      <c r="L309" s="139"/>
      <c r="M309" s="139"/>
      <c r="N309" s="139"/>
      <c r="P309" s="0" t="s">
        <v>313</v>
      </c>
      <c r="Q309" s="140" t="e">
        <f aca="false">M309/(C309-H309)</f>
        <v>#DIV/0!</v>
      </c>
      <c r="S309" s="0" t="s">
        <v>313</v>
      </c>
      <c r="T309" s="140" t="e">
        <f aca="false">H309/C309</f>
        <v>#DIV/0!</v>
      </c>
    </row>
    <row r="310" customFormat="false" ht="15" hidden="false" customHeight="false" outlineLevel="0" collapsed="false">
      <c r="A310" s="138" t="s">
        <v>145</v>
      </c>
      <c r="B310" s="139"/>
      <c r="C310" s="139"/>
      <c r="D310" s="139"/>
      <c r="E310" s="138"/>
      <c r="F310" s="138"/>
      <c r="G310" s="139"/>
      <c r="H310" s="139"/>
      <c r="I310" s="139"/>
      <c r="J310" s="138"/>
      <c r="K310" s="138"/>
      <c r="L310" s="138"/>
      <c r="M310" s="138"/>
      <c r="N310" s="138"/>
      <c r="P310" s="0" t="s">
        <v>145</v>
      </c>
      <c r="Q310" s="140" t="e">
        <f aca="false">M310/(C310-H310)</f>
        <v>#DIV/0!</v>
      </c>
      <c r="S310" s="0" t="s">
        <v>145</v>
      </c>
      <c r="T310" s="140" t="e">
        <f aca="false">H310/C310</f>
        <v>#DIV/0!</v>
      </c>
    </row>
    <row r="311" customFormat="false" ht="15" hidden="false" customHeight="false" outlineLevel="0" collapsed="false">
      <c r="A311" s="138" t="s">
        <v>314</v>
      </c>
      <c r="B311" s="139"/>
      <c r="C311" s="139"/>
      <c r="D311" s="139"/>
      <c r="E311" s="138"/>
      <c r="F311" s="138"/>
      <c r="G311" s="139"/>
      <c r="H311" s="139"/>
      <c r="I311" s="139"/>
      <c r="J311" s="138"/>
      <c r="K311" s="138"/>
      <c r="L311" s="138"/>
      <c r="M311" s="138"/>
      <c r="N311" s="138"/>
      <c r="P311" s="0" t="s">
        <v>314</v>
      </c>
      <c r="Q311" s="140" t="e">
        <f aca="false">M311/(C311-H311)</f>
        <v>#DIV/0!</v>
      </c>
      <c r="S311" s="0" t="s">
        <v>314</v>
      </c>
      <c r="T311" s="140" t="e">
        <f aca="false">H311/C311</f>
        <v>#DIV/0!</v>
      </c>
    </row>
    <row r="312" customFormat="false" ht="15" hidden="false" customHeight="false" outlineLevel="0" collapsed="false">
      <c r="A312" s="138" t="s">
        <v>315</v>
      </c>
      <c r="B312" s="139"/>
      <c r="C312" s="139"/>
      <c r="D312" s="139"/>
      <c r="E312" s="138"/>
      <c r="F312" s="138"/>
      <c r="G312" s="139"/>
      <c r="H312" s="139"/>
      <c r="I312" s="139"/>
      <c r="J312" s="138"/>
      <c r="K312" s="138"/>
      <c r="L312" s="139"/>
      <c r="M312" s="139"/>
      <c r="N312" s="139"/>
      <c r="P312" s="0" t="s">
        <v>315</v>
      </c>
      <c r="Q312" s="140" t="e">
        <f aca="false">M312/(C312-H312)</f>
        <v>#DIV/0!</v>
      </c>
      <c r="S312" s="0" t="s">
        <v>315</v>
      </c>
      <c r="T312" s="140" t="e">
        <f aca="false">H312/C312</f>
        <v>#DIV/0!</v>
      </c>
    </row>
    <row r="313" customFormat="false" ht="15" hidden="false" customHeight="false" outlineLevel="0" collapsed="false">
      <c r="A313" s="138" t="s">
        <v>316</v>
      </c>
      <c r="B313" s="139"/>
      <c r="C313" s="139"/>
      <c r="D313" s="139"/>
      <c r="E313" s="138"/>
      <c r="F313" s="138"/>
      <c r="G313" s="139"/>
      <c r="H313" s="139"/>
      <c r="I313" s="139"/>
      <c r="J313" s="138"/>
      <c r="K313" s="138"/>
      <c r="L313" s="139"/>
      <c r="M313" s="139"/>
      <c r="N313" s="139"/>
      <c r="P313" s="0" t="s">
        <v>316</v>
      </c>
      <c r="Q313" s="140" t="e">
        <f aca="false">M313/(C313-H313)</f>
        <v>#DIV/0!</v>
      </c>
      <c r="S313" s="0" t="s">
        <v>316</v>
      </c>
      <c r="T313" s="140" t="e">
        <f aca="false">H313/C313</f>
        <v>#DIV/0!</v>
      </c>
    </row>
    <row r="314" customFormat="false" ht="15" hidden="false" customHeight="false" outlineLevel="0" collapsed="false">
      <c r="A314" s="138" t="s">
        <v>317</v>
      </c>
      <c r="B314" s="139"/>
      <c r="C314" s="139"/>
      <c r="D314" s="139"/>
      <c r="E314" s="138"/>
      <c r="F314" s="138"/>
      <c r="G314" s="139"/>
      <c r="H314" s="139"/>
      <c r="I314" s="139"/>
      <c r="J314" s="138"/>
      <c r="K314" s="138"/>
      <c r="L314" s="139"/>
      <c r="M314" s="139"/>
      <c r="N314" s="139"/>
      <c r="P314" s="0" t="s">
        <v>317</v>
      </c>
      <c r="Q314" s="140" t="e">
        <f aca="false">M314/(C314-H314)</f>
        <v>#DIV/0!</v>
      </c>
      <c r="S314" s="0" t="s">
        <v>317</v>
      </c>
      <c r="T314" s="140" t="e">
        <f aca="false">H314/C314</f>
        <v>#DIV/0!</v>
      </c>
    </row>
    <row r="315" customFormat="false" ht="15" hidden="false" customHeight="false" outlineLevel="0" collapsed="false">
      <c r="A315" s="138" t="s">
        <v>318</v>
      </c>
      <c r="B315" s="139"/>
      <c r="C315" s="139"/>
      <c r="D315" s="139"/>
      <c r="E315" s="138"/>
      <c r="F315" s="138"/>
      <c r="G315" s="139"/>
      <c r="H315" s="139"/>
      <c r="I315" s="139"/>
      <c r="J315" s="138"/>
      <c r="K315" s="138"/>
      <c r="L315" s="139"/>
      <c r="M315" s="139"/>
      <c r="N315" s="139"/>
      <c r="P315" s="0" t="s">
        <v>318</v>
      </c>
      <c r="Q315" s="140" t="e">
        <f aca="false">M315/(C315-H315)</f>
        <v>#DIV/0!</v>
      </c>
      <c r="S315" s="0" t="s">
        <v>318</v>
      </c>
      <c r="T315" s="140" t="e">
        <f aca="false">H315/C315</f>
        <v>#DIV/0!</v>
      </c>
    </row>
    <row r="316" customFormat="false" ht="15" hidden="false" customHeight="false" outlineLevel="0" collapsed="false">
      <c r="A316" s="138" t="s">
        <v>319</v>
      </c>
      <c r="B316" s="139"/>
      <c r="C316" s="139"/>
      <c r="D316" s="139"/>
      <c r="E316" s="138"/>
      <c r="F316" s="138"/>
      <c r="G316" s="139"/>
      <c r="H316" s="139"/>
      <c r="I316" s="139"/>
      <c r="J316" s="138"/>
      <c r="K316" s="138"/>
      <c r="L316" s="139"/>
      <c r="M316" s="139"/>
      <c r="N316" s="139"/>
      <c r="P316" s="0" t="s">
        <v>319</v>
      </c>
      <c r="Q316" s="140" t="e">
        <f aca="false">M316/(C316-H316)</f>
        <v>#DIV/0!</v>
      </c>
      <c r="S316" s="0" t="s">
        <v>319</v>
      </c>
      <c r="T316" s="140" t="e">
        <f aca="false">H316/C316</f>
        <v>#DIV/0!</v>
      </c>
    </row>
    <row r="317" customFormat="false" ht="15" hidden="false" customHeight="false" outlineLevel="0" collapsed="false">
      <c r="A317" s="138" t="s">
        <v>320</v>
      </c>
      <c r="B317" s="139"/>
      <c r="C317" s="139"/>
      <c r="D317" s="139"/>
      <c r="E317" s="138"/>
      <c r="F317" s="138"/>
      <c r="G317" s="139"/>
      <c r="H317" s="139"/>
      <c r="I317" s="139"/>
      <c r="J317" s="138"/>
      <c r="K317" s="138"/>
      <c r="L317" s="139"/>
      <c r="M317" s="139"/>
      <c r="N317" s="139"/>
      <c r="P317" s="0" t="s">
        <v>320</v>
      </c>
      <c r="Q317" s="140" t="e">
        <f aca="false">M317/(C317-H317)</f>
        <v>#DIV/0!</v>
      </c>
      <c r="S317" s="0" t="s">
        <v>320</v>
      </c>
      <c r="T317" s="140" t="e">
        <f aca="false">H317/C317</f>
        <v>#DIV/0!</v>
      </c>
    </row>
    <row r="318" customFormat="false" ht="15" hidden="false" customHeight="false" outlineLevel="0" collapsed="false">
      <c r="A318" s="138" t="s">
        <v>321</v>
      </c>
      <c r="B318" s="139"/>
      <c r="C318" s="139"/>
      <c r="D318" s="139"/>
      <c r="E318" s="138"/>
      <c r="F318" s="138"/>
      <c r="G318" s="139"/>
      <c r="H318" s="139"/>
      <c r="I318" s="139"/>
      <c r="J318" s="138"/>
      <c r="K318" s="138"/>
      <c r="L318" s="139"/>
      <c r="M318" s="139"/>
      <c r="N318" s="139"/>
      <c r="P318" s="0" t="s">
        <v>321</v>
      </c>
      <c r="Q318" s="140" t="e">
        <f aca="false">M318/(C318-H318)</f>
        <v>#DIV/0!</v>
      </c>
      <c r="S318" s="0" t="s">
        <v>321</v>
      </c>
      <c r="T318" s="140" t="e">
        <f aca="false">H318/C318</f>
        <v>#DIV/0!</v>
      </c>
    </row>
    <row r="319" customFormat="false" ht="15" hidden="false" customHeight="false" outlineLevel="0" collapsed="false">
      <c r="A319" s="138" t="s">
        <v>322</v>
      </c>
      <c r="B319" s="139"/>
      <c r="C319" s="139"/>
      <c r="D319" s="139"/>
      <c r="E319" s="138"/>
      <c r="F319" s="138"/>
      <c r="G319" s="139"/>
      <c r="H319" s="139"/>
      <c r="I319" s="139"/>
      <c r="J319" s="138"/>
      <c r="K319" s="138"/>
      <c r="L319" s="139"/>
      <c r="M319" s="139"/>
      <c r="N319" s="138"/>
      <c r="P319" s="0" t="s">
        <v>322</v>
      </c>
      <c r="Q319" s="140" t="e">
        <f aca="false">M319/(C319-H319)</f>
        <v>#DIV/0!</v>
      </c>
      <c r="S319" s="0" t="s">
        <v>322</v>
      </c>
      <c r="T319" s="140" t="e">
        <f aca="false">H319/C319</f>
        <v>#DIV/0!</v>
      </c>
    </row>
    <row r="320" customFormat="false" ht="15" hidden="false" customHeight="false" outlineLevel="0" collapsed="false">
      <c r="A320" s="138" t="s">
        <v>323</v>
      </c>
      <c r="B320" s="139"/>
      <c r="C320" s="139"/>
      <c r="D320" s="139"/>
      <c r="E320" s="138"/>
      <c r="F320" s="138"/>
      <c r="G320" s="139"/>
      <c r="H320" s="139"/>
      <c r="I320" s="139"/>
      <c r="J320" s="138"/>
      <c r="K320" s="138"/>
      <c r="L320" s="138"/>
      <c r="M320" s="138"/>
      <c r="N320" s="138"/>
      <c r="P320" s="0" t="s">
        <v>323</v>
      </c>
      <c r="Q320" s="140" t="e">
        <f aca="false">M320/(C320-H320)</f>
        <v>#DIV/0!</v>
      </c>
      <c r="S320" s="0" t="s">
        <v>323</v>
      </c>
      <c r="T320" s="140" t="e">
        <f aca="false">H320/C320</f>
        <v>#DIV/0!</v>
      </c>
    </row>
    <row r="321" customFormat="false" ht="15" hidden="false" customHeight="false" outlineLevel="0" collapsed="false">
      <c r="A321" s="138" t="s">
        <v>324</v>
      </c>
      <c r="B321" s="139"/>
      <c r="C321" s="139"/>
      <c r="D321" s="139"/>
      <c r="E321" s="138"/>
      <c r="F321" s="138"/>
      <c r="G321" s="139"/>
      <c r="H321" s="139"/>
      <c r="I321" s="139"/>
      <c r="J321" s="138"/>
      <c r="K321" s="138"/>
      <c r="L321" s="138"/>
      <c r="M321" s="138"/>
      <c r="N321" s="138"/>
      <c r="P321" s="0" t="s">
        <v>324</v>
      </c>
      <c r="Q321" s="140" t="e">
        <f aca="false">M321/(C321-H321)</f>
        <v>#DIV/0!</v>
      </c>
      <c r="S321" s="0" t="s">
        <v>324</v>
      </c>
      <c r="T321" s="140" t="e">
        <f aca="false">H321/C321</f>
        <v>#DIV/0!</v>
      </c>
    </row>
    <row r="322" customFormat="false" ht="15" hidden="false" customHeight="false" outlineLevel="0" collapsed="false">
      <c r="A322" s="138" t="s">
        <v>325</v>
      </c>
      <c r="B322" s="139"/>
      <c r="C322" s="139"/>
      <c r="D322" s="139"/>
      <c r="E322" s="138"/>
      <c r="F322" s="138"/>
      <c r="G322" s="139"/>
      <c r="H322" s="139"/>
      <c r="I322" s="139"/>
      <c r="J322" s="138"/>
      <c r="K322" s="138"/>
      <c r="L322" s="138"/>
      <c r="M322" s="138"/>
      <c r="N322" s="138"/>
      <c r="P322" s="0" t="s">
        <v>325</v>
      </c>
      <c r="Q322" s="140" t="e">
        <f aca="false">M322/(C322-H322)</f>
        <v>#DIV/0!</v>
      </c>
      <c r="S322" s="0" t="s">
        <v>325</v>
      </c>
      <c r="T322" s="140" t="e">
        <f aca="false">H322/C322</f>
        <v>#DIV/0!</v>
      </c>
    </row>
    <row r="323" customFormat="false" ht="15" hidden="false" customHeight="false" outlineLevel="0" collapsed="false">
      <c r="A323" s="138" t="s">
        <v>326</v>
      </c>
      <c r="B323" s="139"/>
      <c r="C323" s="139"/>
      <c r="D323" s="139"/>
      <c r="E323" s="138"/>
      <c r="F323" s="138"/>
      <c r="G323" s="139"/>
      <c r="H323" s="139"/>
      <c r="I323" s="139"/>
      <c r="J323" s="138"/>
      <c r="K323" s="138"/>
      <c r="L323" s="138"/>
      <c r="M323" s="138"/>
      <c r="N323" s="138"/>
      <c r="P323" s="0" t="s">
        <v>326</v>
      </c>
      <c r="Q323" s="140" t="e">
        <f aca="false">M323/(C323-H323)</f>
        <v>#DIV/0!</v>
      </c>
      <c r="S323" s="0" t="s">
        <v>326</v>
      </c>
      <c r="T323" s="140" t="e">
        <f aca="false">H323/C323</f>
        <v>#DIV/0!</v>
      </c>
    </row>
    <row r="324" customFormat="false" ht="15" hidden="false" customHeight="false" outlineLevel="0" collapsed="false">
      <c r="A324" s="138" t="s">
        <v>327</v>
      </c>
      <c r="B324" s="139"/>
      <c r="C324" s="139"/>
      <c r="D324" s="139"/>
      <c r="E324" s="138"/>
      <c r="F324" s="138"/>
      <c r="G324" s="139"/>
      <c r="H324" s="139"/>
      <c r="I324" s="139"/>
      <c r="J324" s="138"/>
      <c r="K324" s="138"/>
      <c r="L324" s="138"/>
      <c r="M324" s="138"/>
      <c r="N324" s="138"/>
      <c r="P324" s="0" t="s">
        <v>327</v>
      </c>
      <c r="Q324" s="140" t="e">
        <f aca="false">M324/(C324-H324)</f>
        <v>#DIV/0!</v>
      </c>
      <c r="S324" s="0" t="s">
        <v>327</v>
      </c>
      <c r="T324" s="140" t="e">
        <f aca="false">H324/C324</f>
        <v>#DIV/0!</v>
      </c>
    </row>
    <row r="325" customFormat="false" ht="15" hidden="false" customHeight="false" outlineLevel="0" collapsed="false">
      <c r="A325" s="138" t="s">
        <v>328</v>
      </c>
      <c r="B325" s="139"/>
      <c r="C325" s="139"/>
      <c r="D325" s="139"/>
      <c r="E325" s="138"/>
      <c r="F325" s="138"/>
      <c r="G325" s="139"/>
      <c r="H325" s="139"/>
      <c r="I325" s="139"/>
      <c r="J325" s="138"/>
      <c r="K325" s="138"/>
      <c r="L325" s="138"/>
      <c r="M325" s="138"/>
      <c r="N325" s="138"/>
      <c r="P325" s="0" t="s">
        <v>328</v>
      </c>
      <c r="Q325" s="140" t="e">
        <f aca="false">M325/(C325-H325)</f>
        <v>#DIV/0!</v>
      </c>
      <c r="S325" s="0" t="s">
        <v>328</v>
      </c>
      <c r="T325" s="140" t="e">
        <f aca="false">H325/C325</f>
        <v>#DIV/0!</v>
      </c>
    </row>
    <row r="326" customFormat="false" ht="15" hidden="false" customHeight="false" outlineLevel="0" collapsed="false">
      <c r="A326" s="138" t="s">
        <v>310</v>
      </c>
      <c r="B326" s="139"/>
      <c r="C326" s="139"/>
      <c r="D326" s="139"/>
      <c r="E326" s="138"/>
      <c r="F326" s="138"/>
      <c r="G326" s="139"/>
      <c r="H326" s="139"/>
      <c r="I326" s="139"/>
      <c r="J326" s="138"/>
      <c r="K326" s="138"/>
      <c r="L326" s="139"/>
      <c r="M326" s="139"/>
      <c r="N326" s="139"/>
      <c r="P326" s="0" t="s">
        <v>206</v>
      </c>
      <c r="Q326" s="140" t="e">
        <f aca="false">M326/(C326-H326)</f>
        <v>#DIV/0!</v>
      </c>
      <c r="S326" s="0" t="s">
        <v>206</v>
      </c>
      <c r="T326" s="140" t="e">
        <f aca="false">H326/C326</f>
        <v>#DIV/0!</v>
      </c>
    </row>
    <row r="327" customFormat="false" ht="15" hidden="false" customHeight="false" outlineLevel="0" collapsed="false">
      <c r="A327" s="138" t="n">
        <v>2030</v>
      </c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P327" s="0" t="n">
        <v>2030</v>
      </c>
      <c r="Q327" s="140" t="e">
        <f aca="false">M327/(C327-H327)</f>
        <v>#DIV/0!</v>
      </c>
      <c r="S327" s="0" t="n">
        <v>2030</v>
      </c>
      <c r="T327" s="140" t="e">
        <f aca="false">H327/C327</f>
        <v>#DIV/0!</v>
      </c>
    </row>
    <row r="328" customFormat="false" ht="15" hidden="false" customHeight="false" outlineLevel="0" collapsed="false">
      <c r="A328" s="138" t="s">
        <v>313</v>
      </c>
      <c r="B328" s="139"/>
      <c r="C328" s="139"/>
      <c r="D328" s="139"/>
      <c r="E328" s="138"/>
      <c r="F328" s="138"/>
      <c r="G328" s="139"/>
      <c r="H328" s="139"/>
      <c r="I328" s="139"/>
      <c r="J328" s="138"/>
      <c r="K328" s="138"/>
      <c r="L328" s="139"/>
      <c r="M328" s="139"/>
      <c r="N328" s="139"/>
      <c r="P328" s="0" t="s">
        <v>313</v>
      </c>
      <c r="Q328" s="140" t="e">
        <f aca="false">M328/(C328-H328)</f>
        <v>#DIV/0!</v>
      </c>
      <c r="S328" s="0" t="s">
        <v>313</v>
      </c>
      <c r="T328" s="140" t="e">
        <f aca="false">H328/C328</f>
        <v>#DIV/0!</v>
      </c>
    </row>
    <row r="329" customFormat="false" ht="15" hidden="false" customHeight="false" outlineLevel="0" collapsed="false">
      <c r="A329" s="138" t="s">
        <v>145</v>
      </c>
      <c r="B329" s="139"/>
      <c r="C329" s="139"/>
      <c r="D329" s="139"/>
      <c r="E329" s="138"/>
      <c r="F329" s="138"/>
      <c r="G329" s="139"/>
      <c r="H329" s="139"/>
      <c r="I329" s="139"/>
      <c r="J329" s="138"/>
      <c r="K329" s="138"/>
      <c r="L329" s="138"/>
      <c r="M329" s="138"/>
      <c r="N329" s="138"/>
      <c r="P329" s="0" t="s">
        <v>145</v>
      </c>
      <c r="Q329" s="140" t="e">
        <f aca="false">M329/(C329-H329)</f>
        <v>#DIV/0!</v>
      </c>
      <c r="S329" s="0" t="s">
        <v>145</v>
      </c>
      <c r="T329" s="140" t="e">
        <f aca="false">H329/C329</f>
        <v>#DIV/0!</v>
      </c>
    </row>
    <row r="330" customFormat="false" ht="15" hidden="false" customHeight="false" outlineLevel="0" collapsed="false">
      <c r="A330" s="138" t="s">
        <v>314</v>
      </c>
      <c r="B330" s="139"/>
      <c r="C330" s="139"/>
      <c r="D330" s="139"/>
      <c r="E330" s="138"/>
      <c r="F330" s="138"/>
      <c r="G330" s="139"/>
      <c r="H330" s="139"/>
      <c r="I330" s="139"/>
      <c r="J330" s="138"/>
      <c r="K330" s="138"/>
      <c r="L330" s="138"/>
      <c r="M330" s="138"/>
      <c r="N330" s="138"/>
      <c r="P330" s="0" t="s">
        <v>314</v>
      </c>
      <c r="Q330" s="140" t="e">
        <f aca="false">M330/(C330-H330)</f>
        <v>#DIV/0!</v>
      </c>
      <c r="S330" s="0" t="s">
        <v>314</v>
      </c>
      <c r="T330" s="140" t="e">
        <f aca="false">H330/C330</f>
        <v>#DIV/0!</v>
      </c>
    </row>
    <row r="331" customFormat="false" ht="15" hidden="false" customHeight="false" outlineLevel="0" collapsed="false">
      <c r="A331" s="138" t="s">
        <v>315</v>
      </c>
      <c r="B331" s="139"/>
      <c r="C331" s="139"/>
      <c r="D331" s="139"/>
      <c r="E331" s="138"/>
      <c r="F331" s="138"/>
      <c r="G331" s="139"/>
      <c r="H331" s="139"/>
      <c r="I331" s="139"/>
      <c r="J331" s="138"/>
      <c r="K331" s="138"/>
      <c r="L331" s="139"/>
      <c r="M331" s="139"/>
      <c r="N331" s="139"/>
      <c r="P331" s="0" t="s">
        <v>315</v>
      </c>
      <c r="Q331" s="140" t="e">
        <f aca="false">M331/(C331-H331)</f>
        <v>#DIV/0!</v>
      </c>
      <c r="S331" s="0" t="s">
        <v>315</v>
      </c>
      <c r="T331" s="140" t="e">
        <f aca="false">H331/C331</f>
        <v>#DIV/0!</v>
      </c>
    </row>
    <row r="332" customFormat="false" ht="15" hidden="false" customHeight="false" outlineLevel="0" collapsed="false">
      <c r="A332" s="138" t="s">
        <v>316</v>
      </c>
      <c r="B332" s="139"/>
      <c r="C332" s="139"/>
      <c r="D332" s="139"/>
      <c r="E332" s="138"/>
      <c r="F332" s="138"/>
      <c r="G332" s="139"/>
      <c r="H332" s="139"/>
      <c r="I332" s="139"/>
      <c r="J332" s="138"/>
      <c r="K332" s="138"/>
      <c r="L332" s="139"/>
      <c r="M332" s="139"/>
      <c r="N332" s="139"/>
      <c r="P332" s="0" t="s">
        <v>316</v>
      </c>
      <c r="Q332" s="140" t="e">
        <f aca="false">M332/(C332-H332)</f>
        <v>#DIV/0!</v>
      </c>
      <c r="S332" s="0" t="s">
        <v>316</v>
      </c>
      <c r="T332" s="140" t="e">
        <f aca="false">H332/C332</f>
        <v>#DIV/0!</v>
      </c>
    </row>
    <row r="333" customFormat="false" ht="15" hidden="false" customHeight="false" outlineLevel="0" collapsed="false">
      <c r="A333" s="138" t="s">
        <v>317</v>
      </c>
      <c r="B333" s="139"/>
      <c r="C333" s="139"/>
      <c r="D333" s="139"/>
      <c r="E333" s="138"/>
      <c r="F333" s="138"/>
      <c r="G333" s="139"/>
      <c r="H333" s="139"/>
      <c r="I333" s="139"/>
      <c r="J333" s="138"/>
      <c r="K333" s="138"/>
      <c r="L333" s="139"/>
      <c r="M333" s="139"/>
      <c r="N333" s="139"/>
      <c r="P333" s="0" t="s">
        <v>317</v>
      </c>
      <c r="Q333" s="140" t="e">
        <f aca="false">M333/(C333-H333)</f>
        <v>#DIV/0!</v>
      </c>
      <c r="S333" s="0" t="s">
        <v>317</v>
      </c>
      <c r="T333" s="140" t="e">
        <f aca="false">H333/C333</f>
        <v>#DIV/0!</v>
      </c>
    </row>
    <row r="334" customFormat="false" ht="15" hidden="false" customHeight="false" outlineLevel="0" collapsed="false">
      <c r="A334" s="138" t="s">
        <v>318</v>
      </c>
      <c r="B334" s="139"/>
      <c r="C334" s="139"/>
      <c r="D334" s="139"/>
      <c r="E334" s="138"/>
      <c r="F334" s="138"/>
      <c r="G334" s="139"/>
      <c r="H334" s="139"/>
      <c r="I334" s="139"/>
      <c r="J334" s="138"/>
      <c r="K334" s="138"/>
      <c r="L334" s="139"/>
      <c r="M334" s="139"/>
      <c r="N334" s="139"/>
      <c r="P334" s="0" t="s">
        <v>318</v>
      </c>
      <c r="Q334" s="140" t="e">
        <f aca="false">M334/(C334-H334)</f>
        <v>#DIV/0!</v>
      </c>
      <c r="S334" s="0" t="s">
        <v>318</v>
      </c>
      <c r="T334" s="140" t="e">
        <f aca="false">H334/C334</f>
        <v>#DIV/0!</v>
      </c>
    </row>
    <row r="335" customFormat="false" ht="15" hidden="false" customHeight="false" outlineLevel="0" collapsed="false">
      <c r="A335" s="138" t="s">
        <v>319</v>
      </c>
      <c r="B335" s="139"/>
      <c r="C335" s="139"/>
      <c r="D335" s="139"/>
      <c r="E335" s="138"/>
      <c r="F335" s="138"/>
      <c r="G335" s="139"/>
      <c r="H335" s="139"/>
      <c r="I335" s="139"/>
      <c r="J335" s="138"/>
      <c r="K335" s="138"/>
      <c r="L335" s="139"/>
      <c r="M335" s="139"/>
      <c r="N335" s="139"/>
      <c r="P335" s="0" t="s">
        <v>319</v>
      </c>
      <c r="Q335" s="140" t="e">
        <f aca="false">M335/(C335-H335)</f>
        <v>#DIV/0!</v>
      </c>
      <c r="S335" s="0" t="s">
        <v>319</v>
      </c>
      <c r="T335" s="140" t="e">
        <f aca="false">H335/C335</f>
        <v>#DIV/0!</v>
      </c>
    </row>
    <row r="336" customFormat="false" ht="15" hidden="false" customHeight="false" outlineLevel="0" collapsed="false">
      <c r="A336" s="138" t="s">
        <v>320</v>
      </c>
      <c r="B336" s="139"/>
      <c r="C336" s="139"/>
      <c r="D336" s="139"/>
      <c r="E336" s="138"/>
      <c r="F336" s="138"/>
      <c r="G336" s="139"/>
      <c r="H336" s="139"/>
      <c r="I336" s="139"/>
      <c r="J336" s="138"/>
      <c r="K336" s="138"/>
      <c r="L336" s="139"/>
      <c r="M336" s="139"/>
      <c r="N336" s="139"/>
      <c r="P336" s="0" t="s">
        <v>320</v>
      </c>
      <c r="Q336" s="140" t="e">
        <f aca="false">M336/(C336-H336)</f>
        <v>#DIV/0!</v>
      </c>
      <c r="S336" s="0" t="s">
        <v>320</v>
      </c>
      <c r="T336" s="140" t="e">
        <f aca="false">H336/C336</f>
        <v>#DIV/0!</v>
      </c>
    </row>
    <row r="337" customFormat="false" ht="15" hidden="false" customHeight="false" outlineLevel="0" collapsed="false">
      <c r="A337" s="138" t="s">
        <v>321</v>
      </c>
      <c r="B337" s="139"/>
      <c r="C337" s="139"/>
      <c r="D337" s="139"/>
      <c r="E337" s="138"/>
      <c r="F337" s="138"/>
      <c r="G337" s="139"/>
      <c r="H337" s="139"/>
      <c r="I337" s="139"/>
      <c r="J337" s="138"/>
      <c r="K337" s="138"/>
      <c r="L337" s="139"/>
      <c r="M337" s="139"/>
      <c r="N337" s="139"/>
      <c r="P337" s="0" t="s">
        <v>321</v>
      </c>
      <c r="Q337" s="140" t="e">
        <f aca="false">M337/(C337-H337)</f>
        <v>#DIV/0!</v>
      </c>
      <c r="S337" s="0" t="s">
        <v>321</v>
      </c>
      <c r="T337" s="140" t="e">
        <f aca="false">H337/C337</f>
        <v>#DIV/0!</v>
      </c>
    </row>
    <row r="338" customFormat="false" ht="15" hidden="false" customHeight="false" outlineLevel="0" collapsed="false">
      <c r="A338" s="138" t="s">
        <v>322</v>
      </c>
      <c r="B338" s="139"/>
      <c r="C338" s="139"/>
      <c r="D338" s="139"/>
      <c r="E338" s="138"/>
      <c r="F338" s="138"/>
      <c r="G338" s="139"/>
      <c r="H338" s="139"/>
      <c r="I338" s="139"/>
      <c r="J338" s="138"/>
      <c r="K338" s="138"/>
      <c r="L338" s="139"/>
      <c r="M338" s="139"/>
      <c r="N338" s="138"/>
      <c r="P338" s="0" t="s">
        <v>322</v>
      </c>
      <c r="Q338" s="140" t="e">
        <f aca="false">M338/(C338-H338)</f>
        <v>#DIV/0!</v>
      </c>
      <c r="S338" s="0" t="s">
        <v>322</v>
      </c>
      <c r="T338" s="140" t="e">
        <f aca="false">H338/C338</f>
        <v>#DIV/0!</v>
      </c>
    </row>
    <row r="339" customFormat="false" ht="15" hidden="false" customHeight="false" outlineLevel="0" collapsed="false">
      <c r="A339" s="138" t="s">
        <v>323</v>
      </c>
      <c r="B339" s="139"/>
      <c r="C339" s="139"/>
      <c r="D339" s="139"/>
      <c r="E339" s="138"/>
      <c r="F339" s="138"/>
      <c r="G339" s="139"/>
      <c r="H339" s="139"/>
      <c r="I339" s="139"/>
      <c r="J339" s="138"/>
      <c r="K339" s="138"/>
      <c r="L339" s="138"/>
      <c r="M339" s="138"/>
      <c r="N339" s="138"/>
      <c r="P339" s="0" t="s">
        <v>323</v>
      </c>
      <c r="Q339" s="140" t="e">
        <f aca="false">M339/(C339-H339)</f>
        <v>#DIV/0!</v>
      </c>
      <c r="S339" s="0" t="s">
        <v>323</v>
      </c>
      <c r="T339" s="140" t="e">
        <f aca="false">H339/C339</f>
        <v>#DIV/0!</v>
      </c>
    </row>
    <row r="340" customFormat="false" ht="15" hidden="false" customHeight="false" outlineLevel="0" collapsed="false">
      <c r="A340" s="138" t="s">
        <v>324</v>
      </c>
      <c r="B340" s="139"/>
      <c r="C340" s="139"/>
      <c r="D340" s="139"/>
      <c r="E340" s="138"/>
      <c r="F340" s="138"/>
      <c r="G340" s="139"/>
      <c r="H340" s="139"/>
      <c r="I340" s="139"/>
      <c r="J340" s="138"/>
      <c r="K340" s="138"/>
      <c r="L340" s="138"/>
      <c r="M340" s="138"/>
      <c r="N340" s="138"/>
      <c r="P340" s="0" t="s">
        <v>324</v>
      </c>
      <c r="Q340" s="140" t="e">
        <f aca="false">M340/(C340-H340)</f>
        <v>#DIV/0!</v>
      </c>
      <c r="S340" s="0" t="s">
        <v>324</v>
      </c>
      <c r="T340" s="140" t="e">
        <f aca="false">H340/C340</f>
        <v>#DIV/0!</v>
      </c>
    </row>
    <row r="341" customFormat="false" ht="15" hidden="false" customHeight="false" outlineLevel="0" collapsed="false">
      <c r="A341" s="138" t="s">
        <v>325</v>
      </c>
      <c r="B341" s="139"/>
      <c r="C341" s="139"/>
      <c r="D341" s="139"/>
      <c r="E341" s="138"/>
      <c r="F341" s="138"/>
      <c r="G341" s="139"/>
      <c r="H341" s="139"/>
      <c r="I341" s="139"/>
      <c r="J341" s="138"/>
      <c r="K341" s="138"/>
      <c r="L341" s="138"/>
      <c r="M341" s="138"/>
      <c r="N341" s="138"/>
      <c r="P341" s="0" t="s">
        <v>325</v>
      </c>
      <c r="Q341" s="140" t="e">
        <f aca="false">M341/(C341-H341)</f>
        <v>#DIV/0!</v>
      </c>
      <c r="S341" s="0" t="s">
        <v>325</v>
      </c>
      <c r="T341" s="140" t="e">
        <f aca="false">H341/C341</f>
        <v>#DIV/0!</v>
      </c>
    </row>
    <row r="342" customFormat="false" ht="15" hidden="false" customHeight="false" outlineLevel="0" collapsed="false">
      <c r="A342" s="138" t="s">
        <v>326</v>
      </c>
      <c r="B342" s="139"/>
      <c r="C342" s="139"/>
      <c r="D342" s="139"/>
      <c r="E342" s="138"/>
      <c r="F342" s="138"/>
      <c r="G342" s="139"/>
      <c r="H342" s="139"/>
      <c r="I342" s="139"/>
      <c r="J342" s="138"/>
      <c r="K342" s="138"/>
      <c r="L342" s="138"/>
      <c r="M342" s="138"/>
      <c r="N342" s="138"/>
      <c r="P342" s="0" t="s">
        <v>326</v>
      </c>
      <c r="Q342" s="140" t="e">
        <f aca="false">M342/(C342-H342)</f>
        <v>#DIV/0!</v>
      </c>
      <c r="S342" s="0" t="s">
        <v>326</v>
      </c>
      <c r="T342" s="140" t="e">
        <f aca="false">H342/C342</f>
        <v>#DIV/0!</v>
      </c>
    </row>
    <row r="343" customFormat="false" ht="15" hidden="false" customHeight="false" outlineLevel="0" collapsed="false">
      <c r="A343" s="138" t="s">
        <v>327</v>
      </c>
      <c r="B343" s="139"/>
      <c r="C343" s="139"/>
      <c r="D343" s="139"/>
      <c r="E343" s="138"/>
      <c r="F343" s="138"/>
      <c r="G343" s="139"/>
      <c r="H343" s="139"/>
      <c r="I343" s="139"/>
      <c r="J343" s="138"/>
      <c r="K343" s="138"/>
      <c r="L343" s="138"/>
      <c r="M343" s="138"/>
      <c r="N343" s="138"/>
      <c r="P343" s="0" t="s">
        <v>327</v>
      </c>
      <c r="Q343" s="140" t="e">
        <f aca="false">M343/(C343-H343)</f>
        <v>#DIV/0!</v>
      </c>
      <c r="S343" s="0" t="s">
        <v>327</v>
      </c>
      <c r="T343" s="140" t="e">
        <f aca="false">H343/C343</f>
        <v>#DIV/0!</v>
      </c>
    </row>
    <row r="344" customFormat="false" ht="15" hidden="false" customHeight="false" outlineLevel="0" collapsed="false">
      <c r="A344" s="138" t="s">
        <v>328</v>
      </c>
      <c r="B344" s="139"/>
      <c r="C344" s="139"/>
      <c r="D344" s="139"/>
      <c r="E344" s="138"/>
      <c r="F344" s="138"/>
      <c r="G344" s="139"/>
      <c r="H344" s="139"/>
      <c r="I344" s="139"/>
      <c r="J344" s="138"/>
      <c r="K344" s="138"/>
      <c r="L344" s="138"/>
      <c r="M344" s="138"/>
      <c r="N344" s="138"/>
      <c r="P344" s="0" t="s">
        <v>328</v>
      </c>
      <c r="Q344" s="140" t="e">
        <f aca="false">M344/(C344-H344)</f>
        <v>#DIV/0!</v>
      </c>
      <c r="S344" s="0" t="s">
        <v>328</v>
      </c>
      <c r="T344" s="140" t="e">
        <f aca="false">H344/C344</f>
        <v>#DIV/0!</v>
      </c>
    </row>
    <row r="345" customFormat="false" ht="15" hidden="false" customHeight="false" outlineLevel="0" collapsed="false">
      <c r="A345" s="138" t="s">
        <v>310</v>
      </c>
      <c r="B345" s="139"/>
      <c r="C345" s="139"/>
      <c r="D345" s="139"/>
      <c r="E345" s="138"/>
      <c r="F345" s="138"/>
      <c r="G345" s="139"/>
      <c r="H345" s="139"/>
      <c r="I345" s="139"/>
      <c r="J345" s="138"/>
      <c r="K345" s="138"/>
      <c r="L345" s="139"/>
      <c r="M345" s="139"/>
      <c r="N345" s="139"/>
      <c r="P345" s="0" t="s">
        <v>206</v>
      </c>
      <c r="Q345" s="140" t="e">
        <f aca="false">M345/(C345-H345)</f>
        <v>#DIV/0!</v>
      </c>
      <c r="S345" s="0" t="s">
        <v>206</v>
      </c>
      <c r="T345" s="140" t="e">
        <f aca="false">H345/C345</f>
        <v>#DIV/0!</v>
      </c>
    </row>
    <row r="346" customFormat="false" ht="15" hidden="false" customHeight="false" outlineLevel="0" collapsed="false">
      <c r="A346" s="138" t="n">
        <v>2031</v>
      </c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P346" s="0" t="n">
        <v>2031</v>
      </c>
      <c r="Q346" s="140" t="e">
        <f aca="false">M346/(C346-H346)</f>
        <v>#DIV/0!</v>
      </c>
      <c r="S346" s="0" t="n">
        <v>2031</v>
      </c>
      <c r="T346" s="140" t="e">
        <f aca="false">H346/C346</f>
        <v>#DIV/0!</v>
      </c>
    </row>
    <row r="347" customFormat="false" ht="15" hidden="false" customHeight="false" outlineLevel="0" collapsed="false">
      <c r="A347" s="138" t="s">
        <v>313</v>
      </c>
      <c r="B347" s="139"/>
      <c r="C347" s="139"/>
      <c r="D347" s="139"/>
      <c r="E347" s="138"/>
      <c r="F347" s="138"/>
      <c r="G347" s="139"/>
      <c r="H347" s="139"/>
      <c r="I347" s="139"/>
      <c r="J347" s="138"/>
      <c r="K347" s="138"/>
      <c r="L347" s="139"/>
      <c r="M347" s="139"/>
      <c r="N347" s="139"/>
      <c r="P347" s="0" t="s">
        <v>313</v>
      </c>
      <c r="Q347" s="140" t="e">
        <f aca="false">M347/(C347-H347)</f>
        <v>#DIV/0!</v>
      </c>
      <c r="S347" s="0" t="s">
        <v>313</v>
      </c>
      <c r="T347" s="140" t="e">
        <f aca="false">H347/C347</f>
        <v>#DIV/0!</v>
      </c>
    </row>
    <row r="348" customFormat="false" ht="15" hidden="false" customHeight="false" outlineLevel="0" collapsed="false">
      <c r="A348" s="138" t="s">
        <v>145</v>
      </c>
      <c r="B348" s="139"/>
      <c r="C348" s="139"/>
      <c r="D348" s="139"/>
      <c r="E348" s="138"/>
      <c r="F348" s="138"/>
      <c r="G348" s="139"/>
      <c r="H348" s="139"/>
      <c r="I348" s="139"/>
      <c r="J348" s="138"/>
      <c r="K348" s="138"/>
      <c r="L348" s="138"/>
      <c r="M348" s="138"/>
      <c r="N348" s="138"/>
      <c r="P348" s="0" t="s">
        <v>145</v>
      </c>
      <c r="Q348" s="140" t="e">
        <f aca="false">M348/(C348-H348)</f>
        <v>#DIV/0!</v>
      </c>
      <c r="S348" s="0" t="s">
        <v>145</v>
      </c>
      <c r="T348" s="140" t="e">
        <f aca="false">H348/C348</f>
        <v>#DIV/0!</v>
      </c>
    </row>
    <row r="349" customFormat="false" ht="15" hidden="false" customHeight="false" outlineLevel="0" collapsed="false">
      <c r="A349" s="138" t="s">
        <v>314</v>
      </c>
      <c r="B349" s="139"/>
      <c r="C349" s="139"/>
      <c r="D349" s="139"/>
      <c r="E349" s="138"/>
      <c r="F349" s="138"/>
      <c r="G349" s="139"/>
      <c r="H349" s="139"/>
      <c r="I349" s="139"/>
      <c r="J349" s="138"/>
      <c r="K349" s="138"/>
      <c r="L349" s="138"/>
      <c r="M349" s="138"/>
      <c r="N349" s="138"/>
      <c r="P349" s="0" t="s">
        <v>314</v>
      </c>
      <c r="Q349" s="140" t="e">
        <f aca="false">M349/(C349-H349)</f>
        <v>#DIV/0!</v>
      </c>
      <c r="S349" s="0" t="s">
        <v>314</v>
      </c>
      <c r="T349" s="140" t="e">
        <f aca="false">H349/C349</f>
        <v>#DIV/0!</v>
      </c>
    </row>
    <row r="350" customFormat="false" ht="15" hidden="false" customHeight="false" outlineLevel="0" collapsed="false">
      <c r="A350" s="138" t="s">
        <v>315</v>
      </c>
      <c r="B350" s="139"/>
      <c r="C350" s="139"/>
      <c r="D350" s="139"/>
      <c r="E350" s="138"/>
      <c r="F350" s="138"/>
      <c r="G350" s="139"/>
      <c r="H350" s="139"/>
      <c r="I350" s="139"/>
      <c r="J350" s="138"/>
      <c r="K350" s="138"/>
      <c r="L350" s="139"/>
      <c r="M350" s="139"/>
      <c r="N350" s="139"/>
      <c r="P350" s="0" t="s">
        <v>315</v>
      </c>
      <c r="Q350" s="140" t="e">
        <f aca="false">M350/(C350-H350)</f>
        <v>#DIV/0!</v>
      </c>
      <c r="S350" s="0" t="s">
        <v>315</v>
      </c>
      <c r="T350" s="140" t="e">
        <f aca="false">H350/C350</f>
        <v>#DIV/0!</v>
      </c>
    </row>
    <row r="351" customFormat="false" ht="15" hidden="false" customHeight="false" outlineLevel="0" collapsed="false">
      <c r="A351" s="138" t="s">
        <v>316</v>
      </c>
      <c r="B351" s="139"/>
      <c r="C351" s="139"/>
      <c r="D351" s="139"/>
      <c r="E351" s="138"/>
      <c r="F351" s="138"/>
      <c r="G351" s="139"/>
      <c r="H351" s="139"/>
      <c r="I351" s="139"/>
      <c r="J351" s="138"/>
      <c r="K351" s="138"/>
      <c r="L351" s="139"/>
      <c r="M351" s="139"/>
      <c r="N351" s="139"/>
      <c r="P351" s="0" t="s">
        <v>316</v>
      </c>
      <c r="Q351" s="140" t="e">
        <f aca="false">M351/(C351-H351)</f>
        <v>#DIV/0!</v>
      </c>
      <c r="S351" s="0" t="s">
        <v>316</v>
      </c>
      <c r="T351" s="140" t="e">
        <f aca="false">H351/C351</f>
        <v>#DIV/0!</v>
      </c>
    </row>
    <row r="352" customFormat="false" ht="15" hidden="false" customHeight="false" outlineLevel="0" collapsed="false">
      <c r="A352" s="138" t="s">
        <v>317</v>
      </c>
      <c r="B352" s="139"/>
      <c r="C352" s="139"/>
      <c r="D352" s="139"/>
      <c r="E352" s="138"/>
      <c r="F352" s="138"/>
      <c r="G352" s="139"/>
      <c r="H352" s="139"/>
      <c r="I352" s="139"/>
      <c r="J352" s="138"/>
      <c r="K352" s="138"/>
      <c r="L352" s="139"/>
      <c r="M352" s="139"/>
      <c r="N352" s="139"/>
      <c r="P352" s="0" t="s">
        <v>317</v>
      </c>
      <c r="Q352" s="140" t="e">
        <f aca="false">M352/(C352-H352)</f>
        <v>#DIV/0!</v>
      </c>
      <c r="S352" s="0" t="s">
        <v>317</v>
      </c>
      <c r="T352" s="140" t="e">
        <f aca="false">H352/C352</f>
        <v>#DIV/0!</v>
      </c>
    </row>
    <row r="353" customFormat="false" ht="15" hidden="false" customHeight="false" outlineLevel="0" collapsed="false">
      <c r="A353" s="138" t="s">
        <v>318</v>
      </c>
      <c r="B353" s="139"/>
      <c r="C353" s="139"/>
      <c r="D353" s="139"/>
      <c r="E353" s="138"/>
      <c r="F353" s="138"/>
      <c r="G353" s="139"/>
      <c r="H353" s="139"/>
      <c r="I353" s="139"/>
      <c r="J353" s="138"/>
      <c r="K353" s="138"/>
      <c r="L353" s="139"/>
      <c r="M353" s="139"/>
      <c r="N353" s="139"/>
      <c r="P353" s="0" t="s">
        <v>318</v>
      </c>
      <c r="Q353" s="140" t="e">
        <f aca="false">M353/(C353-H353)</f>
        <v>#DIV/0!</v>
      </c>
      <c r="S353" s="0" t="s">
        <v>318</v>
      </c>
      <c r="T353" s="140" t="e">
        <f aca="false">H353/C353</f>
        <v>#DIV/0!</v>
      </c>
    </row>
    <row r="354" customFormat="false" ht="15" hidden="false" customHeight="false" outlineLevel="0" collapsed="false">
      <c r="A354" s="138" t="s">
        <v>319</v>
      </c>
      <c r="B354" s="139"/>
      <c r="C354" s="139"/>
      <c r="D354" s="139"/>
      <c r="E354" s="138"/>
      <c r="F354" s="138"/>
      <c r="G354" s="139"/>
      <c r="H354" s="139"/>
      <c r="I354" s="139"/>
      <c r="J354" s="138"/>
      <c r="K354" s="138"/>
      <c r="L354" s="139"/>
      <c r="M354" s="139"/>
      <c r="N354" s="139"/>
      <c r="P354" s="0" t="s">
        <v>319</v>
      </c>
      <c r="Q354" s="140" t="e">
        <f aca="false">M354/(C354-H354)</f>
        <v>#DIV/0!</v>
      </c>
      <c r="S354" s="0" t="s">
        <v>319</v>
      </c>
      <c r="T354" s="140" t="e">
        <f aca="false">H354/C354</f>
        <v>#DIV/0!</v>
      </c>
    </row>
    <row r="355" customFormat="false" ht="15" hidden="false" customHeight="false" outlineLevel="0" collapsed="false">
      <c r="A355" s="138" t="s">
        <v>320</v>
      </c>
      <c r="B355" s="139"/>
      <c r="C355" s="139"/>
      <c r="D355" s="139"/>
      <c r="E355" s="138"/>
      <c r="F355" s="138"/>
      <c r="G355" s="139"/>
      <c r="H355" s="139"/>
      <c r="I355" s="139"/>
      <c r="J355" s="138"/>
      <c r="K355" s="138"/>
      <c r="L355" s="139"/>
      <c r="M355" s="139"/>
      <c r="N355" s="139"/>
      <c r="P355" s="0" t="s">
        <v>320</v>
      </c>
      <c r="Q355" s="140" t="e">
        <f aca="false">M355/(C355-H355)</f>
        <v>#DIV/0!</v>
      </c>
      <c r="S355" s="0" t="s">
        <v>320</v>
      </c>
      <c r="T355" s="140" t="e">
        <f aca="false">H355/C355</f>
        <v>#DIV/0!</v>
      </c>
    </row>
    <row r="356" customFormat="false" ht="15" hidden="false" customHeight="false" outlineLevel="0" collapsed="false">
      <c r="A356" s="138" t="s">
        <v>321</v>
      </c>
      <c r="B356" s="139"/>
      <c r="C356" s="139"/>
      <c r="D356" s="139"/>
      <c r="E356" s="138"/>
      <c r="F356" s="138"/>
      <c r="G356" s="139"/>
      <c r="H356" s="139"/>
      <c r="I356" s="139"/>
      <c r="J356" s="138"/>
      <c r="K356" s="138"/>
      <c r="L356" s="139"/>
      <c r="M356" s="139"/>
      <c r="N356" s="139"/>
      <c r="P356" s="0" t="s">
        <v>321</v>
      </c>
      <c r="Q356" s="140" t="e">
        <f aca="false">M356/(C356-H356)</f>
        <v>#DIV/0!</v>
      </c>
      <c r="S356" s="0" t="s">
        <v>321</v>
      </c>
      <c r="T356" s="140" t="e">
        <f aca="false">H356/C356</f>
        <v>#DIV/0!</v>
      </c>
    </row>
    <row r="357" customFormat="false" ht="15" hidden="false" customHeight="false" outlineLevel="0" collapsed="false">
      <c r="A357" s="138" t="s">
        <v>322</v>
      </c>
      <c r="B357" s="139"/>
      <c r="C357" s="139"/>
      <c r="D357" s="139"/>
      <c r="E357" s="138"/>
      <c r="F357" s="138"/>
      <c r="G357" s="139"/>
      <c r="H357" s="139"/>
      <c r="I357" s="139"/>
      <c r="J357" s="138"/>
      <c r="K357" s="138"/>
      <c r="L357" s="139"/>
      <c r="M357" s="139"/>
      <c r="N357" s="138"/>
      <c r="P357" s="0" t="s">
        <v>322</v>
      </c>
      <c r="Q357" s="140" t="e">
        <f aca="false">M357/(C357-H357)</f>
        <v>#DIV/0!</v>
      </c>
      <c r="S357" s="0" t="s">
        <v>322</v>
      </c>
      <c r="T357" s="140" t="e">
        <f aca="false">H357/C357</f>
        <v>#DIV/0!</v>
      </c>
    </row>
    <row r="358" customFormat="false" ht="15" hidden="false" customHeight="false" outlineLevel="0" collapsed="false">
      <c r="A358" s="138" t="s">
        <v>323</v>
      </c>
      <c r="B358" s="139"/>
      <c r="C358" s="139"/>
      <c r="D358" s="139"/>
      <c r="E358" s="138"/>
      <c r="F358" s="138"/>
      <c r="G358" s="139"/>
      <c r="H358" s="139"/>
      <c r="I358" s="139"/>
      <c r="J358" s="138"/>
      <c r="K358" s="138"/>
      <c r="L358" s="138"/>
      <c r="M358" s="138"/>
      <c r="N358" s="138"/>
      <c r="P358" s="0" t="s">
        <v>323</v>
      </c>
      <c r="Q358" s="140" t="e">
        <f aca="false">M358/(C358-H358)</f>
        <v>#DIV/0!</v>
      </c>
      <c r="S358" s="0" t="s">
        <v>323</v>
      </c>
      <c r="T358" s="140" t="e">
        <f aca="false">H358/C358</f>
        <v>#DIV/0!</v>
      </c>
    </row>
    <row r="359" customFormat="false" ht="15" hidden="false" customHeight="false" outlineLevel="0" collapsed="false">
      <c r="A359" s="138" t="s">
        <v>324</v>
      </c>
      <c r="B359" s="139"/>
      <c r="C359" s="139"/>
      <c r="D359" s="139"/>
      <c r="E359" s="138"/>
      <c r="F359" s="138"/>
      <c r="G359" s="139"/>
      <c r="H359" s="139"/>
      <c r="I359" s="139"/>
      <c r="J359" s="138"/>
      <c r="K359" s="138"/>
      <c r="L359" s="138"/>
      <c r="M359" s="138"/>
      <c r="N359" s="138"/>
      <c r="P359" s="0" t="s">
        <v>324</v>
      </c>
      <c r="Q359" s="140" t="e">
        <f aca="false">M359/(C359-H359)</f>
        <v>#DIV/0!</v>
      </c>
      <c r="S359" s="0" t="s">
        <v>324</v>
      </c>
      <c r="T359" s="140" t="e">
        <f aca="false">H359/C359</f>
        <v>#DIV/0!</v>
      </c>
    </row>
    <row r="360" customFormat="false" ht="15" hidden="false" customHeight="false" outlineLevel="0" collapsed="false">
      <c r="A360" s="138" t="s">
        <v>325</v>
      </c>
      <c r="B360" s="139"/>
      <c r="C360" s="139"/>
      <c r="D360" s="139"/>
      <c r="E360" s="138"/>
      <c r="F360" s="138"/>
      <c r="G360" s="139"/>
      <c r="H360" s="139"/>
      <c r="I360" s="139"/>
      <c r="J360" s="138"/>
      <c r="K360" s="138"/>
      <c r="L360" s="138"/>
      <c r="M360" s="138"/>
      <c r="N360" s="138"/>
      <c r="P360" s="0" t="s">
        <v>325</v>
      </c>
      <c r="Q360" s="140" t="e">
        <f aca="false">M360/(C360-H360)</f>
        <v>#DIV/0!</v>
      </c>
      <c r="S360" s="0" t="s">
        <v>325</v>
      </c>
      <c r="T360" s="140" t="e">
        <f aca="false">H360/C360</f>
        <v>#DIV/0!</v>
      </c>
    </row>
    <row r="361" customFormat="false" ht="15" hidden="false" customHeight="false" outlineLevel="0" collapsed="false">
      <c r="A361" s="138" t="s">
        <v>326</v>
      </c>
      <c r="B361" s="139"/>
      <c r="C361" s="139"/>
      <c r="D361" s="139"/>
      <c r="E361" s="138"/>
      <c r="F361" s="138"/>
      <c r="G361" s="139"/>
      <c r="H361" s="139"/>
      <c r="I361" s="139"/>
      <c r="J361" s="138"/>
      <c r="K361" s="138"/>
      <c r="L361" s="138"/>
      <c r="M361" s="138"/>
      <c r="N361" s="138"/>
      <c r="P361" s="0" t="s">
        <v>326</v>
      </c>
      <c r="Q361" s="140" t="e">
        <f aca="false">M361/(C361-H361)</f>
        <v>#DIV/0!</v>
      </c>
      <c r="S361" s="0" t="s">
        <v>326</v>
      </c>
      <c r="T361" s="140" t="e">
        <f aca="false">H361/C361</f>
        <v>#DIV/0!</v>
      </c>
    </row>
    <row r="362" customFormat="false" ht="15" hidden="false" customHeight="false" outlineLevel="0" collapsed="false">
      <c r="A362" s="138" t="s">
        <v>327</v>
      </c>
      <c r="B362" s="139"/>
      <c r="C362" s="139"/>
      <c r="D362" s="139"/>
      <c r="E362" s="138"/>
      <c r="F362" s="138"/>
      <c r="G362" s="139"/>
      <c r="H362" s="139"/>
      <c r="I362" s="139"/>
      <c r="J362" s="138"/>
      <c r="K362" s="138"/>
      <c r="L362" s="138"/>
      <c r="M362" s="138"/>
      <c r="N362" s="138"/>
      <c r="P362" s="0" t="s">
        <v>327</v>
      </c>
      <c r="Q362" s="140" t="e">
        <f aca="false">M362/(C362-H362)</f>
        <v>#DIV/0!</v>
      </c>
      <c r="S362" s="0" t="s">
        <v>327</v>
      </c>
      <c r="T362" s="140" t="e">
        <f aca="false">H362/C362</f>
        <v>#DIV/0!</v>
      </c>
    </row>
    <row r="363" customFormat="false" ht="15" hidden="false" customHeight="false" outlineLevel="0" collapsed="false">
      <c r="A363" s="138" t="s">
        <v>328</v>
      </c>
      <c r="B363" s="139"/>
      <c r="C363" s="139"/>
      <c r="D363" s="139"/>
      <c r="E363" s="138"/>
      <c r="F363" s="138"/>
      <c r="G363" s="139"/>
      <c r="H363" s="139"/>
      <c r="I363" s="139"/>
      <c r="J363" s="138"/>
      <c r="K363" s="138"/>
      <c r="L363" s="138"/>
      <c r="M363" s="138"/>
      <c r="N363" s="138"/>
      <c r="P363" s="0" t="s">
        <v>328</v>
      </c>
      <c r="Q363" s="140" t="e">
        <f aca="false">M363/(C363-H363)</f>
        <v>#DIV/0!</v>
      </c>
      <c r="S363" s="0" t="s">
        <v>328</v>
      </c>
      <c r="T363" s="140" t="e">
        <f aca="false">H363/C363</f>
        <v>#DIV/0!</v>
      </c>
    </row>
    <row r="364" customFormat="false" ht="15" hidden="false" customHeight="false" outlineLevel="0" collapsed="false">
      <c r="A364" s="138" t="s">
        <v>310</v>
      </c>
      <c r="B364" s="139"/>
      <c r="C364" s="139"/>
      <c r="D364" s="139"/>
      <c r="E364" s="138"/>
      <c r="F364" s="138"/>
      <c r="G364" s="139"/>
      <c r="H364" s="139"/>
      <c r="I364" s="139"/>
      <c r="J364" s="138"/>
      <c r="K364" s="138"/>
      <c r="L364" s="139"/>
      <c r="M364" s="139"/>
      <c r="N364" s="139"/>
      <c r="P364" s="0" t="s">
        <v>206</v>
      </c>
      <c r="Q364" s="140" t="e">
        <f aca="false">M364/(C364-H364)</f>
        <v>#DIV/0!</v>
      </c>
      <c r="S364" s="0" t="s">
        <v>206</v>
      </c>
      <c r="T364" s="140" t="e">
        <f aca="false">H364/C364</f>
        <v>#DIV/0!</v>
      </c>
    </row>
    <row r="365" customFormat="false" ht="15" hidden="false" customHeight="false" outlineLevel="0" collapsed="false">
      <c r="A365" s="138" t="n">
        <v>2032</v>
      </c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P365" s="0" t="n">
        <v>2032</v>
      </c>
      <c r="Q365" s="140" t="e">
        <f aca="false">M365/(C365-H365)</f>
        <v>#DIV/0!</v>
      </c>
      <c r="S365" s="0" t="n">
        <v>2032</v>
      </c>
      <c r="T365" s="140" t="e">
        <f aca="false">H365/C365</f>
        <v>#DIV/0!</v>
      </c>
    </row>
    <row r="366" customFormat="false" ht="15" hidden="false" customHeight="false" outlineLevel="0" collapsed="false">
      <c r="A366" s="138" t="s">
        <v>313</v>
      </c>
      <c r="B366" s="139"/>
      <c r="C366" s="139"/>
      <c r="D366" s="139"/>
      <c r="E366" s="138"/>
      <c r="F366" s="138"/>
      <c r="G366" s="139"/>
      <c r="H366" s="139"/>
      <c r="I366" s="139"/>
      <c r="J366" s="138"/>
      <c r="K366" s="138"/>
      <c r="L366" s="139"/>
      <c r="M366" s="139"/>
      <c r="N366" s="139"/>
      <c r="P366" s="0" t="s">
        <v>313</v>
      </c>
      <c r="Q366" s="140" t="e">
        <f aca="false">M366/(C366-H366)</f>
        <v>#DIV/0!</v>
      </c>
      <c r="S366" s="0" t="s">
        <v>313</v>
      </c>
      <c r="T366" s="140" t="e">
        <f aca="false">H366/C366</f>
        <v>#DIV/0!</v>
      </c>
    </row>
    <row r="367" customFormat="false" ht="15" hidden="false" customHeight="false" outlineLevel="0" collapsed="false">
      <c r="A367" s="138" t="s">
        <v>145</v>
      </c>
      <c r="B367" s="139"/>
      <c r="C367" s="139"/>
      <c r="D367" s="139"/>
      <c r="E367" s="138"/>
      <c r="F367" s="138"/>
      <c r="G367" s="139"/>
      <c r="H367" s="139"/>
      <c r="I367" s="139"/>
      <c r="J367" s="138"/>
      <c r="K367" s="138"/>
      <c r="L367" s="138"/>
      <c r="M367" s="138"/>
      <c r="N367" s="138"/>
      <c r="P367" s="0" t="s">
        <v>145</v>
      </c>
      <c r="Q367" s="140" t="e">
        <f aca="false">M367/(C367-H367)</f>
        <v>#DIV/0!</v>
      </c>
      <c r="S367" s="0" t="s">
        <v>145</v>
      </c>
      <c r="T367" s="140" t="e">
        <f aca="false">H367/C367</f>
        <v>#DIV/0!</v>
      </c>
    </row>
    <row r="368" customFormat="false" ht="15" hidden="false" customHeight="false" outlineLevel="0" collapsed="false">
      <c r="A368" s="138" t="s">
        <v>314</v>
      </c>
      <c r="B368" s="139"/>
      <c r="C368" s="139"/>
      <c r="D368" s="139"/>
      <c r="E368" s="138"/>
      <c r="F368" s="138"/>
      <c r="G368" s="139"/>
      <c r="H368" s="139"/>
      <c r="I368" s="139"/>
      <c r="J368" s="138"/>
      <c r="K368" s="138"/>
      <c r="L368" s="138"/>
      <c r="M368" s="138"/>
      <c r="N368" s="138"/>
      <c r="P368" s="0" t="s">
        <v>314</v>
      </c>
      <c r="Q368" s="140" t="e">
        <f aca="false">M368/(C368-H368)</f>
        <v>#DIV/0!</v>
      </c>
      <c r="S368" s="0" t="s">
        <v>314</v>
      </c>
      <c r="T368" s="140" t="e">
        <f aca="false">H368/C368</f>
        <v>#DIV/0!</v>
      </c>
    </row>
    <row r="369" customFormat="false" ht="15" hidden="false" customHeight="false" outlineLevel="0" collapsed="false">
      <c r="A369" s="138" t="s">
        <v>315</v>
      </c>
      <c r="B369" s="139"/>
      <c r="C369" s="139"/>
      <c r="D369" s="139"/>
      <c r="E369" s="138"/>
      <c r="F369" s="138"/>
      <c r="G369" s="139"/>
      <c r="H369" s="139"/>
      <c r="I369" s="139"/>
      <c r="J369" s="138"/>
      <c r="K369" s="138"/>
      <c r="L369" s="139"/>
      <c r="M369" s="139"/>
      <c r="N369" s="139"/>
      <c r="P369" s="0" t="s">
        <v>315</v>
      </c>
      <c r="Q369" s="140" t="e">
        <f aca="false">M369/(C369-H369)</f>
        <v>#DIV/0!</v>
      </c>
      <c r="S369" s="0" t="s">
        <v>315</v>
      </c>
      <c r="T369" s="140" t="e">
        <f aca="false">H369/C369</f>
        <v>#DIV/0!</v>
      </c>
    </row>
    <row r="370" customFormat="false" ht="15" hidden="false" customHeight="false" outlineLevel="0" collapsed="false">
      <c r="A370" s="138" t="s">
        <v>316</v>
      </c>
      <c r="B370" s="139"/>
      <c r="C370" s="139"/>
      <c r="D370" s="139"/>
      <c r="E370" s="138"/>
      <c r="F370" s="138"/>
      <c r="G370" s="139"/>
      <c r="H370" s="139"/>
      <c r="I370" s="139"/>
      <c r="J370" s="138"/>
      <c r="K370" s="138"/>
      <c r="L370" s="139"/>
      <c r="M370" s="139"/>
      <c r="N370" s="139"/>
      <c r="P370" s="0" t="s">
        <v>316</v>
      </c>
      <c r="Q370" s="140" t="e">
        <f aca="false">M370/(C370-H370)</f>
        <v>#DIV/0!</v>
      </c>
      <c r="S370" s="0" t="s">
        <v>316</v>
      </c>
      <c r="T370" s="140" t="e">
        <f aca="false">H370/C370</f>
        <v>#DIV/0!</v>
      </c>
    </row>
    <row r="371" customFormat="false" ht="15" hidden="false" customHeight="false" outlineLevel="0" collapsed="false">
      <c r="A371" s="138" t="s">
        <v>317</v>
      </c>
      <c r="B371" s="139"/>
      <c r="C371" s="139"/>
      <c r="D371" s="139"/>
      <c r="E371" s="138"/>
      <c r="F371" s="138"/>
      <c r="G371" s="139"/>
      <c r="H371" s="139"/>
      <c r="I371" s="139"/>
      <c r="J371" s="138"/>
      <c r="K371" s="138"/>
      <c r="L371" s="139"/>
      <c r="M371" s="139"/>
      <c r="N371" s="139"/>
      <c r="P371" s="0" t="s">
        <v>317</v>
      </c>
      <c r="Q371" s="140" t="e">
        <f aca="false">M371/(C371-H371)</f>
        <v>#DIV/0!</v>
      </c>
      <c r="S371" s="0" t="s">
        <v>317</v>
      </c>
      <c r="T371" s="140" t="e">
        <f aca="false">H371/C371</f>
        <v>#DIV/0!</v>
      </c>
    </row>
    <row r="372" customFormat="false" ht="15" hidden="false" customHeight="false" outlineLevel="0" collapsed="false">
      <c r="A372" s="138" t="s">
        <v>318</v>
      </c>
      <c r="B372" s="139"/>
      <c r="C372" s="139"/>
      <c r="D372" s="139"/>
      <c r="E372" s="138"/>
      <c r="F372" s="138"/>
      <c r="G372" s="139"/>
      <c r="H372" s="139"/>
      <c r="I372" s="139"/>
      <c r="J372" s="138"/>
      <c r="K372" s="138"/>
      <c r="L372" s="139"/>
      <c r="M372" s="139"/>
      <c r="N372" s="139"/>
      <c r="P372" s="0" t="s">
        <v>318</v>
      </c>
      <c r="Q372" s="140" t="e">
        <f aca="false">M372/(C372-H372)</f>
        <v>#DIV/0!</v>
      </c>
      <c r="S372" s="0" t="s">
        <v>318</v>
      </c>
      <c r="T372" s="140" t="e">
        <f aca="false">H372/C372</f>
        <v>#DIV/0!</v>
      </c>
    </row>
    <row r="373" customFormat="false" ht="15" hidden="false" customHeight="false" outlineLevel="0" collapsed="false">
      <c r="A373" s="138" t="s">
        <v>319</v>
      </c>
      <c r="B373" s="139"/>
      <c r="C373" s="139"/>
      <c r="D373" s="139"/>
      <c r="E373" s="138"/>
      <c r="F373" s="138"/>
      <c r="G373" s="139"/>
      <c r="H373" s="139"/>
      <c r="I373" s="139"/>
      <c r="J373" s="138"/>
      <c r="K373" s="138"/>
      <c r="L373" s="139"/>
      <c r="M373" s="139"/>
      <c r="N373" s="139"/>
      <c r="P373" s="0" t="s">
        <v>319</v>
      </c>
      <c r="Q373" s="140" t="e">
        <f aca="false">M373/(C373-H373)</f>
        <v>#DIV/0!</v>
      </c>
      <c r="S373" s="0" t="s">
        <v>319</v>
      </c>
      <c r="T373" s="140" t="e">
        <f aca="false">H373/C373</f>
        <v>#DIV/0!</v>
      </c>
    </row>
    <row r="374" customFormat="false" ht="15" hidden="false" customHeight="false" outlineLevel="0" collapsed="false">
      <c r="A374" s="138" t="s">
        <v>320</v>
      </c>
      <c r="B374" s="139"/>
      <c r="C374" s="139"/>
      <c r="D374" s="139"/>
      <c r="E374" s="138"/>
      <c r="F374" s="138"/>
      <c r="G374" s="139"/>
      <c r="H374" s="139"/>
      <c r="I374" s="139"/>
      <c r="J374" s="138"/>
      <c r="K374" s="138"/>
      <c r="L374" s="139"/>
      <c r="M374" s="139"/>
      <c r="N374" s="139"/>
      <c r="P374" s="0" t="s">
        <v>320</v>
      </c>
      <c r="Q374" s="140" t="e">
        <f aca="false">M374/(C374-H374)</f>
        <v>#DIV/0!</v>
      </c>
      <c r="S374" s="0" t="s">
        <v>320</v>
      </c>
      <c r="T374" s="140" t="e">
        <f aca="false">H374/C374</f>
        <v>#DIV/0!</v>
      </c>
    </row>
    <row r="375" customFormat="false" ht="15" hidden="false" customHeight="false" outlineLevel="0" collapsed="false">
      <c r="A375" s="138" t="s">
        <v>321</v>
      </c>
      <c r="B375" s="139"/>
      <c r="C375" s="139"/>
      <c r="D375" s="139"/>
      <c r="E375" s="138"/>
      <c r="F375" s="138"/>
      <c r="G375" s="139"/>
      <c r="H375" s="139"/>
      <c r="I375" s="139"/>
      <c r="J375" s="138"/>
      <c r="K375" s="138"/>
      <c r="L375" s="139"/>
      <c r="M375" s="139"/>
      <c r="N375" s="139"/>
      <c r="P375" s="0" t="s">
        <v>321</v>
      </c>
      <c r="Q375" s="140" t="e">
        <f aca="false">M375/(C375-H375)</f>
        <v>#DIV/0!</v>
      </c>
      <c r="S375" s="0" t="s">
        <v>321</v>
      </c>
      <c r="T375" s="140" t="e">
        <f aca="false">H375/C375</f>
        <v>#DIV/0!</v>
      </c>
    </row>
    <row r="376" customFormat="false" ht="15" hidden="false" customHeight="false" outlineLevel="0" collapsed="false">
      <c r="A376" s="138" t="s">
        <v>322</v>
      </c>
      <c r="B376" s="139"/>
      <c r="C376" s="139"/>
      <c r="D376" s="139"/>
      <c r="E376" s="138"/>
      <c r="F376" s="138"/>
      <c r="G376" s="139"/>
      <c r="H376" s="139"/>
      <c r="I376" s="139"/>
      <c r="J376" s="138"/>
      <c r="K376" s="138"/>
      <c r="L376" s="139"/>
      <c r="M376" s="139"/>
      <c r="N376" s="138"/>
      <c r="P376" s="0" t="s">
        <v>322</v>
      </c>
      <c r="Q376" s="140" t="e">
        <f aca="false">M376/(C376-H376)</f>
        <v>#DIV/0!</v>
      </c>
      <c r="S376" s="0" t="s">
        <v>322</v>
      </c>
      <c r="T376" s="140" t="e">
        <f aca="false">H376/C376</f>
        <v>#DIV/0!</v>
      </c>
    </row>
    <row r="377" customFormat="false" ht="15" hidden="false" customHeight="false" outlineLevel="0" collapsed="false">
      <c r="A377" s="138" t="s">
        <v>323</v>
      </c>
      <c r="B377" s="139"/>
      <c r="C377" s="139"/>
      <c r="D377" s="139"/>
      <c r="E377" s="138"/>
      <c r="F377" s="138"/>
      <c r="G377" s="139"/>
      <c r="H377" s="139"/>
      <c r="I377" s="139"/>
      <c r="J377" s="138"/>
      <c r="K377" s="138"/>
      <c r="L377" s="138"/>
      <c r="M377" s="138"/>
      <c r="N377" s="138"/>
      <c r="P377" s="0" t="s">
        <v>323</v>
      </c>
      <c r="Q377" s="140" t="e">
        <f aca="false">M377/(C377-H377)</f>
        <v>#DIV/0!</v>
      </c>
      <c r="S377" s="0" t="s">
        <v>323</v>
      </c>
      <c r="T377" s="140" t="e">
        <f aca="false">H377/C377</f>
        <v>#DIV/0!</v>
      </c>
    </row>
    <row r="378" customFormat="false" ht="15" hidden="false" customHeight="false" outlineLevel="0" collapsed="false">
      <c r="A378" s="138" t="s">
        <v>324</v>
      </c>
      <c r="B378" s="139"/>
      <c r="C378" s="139"/>
      <c r="D378" s="139"/>
      <c r="E378" s="138"/>
      <c r="F378" s="138"/>
      <c r="G378" s="139"/>
      <c r="H378" s="139"/>
      <c r="I378" s="139"/>
      <c r="J378" s="138"/>
      <c r="K378" s="138"/>
      <c r="L378" s="138"/>
      <c r="M378" s="138"/>
      <c r="N378" s="138"/>
      <c r="P378" s="0" t="s">
        <v>324</v>
      </c>
      <c r="Q378" s="140" t="e">
        <f aca="false">M378/(C378-H378)</f>
        <v>#DIV/0!</v>
      </c>
      <c r="S378" s="0" t="s">
        <v>324</v>
      </c>
      <c r="T378" s="140" t="e">
        <f aca="false">H378/C378</f>
        <v>#DIV/0!</v>
      </c>
    </row>
    <row r="379" customFormat="false" ht="15" hidden="false" customHeight="false" outlineLevel="0" collapsed="false">
      <c r="A379" s="138" t="s">
        <v>325</v>
      </c>
      <c r="B379" s="139"/>
      <c r="C379" s="139"/>
      <c r="D379" s="139"/>
      <c r="E379" s="138"/>
      <c r="F379" s="138"/>
      <c r="G379" s="139"/>
      <c r="H379" s="139"/>
      <c r="I379" s="139"/>
      <c r="J379" s="138"/>
      <c r="K379" s="138"/>
      <c r="L379" s="138"/>
      <c r="M379" s="138"/>
      <c r="N379" s="138"/>
      <c r="P379" s="0" t="s">
        <v>325</v>
      </c>
      <c r="Q379" s="140" t="e">
        <f aca="false">M379/(C379-H379)</f>
        <v>#DIV/0!</v>
      </c>
      <c r="S379" s="0" t="s">
        <v>325</v>
      </c>
      <c r="T379" s="140" t="e">
        <f aca="false">H379/C379</f>
        <v>#DIV/0!</v>
      </c>
    </row>
    <row r="380" customFormat="false" ht="15" hidden="false" customHeight="false" outlineLevel="0" collapsed="false">
      <c r="A380" s="138" t="s">
        <v>326</v>
      </c>
      <c r="B380" s="139"/>
      <c r="C380" s="139"/>
      <c r="D380" s="139"/>
      <c r="E380" s="138"/>
      <c r="F380" s="138"/>
      <c r="G380" s="139"/>
      <c r="H380" s="139"/>
      <c r="I380" s="139"/>
      <c r="J380" s="138"/>
      <c r="K380" s="138"/>
      <c r="L380" s="138"/>
      <c r="M380" s="138"/>
      <c r="N380" s="138"/>
      <c r="P380" s="0" t="s">
        <v>326</v>
      </c>
      <c r="Q380" s="140" t="e">
        <f aca="false">M380/(C380-H380)</f>
        <v>#DIV/0!</v>
      </c>
      <c r="S380" s="0" t="s">
        <v>326</v>
      </c>
      <c r="T380" s="140" t="e">
        <f aca="false">H380/C380</f>
        <v>#DIV/0!</v>
      </c>
    </row>
    <row r="381" customFormat="false" ht="15" hidden="false" customHeight="false" outlineLevel="0" collapsed="false">
      <c r="A381" s="138" t="s">
        <v>327</v>
      </c>
      <c r="B381" s="139"/>
      <c r="C381" s="139"/>
      <c r="D381" s="139"/>
      <c r="E381" s="138"/>
      <c r="F381" s="138"/>
      <c r="G381" s="139"/>
      <c r="H381" s="139"/>
      <c r="I381" s="139"/>
      <c r="J381" s="138"/>
      <c r="K381" s="138"/>
      <c r="L381" s="138"/>
      <c r="M381" s="138"/>
      <c r="N381" s="138"/>
      <c r="P381" s="0" t="s">
        <v>327</v>
      </c>
      <c r="Q381" s="140" t="e">
        <f aca="false">M381/(C381-H381)</f>
        <v>#DIV/0!</v>
      </c>
      <c r="S381" s="0" t="s">
        <v>327</v>
      </c>
      <c r="T381" s="140" t="e">
        <f aca="false">H381/C381</f>
        <v>#DIV/0!</v>
      </c>
    </row>
    <row r="382" customFormat="false" ht="15" hidden="false" customHeight="false" outlineLevel="0" collapsed="false">
      <c r="A382" s="138" t="s">
        <v>328</v>
      </c>
      <c r="B382" s="139"/>
      <c r="C382" s="139"/>
      <c r="D382" s="139"/>
      <c r="E382" s="138"/>
      <c r="F382" s="138"/>
      <c r="G382" s="139"/>
      <c r="H382" s="139"/>
      <c r="I382" s="139"/>
      <c r="J382" s="138"/>
      <c r="K382" s="138"/>
      <c r="L382" s="138"/>
      <c r="M382" s="138"/>
      <c r="N382" s="138"/>
      <c r="P382" s="0" t="s">
        <v>328</v>
      </c>
      <c r="Q382" s="140" t="e">
        <f aca="false">M382/(C382-H382)</f>
        <v>#DIV/0!</v>
      </c>
      <c r="S382" s="0" t="s">
        <v>328</v>
      </c>
      <c r="T382" s="140" t="e">
        <f aca="false">H382/C382</f>
        <v>#DIV/0!</v>
      </c>
    </row>
    <row r="383" customFormat="false" ht="15" hidden="false" customHeight="false" outlineLevel="0" collapsed="false">
      <c r="A383" s="138" t="s">
        <v>310</v>
      </c>
      <c r="B383" s="139"/>
      <c r="C383" s="139"/>
      <c r="D383" s="139"/>
      <c r="E383" s="138"/>
      <c r="F383" s="138"/>
      <c r="G383" s="139"/>
      <c r="H383" s="139"/>
      <c r="I383" s="139"/>
      <c r="J383" s="138"/>
      <c r="K383" s="138"/>
      <c r="L383" s="139"/>
      <c r="M383" s="139"/>
      <c r="N383" s="139"/>
      <c r="P383" s="0" t="s">
        <v>206</v>
      </c>
      <c r="Q383" s="140" t="e">
        <f aca="false">M383/(C383-H383)</f>
        <v>#DIV/0!</v>
      </c>
      <c r="S383" s="0" t="s">
        <v>206</v>
      </c>
      <c r="T383" s="140" t="e">
        <f aca="false">H383/C383</f>
        <v>#DIV/0!</v>
      </c>
    </row>
    <row r="384" customFormat="false" ht="15" hidden="false" customHeight="false" outlineLevel="0" collapsed="false">
      <c r="A384" s="138" t="n">
        <v>2033</v>
      </c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P384" s="0" t="n">
        <v>2033</v>
      </c>
      <c r="Q384" s="140" t="e">
        <f aca="false">M384/(C384-H384)</f>
        <v>#DIV/0!</v>
      </c>
      <c r="S384" s="0" t="n">
        <v>2033</v>
      </c>
      <c r="T384" s="140" t="e">
        <f aca="false">H384/C384</f>
        <v>#DIV/0!</v>
      </c>
    </row>
    <row r="385" customFormat="false" ht="15" hidden="false" customHeight="false" outlineLevel="0" collapsed="false">
      <c r="A385" s="138" t="s">
        <v>313</v>
      </c>
      <c r="B385" s="139"/>
      <c r="C385" s="139"/>
      <c r="D385" s="139"/>
      <c r="E385" s="138"/>
      <c r="F385" s="138"/>
      <c r="G385" s="139"/>
      <c r="H385" s="139"/>
      <c r="I385" s="139"/>
      <c r="J385" s="138"/>
      <c r="K385" s="138"/>
      <c r="L385" s="139"/>
      <c r="M385" s="139"/>
      <c r="N385" s="139"/>
      <c r="P385" s="0" t="s">
        <v>313</v>
      </c>
      <c r="Q385" s="140" t="e">
        <f aca="false">M385/(C385-H385)</f>
        <v>#DIV/0!</v>
      </c>
      <c r="S385" s="0" t="s">
        <v>313</v>
      </c>
      <c r="T385" s="140" t="e">
        <f aca="false">H385/C385</f>
        <v>#DIV/0!</v>
      </c>
    </row>
    <row r="386" customFormat="false" ht="15" hidden="false" customHeight="false" outlineLevel="0" collapsed="false">
      <c r="A386" s="138" t="s">
        <v>145</v>
      </c>
      <c r="B386" s="139"/>
      <c r="C386" s="139"/>
      <c r="D386" s="139"/>
      <c r="E386" s="138"/>
      <c r="F386" s="138"/>
      <c r="G386" s="139"/>
      <c r="H386" s="139"/>
      <c r="I386" s="139"/>
      <c r="J386" s="138"/>
      <c r="K386" s="138"/>
      <c r="L386" s="138"/>
      <c r="M386" s="138"/>
      <c r="N386" s="138"/>
      <c r="P386" s="0" t="s">
        <v>145</v>
      </c>
      <c r="Q386" s="140" t="e">
        <f aca="false">M386/(C386-H386)</f>
        <v>#DIV/0!</v>
      </c>
      <c r="S386" s="0" t="s">
        <v>145</v>
      </c>
      <c r="T386" s="140" t="e">
        <f aca="false">H386/C386</f>
        <v>#DIV/0!</v>
      </c>
    </row>
    <row r="387" customFormat="false" ht="15" hidden="false" customHeight="false" outlineLevel="0" collapsed="false">
      <c r="A387" s="138" t="s">
        <v>314</v>
      </c>
      <c r="B387" s="139"/>
      <c r="C387" s="139"/>
      <c r="D387" s="139"/>
      <c r="E387" s="138"/>
      <c r="F387" s="138"/>
      <c r="G387" s="139"/>
      <c r="H387" s="139"/>
      <c r="I387" s="139"/>
      <c r="J387" s="138"/>
      <c r="K387" s="138"/>
      <c r="L387" s="138"/>
      <c r="M387" s="138"/>
      <c r="N387" s="138"/>
      <c r="P387" s="0" t="s">
        <v>314</v>
      </c>
      <c r="Q387" s="140" t="e">
        <f aca="false">M387/(C387-H387)</f>
        <v>#DIV/0!</v>
      </c>
      <c r="S387" s="0" t="s">
        <v>314</v>
      </c>
      <c r="T387" s="140" t="e">
        <f aca="false">H387/C387</f>
        <v>#DIV/0!</v>
      </c>
    </row>
    <row r="388" customFormat="false" ht="15" hidden="false" customHeight="false" outlineLevel="0" collapsed="false">
      <c r="A388" s="138" t="s">
        <v>315</v>
      </c>
      <c r="B388" s="139"/>
      <c r="C388" s="139"/>
      <c r="D388" s="139"/>
      <c r="E388" s="138"/>
      <c r="F388" s="138"/>
      <c r="G388" s="139"/>
      <c r="H388" s="139"/>
      <c r="I388" s="139"/>
      <c r="J388" s="138"/>
      <c r="K388" s="138"/>
      <c r="L388" s="139"/>
      <c r="M388" s="139"/>
      <c r="N388" s="139"/>
      <c r="P388" s="0" t="s">
        <v>315</v>
      </c>
      <c r="Q388" s="140" t="e">
        <f aca="false">M388/(C388-H388)</f>
        <v>#DIV/0!</v>
      </c>
      <c r="S388" s="0" t="s">
        <v>315</v>
      </c>
      <c r="T388" s="140" t="e">
        <f aca="false">H388/C388</f>
        <v>#DIV/0!</v>
      </c>
    </row>
    <row r="389" customFormat="false" ht="15" hidden="false" customHeight="false" outlineLevel="0" collapsed="false">
      <c r="A389" s="138" t="s">
        <v>316</v>
      </c>
      <c r="B389" s="139"/>
      <c r="C389" s="139"/>
      <c r="D389" s="139"/>
      <c r="E389" s="138"/>
      <c r="F389" s="138"/>
      <c r="G389" s="139"/>
      <c r="H389" s="139"/>
      <c r="I389" s="139"/>
      <c r="J389" s="138"/>
      <c r="K389" s="138"/>
      <c r="L389" s="139"/>
      <c r="M389" s="139"/>
      <c r="N389" s="139"/>
      <c r="P389" s="0" t="s">
        <v>316</v>
      </c>
      <c r="Q389" s="140" t="e">
        <f aca="false">M389/(C389-H389)</f>
        <v>#DIV/0!</v>
      </c>
      <c r="S389" s="0" t="s">
        <v>316</v>
      </c>
      <c r="T389" s="140" t="e">
        <f aca="false">H389/C389</f>
        <v>#DIV/0!</v>
      </c>
    </row>
    <row r="390" customFormat="false" ht="15" hidden="false" customHeight="false" outlineLevel="0" collapsed="false">
      <c r="A390" s="138" t="s">
        <v>317</v>
      </c>
      <c r="B390" s="139"/>
      <c r="C390" s="139"/>
      <c r="D390" s="139"/>
      <c r="E390" s="138"/>
      <c r="F390" s="138"/>
      <c r="G390" s="139"/>
      <c r="H390" s="139"/>
      <c r="I390" s="139"/>
      <c r="J390" s="138"/>
      <c r="K390" s="138"/>
      <c r="L390" s="139"/>
      <c r="M390" s="139"/>
      <c r="N390" s="139"/>
      <c r="P390" s="0" t="s">
        <v>317</v>
      </c>
      <c r="Q390" s="140" t="e">
        <f aca="false">M390/(C390-H390)</f>
        <v>#DIV/0!</v>
      </c>
      <c r="S390" s="0" t="s">
        <v>317</v>
      </c>
      <c r="T390" s="140" t="e">
        <f aca="false">H390/C390</f>
        <v>#DIV/0!</v>
      </c>
    </row>
    <row r="391" customFormat="false" ht="15" hidden="false" customHeight="false" outlineLevel="0" collapsed="false">
      <c r="A391" s="138" t="s">
        <v>318</v>
      </c>
      <c r="B391" s="139"/>
      <c r="C391" s="139"/>
      <c r="D391" s="139"/>
      <c r="E391" s="138"/>
      <c r="F391" s="138"/>
      <c r="G391" s="139"/>
      <c r="H391" s="139"/>
      <c r="I391" s="139"/>
      <c r="J391" s="138"/>
      <c r="K391" s="138"/>
      <c r="L391" s="139"/>
      <c r="M391" s="139"/>
      <c r="N391" s="139"/>
      <c r="P391" s="0" t="s">
        <v>318</v>
      </c>
      <c r="Q391" s="140" t="e">
        <f aca="false">M391/(C391-H391)</f>
        <v>#DIV/0!</v>
      </c>
      <c r="S391" s="0" t="s">
        <v>318</v>
      </c>
      <c r="T391" s="140" t="e">
        <f aca="false">H391/C391</f>
        <v>#DIV/0!</v>
      </c>
    </row>
    <row r="392" customFormat="false" ht="15" hidden="false" customHeight="false" outlineLevel="0" collapsed="false">
      <c r="A392" s="138" t="s">
        <v>319</v>
      </c>
      <c r="B392" s="139"/>
      <c r="C392" s="139"/>
      <c r="D392" s="139"/>
      <c r="E392" s="138"/>
      <c r="F392" s="138"/>
      <c r="G392" s="139"/>
      <c r="H392" s="139"/>
      <c r="I392" s="139"/>
      <c r="J392" s="138"/>
      <c r="K392" s="138"/>
      <c r="L392" s="139"/>
      <c r="M392" s="139"/>
      <c r="N392" s="139"/>
      <c r="P392" s="0" t="s">
        <v>319</v>
      </c>
      <c r="Q392" s="140" t="e">
        <f aca="false">M392/(C392-H392)</f>
        <v>#DIV/0!</v>
      </c>
      <c r="S392" s="0" t="s">
        <v>319</v>
      </c>
      <c r="T392" s="140" t="e">
        <f aca="false">H392/C392</f>
        <v>#DIV/0!</v>
      </c>
    </row>
    <row r="393" customFormat="false" ht="15" hidden="false" customHeight="false" outlineLevel="0" collapsed="false">
      <c r="A393" s="138" t="s">
        <v>320</v>
      </c>
      <c r="B393" s="139"/>
      <c r="C393" s="139"/>
      <c r="D393" s="139"/>
      <c r="E393" s="138"/>
      <c r="F393" s="138"/>
      <c r="G393" s="139"/>
      <c r="H393" s="139"/>
      <c r="I393" s="139"/>
      <c r="J393" s="138"/>
      <c r="K393" s="138"/>
      <c r="L393" s="139"/>
      <c r="M393" s="139"/>
      <c r="N393" s="139"/>
      <c r="P393" s="0" t="s">
        <v>320</v>
      </c>
      <c r="Q393" s="140" t="e">
        <f aca="false">M393/(C393-H393)</f>
        <v>#DIV/0!</v>
      </c>
      <c r="S393" s="0" t="s">
        <v>320</v>
      </c>
      <c r="T393" s="140" t="e">
        <f aca="false">H393/C393</f>
        <v>#DIV/0!</v>
      </c>
    </row>
    <row r="394" customFormat="false" ht="15" hidden="false" customHeight="false" outlineLevel="0" collapsed="false">
      <c r="A394" s="138" t="s">
        <v>321</v>
      </c>
      <c r="B394" s="139"/>
      <c r="C394" s="139"/>
      <c r="D394" s="139"/>
      <c r="E394" s="138"/>
      <c r="F394" s="138"/>
      <c r="G394" s="139"/>
      <c r="H394" s="139"/>
      <c r="I394" s="139"/>
      <c r="J394" s="138"/>
      <c r="K394" s="138"/>
      <c r="L394" s="139"/>
      <c r="M394" s="139"/>
      <c r="N394" s="139"/>
      <c r="P394" s="0" t="s">
        <v>321</v>
      </c>
      <c r="Q394" s="140" t="e">
        <f aca="false">M394/(C394-H394)</f>
        <v>#DIV/0!</v>
      </c>
      <c r="S394" s="0" t="s">
        <v>321</v>
      </c>
      <c r="T394" s="140" t="e">
        <f aca="false">H394/C394</f>
        <v>#DIV/0!</v>
      </c>
    </row>
    <row r="395" customFormat="false" ht="15" hidden="false" customHeight="false" outlineLevel="0" collapsed="false">
      <c r="A395" s="138" t="s">
        <v>322</v>
      </c>
      <c r="B395" s="139"/>
      <c r="C395" s="139"/>
      <c r="D395" s="139"/>
      <c r="E395" s="138"/>
      <c r="F395" s="138"/>
      <c r="G395" s="139"/>
      <c r="H395" s="139"/>
      <c r="I395" s="139"/>
      <c r="J395" s="138"/>
      <c r="K395" s="138"/>
      <c r="L395" s="139"/>
      <c r="M395" s="139"/>
      <c r="N395" s="138"/>
      <c r="P395" s="0" t="s">
        <v>322</v>
      </c>
      <c r="Q395" s="140" t="e">
        <f aca="false">M395/(C395-H395)</f>
        <v>#DIV/0!</v>
      </c>
      <c r="S395" s="0" t="s">
        <v>322</v>
      </c>
      <c r="T395" s="140" t="e">
        <f aca="false">H395/C395</f>
        <v>#DIV/0!</v>
      </c>
    </row>
    <row r="396" customFormat="false" ht="15" hidden="false" customHeight="false" outlineLevel="0" collapsed="false">
      <c r="A396" s="138" t="s">
        <v>323</v>
      </c>
      <c r="B396" s="139"/>
      <c r="C396" s="139"/>
      <c r="D396" s="139"/>
      <c r="E396" s="138"/>
      <c r="F396" s="138"/>
      <c r="G396" s="139"/>
      <c r="H396" s="139"/>
      <c r="I396" s="139"/>
      <c r="J396" s="138"/>
      <c r="K396" s="138"/>
      <c r="L396" s="138"/>
      <c r="M396" s="138"/>
      <c r="N396" s="138"/>
      <c r="P396" s="0" t="s">
        <v>323</v>
      </c>
      <c r="Q396" s="140" t="e">
        <f aca="false">M396/(C396-H396)</f>
        <v>#DIV/0!</v>
      </c>
      <c r="S396" s="0" t="s">
        <v>323</v>
      </c>
      <c r="T396" s="140" t="e">
        <f aca="false">H396/C396</f>
        <v>#DIV/0!</v>
      </c>
    </row>
    <row r="397" customFormat="false" ht="15" hidden="false" customHeight="false" outlineLevel="0" collapsed="false">
      <c r="A397" s="138" t="s">
        <v>324</v>
      </c>
      <c r="B397" s="139"/>
      <c r="C397" s="139"/>
      <c r="D397" s="139"/>
      <c r="E397" s="138"/>
      <c r="F397" s="138"/>
      <c r="G397" s="139"/>
      <c r="H397" s="139"/>
      <c r="I397" s="139"/>
      <c r="J397" s="138"/>
      <c r="K397" s="138"/>
      <c r="L397" s="138"/>
      <c r="M397" s="138"/>
      <c r="N397" s="138"/>
      <c r="P397" s="0" t="s">
        <v>324</v>
      </c>
      <c r="Q397" s="140" t="e">
        <f aca="false">M397/(C397-H397)</f>
        <v>#DIV/0!</v>
      </c>
      <c r="S397" s="0" t="s">
        <v>324</v>
      </c>
      <c r="T397" s="140" t="e">
        <f aca="false">H397/C397</f>
        <v>#DIV/0!</v>
      </c>
    </row>
    <row r="398" customFormat="false" ht="15" hidden="false" customHeight="false" outlineLevel="0" collapsed="false">
      <c r="A398" s="138" t="s">
        <v>325</v>
      </c>
      <c r="B398" s="139"/>
      <c r="C398" s="139"/>
      <c r="D398" s="139"/>
      <c r="E398" s="138"/>
      <c r="F398" s="138"/>
      <c r="G398" s="139"/>
      <c r="H398" s="139"/>
      <c r="I398" s="139"/>
      <c r="J398" s="138"/>
      <c r="K398" s="138"/>
      <c r="L398" s="138"/>
      <c r="M398" s="138"/>
      <c r="N398" s="138"/>
      <c r="P398" s="0" t="s">
        <v>325</v>
      </c>
      <c r="Q398" s="140" t="e">
        <f aca="false">M398/(C398-H398)</f>
        <v>#DIV/0!</v>
      </c>
      <c r="S398" s="0" t="s">
        <v>325</v>
      </c>
      <c r="T398" s="140" t="e">
        <f aca="false">H398/C398</f>
        <v>#DIV/0!</v>
      </c>
    </row>
    <row r="399" customFormat="false" ht="15" hidden="false" customHeight="false" outlineLevel="0" collapsed="false">
      <c r="A399" s="138" t="s">
        <v>326</v>
      </c>
      <c r="B399" s="139"/>
      <c r="C399" s="139"/>
      <c r="D399" s="139"/>
      <c r="E399" s="138"/>
      <c r="F399" s="138"/>
      <c r="G399" s="139"/>
      <c r="H399" s="139"/>
      <c r="I399" s="139"/>
      <c r="J399" s="138"/>
      <c r="K399" s="138"/>
      <c r="L399" s="138"/>
      <c r="M399" s="138"/>
      <c r="N399" s="138"/>
      <c r="P399" s="0" t="s">
        <v>326</v>
      </c>
      <c r="Q399" s="140" t="e">
        <f aca="false">M399/(C399-H399)</f>
        <v>#DIV/0!</v>
      </c>
      <c r="S399" s="0" t="s">
        <v>326</v>
      </c>
      <c r="T399" s="140" t="e">
        <f aca="false">H399/C399</f>
        <v>#DIV/0!</v>
      </c>
    </row>
    <row r="400" customFormat="false" ht="15" hidden="false" customHeight="false" outlineLevel="0" collapsed="false">
      <c r="A400" s="138" t="s">
        <v>327</v>
      </c>
      <c r="B400" s="139"/>
      <c r="C400" s="139"/>
      <c r="D400" s="139"/>
      <c r="E400" s="138"/>
      <c r="F400" s="138"/>
      <c r="G400" s="139"/>
      <c r="H400" s="139"/>
      <c r="I400" s="139"/>
      <c r="J400" s="138"/>
      <c r="K400" s="138"/>
      <c r="L400" s="138"/>
      <c r="M400" s="138"/>
      <c r="N400" s="138"/>
      <c r="P400" s="0" t="s">
        <v>327</v>
      </c>
      <c r="Q400" s="140" t="e">
        <f aca="false">M400/(C400-H400)</f>
        <v>#DIV/0!</v>
      </c>
      <c r="S400" s="0" t="s">
        <v>327</v>
      </c>
      <c r="T400" s="140" t="e">
        <f aca="false">H400/C400</f>
        <v>#DIV/0!</v>
      </c>
    </row>
    <row r="401" customFormat="false" ht="15" hidden="false" customHeight="false" outlineLevel="0" collapsed="false">
      <c r="A401" s="138" t="s">
        <v>328</v>
      </c>
      <c r="B401" s="139"/>
      <c r="C401" s="139"/>
      <c r="D401" s="139"/>
      <c r="E401" s="138"/>
      <c r="F401" s="138"/>
      <c r="G401" s="139"/>
      <c r="H401" s="139"/>
      <c r="I401" s="139"/>
      <c r="J401" s="138"/>
      <c r="K401" s="138"/>
      <c r="L401" s="138"/>
      <c r="M401" s="138"/>
      <c r="N401" s="138"/>
      <c r="P401" s="0" t="s">
        <v>328</v>
      </c>
      <c r="Q401" s="140" t="e">
        <f aca="false">M401/(C401-H401)</f>
        <v>#DIV/0!</v>
      </c>
      <c r="S401" s="0" t="s">
        <v>328</v>
      </c>
      <c r="T401" s="140" t="e">
        <f aca="false">H401/C401</f>
        <v>#DIV/0!</v>
      </c>
    </row>
    <row r="402" customFormat="false" ht="15" hidden="false" customHeight="false" outlineLevel="0" collapsed="false">
      <c r="A402" s="138" t="s">
        <v>310</v>
      </c>
      <c r="B402" s="139"/>
      <c r="C402" s="139"/>
      <c r="D402" s="139"/>
      <c r="E402" s="138"/>
      <c r="F402" s="138"/>
      <c r="G402" s="139"/>
      <c r="H402" s="139"/>
      <c r="I402" s="139"/>
      <c r="J402" s="138"/>
      <c r="K402" s="138"/>
      <c r="L402" s="139"/>
      <c r="M402" s="139"/>
      <c r="N402" s="139"/>
      <c r="P402" s="0" t="s">
        <v>206</v>
      </c>
      <c r="Q402" s="140" t="e">
        <f aca="false">M402/(C402-H402)</f>
        <v>#DIV/0!</v>
      </c>
      <c r="S402" s="0" t="s">
        <v>206</v>
      </c>
      <c r="T402" s="140" t="e">
        <f aca="false">H402/C402</f>
        <v>#DIV/0!</v>
      </c>
    </row>
    <row r="403" customFormat="false" ht="15" hidden="false" customHeight="false" outlineLevel="0" collapsed="false">
      <c r="A403" s="138" t="n">
        <v>2034</v>
      </c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P403" s="0" t="n">
        <v>2034</v>
      </c>
      <c r="Q403" s="140" t="e">
        <f aca="false">M403/(C403-H403)</f>
        <v>#DIV/0!</v>
      </c>
      <c r="S403" s="0" t="n">
        <v>2034</v>
      </c>
      <c r="T403" s="140" t="e">
        <f aca="false">H403/C403</f>
        <v>#DIV/0!</v>
      </c>
    </row>
    <row r="404" customFormat="false" ht="15" hidden="false" customHeight="false" outlineLevel="0" collapsed="false">
      <c r="A404" s="138" t="s">
        <v>313</v>
      </c>
      <c r="B404" s="139"/>
      <c r="C404" s="139"/>
      <c r="D404" s="139"/>
      <c r="E404" s="138"/>
      <c r="F404" s="138"/>
      <c r="G404" s="139"/>
      <c r="H404" s="139"/>
      <c r="I404" s="139"/>
      <c r="J404" s="138"/>
      <c r="K404" s="138"/>
      <c r="L404" s="139"/>
      <c r="M404" s="139"/>
      <c r="N404" s="139"/>
      <c r="P404" s="0" t="s">
        <v>313</v>
      </c>
      <c r="Q404" s="140" t="e">
        <f aca="false">M404/(C404-H404)</f>
        <v>#DIV/0!</v>
      </c>
      <c r="S404" s="0" t="s">
        <v>313</v>
      </c>
      <c r="T404" s="140" t="e">
        <f aca="false">H404/C404</f>
        <v>#DIV/0!</v>
      </c>
    </row>
    <row r="405" customFormat="false" ht="15" hidden="false" customHeight="false" outlineLevel="0" collapsed="false">
      <c r="A405" s="138" t="s">
        <v>145</v>
      </c>
      <c r="B405" s="139"/>
      <c r="C405" s="139"/>
      <c r="D405" s="139"/>
      <c r="E405" s="138"/>
      <c r="F405" s="138"/>
      <c r="G405" s="139"/>
      <c r="H405" s="139"/>
      <c r="I405" s="139"/>
      <c r="J405" s="138"/>
      <c r="K405" s="138"/>
      <c r="L405" s="138"/>
      <c r="M405" s="138"/>
      <c r="N405" s="138"/>
      <c r="P405" s="0" t="s">
        <v>145</v>
      </c>
      <c r="Q405" s="140" t="e">
        <f aca="false">M405/(C405-H405)</f>
        <v>#DIV/0!</v>
      </c>
      <c r="S405" s="0" t="s">
        <v>145</v>
      </c>
      <c r="T405" s="140" t="e">
        <f aca="false">H405/C405</f>
        <v>#DIV/0!</v>
      </c>
    </row>
    <row r="406" customFormat="false" ht="15" hidden="false" customHeight="false" outlineLevel="0" collapsed="false">
      <c r="A406" s="138" t="s">
        <v>314</v>
      </c>
      <c r="B406" s="139"/>
      <c r="C406" s="139"/>
      <c r="D406" s="139"/>
      <c r="E406" s="138"/>
      <c r="F406" s="138"/>
      <c r="G406" s="139"/>
      <c r="H406" s="139"/>
      <c r="I406" s="139"/>
      <c r="J406" s="138"/>
      <c r="K406" s="138"/>
      <c r="L406" s="138"/>
      <c r="M406" s="138"/>
      <c r="N406" s="138"/>
      <c r="P406" s="0" t="s">
        <v>314</v>
      </c>
      <c r="Q406" s="140" t="e">
        <f aca="false">M406/(C406-H406)</f>
        <v>#DIV/0!</v>
      </c>
      <c r="S406" s="0" t="s">
        <v>314</v>
      </c>
      <c r="T406" s="140" t="e">
        <f aca="false">H406/C406</f>
        <v>#DIV/0!</v>
      </c>
    </row>
    <row r="407" customFormat="false" ht="15" hidden="false" customHeight="false" outlineLevel="0" collapsed="false">
      <c r="A407" s="138" t="s">
        <v>315</v>
      </c>
      <c r="B407" s="139"/>
      <c r="C407" s="139"/>
      <c r="D407" s="139"/>
      <c r="E407" s="138"/>
      <c r="F407" s="138"/>
      <c r="G407" s="139"/>
      <c r="H407" s="139"/>
      <c r="I407" s="139"/>
      <c r="J407" s="138"/>
      <c r="K407" s="138"/>
      <c r="L407" s="139"/>
      <c r="M407" s="139"/>
      <c r="N407" s="139"/>
      <c r="P407" s="0" t="s">
        <v>315</v>
      </c>
      <c r="Q407" s="140" t="e">
        <f aca="false">M407/(C407-H407)</f>
        <v>#DIV/0!</v>
      </c>
      <c r="S407" s="0" t="s">
        <v>315</v>
      </c>
      <c r="T407" s="140" t="e">
        <f aca="false">H407/C407</f>
        <v>#DIV/0!</v>
      </c>
    </row>
    <row r="408" customFormat="false" ht="15" hidden="false" customHeight="false" outlineLevel="0" collapsed="false">
      <c r="A408" s="138" t="s">
        <v>316</v>
      </c>
      <c r="B408" s="139"/>
      <c r="C408" s="139"/>
      <c r="D408" s="139"/>
      <c r="E408" s="138"/>
      <c r="F408" s="138"/>
      <c r="G408" s="139"/>
      <c r="H408" s="139"/>
      <c r="I408" s="139"/>
      <c r="J408" s="138"/>
      <c r="K408" s="138"/>
      <c r="L408" s="139"/>
      <c r="M408" s="139"/>
      <c r="N408" s="139"/>
      <c r="P408" s="0" t="s">
        <v>316</v>
      </c>
      <c r="Q408" s="140" t="e">
        <f aca="false">M408/(C408-H408)</f>
        <v>#DIV/0!</v>
      </c>
      <c r="S408" s="0" t="s">
        <v>316</v>
      </c>
      <c r="T408" s="140" t="e">
        <f aca="false">H408/C408</f>
        <v>#DIV/0!</v>
      </c>
    </row>
    <row r="409" customFormat="false" ht="15" hidden="false" customHeight="false" outlineLevel="0" collapsed="false">
      <c r="A409" s="138" t="s">
        <v>317</v>
      </c>
      <c r="B409" s="139"/>
      <c r="C409" s="139"/>
      <c r="D409" s="139"/>
      <c r="E409" s="138"/>
      <c r="F409" s="138"/>
      <c r="G409" s="139"/>
      <c r="H409" s="139"/>
      <c r="I409" s="139"/>
      <c r="J409" s="138"/>
      <c r="K409" s="138"/>
      <c r="L409" s="139"/>
      <c r="M409" s="139"/>
      <c r="N409" s="139"/>
      <c r="P409" s="0" t="s">
        <v>317</v>
      </c>
      <c r="Q409" s="140" t="e">
        <f aca="false">M409/(C409-H409)</f>
        <v>#DIV/0!</v>
      </c>
      <c r="S409" s="0" t="s">
        <v>317</v>
      </c>
      <c r="T409" s="140" t="e">
        <f aca="false">H409/C409</f>
        <v>#DIV/0!</v>
      </c>
    </row>
    <row r="410" customFormat="false" ht="15" hidden="false" customHeight="false" outlineLevel="0" collapsed="false">
      <c r="A410" s="138" t="s">
        <v>318</v>
      </c>
      <c r="B410" s="139"/>
      <c r="C410" s="139"/>
      <c r="D410" s="139"/>
      <c r="E410" s="138"/>
      <c r="F410" s="138"/>
      <c r="G410" s="139"/>
      <c r="H410" s="139"/>
      <c r="I410" s="139"/>
      <c r="J410" s="138"/>
      <c r="K410" s="138"/>
      <c r="L410" s="139"/>
      <c r="M410" s="139"/>
      <c r="N410" s="139"/>
      <c r="P410" s="0" t="s">
        <v>318</v>
      </c>
      <c r="Q410" s="140" t="e">
        <f aca="false">M410/(C410-H410)</f>
        <v>#DIV/0!</v>
      </c>
      <c r="S410" s="0" t="s">
        <v>318</v>
      </c>
      <c r="T410" s="140" t="e">
        <f aca="false">H410/C410</f>
        <v>#DIV/0!</v>
      </c>
    </row>
    <row r="411" customFormat="false" ht="15" hidden="false" customHeight="false" outlineLevel="0" collapsed="false">
      <c r="A411" s="138" t="s">
        <v>319</v>
      </c>
      <c r="B411" s="139"/>
      <c r="C411" s="139"/>
      <c r="D411" s="139"/>
      <c r="E411" s="138"/>
      <c r="F411" s="138"/>
      <c r="G411" s="139"/>
      <c r="H411" s="139"/>
      <c r="I411" s="139"/>
      <c r="J411" s="138"/>
      <c r="K411" s="138"/>
      <c r="L411" s="139"/>
      <c r="M411" s="139"/>
      <c r="N411" s="139"/>
      <c r="P411" s="0" t="s">
        <v>319</v>
      </c>
      <c r="Q411" s="140" t="e">
        <f aca="false">M411/(C411-H411)</f>
        <v>#DIV/0!</v>
      </c>
      <c r="S411" s="0" t="s">
        <v>319</v>
      </c>
      <c r="T411" s="140" t="e">
        <f aca="false">H411/C411</f>
        <v>#DIV/0!</v>
      </c>
    </row>
    <row r="412" customFormat="false" ht="15" hidden="false" customHeight="false" outlineLevel="0" collapsed="false">
      <c r="A412" s="138" t="s">
        <v>320</v>
      </c>
      <c r="B412" s="139"/>
      <c r="C412" s="139"/>
      <c r="D412" s="139"/>
      <c r="E412" s="138"/>
      <c r="F412" s="138"/>
      <c r="G412" s="139"/>
      <c r="H412" s="139"/>
      <c r="I412" s="139"/>
      <c r="J412" s="138"/>
      <c r="K412" s="138"/>
      <c r="L412" s="139"/>
      <c r="M412" s="139"/>
      <c r="N412" s="139"/>
      <c r="P412" s="0" t="s">
        <v>320</v>
      </c>
      <c r="Q412" s="140" t="e">
        <f aca="false">M412/(C412-H412)</f>
        <v>#DIV/0!</v>
      </c>
      <c r="S412" s="0" t="s">
        <v>320</v>
      </c>
      <c r="T412" s="140" t="e">
        <f aca="false">H412/C412</f>
        <v>#DIV/0!</v>
      </c>
    </row>
    <row r="413" customFormat="false" ht="15" hidden="false" customHeight="false" outlineLevel="0" collapsed="false">
      <c r="A413" s="138" t="s">
        <v>321</v>
      </c>
      <c r="B413" s="139"/>
      <c r="C413" s="139"/>
      <c r="D413" s="139"/>
      <c r="E413" s="138"/>
      <c r="F413" s="138"/>
      <c r="G413" s="139"/>
      <c r="H413" s="139"/>
      <c r="I413" s="139"/>
      <c r="J413" s="138"/>
      <c r="K413" s="138"/>
      <c r="L413" s="139"/>
      <c r="M413" s="139"/>
      <c r="N413" s="139"/>
      <c r="P413" s="0" t="s">
        <v>321</v>
      </c>
      <c r="Q413" s="140" t="e">
        <f aca="false">M413/(C413-H413)</f>
        <v>#DIV/0!</v>
      </c>
      <c r="S413" s="0" t="s">
        <v>321</v>
      </c>
      <c r="T413" s="140" t="e">
        <f aca="false">H413/C413</f>
        <v>#DIV/0!</v>
      </c>
    </row>
    <row r="414" customFormat="false" ht="15" hidden="false" customHeight="false" outlineLevel="0" collapsed="false">
      <c r="A414" s="138" t="s">
        <v>322</v>
      </c>
      <c r="B414" s="139"/>
      <c r="C414" s="139"/>
      <c r="D414" s="139"/>
      <c r="E414" s="138"/>
      <c r="F414" s="138"/>
      <c r="G414" s="139"/>
      <c r="H414" s="139"/>
      <c r="I414" s="139"/>
      <c r="J414" s="138"/>
      <c r="K414" s="138"/>
      <c r="L414" s="139"/>
      <c r="M414" s="139"/>
      <c r="N414" s="138"/>
      <c r="P414" s="0" t="s">
        <v>322</v>
      </c>
      <c r="Q414" s="140" t="e">
        <f aca="false">M414/(C414-H414)</f>
        <v>#DIV/0!</v>
      </c>
      <c r="S414" s="0" t="s">
        <v>322</v>
      </c>
      <c r="T414" s="140" t="e">
        <f aca="false">H414/C414</f>
        <v>#DIV/0!</v>
      </c>
    </row>
    <row r="415" customFormat="false" ht="15" hidden="false" customHeight="false" outlineLevel="0" collapsed="false">
      <c r="A415" s="138" t="s">
        <v>323</v>
      </c>
      <c r="B415" s="139"/>
      <c r="C415" s="139"/>
      <c r="D415" s="139"/>
      <c r="E415" s="138"/>
      <c r="F415" s="138"/>
      <c r="G415" s="139"/>
      <c r="H415" s="139"/>
      <c r="I415" s="139"/>
      <c r="J415" s="138"/>
      <c r="K415" s="138"/>
      <c r="L415" s="138"/>
      <c r="M415" s="138"/>
      <c r="N415" s="138"/>
      <c r="P415" s="0" t="s">
        <v>323</v>
      </c>
      <c r="Q415" s="140" t="e">
        <f aca="false">M415/(C415-H415)</f>
        <v>#DIV/0!</v>
      </c>
      <c r="S415" s="0" t="s">
        <v>323</v>
      </c>
      <c r="T415" s="140" t="e">
        <f aca="false">H415/C415</f>
        <v>#DIV/0!</v>
      </c>
    </row>
    <row r="416" customFormat="false" ht="15" hidden="false" customHeight="false" outlineLevel="0" collapsed="false">
      <c r="A416" s="138" t="s">
        <v>324</v>
      </c>
      <c r="B416" s="139"/>
      <c r="C416" s="139"/>
      <c r="D416" s="139"/>
      <c r="E416" s="138"/>
      <c r="F416" s="138"/>
      <c r="G416" s="139"/>
      <c r="H416" s="139"/>
      <c r="I416" s="139"/>
      <c r="J416" s="138"/>
      <c r="K416" s="138"/>
      <c r="L416" s="138"/>
      <c r="M416" s="138"/>
      <c r="N416" s="138"/>
      <c r="P416" s="0" t="s">
        <v>324</v>
      </c>
      <c r="Q416" s="140" t="e">
        <f aca="false">M416/(C416-H416)</f>
        <v>#DIV/0!</v>
      </c>
      <c r="S416" s="0" t="s">
        <v>324</v>
      </c>
      <c r="T416" s="140" t="e">
        <f aca="false">H416/C416</f>
        <v>#DIV/0!</v>
      </c>
    </row>
    <row r="417" customFormat="false" ht="15" hidden="false" customHeight="false" outlineLevel="0" collapsed="false">
      <c r="A417" s="138" t="s">
        <v>325</v>
      </c>
      <c r="B417" s="139"/>
      <c r="C417" s="139"/>
      <c r="D417" s="139"/>
      <c r="E417" s="138"/>
      <c r="F417" s="138"/>
      <c r="G417" s="139"/>
      <c r="H417" s="139"/>
      <c r="I417" s="139"/>
      <c r="J417" s="138"/>
      <c r="K417" s="138"/>
      <c r="L417" s="138"/>
      <c r="M417" s="138"/>
      <c r="N417" s="138"/>
      <c r="P417" s="0" t="s">
        <v>325</v>
      </c>
      <c r="Q417" s="140" t="e">
        <f aca="false">M417/(C417-H417)</f>
        <v>#DIV/0!</v>
      </c>
      <c r="S417" s="0" t="s">
        <v>325</v>
      </c>
      <c r="T417" s="140" t="e">
        <f aca="false">H417/C417</f>
        <v>#DIV/0!</v>
      </c>
    </row>
    <row r="418" customFormat="false" ht="15" hidden="false" customHeight="false" outlineLevel="0" collapsed="false">
      <c r="A418" s="138" t="s">
        <v>326</v>
      </c>
      <c r="B418" s="139"/>
      <c r="C418" s="139"/>
      <c r="D418" s="139"/>
      <c r="E418" s="138"/>
      <c r="F418" s="138"/>
      <c r="G418" s="139"/>
      <c r="H418" s="139"/>
      <c r="I418" s="139"/>
      <c r="J418" s="138"/>
      <c r="K418" s="138"/>
      <c r="L418" s="138"/>
      <c r="M418" s="138"/>
      <c r="N418" s="138"/>
      <c r="P418" s="0" t="s">
        <v>326</v>
      </c>
      <c r="Q418" s="140" t="e">
        <f aca="false">M418/(C418-H418)</f>
        <v>#DIV/0!</v>
      </c>
      <c r="S418" s="0" t="s">
        <v>326</v>
      </c>
      <c r="T418" s="140" t="e">
        <f aca="false">H418/C418</f>
        <v>#DIV/0!</v>
      </c>
    </row>
    <row r="419" customFormat="false" ht="15" hidden="false" customHeight="false" outlineLevel="0" collapsed="false">
      <c r="A419" s="138" t="s">
        <v>327</v>
      </c>
      <c r="B419" s="139"/>
      <c r="C419" s="139"/>
      <c r="D419" s="139"/>
      <c r="E419" s="138"/>
      <c r="F419" s="138"/>
      <c r="G419" s="139"/>
      <c r="H419" s="139"/>
      <c r="I419" s="139"/>
      <c r="J419" s="138"/>
      <c r="K419" s="138"/>
      <c r="L419" s="138"/>
      <c r="M419" s="138"/>
      <c r="N419" s="138"/>
      <c r="P419" s="0" t="s">
        <v>327</v>
      </c>
      <c r="Q419" s="140" t="e">
        <f aca="false">M419/(C419-H419)</f>
        <v>#DIV/0!</v>
      </c>
      <c r="S419" s="0" t="s">
        <v>327</v>
      </c>
      <c r="T419" s="140" t="e">
        <f aca="false">H419/C419</f>
        <v>#DIV/0!</v>
      </c>
    </row>
    <row r="420" customFormat="false" ht="15" hidden="false" customHeight="false" outlineLevel="0" collapsed="false">
      <c r="A420" s="138" t="s">
        <v>328</v>
      </c>
      <c r="B420" s="139"/>
      <c r="C420" s="139"/>
      <c r="D420" s="139"/>
      <c r="E420" s="138"/>
      <c r="F420" s="138"/>
      <c r="G420" s="139"/>
      <c r="H420" s="139"/>
      <c r="I420" s="139"/>
      <c r="J420" s="138"/>
      <c r="K420" s="138"/>
      <c r="L420" s="138"/>
      <c r="M420" s="138"/>
      <c r="N420" s="138"/>
      <c r="P420" s="0" t="s">
        <v>328</v>
      </c>
      <c r="Q420" s="140" t="e">
        <f aca="false">M420/(C420-H420)</f>
        <v>#DIV/0!</v>
      </c>
      <c r="S420" s="0" t="s">
        <v>328</v>
      </c>
      <c r="T420" s="140" t="e">
        <f aca="false">H420/C420</f>
        <v>#DIV/0!</v>
      </c>
    </row>
    <row r="421" customFormat="false" ht="15" hidden="false" customHeight="false" outlineLevel="0" collapsed="false">
      <c r="A421" s="138" t="s">
        <v>310</v>
      </c>
      <c r="B421" s="139"/>
      <c r="C421" s="139"/>
      <c r="D421" s="139"/>
      <c r="E421" s="138"/>
      <c r="F421" s="138"/>
      <c r="G421" s="139"/>
      <c r="H421" s="139"/>
      <c r="I421" s="139"/>
      <c r="J421" s="138"/>
      <c r="K421" s="138"/>
      <c r="L421" s="139"/>
      <c r="M421" s="139"/>
      <c r="N421" s="139"/>
      <c r="P421" s="0" t="s">
        <v>206</v>
      </c>
      <c r="Q421" s="140" t="e">
        <f aca="false">M421/(C421-H421)</f>
        <v>#DIV/0!</v>
      </c>
      <c r="S421" s="0" t="s">
        <v>206</v>
      </c>
      <c r="T421" s="140" t="e">
        <f aca="false">H421/C421</f>
        <v>#DIV/0!</v>
      </c>
    </row>
    <row r="422" customFormat="false" ht="15" hidden="false" customHeight="false" outlineLevel="0" collapsed="false">
      <c r="A422" s="138" t="n">
        <v>2035</v>
      </c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P422" s="0" t="n">
        <v>2035</v>
      </c>
      <c r="Q422" s="140" t="e">
        <f aca="false">M422/(C422-H422)</f>
        <v>#DIV/0!</v>
      </c>
      <c r="S422" s="0" t="n">
        <v>2035</v>
      </c>
      <c r="T422" s="140" t="e">
        <f aca="false">H422/C422</f>
        <v>#DIV/0!</v>
      </c>
    </row>
    <row r="423" customFormat="false" ht="15" hidden="false" customHeight="false" outlineLevel="0" collapsed="false">
      <c r="A423" s="138" t="s">
        <v>313</v>
      </c>
      <c r="B423" s="139"/>
      <c r="C423" s="139"/>
      <c r="D423" s="139"/>
      <c r="E423" s="138"/>
      <c r="F423" s="138"/>
      <c r="G423" s="139"/>
      <c r="H423" s="139"/>
      <c r="I423" s="139"/>
      <c r="J423" s="138"/>
      <c r="K423" s="138"/>
      <c r="L423" s="139"/>
      <c r="M423" s="139"/>
      <c r="N423" s="139"/>
      <c r="P423" s="0" t="s">
        <v>313</v>
      </c>
      <c r="Q423" s="140" t="e">
        <f aca="false">M423/(C423-H423)</f>
        <v>#DIV/0!</v>
      </c>
      <c r="S423" s="0" t="s">
        <v>313</v>
      </c>
      <c r="T423" s="140" t="e">
        <f aca="false">H423/C423</f>
        <v>#DIV/0!</v>
      </c>
    </row>
    <row r="424" customFormat="false" ht="15" hidden="false" customHeight="false" outlineLevel="0" collapsed="false">
      <c r="A424" s="138" t="s">
        <v>145</v>
      </c>
      <c r="B424" s="139"/>
      <c r="C424" s="139"/>
      <c r="D424" s="139"/>
      <c r="E424" s="138"/>
      <c r="F424" s="138"/>
      <c r="G424" s="139"/>
      <c r="H424" s="139"/>
      <c r="I424" s="139"/>
      <c r="J424" s="138"/>
      <c r="K424" s="138"/>
      <c r="L424" s="138"/>
      <c r="M424" s="138"/>
      <c r="N424" s="138"/>
      <c r="P424" s="0" t="s">
        <v>145</v>
      </c>
      <c r="Q424" s="140" t="e">
        <f aca="false">M424/(C424-H424)</f>
        <v>#DIV/0!</v>
      </c>
      <c r="S424" s="0" t="s">
        <v>145</v>
      </c>
      <c r="T424" s="140" t="e">
        <f aca="false">H424/C424</f>
        <v>#DIV/0!</v>
      </c>
    </row>
    <row r="425" customFormat="false" ht="15" hidden="false" customHeight="false" outlineLevel="0" collapsed="false">
      <c r="A425" s="138" t="s">
        <v>314</v>
      </c>
      <c r="B425" s="139"/>
      <c r="C425" s="139"/>
      <c r="D425" s="139"/>
      <c r="E425" s="138"/>
      <c r="F425" s="138"/>
      <c r="G425" s="139"/>
      <c r="H425" s="139"/>
      <c r="I425" s="139"/>
      <c r="J425" s="138"/>
      <c r="K425" s="138"/>
      <c r="L425" s="138"/>
      <c r="M425" s="138"/>
      <c r="N425" s="138"/>
      <c r="P425" s="0" t="s">
        <v>314</v>
      </c>
      <c r="Q425" s="140" t="e">
        <f aca="false">M425/(C425-H425)</f>
        <v>#DIV/0!</v>
      </c>
      <c r="S425" s="0" t="s">
        <v>314</v>
      </c>
      <c r="T425" s="140" t="e">
        <f aca="false">H425/C425</f>
        <v>#DIV/0!</v>
      </c>
    </row>
    <row r="426" customFormat="false" ht="15" hidden="false" customHeight="false" outlineLevel="0" collapsed="false">
      <c r="A426" s="138" t="s">
        <v>315</v>
      </c>
      <c r="B426" s="139"/>
      <c r="C426" s="139"/>
      <c r="D426" s="139"/>
      <c r="E426" s="138"/>
      <c r="F426" s="138"/>
      <c r="G426" s="139"/>
      <c r="H426" s="139"/>
      <c r="I426" s="139"/>
      <c r="J426" s="138"/>
      <c r="K426" s="138"/>
      <c r="L426" s="139"/>
      <c r="M426" s="139"/>
      <c r="N426" s="139"/>
      <c r="P426" s="0" t="s">
        <v>315</v>
      </c>
      <c r="Q426" s="140" t="e">
        <f aca="false">M426/(C426-H426)</f>
        <v>#DIV/0!</v>
      </c>
      <c r="S426" s="0" t="s">
        <v>315</v>
      </c>
      <c r="T426" s="140" t="e">
        <f aca="false">H426/C426</f>
        <v>#DIV/0!</v>
      </c>
    </row>
    <row r="427" customFormat="false" ht="15" hidden="false" customHeight="false" outlineLevel="0" collapsed="false">
      <c r="A427" s="138" t="s">
        <v>316</v>
      </c>
      <c r="B427" s="139"/>
      <c r="C427" s="139"/>
      <c r="D427" s="139"/>
      <c r="E427" s="138"/>
      <c r="F427" s="138"/>
      <c r="G427" s="139"/>
      <c r="H427" s="139"/>
      <c r="I427" s="139"/>
      <c r="J427" s="138"/>
      <c r="K427" s="138"/>
      <c r="L427" s="139"/>
      <c r="M427" s="139"/>
      <c r="N427" s="139"/>
      <c r="P427" s="0" t="s">
        <v>316</v>
      </c>
      <c r="Q427" s="140" t="e">
        <f aca="false">M427/(C427-H427)</f>
        <v>#DIV/0!</v>
      </c>
      <c r="S427" s="0" t="s">
        <v>316</v>
      </c>
      <c r="T427" s="140" t="e">
        <f aca="false">H427/C427</f>
        <v>#DIV/0!</v>
      </c>
    </row>
    <row r="428" customFormat="false" ht="15" hidden="false" customHeight="false" outlineLevel="0" collapsed="false">
      <c r="A428" s="138" t="s">
        <v>317</v>
      </c>
      <c r="B428" s="139"/>
      <c r="C428" s="139"/>
      <c r="D428" s="139"/>
      <c r="E428" s="138"/>
      <c r="F428" s="138"/>
      <c r="G428" s="139"/>
      <c r="H428" s="139"/>
      <c r="I428" s="139"/>
      <c r="J428" s="138"/>
      <c r="K428" s="138"/>
      <c r="L428" s="139"/>
      <c r="M428" s="139"/>
      <c r="N428" s="139"/>
      <c r="P428" s="0" t="s">
        <v>317</v>
      </c>
      <c r="Q428" s="140" t="e">
        <f aca="false">M428/(C428-H428)</f>
        <v>#DIV/0!</v>
      </c>
      <c r="S428" s="0" t="s">
        <v>317</v>
      </c>
      <c r="T428" s="140" t="e">
        <f aca="false">H428/C428</f>
        <v>#DIV/0!</v>
      </c>
    </row>
    <row r="429" customFormat="false" ht="15" hidden="false" customHeight="false" outlineLevel="0" collapsed="false">
      <c r="A429" s="138" t="s">
        <v>318</v>
      </c>
      <c r="B429" s="139"/>
      <c r="C429" s="139"/>
      <c r="D429" s="139"/>
      <c r="E429" s="138"/>
      <c r="F429" s="138"/>
      <c r="G429" s="139"/>
      <c r="H429" s="139"/>
      <c r="I429" s="139"/>
      <c r="J429" s="138"/>
      <c r="K429" s="138"/>
      <c r="L429" s="139"/>
      <c r="M429" s="139"/>
      <c r="N429" s="139"/>
      <c r="P429" s="0" t="s">
        <v>318</v>
      </c>
      <c r="Q429" s="140" t="e">
        <f aca="false">M429/(C429-H429)</f>
        <v>#DIV/0!</v>
      </c>
      <c r="S429" s="0" t="s">
        <v>318</v>
      </c>
      <c r="T429" s="140" t="e">
        <f aca="false">H429/C429</f>
        <v>#DIV/0!</v>
      </c>
    </row>
    <row r="430" customFormat="false" ht="15" hidden="false" customHeight="false" outlineLevel="0" collapsed="false">
      <c r="A430" s="138" t="s">
        <v>319</v>
      </c>
      <c r="B430" s="139"/>
      <c r="C430" s="139"/>
      <c r="D430" s="139"/>
      <c r="E430" s="138"/>
      <c r="F430" s="138"/>
      <c r="G430" s="139"/>
      <c r="H430" s="139"/>
      <c r="I430" s="139"/>
      <c r="J430" s="138"/>
      <c r="K430" s="138"/>
      <c r="L430" s="139"/>
      <c r="M430" s="139"/>
      <c r="N430" s="139"/>
      <c r="P430" s="0" t="s">
        <v>319</v>
      </c>
      <c r="Q430" s="140" t="e">
        <f aca="false">M430/(C430-H430)</f>
        <v>#DIV/0!</v>
      </c>
      <c r="S430" s="0" t="s">
        <v>319</v>
      </c>
      <c r="T430" s="140" t="e">
        <f aca="false">H430/C430</f>
        <v>#DIV/0!</v>
      </c>
    </row>
    <row r="431" customFormat="false" ht="15" hidden="false" customHeight="false" outlineLevel="0" collapsed="false">
      <c r="A431" s="138" t="s">
        <v>320</v>
      </c>
      <c r="B431" s="139"/>
      <c r="C431" s="139"/>
      <c r="D431" s="139"/>
      <c r="E431" s="138"/>
      <c r="F431" s="138"/>
      <c r="G431" s="139"/>
      <c r="H431" s="139"/>
      <c r="I431" s="139"/>
      <c r="J431" s="138"/>
      <c r="K431" s="138"/>
      <c r="L431" s="139"/>
      <c r="M431" s="139"/>
      <c r="N431" s="139"/>
      <c r="P431" s="0" t="s">
        <v>320</v>
      </c>
      <c r="Q431" s="140" t="e">
        <f aca="false">M431/(C431-H431)</f>
        <v>#DIV/0!</v>
      </c>
      <c r="S431" s="0" t="s">
        <v>320</v>
      </c>
      <c r="T431" s="140" t="e">
        <f aca="false">H431/C431</f>
        <v>#DIV/0!</v>
      </c>
    </row>
    <row r="432" customFormat="false" ht="15" hidden="false" customHeight="false" outlineLevel="0" collapsed="false">
      <c r="A432" s="138" t="s">
        <v>321</v>
      </c>
      <c r="B432" s="139"/>
      <c r="C432" s="139"/>
      <c r="D432" s="139"/>
      <c r="E432" s="138"/>
      <c r="F432" s="138"/>
      <c r="G432" s="139"/>
      <c r="H432" s="139"/>
      <c r="I432" s="139"/>
      <c r="J432" s="138"/>
      <c r="K432" s="138"/>
      <c r="L432" s="139"/>
      <c r="M432" s="139"/>
      <c r="N432" s="139"/>
      <c r="P432" s="0" t="s">
        <v>321</v>
      </c>
      <c r="Q432" s="140" t="e">
        <f aca="false">M432/(C432-H432)</f>
        <v>#DIV/0!</v>
      </c>
      <c r="S432" s="0" t="s">
        <v>321</v>
      </c>
      <c r="T432" s="140" t="e">
        <f aca="false">H432/C432</f>
        <v>#DIV/0!</v>
      </c>
    </row>
    <row r="433" customFormat="false" ht="15" hidden="false" customHeight="false" outlineLevel="0" collapsed="false">
      <c r="A433" s="138" t="s">
        <v>322</v>
      </c>
      <c r="B433" s="139"/>
      <c r="C433" s="139"/>
      <c r="D433" s="139"/>
      <c r="E433" s="138"/>
      <c r="F433" s="138"/>
      <c r="G433" s="139"/>
      <c r="H433" s="139"/>
      <c r="I433" s="139"/>
      <c r="J433" s="138"/>
      <c r="K433" s="138"/>
      <c r="L433" s="139"/>
      <c r="M433" s="139"/>
      <c r="N433" s="138"/>
      <c r="P433" s="0" t="s">
        <v>322</v>
      </c>
      <c r="Q433" s="140" t="e">
        <f aca="false">M433/(C433-H433)</f>
        <v>#DIV/0!</v>
      </c>
      <c r="S433" s="0" t="s">
        <v>322</v>
      </c>
      <c r="T433" s="140" t="e">
        <f aca="false">H433/C433</f>
        <v>#DIV/0!</v>
      </c>
    </row>
    <row r="434" customFormat="false" ht="15" hidden="false" customHeight="false" outlineLevel="0" collapsed="false">
      <c r="A434" s="138" t="s">
        <v>323</v>
      </c>
      <c r="B434" s="139"/>
      <c r="C434" s="139"/>
      <c r="D434" s="139"/>
      <c r="E434" s="138"/>
      <c r="F434" s="138"/>
      <c r="G434" s="139"/>
      <c r="H434" s="139"/>
      <c r="I434" s="139"/>
      <c r="J434" s="138"/>
      <c r="K434" s="138"/>
      <c r="L434" s="138"/>
      <c r="M434" s="138"/>
      <c r="N434" s="138"/>
      <c r="P434" s="0" t="s">
        <v>323</v>
      </c>
      <c r="Q434" s="140" t="e">
        <f aca="false">M434/(C434-H434)</f>
        <v>#DIV/0!</v>
      </c>
      <c r="S434" s="0" t="s">
        <v>323</v>
      </c>
      <c r="T434" s="140" t="e">
        <f aca="false">H434/C434</f>
        <v>#DIV/0!</v>
      </c>
    </row>
    <row r="435" customFormat="false" ht="15" hidden="false" customHeight="false" outlineLevel="0" collapsed="false">
      <c r="A435" s="138" t="s">
        <v>324</v>
      </c>
      <c r="B435" s="139"/>
      <c r="C435" s="139"/>
      <c r="D435" s="139"/>
      <c r="E435" s="138"/>
      <c r="F435" s="138"/>
      <c r="G435" s="139"/>
      <c r="H435" s="139"/>
      <c r="I435" s="139"/>
      <c r="J435" s="138"/>
      <c r="K435" s="138"/>
      <c r="L435" s="138"/>
      <c r="M435" s="138"/>
      <c r="N435" s="138"/>
      <c r="P435" s="0" t="s">
        <v>324</v>
      </c>
      <c r="Q435" s="140" t="e">
        <f aca="false">M435/(C435-H435)</f>
        <v>#DIV/0!</v>
      </c>
      <c r="S435" s="0" t="s">
        <v>324</v>
      </c>
      <c r="T435" s="140" t="e">
        <f aca="false">H435/C435</f>
        <v>#DIV/0!</v>
      </c>
    </row>
    <row r="436" customFormat="false" ht="15" hidden="false" customHeight="false" outlineLevel="0" collapsed="false">
      <c r="A436" s="138" t="s">
        <v>325</v>
      </c>
      <c r="B436" s="139"/>
      <c r="C436" s="139"/>
      <c r="D436" s="139"/>
      <c r="E436" s="138"/>
      <c r="F436" s="138"/>
      <c r="G436" s="139"/>
      <c r="H436" s="139"/>
      <c r="I436" s="139"/>
      <c r="J436" s="138"/>
      <c r="K436" s="138"/>
      <c r="L436" s="138"/>
      <c r="M436" s="138"/>
      <c r="N436" s="138"/>
      <c r="P436" s="0" t="s">
        <v>325</v>
      </c>
      <c r="Q436" s="140" t="e">
        <f aca="false">M436/(C436-H436)</f>
        <v>#DIV/0!</v>
      </c>
      <c r="S436" s="0" t="s">
        <v>325</v>
      </c>
      <c r="T436" s="140" t="e">
        <f aca="false">H436/C436</f>
        <v>#DIV/0!</v>
      </c>
    </row>
    <row r="437" customFormat="false" ht="15" hidden="false" customHeight="false" outlineLevel="0" collapsed="false">
      <c r="A437" s="138" t="s">
        <v>326</v>
      </c>
      <c r="B437" s="139"/>
      <c r="C437" s="139"/>
      <c r="D437" s="139"/>
      <c r="E437" s="138"/>
      <c r="F437" s="138"/>
      <c r="G437" s="139"/>
      <c r="H437" s="139"/>
      <c r="I437" s="139"/>
      <c r="J437" s="138"/>
      <c r="K437" s="138"/>
      <c r="L437" s="138"/>
      <c r="M437" s="138"/>
      <c r="N437" s="138"/>
      <c r="P437" s="0" t="s">
        <v>326</v>
      </c>
      <c r="Q437" s="140" t="e">
        <f aca="false">M437/(C437-H437)</f>
        <v>#DIV/0!</v>
      </c>
      <c r="S437" s="0" t="s">
        <v>326</v>
      </c>
      <c r="T437" s="140" t="e">
        <f aca="false">H437/C437</f>
        <v>#DIV/0!</v>
      </c>
    </row>
    <row r="438" customFormat="false" ht="15" hidden="false" customHeight="false" outlineLevel="0" collapsed="false">
      <c r="A438" s="138" t="s">
        <v>327</v>
      </c>
      <c r="B438" s="139"/>
      <c r="C438" s="139"/>
      <c r="D438" s="139"/>
      <c r="E438" s="138"/>
      <c r="F438" s="138"/>
      <c r="G438" s="139"/>
      <c r="H438" s="139"/>
      <c r="I438" s="139"/>
      <c r="J438" s="138"/>
      <c r="K438" s="138"/>
      <c r="L438" s="138"/>
      <c r="M438" s="138"/>
      <c r="N438" s="138"/>
      <c r="P438" s="0" t="s">
        <v>327</v>
      </c>
      <c r="Q438" s="140" t="e">
        <f aca="false">M438/(C438-H438)</f>
        <v>#DIV/0!</v>
      </c>
      <c r="S438" s="0" t="s">
        <v>327</v>
      </c>
      <c r="T438" s="140" t="e">
        <f aca="false">H438/C438</f>
        <v>#DIV/0!</v>
      </c>
    </row>
    <row r="439" customFormat="false" ht="15" hidden="false" customHeight="false" outlineLevel="0" collapsed="false">
      <c r="A439" s="138" t="s">
        <v>328</v>
      </c>
      <c r="B439" s="139"/>
      <c r="C439" s="139"/>
      <c r="D439" s="139"/>
      <c r="E439" s="138"/>
      <c r="F439" s="138"/>
      <c r="G439" s="139"/>
      <c r="H439" s="139"/>
      <c r="I439" s="139"/>
      <c r="J439" s="138"/>
      <c r="K439" s="138"/>
      <c r="L439" s="138"/>
      <c r="M439" s="138"/>
      <c r="N439" s="138"/>
      <c r="P439" s="0" t="s">
        <v>328</v>
      </c>
      <c r="Q439" s="140" t="e">
        <f aca="false">M439/(C439-H439)</f>
        <v>#DIV/0!</v>
      </c>
      <c r="S439" s="0" t="s">
        <v>328</v>
      </c>
      <c r="T439" s="140" t="e">
        <f aca="false">H439/C439</f>
        <v>#DIV/0!</v>
      </c>
    </row>
    <row r="440" customFormat="false" ht="15" hidden="false" customHeight="false" outlineLevel="0" collapsed="false">
      <c r="A440" s="138" t="s">
        <v>310</v>
      </c>
      <c r="B440" s="139"/>
      <c r="C440" s="139"/>
      <c r="D440" s="139"/>
      <c r="E440" s="138"/>
      <c r="F440" s="138"/>
      <c r="G440" s="139"/>
      <c r="H440" s="139"/>
      <c r="I440" s="139"/>
      <c r="J440" s="138"/>
      <c r="K440" s="138"/>
      <c r="L440" s="139"/>
      <c r="M440" s="139"/>
      <c r="N440" s="139"/>
      <c r="P440" s="0" t="s">
        <v>206</v>
      </c>
      <c r="Q440" s="140" t="e">
        <f aca="false">M440/(C440-H440)</f>
        <v>#DIV/0!</v>
      </c>
      <c r="S440" s="0" t="s">
        <v>206</v>
      </c>
      <c r="T440" s="140" t="e">
        <f aca="false">H440/C440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5" zeroHeight="false" outlineLevelRow="0" outlineLevelCol="0"/>
  <sheetData>
    <row r="1" customFormat="false" ht="15" hidden="false" customHeight="false" outlineLevel="0" collapsed="false">
      <c r="C1" s="0" t="s">
        <v>114</v>
      </c>
      <c r="D1" s="0" t="s">
        <v>114</v>
      </c>
      <c r="E1" s="0" t="s">
        <v>114</v>
      </c>
      <c r="F1" s="0" t="s">
        <v>114</v>
      </c>
      <c r="G1" s="0" t="s">
        <v>114</v>
      </c>
      <c r="H1" s="0" t="s">
        <v>114</v>
      </c>
      <c r="I1" s="0" t="s">
        <v>114</v>
      </c>
      <c r="J1" s="0" t="s">
        <v>115</v>
      </c>
      <c r="K1" s="0" t="s">
        <v>115</v>
      </c>
      <c r="L1" s="0" t="s">
        <v>115</v>
      </c>
      <c r="M1" s="0" t="s">
        <v>115</v>
      </c>
      <c r="N1" s="0" t="s">
        <v>115</v>
      </c>
      <c r="O1" s="0" t="s">
        <v>115</v>
      </c>
      <c r="P1" s="0" t="s">
        <v>115</v>
      </c>
      <c r="Q1" s="0" t="s">
        <v>116</v>
      </c>
      <c r="R1" s="0" t="s">
        <v>116</v>
      </c>
      <c r="S1" s="0" t="s">
        <v>116</v>
      </c>
      <c r="T1" s="0" t="s">
        <v>116</v>
      </c>
      <c r="U1" s="0" t="s">
        <v>116</v>
      </c>
      <c r="V1" s="0" t="s">
        <v>116</v>
      </c>
      <c r="W1" s="0" t="s">
        <v>116</v>
      </c>
      <c r="X1" s="0" t="s">
        <v>117</v>
      </c>
      <c r="Y1" s="0" t="s">
        <v>117</v>
      </c>
      <c r="Z1" s="0" t="s">
        <v>117</v>
      </c>
      <c r="AA1" s="0" t="s">
        <v>117</v>
      </c>
      <c r="AB1" s="0" t="s">
        <v>117</v>
      </c>
      <c r="AC1" s="0" t="s">
        <v>117</v>
      </c>
      <c r="AD1" s="0" t="s">
        <v>117</v>
      </c>
      <c r="AE1" s="0" t="s">
        <v>118</v>
      </c>
      <c r="AF1" s="0" t="s">
        <v>118</v>
      </c>
      <c r="AG1" s="0" t="s">
        <v>118</v>
      </c>
      <c r="AH1" s="0" t="s">
        <v>118</v>
      </c>
      <c r="AI1" s="0" t="s">
        <v>118</v>
      </c>
      <c r="AJ1" s="0" t="s">
        <v>118</v>
      </c>
      <c r="AK1" s="0" t="s">
        <v>118</v>
      </c>
      <c r="AL1" s="0" t="s">
        <v>119</v>
      </c>
      <c r="AM1" s="0" t="s">
        <v>119</v>
      </c>
      <c r="AN1" s="0" t="s">
        <v>119</v>
      </c>
      <c r="AO1" s="0" t="s">
        <v>119</v>
      </c>
      <c r="AP1" s="0" t="s">
        <v>119</v>
      </c>
      <c r="AQ1" s="0" t="s">
        <v>119</v>
      </c>
      <c r="AR1" s="0" t="s">
        <v>119</v>
      </c>
      <c r="AS1" s="0" t="s">
        <v>120</v>
      </c>
      <c r="AT1" s="0" t="s">
        <v>120</v>
      </c>
      <c r="AU1" s="0" t="s">
        <v>120</v>
      </c>
      <c r="AV1" s="0" t="s">
        <v>120</v>
      </c>
      <c r="AW1" s="0" t="s">
        <v>120</v>
      </c>
      <c r="AX1" s="0" t="s">
        <v>120</v>
      </c>
      <c r="AY1" s="0" t="s">
        <v>120</v>
      </c>
      <c r="AZ1" s="0" t="s">
        <v>121</v>
      </c>
      <c r="BA1" s="0" t="s">
        <v>121</v>
      </c>
      <c r="BB1" s="0" t="s">
        <v>121</v>
      </c>
      <c r="BC1" s="0" t="s">
        <v>121</v>
      </c>
      <c r="BD1" s="0" t="s">
        <v>121</v>
      </c>
      <c r="BE1" s="0" t="s">
        <v>121</v>
      </c>
      <c r="BF1" s="0" t="s">
        <v>121</v>
      </c>
      <c r="BG1" s="0" t="s">
        <v>122</v>
      </c>
      <c r="BH1" s="0" t="s">
        <v>122</v>
      </c>
      <c r="BI1" s="0" t="s">
        <v>122</v>
      </c>
      <c r="BJ1" s="0" t="s">
        <v>122</v>
      </c>
      <c r="BK1" s="0" t="s">
        <v>122</v>
      </c>
      <c r="BL1" s="0" t="s">
        <v>122</v>
      </c>
      <c r="BM1" s="0" t="s">
        <v>122</v>
      </c>
      <c r="BN1" s="0" t="s">
        <v>123</v>
      </c>
      <c r="BO1" s="0" t="s">
        <v>123</v>
      </c>
      <c r="BP1" s="0" t="s">
        <v>123</v>
      </c>
      <c r="BQ1" s="0" t="s">
        <v>123</v>
      </c>
      <c r="BR1" s="0" t="s">
        <v>123</v>
      </c>
      <c r="BS1" s="0" t="s">
        <v>123</v>
      </c>
      <c r="BT1" s="0" t="s">
        <v>123</v>
      </c>
      <c r="BU1" s="0" t="s">
        <v>124</v>
      </c>
      <c r="BV1" s="0" t="s">
        <v>124</v>
      </c>
      <c r="BW1" s="0" t="s">
        <v>124</v>
      </c>
      <c r="BX1" s="0" t="s">
        <v>124</v>
      </c>
      <c r="BY1" s="0" t="s">
        <v>124</v>
      </c>
      <c r="BZ1" s="0" t="s">
        <v>124</v>
      </c>
      <c r="CA1" s="0" t="s">
        <v>124</v>
      </c>
      <c r="CB1" s="0" t="s">
        <v>125</v>
      </c>
      <c r="CC1" s="0" t="s">
        <v>125</v>
      </c>
      <c r="CD1" s="0" t="s">
        <v>125</v>
      </c>
      <c r="CE1" s="0" t="s">
        <v>125</v>
      </c>
      <c r="CF1" s="0" t="s">
        <v>125</v>
      </c>
      <c r="CG1" s="0" t="s">
        <v>125</v>
      </c>
      <c r="CH1" s="0" t="s">
        <v>125</v>
      </c>
    </row>
    <row r="2" customFormat="false" ht="15" hidden="false" customHeight="false" outlineLevel="0" collapsed="false">
      <c r="C2" s="0" t="s">
        <v>253</v>
      </c>
      <c r="D2" s="0" t="s">
        <v>254</v>
      </c>
      <c r="E2" s="0" t="s">
        <v>137</v>
      </c>
      <c r="F2" s="0" t="s">
        <v>138</v>
      </c>
      <c r="G2" s="0" t="s">
        <v>139</v>
      </c>
      <c r="H2" s="0" t="s">
        <v>140</v>
      </c>
      <c r="I2" s="0" t="s">
        <v>141</v>
      </c>
      <c r="J2" s="0" t="s">
        <v>253</v>
      </c>
      <c r="K2" s="0" t="s">
        <v>254</v>
      </c>
      <c r="L2" s="0" t="s">
        <v>137</v>
      </c>
      <c r="M2" s="0" t="s">
        <v>138</v>
      </c>
      <c r="N2" s="0" t="s">
        <v>139</v>
      </c>
      <c r="O2" s="0" t="s">
        <v>140</v>
      </c>
      <c r="P2" s="0" t="s">
        <v>141</v>
      </c>
      <c r="Q2" s="0" t="s">
        <v>253</v>
      </c>
      <c r="R2" s="0" t="s">
        <v>254</v>
      </c>
      <c r="S2" s="0" t="s">
        <v>137</v>
      </c>
      <c r="T2" s="0" t="s">
        <v>138</v>
      </c>
      <c r="U2" s="0" t="s">
        <v>139</v>
      </c>
      <c r="V2" s="0" t="s">
        <v>140</v>
      </c>
      <c r="W2" s="0" t="s">
        <v>141</v>
      </c>
      <c r="X2" s="0" t="s">
        <v>253</v>
      </c>
      <c r="Y2" s="0" t="s">
        <v>254</v>
      </c>
      <c r="Z2" s="0" t="s">
        <v>137</v>
      </c>
      <c r="AA2" s="0" t="s">
        <v>138</v>
      </c>
      <c r="AB2" s="0" t="s">
        <v>139</v>
      </c>
      <c r="AC2" s="0" t="s">
        <v>140</v>
      </c>
      <c r="AD2" s="0" t="s">
        <v>141</v>
      </c>
      <c r="AE2" s="0" t="s">
        <v>253</v>
      </c>
      <c r="AF2" s="0" t="s">
        <v>254</v>
      </c>
      <c r="AG2" s="0" t="s">
        <v>137</v>
      </c>
      <c r="AH2" s="0" t="s">
        <v>138</v>
      </c>
      <c r="AI2" s="0" t="s">
        <v>139</v>
      </c>
      <c r="AJ2" s="0" t="s">
        <v>140</v>
      </c>
      <c r="AK2" s="0" t="s">
        <v>141</v>
      </c>
      <c r="AL2" s="0" t="s">
        <v>253</v>
      </c>
      <c r="AM2" s="0" t="s">
        <v>254</v>
      </c>
      <c r="AN2" s="0" t="s">
        <v>137</v>
      </c>
      <c r="AO2" s="0" t="s">
        <v>138</v>
      </c>
      <c r="AP2" s="0" t="s">
        <v>139</v>
      </c>
      <c r="AQ2" s="0" t="s">
        <v>140</v>
      </c>
      <c r="AR2" s="0" t="s">
        <v>141</v>
      </c>
      <c r="AS2" s="0" t="s">
        <v>253</v>
      </c>
      <c r="AT2" s="0" t="s">
        <v>254</v>
      </c>
      <c r="AU2" s="0" t="s">
        <v>137</v>
      </c>
      <c r="AV2" s="0" t="s">
        <v>138</v>
      </c>
      <c r="AW2" s="0" t="s">
        <v>139</v>
      </c>
      <c r="AX2" s="0" t="s">
        <v>140</v>
      </c>
      <c r="AY2" s="0" t="s">
        <v>141</v>
      </c>
      <c r="AZ2" s="0" t="s">
        <v>253</v>
      </c>
      <c r="BA2" s="0" t="s">
        <v>254</v>
      </c>
      <c r="BB2" s="0" t="s">
        <v>137</v>
      </c>
      <c r="BC2" s="0" t="s">
        <v>138</v>
      </c>
      <c r="BD2" s="0" t="s">
        <v>139</v>
      </c>
      <c r="BE2" s="0" t="s">
        <v>140</v>
      </c>
      <c r="BF2" s="0" t="s">
        <v>141</v>
      </c>
      <c r="BG2" s="0" t="s">
        <v>253</v>
      </c>
      <c r="BH2" s="0" t="s">
        <v>254</v>
      </c>
      <c r="BI2" s="0" t="s">
        <v>137</v>
      </c>
      <c r="BJ2" s="0" t="s">
        <v>138</v>
      </c>
      <c r="BK2" s="0" t="s">
        <v>139</v>
      </c>
      <c r="BL2" s="0" t="s">
        <v>140</v>
      </c>
      <c r="BM2" s="0" t="s">
        <v>141</v>
      </c>
      <c r="BN2" s="0" t="s">
        <v>253</v>
      </c>
      <c r="BO2" s="0" t="s">
        <v>254</v>
      </c>
      <c r="BP2" s="0" t="s">
        <v>137</v>
      </c>
      <c r="BQ2" s="0" t="s">
        <v>138</v>
      </c>
      <c r="BR2" s="0" t="s">
        <v>139</v>
      </c>
      <c r="BS2" s="0" t="s">
        <v>140</v>
      </c>
      <c r="BT2" s="0" t="s">
        <v>141</v>
      </c>
      <c r="BU2" s="0" t="s">
        <v>253</v>
      </c>
      <c r="BV2" s="0" t="s">
        <v>254</v>
      </c>
      <c r="BW2" s="0" t="s">
        <v>137</v>
      </c>
      <c r="BX2" s="0" t="s">
        <v>138</v>
      </c>
      <c r="BY2" s="0" t="s">
        <v>139</v>
      </c>
      <c r="BZ2" s="0" t="s">
        <v>140</v>
      </c>
      <c r="CA2" s="0" t="s">
        <v>141</v>
      </c>
      <c r="CB2" s="0" t="s">
        <v>253</v>
      </c>
      <c r="CC2" s="0" t="s">
        <v>254</v>
      </c>
      <c r="CD2" s="0" t="s">
        <v>137</v>
      </c>
      <c r="CE2" s="0" t="s">
        <v>138</v>
      </c>
      <c r="CF2" s="0" t="s">
        <v>139</v>
      </c>
      <c r="CG2" s="0" t="s">
        <v>140</v>
      </c>
      <c r="CH2" s="0" t="s">
        <v>141</v>
      </c>
    </row>
    <row r="5" customFormat="false" ht="15" hidden="false" customHeight="false" outlineLevel="0" collapsed="false">
      <c r="A5" s="0" t="s">
        <v>95</v>
      </c>
      <c r="B5" s="0" t="s">
        <v>97</v>
      </c>
      <c r="C5" s="0" t="n">
        <v>319897</v>
      </c>
      <c r="D5" s="0" t="n">
        <v>325540</v>
      </c>
      <c r="E5" s="0" t="n">
        <v>330796</v>
      </c>
      <c r="F5" s="0" t="n">
        <v>335593</v>
      </c>
      <c r="G5" s="0" t="n">
        <v>340112</v>
      </c>
      <c r="H5" s="0" t="n">
        <v>344356</v>
      </c>
      <c r="I5" s="0" t="n">
        <v>348375</v>
      </c>
      <c r="J5" s="0" t="n">
        <v>1292603</v>
      </c>
      <c r="K5" s="0" t="n">
        <v>1312373</v>
      </c>
      <c r="L5" s="0" t="n">
        <v>1329537</v>
      </c>
      <c r="M5" s="0" t="n">
        <v>1352876</v>
      </c>
      <c r="N5" s="0" t="n">
        <v>1374060</v>
      </c>
      <c r="O5" s="0" t="n">
        <v>1394084</v>
      </c>
      <c r="P5" s="0" t="n">
        <v>1414044</v>
      </c>
      <c r="Q5" s="0" t="n">
        <v>921162</v>
      </c>
      <c r="R5" s="0" t="n">
        <v>972554</v>
      </c>
      <c r="S5" s="0" t="n">
        <v>1017776</v>
      </c>
      <c r="T5" s="0" t="n">
        <v>1057512</v>
      </c>
      <c r="U5" s="0" t="n">
        <v>1093612</v>
      </c>
      <c r="V5" s="0" t="n">
        <v>1126415</v>
      </c>
      <c r="W5" s="0" t="n">
        <v>1156369</v>
      </c>
      <c r="X5" s="0" t="n">
        <v>620093</v>
      </c>
      <c r="Y5" s="0" t="n">
        <v>611489</v>
      </c>
      <c r="Z5" s="0" t="n">
        <v>605034</v>
      </c>
      <c r="AA5" s="0" t="n">
        <v>664622</v>
      </c>
      <c r="AB5" s="0" t="n">
        <v>231668</v>
      </c>
      <c r="AC5" s="0" t="n">
        <v>235886</v>
      </c>
      <c r="AD5" s="0" t="n">
        <v>240057</v>
      </c>
      <c r="AE5" s="0" t="n">
        <v>528366</v>
      </c>
      <c r="AF5" s="0" t="n">
        <v>488817</v>
      </c>
      <c r="AG5" s="0" t="n">
        <v>462863</v>
      </c>
      <c r="AH5" s="0" t="n">
        <v>469965</v>
      </c>
      <c r="AI5" s="0" t="n">
        <v>184951</v>
      </c>
      <c r="AJ5" s="0" t="n">
        <v>187189</v>
      </c>
      <c r="AK5" s="0" t="n">
        <v>191790</v>
      </c>
      <c r="AL5" s="0" t="n">
        <v>491913</v>
      </c>
      <c r="AM5" s="0" t="n">
        <v>473650</v>
      </c>
      <c r="AN5" s="0" t="n">
        <v>455508</v>
      </c>
      <c r="AO5" s="0" t="n">
        <v>426713</v>
      </c>
      <c r="AP5" s="0" t="n">
        <v>157742</v>
      </c>
      <c r="AQ5" s="0" t="n">
        <v>160798</v>
      </c>
      <c r="AR5" s="0" t="n">
        <v>160691</v>
      </c>
      <c r="AS5" s="0" t="n">
        <v>452121</v>
      </c>
      <c r="AT5" s="0" t="n">
        <v>446683</v>
      </c>
      <c r="AU5" s="0" t="n">
        <v>440196</v>
      </c>
      <c r="AV5" s="0" t="n">
        <v>411493</v>
      </c>
      <c r="AW5" s="0" t="n">
        <v>410975</v>
      </c>
      <c r="AX5" s="0" t="n">
        <v>357264</v>
      </c>
      <c r="AY5" s="0" t="n">
        <v>314688</v>
      </c>
      <c r="AZ5" s="0" t="n">
        <v>390242</v>
      </c>
      <c r="BA5" s="0" t="n">
        <v>395150</v>
      </c>
      <c r="BB5" s="0" t="n">
        <v>399356</v>
      </c>
      <c r="BC5" s="0" t="n">
        <v>380413</v>
      </c>
      <c r="BD5" s="0" t="n">
        <v>384401</v>
      </c>
      <c r="BE5" s="0" t="n">
        <v>387577</v>
      </c>
      <c r="BF5" s="0" t="n">
        <v>379455</v>
      </c>
      <c r="BG5" s="0" t="n">
        <v>321882</v>
      </c>
      <c r="BH5" s="0" t="n">
        <v>330038</v>
      </c>
      <c r="BI5" s="0" t="n">
        <v>338299</v>
      </c>
      <c r="BJ5" s="0" t="n">
        <v>328259</v>
      </c>
      <c r="BK5" s="0" t="n">
        <v>336058</v>
      </c>
      <c r="BL5" s="0" t="n">
        <v>343153</v>
      </c>
      <c r="BM5" s="0" t="n">
        <v>349479</v>
      </c>
      <c r="BN5" s="0" t="n">
        <v>252886</v>
      </c>
      <c r="BO5" s="0" t="n">
        <v>261879</v>
      </c>
      <c r="BP5" s="0" t="n">
        <v>270996</v>
      </c>
      <c r="BQ5" s="0" t="n">
        <v>266186</v>
      </c>
      <c r="BR5" s="0" t="n">
        <v>274990</v>
      </c>
      <c r="BS5" s="0" t="n">
        <v>283593</v>
      </c>
      <c r="BT5" s="0" t="n">
        <v>291838</v>
      </c>
      <c r="BU5" s="0" t="n">
        <v>194908</v>
      </c>
      <c r="BV5" s="0" t="n">
        <v>203374</v>
      </c>
      <c r="BW5" s="0" t="n">
        <v>211884</v>
      </c>
      <c r="BX5" s="0" t="n">
        <v>220827</v>
      </c>
      <c r="BY5" s="0" t="n">
        <v>227046</v>
      </c>
      <c r="BZ5" s="0" t="n">
        <v>233822</v>
      </c>
      <c r="CA5" s="0" t="n">
        <v>240937</v>
      </c>
      <c r="CB5" s="0" t="n">
        <v>147210</v>
      </c>
      <c r="CC5" s="0" t="n">
        <v>153874</v>
      </c>
      <c r="CD5" s="0" t="n">
        <v>160866</v>
      </c>
      <c r="CE5" s="0" t="n">
        <v>168139</v>
      </c>
      <c r="CF5" s="0" t="n">
        <v>175731</v>
      </c>
      <c r="CG5" s="0" t="n">
        <v>183039</v>
      </c>
      <c r="CH5" s="0" t="n">
        <v>190180</v>
      </c>
    </row>
    <row r="6" customFormat="false" ht="15" hidden="false" customHeight="false" outlineLevel="0" collapsed="false">
      <c r="A6" s="0" t="s">
        <v>146</v>
      </c>
      <c r="B6" s="0" t="s">
        <v>97</v>
      </c>
      <c r="C6" s="0" t="n">
        <v>52244</v>
      </c>
      <c r="D6" s="0" t="n">
        <v>53169</v>
      </c>
      <c r="E6" s="0" t="n">
        <v>54026</v>
      </c>
      <c r="F6" s="0" t="n">
        <v>54810</v>
      </c>
      <c r="G6" s="0" t="n">
        <v>55548</v>
      </c>
      <c r="H6" s="0" t="n">
        <v>56241</v>
      </c>
      <c r="I6" s="0" t="n">
        <v>56897</v>
      </c>
      <c r="J6" s="0" t="n">
        <v>211921</v>
      </c>
      <c r="K6" s="0" t="n">
        <v>214937</v>
      </c>
      <c r="L6" s="0" t="n">
        <v>217632</v>
      </c>
      <c r="M6" s="0" t="n">
        <v>221342</v>
      </c>
      <c r="N6" s="0" t="n">
        <v>224723</v>
      </c>
      <c r="O6" s="0" t="n">
        <v>227933</v>
      </c>
      <c r="P6" s="0" t="n">
        <v>231144</v>
      </c>
      <c r="Q6" s="0" t="n">
        <v>166026</v>
      </c>
      <c r="R6" s="0" t="n">
        <v>171782</v>
      </c>
      <c r="S6" s="0" t="n">
        <v>177051</v>
      </c>
      <c r="T6" s="0" t="n">
        <v>181850</v>
      </c>
      <c r="U6" s="0" t="n">
        <v>186383</v>
      </c>
      <c r="V6" s="0" t="n">
        <v>190641</v>
      </c>
      <c r="W6" s="0" t="n">
        <v>194649</v>
      </c>
      <c r="X6" s="0" t="n">
        <v>135158</v>
      </c>
      <c r="Y6" s="0" t="n">
        <v>138360</v>
      </c>
      <c r="Z6" s="0" t="n">
        <v>141593</v>
      </c>
      <c r="AA6" s="0" t="n">
        <v>146866</v>
      </c>
      <c r="AB6" s="0" t="n">
        <v>37819</v>
      </c>
      <c r="AC6" s="0" t="n">
        <v>38502</v>
      </c>
      <c r="AD6" s="0" t="n">
        <v>39178</v>
      </c>
      <c r="AE6" s="0" t="n">
        <v>120311</v>
      </c>
      <c r="AF6" s="0" t="n">
        <v>122581</v>
      </c>
      <c r="AG6" s="0" t="n">
        <v>124223</v>
      </c>
      <c r="AH6" s="0" t="n">
        <v>127439</v>
      </c>
      <c r="AI6" s="0" t="n">
        <v>33745</v>
      </c>
      <c r="AJ6" s="0" t="n">
        <v>34493</v>
      </c>
      <c r="AK6" s="0" t="n">
        <v>35228</v>
      </c>
      <c r="AL6" s="0" t="n">
        <v>106502</v>
      </c>
      <c r="AM6" s="0" t="n">
        <v>108755</v>
      </c>
      <c r="AN6" s="0" t="n">
        <v>110722</v>
      </c>
      <c r="AO6" s="0" t="n">
        <v>113105</v>
      </c>
      <c r="AP6" s="0" t="n">
        <v>29345</v>
      </c>
      <c r="AQ6" s="0" t="n">
        <v>30146</v>
      </c>
      <c r="AR6" s="0" t="n">
        <v>30938</v>
      </c>
      <c r="AS6" s="0" t="n">
        <v>91615</v>
      </c>
      <c r="AT6" s="0" t="n">
        <v>94103</v>
      </c>
      <c r="AU6" s="0" t="n">
        <v>96407</v>
      </c>
      <c r="AV6" s="0" t="n">
        <v>98894</v>
      </c>
      <c r="AW6" s="0" t="n">
        <v>101374</v>
      </c>
      <c r="AX6" s="0" t="n">
        <v>86648</v>
      </c>
      <c r="AY6" s="0" t="n">
        <v>75085</v>
      </c>
      <c r="AZ6" s="0" t="n">
        <v>75901</v>
      </c>
      <c r="BA6" s="0" t="n">
        <v>78491</v>
      </c>
      <c r="BB6" s="0" t="n">
        <v>81042</v>
      </c>
      <c r="BC6" s="0" t="n">
        <v>83644</v>
      </c>
      <c r="BD6" s="0" t="n">
        <v>86238</v>
      </c>
      <c r="BE6" s="0" t="n">
        <v>88820</v>
      </c>
      <c r="BF6" s="0" t="n">
        <v>87953</v>
      </c>
      <c r="BG6" s="0" t="n">
        <v>61239</v>
      </c>
      <c r="BH6" s="0" t="n">
        <v>63616</v>
      </c>
      <c r="BI6" s="0" t="n">
        <v>66026</v>
      </c>
      <c r="BJ6" s="0" t="n">
        <v>68519</v>
      </c>
      <c r="BK6" s="0" t="n">
        <v>71043</v>
      </c>
      <c r="BL6" s="0" t="n">
        <v>73587</v>
      </c>
      <c r="BM6" s="0" t="n">
        <v>76137</v>
      </c>
      <c r="BN6" s="0" t="n">
        <v>48109</v>
      </c>
      <c r="BO6" s="0" t="n">
        <v>50181</v>
      </c>
      <c r="BP6" s="0" t="n">
        <v>52313</v>
      </c>
      <c r="BQ6" s="0" t="n">
        <v>54524</v>
      </c>
      <c r="BR6" s="0" t="n">
        <v>56796</v>
      </c>
      <c r="BS6" s="0" t="n">
        <v>59124</v>
      </c>
      <c r="BT6" s="0" t="n">
        <v>61487</v>
      </c>
      <c r="BU6" s="0" t="n">
        <v>36779</v>
      </c>
      <c r="BV6" s="0" t="n">
        <v>38497</v>
      </c>
      <c r="BW6" s="0" t="n">
        <v>40282</v>
      </c>
      <c r="BX6" s="0" t="n">
        <v>42138</v>
      </c>
      <c r="BY6" s="0" t="n">
        <v>44064</v>
      </c>
      <c r="BZ6" s="0" t="n">
        <v>46059</v>
      </c>
      <c r="CA6" s="0" t="n">
        <v>48106</v>
      </c>
      <c r="CB6" s="0" t="n">
        <v>27614</v>
      </c>
      <c r="CC6" s="0" t="n">
        <v>28906</v>
      </c>
      <c r="CD6" s="0" t="n">
        <v>30277</v>
      </c>
      <c r="CE6" s="0" t="n">
        <v>31724</v>
      </c>
      <c r="CF6" s="0" t="n">
        <v>33249</v>
      </c>
      <c r="CG6" s="0" t="n">
        <v>34850</v>
      </c>
      <c r="CH6" s="0" t="n">
        <v>36514</v>
      </c>
    </row>
    <row r="7" customFormat="false" ht="15" hidden="false" customHeight="false" outlineLevel="0" collapsed="false">
      <c r="A7" s="0" t="s">
        <v>147</v>
      </c>
      <c r="B7" s="0" t="s">
        <v>97</v>
      </c>
      <c r="C7" s="0" t="n">
        <v>87639</v>
      </c>
      <c r="D7" s="0" t="n">
        <v>89178</v>
      </c>
      <c r="E7" s="0" t="n">
        <v>90616</v>
      </c>
      <c r="F7" s="0" t="n">
        <v>91930</v>
      </c>
      <c r="G7" s="0" t="n">
        <v>93168</v>
      </c>
      <c r="H7" s="0" t="n">
        <v>94331</v>
      </c>
      <c r="I7" s="0" t="n">
        <v>95431</v>
      </c>
      <c r="J7" s="0" t="n">
        <v>356030</v>
      </c>
      <c r="K7" s="0" t="n">
        <v>361164</v>
      </c>
      <c r="L7" s="0" t="n">
        <v>365559</v>
      </c>
      <c r="M7" s="0" t="n">
        <v>371672</v>
      </c>
      <c r="N7" s="0" t="n">
        <v>377257</v>
      </c>
      <c r="O7" s="0" t="n">
        <v>382573</v>
      </c>
      <c r="P7" s="0" t="n">
        <v>387918</v>
      </c>
      <c r="Q7" s="0" t="n">
        <v>295301</v>
      </c>
      <c r="R7" s="0" t="n">
        <v>305084</v>
      </c>
      <c r="S7" s="0" t="n">
        <v>313949</v>
      </c>
      <c r="T7" s="0" t="n">
        <v>321906</v>
      </c>
      <c r="U7" s="0" t="n">
        <v>329466</v>
      </c>
      <c r="V7" s="0" t="n">
        <v>336607</v>
      </c>
      <c r="W7" s="0" t="n">
        <v>343361</v>
      </c>
      <c r="X7" s="0" t="n">
        <v>213895</v>
      </c>
      <c r="Y7" s="0" t="n">
        <v>204491</v>
      </c>
      <c r="Z7" s="0" t="n">
        <v>200954</v>
      </c>
      <c r="AA7" s="0" t="n">
        <v>220561</v>
      </c>
      <c r="AB7" s="0" t="n">
        <v>63691</v>
      </c>
      <c r="AC7" s="0" t="n">
        <v>64829</v>
      </c>
      <c r="AD7" s="0" t="n">
        <v>65957</v>
      </c>
      <c r="AE7" s="0" t="n">
        <v>168931</v>
      </c>
      <c r="AF7" s="0" t="n">
        <v>144911</v>
      </c>
      <c r="AG7" s="0" t="n">
        <v>137192</v>
      </c>
      <c r="AH7" s="0" t="n">
        <v>139005</v>
      </c>
      <c r="AI7" s="0" t="n">
        <v>56876</v>
      </c>
      <c r="AJ7" s="0" t="n">
        <v>57751</v>
      </c>
      <c r="AK7" s="0" t="n">
        <v>58672</v>
      </c>
      <c r="AL7" s="0" t="n">
        <v>156382</v>
      </c>
      <c r="AM7" s="0" t="n">
        <v>147252</v>
      </c>
      <c r="AN7" s="0" t="n">
        <v>139127</v>
      </c>
      <c r="AO7" s="0" t="n">
        <v>121405</v>
      </c>
      <c r="AP7" s="0" t="n">
        <v>49473</v>
      </c>
      <c r="AQ7" s="0" t="n">
        <v>50298</v>
      </c>
      <c r="AR7" s="0" t="n">
        <v>51123</v>
      </c>
      <c r="AS7" s="0" t="n">
        <v>147112</v>
      </c>
      <c r="AT7" s="0" t="n">
        <v>144167</v>
      </c>
      <c r="AU7" s="0" t="n">
        <v>140575</v>
      </c>
      <c r="AV7" s="0" t="n">
        <v>122441</v>
      </c>
      <c r="AW7" s="0" t="n">
        <v>121409</v>
      </c>
      <c r="AX7" s="0" t="n">
        <v>106239</v>
      </c>
      <c r="AY7" s="0" t="n">
        <v>94319</v>
      </c>
      <c r="AZ7" s="0" t="n">
        <v>128396</v>
      </c>
      <c r="BA7" s="0" t="n">
        <v>130408</v>
      </c>
      <c r="BB7" s="0" t="n">
        <v>131148</v>
      </c>
      <c r="BC7" s="0" t="n">
        <v>117603</v>
      </c>
      <c r="BD7" s="0" t="n">
        <v>117948</v>
      </c>
      <c r="BE7" s="0" t="n">
        <v>118053</v>
      </c>
      <c r="BF7" s="0" t="n">
        <v>115133</v>
      </c>
      <c r="BG7" s="0" t="n">
        <v>105850</v>
      </c>
      <c r="BH7" s="0" t="n">
        <v>109098</v>
      </c>
      <c r="BI7" s="0" t="n">
        <v>111836</v>
      </c>
      <c r="BJ7" s="0" t="n">
        <v>103272</v>
      </c>
      <c r="BK7" s="0" t="n">
        <v>105393</v>
      </c>
      <c r="BL7" s="0" t="n">
        <v>107182</v>
      </c>
      <c r="BM7" s="0" t="n">
        <v>108646</v>
      </c>
      <c r="BN7" s="0" t="n">
        <v>83793</v>
      </c>
      <c r="BO7" s="0" t="n">
        <v>87160</v>
      </c>
      <c r="BP7" s="0" t="n">
        <v>90381</v>
      </c>
      <c r="BQ7" s="0" t="n">
        <v>85110</v>
      </c>
      <c r="BR7" s="0" t="n">
        <v>87928</v>
      </c>
      <c r="BS7" s="0" t="n">
        <v>90621</v>
      </c>
      <c r="BT7" s="0" t="n">
        <v>93131</v>
      </c>
      <c r="BU7" s="0" t="n">
        <v>64252</v>
      </c>
      <c r="BV7" s="0" t="n">
        <v>67163</v>
      </c>
      <c r="BW7" s="0" t="n">
        <v>70098</v>
      </c>
      <c r="BX7" s="0" t="n">
        <v>73199</v>
      </c>
      <c r="BY7" s="0" t="n">
        <v>74637</v>
      </c>
      <c r="BZ7" s="0" t="n">
        <v>76372</v>
      </c>
      <c r="CA7" s="0" t="n">
        <v>78294</v>
      </c>
      <c r="CB7" s="0" t="n">
        <v>48313</v>
      </c>
      <c r="CC7" s="0" t="n">
        <v>50555</v>
      </c>
      <c r="CD7" s="0" t="n">
        <v>52919</v>
      </c>
      <c r="CE7" s="0" t="n">
        <v>55388</v>
      </c>
      <c r="CF7" s="0" t="n">
        <v>57977</v>
      </c>
      <c r="CG7" s="0" t="n">
        <v>60333</v>
      </c>
      <c r="CH7" s="0" t="n">
        <v>62545</v>
      </c>
    </row>
    <row r="8" customFormat="false" ht="15" hidden="false" customHeight="false" outlineLevel="0" collapsed="false">
      <c r="A8" s="0" t="s">
        <v>148</v>
      </c>
      <c r="B8" s="0" t="s">
        <v>97</v>
      </c>
      <c r="C8" s="0" t="n">
        <v>41288</v>
      </c>
      <c r="D8" s="0" t="n">
        <v>42016</v>
      </c>
      <c r="E8" s="0" t="n">
        <v>42693</v>
      </c>
      <c r="F8" s="0" t="n">
        <v>43313</v>
      </c>
      <c r="G8" s="0" t="n">
        <v>43896</v>
      </c>
      <c r="H8" s="0" t="n">
        <v>44444</v>
      </c>
      <c r="I8" s="0" t="n">
        <v>44962</v>
      </c>
      <c r="J8" s="0" t="n">
        <v>167881</v>
      </c>
      <c r="K8" s="0" t="n">
        <v>170246</v>
      </c>
      <c r="L8" s="0" t="n">
        <v>172292</v>
      </c>
      <c r="M8" s="0" t="n">
        <v>175159</v>
      </c>
      <c r="N8" s="0" t="n">
        <v>177781</v>
      </c>
      <c r="O8" s="0" t="n">
        <v>180278</v>
      </c>
      <c r="P8" s="0" t="n">
        <v>182788</v>
      </c>
      <c r="Q8" s="0" t="n">
        <v>143232</v>
      </c>
      <c r="R8" s="0" t="n">
        <v>147138</v>
      </c>
      <c r="S8" s="0" t="n">
        <v>150739</v>
      </c>
      <c r="T8" s="0" t="n">
        <v>154038</v>
      </c>
      <c r="U8" s="0" t="n">
        <v>157239</v>
      </c>
      <c r="V8" s="0" t="n">
        <v>160316</v>
      </c>
      <c r="W8" s="0" t="n">
        <v>163267</v>
      </c>
      <c r="X8" s="0" t="n">
        <v>120324</v>
      </c>
      <c r="Y8" s="0" t="n">
        <v>123707</v>
      </c>
      <c r="Z8" s="0" t="n">
        <v>126237</v>
      </c>
      <c r="AA8" s="0" t="n">
        <v>130521</v>
      </c>
      <c r="AB8" s="0" t="n">
        <v>29986</v>
      </c>
      <c r="AC8" s="0" t="n">
        <v>30521</v>
      </c>
      <c r="AD8" s="0" t="n">
        <v>31051</v>
      </c>
      <c r="AE8" s="0" t="n">
        <v>104656</v>
      </c>
      <c r="AF8" s="0" t="n">
        <v>106755</v>
      </c>
      <c r="AG8" s="0" t="n">
        <v>108905</v>
      </c>
      <c r="AH8" s="0" t="n">
        <v>112144</v>
      </c>
      <c r="AI8" s="0" t="n">
        <v>26806</v>
      </c>
      <c r="AJ8" s="0" t="n">
        <v>27390</v>
      </c>
      <c r="AK8" s="0" t="n">
        <v>27965</v>
      </c>
      <c r="AL8" s="0" t="n">
        <v>91271</v>
      </c>
      <c r="AM8" s="0" t="n">
        <v>93324</v>
      </c>
      <c r="AN8" s="0" t="n">
        <v>95352</v>
      </c>
      <c r="AO8" s="0" t="n">
        <v>97788</v>
      </c>
      <c r="AP8" s="0" t="n">
        <v>23362</v>
      </c>
      <c r="AQ8" s="0" t="n">
        <v>23990</v>
      </c>
      <c r="AR8" s="0" t="n">
        <v>24609</v>
      </c>
      <c r="AS8" s="0" t="n">
        <v>78010</v>
      </c>
      <c r="AT8" s="0" t="n">
        <v>80165</v>
      </c>
      <c r="AU8" s="0" t="n">
        <v>82274</v>
      </c>
      <c r="AV8" s="0" t="n">
        <v>84568</v>
      </c>
      <c r="AW8" s="0" t="n">
        <v>86902</v>
      </c>
      <c r="AX8" s="0" t="n">
        <v>73921</v>
      </c>
      <c r="AY8" s="0" t="n">
        <v>63711</v>
      </c>
      <c r="AZ8" s="0" t="n">
        <v>64061</v>
      </c>
      <c r="BA8" s="0" t="n">
        <v>66322</v>
      </c>
      <c r="BB8" s="0" t="n">
        <v>68516</v>
      </c>
      <c r="BC8" s="0" t="n">
        <v>70870</v>
      </c>
      <c r="BD8" s="0" t="n">
        <v>73222</v>
      </c>
      <c r="BE8" s="0" t="n">
        <v>75580</v>
      </c>
      <c r="BF8" s="0" t="n">
        <v>74880</v>
      </c>
      <c r="BG8" s="0" t="n">
        <v>51737</v>
      </c>
      <c r="BH8" s="0" t="n">
        <v>53698</v>
      </c>
      <c r="BI8" s="0" t="n">
        <v>55702</v>
      </c>
      <c r="BJ8" s="0" t="n">
        <v>57834</v>
      </c>
      <c r="BK8" s="0" t="n">
        <v>60018</v>
      </c>
      <c r="BL8" s="0" t="n">
        <v>62241</v>
      </c>
      <c r="BM8" s="0" t="n">
        <v>64489</v>
      </c>
      <c r="BN8" s="0" t="n">
        <v>40870</v>
      </c>
      <c r="BO8" s="0" t="n">
        <v>42560</v>
      </c>
      <c r="BP8" s="0" t="n">
        <v>44298</v>
      </c>
      <c r="BQ8" s="0" t="n">
        <v>46128</v>
      </c>
      <c r="BR8" s="0" t="n">
        <v>48024</v>
      </c>
      <c r="BS8" s="0" t="n">
        <v>49982</v>
      </c>
      <c r="BT8" s="0" t="n">
        <v>51986</v>
      </c>
      <c r="BU8" s="0" t="n">
        <v>31333</v>
      </c>
      <c r="BV8" s="0" t="n">
        <v>32770</v>
      </c>
      <c r="BW8" s="0" t="n">
        <v>34252</v>
      </c>
      <c r="BX8" s="0" t="n">
        <v>35794</v>
      </c>
      <c r="BY8" s="0" t="n">
        <v>37393</v>
      </c>
      <c r="BZ8" s="0" t="n">
        <v>39051</v>
      </c>
      <c r="CA8" s="0" t="n">
        <v>40758</v>
      </c>
      <c r="CB8" s="0" t="n">
        <v>23581</v>
      </c>
      <c r="CC8" s="0" t="n">
        <v>24669</v>
      </c>
      <c r="CD8" s="0" t="n">
        <v>25822</v>
      </c>
      <c r="CE8" s="0" t="n">
        <v>27036</v>
      </c>
      <c r="CF8" s="0" t="n">
        <v>28313</v>
      </c>
      <c r="CG8" s="0" t="n">
        <v>29651</v>
      </c>
      <c r="CH8" s="0" t="n">
        <v>31039</v>
      </c>
    </row>
    <row r="9" customFormat="false" ht="15" hidden="false" customHeight="false" outlineLevel="0" collapsed="false">
      <c r="A9" s="0" t="s">
        <v>149</v>
      </c>
      <c r="B9" s="0" t="s">
        <v>97</v>
      </c>
      <c r="C9" s="0" t="n">
        <v>76884</v>
      </c>
      <c r="D9" s="0" t="n">
        <v>78249</v>
      </c>
      <c r="E9" s="0" t="n">
        <v>79517</v>
      </c>
      <c r="F9" s="0" t="n">
        <v>80670</v>
      </c>
      <c r="G9" s="0" t="n">
        <v>81757</v>
      </c>
      <c r="H9" s="0" t="n">
        <v>82777</v>
      </c>
      <c r="I9" s="0" t="n">
        <v>83743</v>
      </c>
      <c r="J9" s="0" t="n">
        <v>305508</v>
      </c>
      <c r="K9" s="0" t="n">
        <v>311142</v>
      </c>
      <c r="L9" s="0" t="n">
        <v>316076</v>
      </c>
      <c r="M9" s="0" t="n">
        <v>322408</v>
      </c>
      <c r="N9" s="0" t="n">
        <v>328067</v>
      </c>
      <c r="O9" s="0" t="n">
        <v>333323</v>
      </c>
      <c r="P9" s="0" t="n">
        <v>338454</v>
      </c>
      <c r="Q9" s="0" t="n">
        <v>165883</v>
      </c>
      <c r="R9" s="0" t="n">
        <v>181069</v>
      </c>
      <c r="S9" s="0" t="n">
        <v>194465</v>
      </c>
      <c r="T9" s="0" t="n">
        <v>206300</v>
      </c>
      <c r="U9" s="0" t="n">
        <v>216823</v>
      </c>
      <c r="V9" s="0" t="n">
        <v>226186</v>
      </c>
      <c r="W9" s="0" t="n">
        <v>234553</v>
      </c>
      <c r="X9" s="0" t="n">
        <v>63519</v>
      </c>
      <c r="Y9" s="0" t="n">
        <v>70857</v>
      </c>
      <c r="Z9" s="0" t="n">
        <v>70705</v>
      </c>
      <c r="AA9" s="0" t="n">
        <v>81940</v>
      </c>
      <c r="AB9" s="0" t="n">
        <v>55239</v>
      </c>
      <c r="AC9" s="0" t="n">
        <v>56286</v>
      </c>
      <c r="AD9" s="0" t="n">
        <v>57318</v>
      </c>
      <c r="AE9" s="0" t="n">
        <v>58519</v>
      </c>
      <c r="AF9" s="0" t="n">
        <v>57808</v>
      </c>
      <c r="AG9" s="0" t="n">
        <v>53899</v>
      </c>
      <c r="AH9" s="0" t="n">
        <v>53290</v>
      </c>
      <c r="AI9" s="0" t="n">
        <v>40644</v>
      </c>
      <c r="AJ9" s="0" t="n">
        <v>42044</v>
      </c>
      <c r="AK9" s="0" t="n">
        <v>43348</v>
      </c>
      <c r="AL9" s="0" t="n">
        <v>56978</v>
      </c>
      <c r="AM9" s="0" t="n">
        <v>54873</v>
      </c>
      <c r="AN9" s="0" t="n">
        <v>51311</v>
      </c>
      <c r="AO9" s="0" t="n">
        <v>47319</v>
      </c>
      <c r="AP9" s="0" t="n">
        <v>30163</v>
      </c>
      <c r="AQ9" s="0" t="n">
        <v>31753</v>
      </c>
      <c r="AR9" s="0" t="n">
        <v>29810</v>
      </c>
      <c r="AS9" s="0" t="n">
        <v>57644</v>
      </c>
      <c r="AT9" s="0" t="n">
        <v>56651</v>
      </c>
      <c r="AU9" s="0" t="n">
        <v>54594</v>
      </c>
      <c r="AV9" s="0" t="n">
        <v>49065</v>
      </c>
      <c r="AW9" s="0" t="n">
        <v>47566</v>
      </c>
      <c r="AX9" s="0" t="n">
        <v>43305</v>
      </c>
      <c r="AY9" s="0" t="n">
        <v>39832</v>
      </c>
      <c r="AZ9" s="0" t="n">
        <v>52320</v>
      </c>
      <c r="BA9" s="0" t="n">
        <v>52791</v>
      </c>
      <c r="BB9" s="0" t="n">
        <v>52644</v>
      </c>
      <c r="BC9" s="0" t="n">
        <v>49011</v>
      </c>
      <c r="BD9" s="0" t="n">
        <v>48565</v>
      </c>
      <c r="BE9" s="0" t="n">
        <v>47920</v>
      </c>
      <c r="BF9" s="0" t="n">
        <v>46559</v>
      </c>
      <c r="BG9" s="0" t="n">
        <v>44285</v>
      </c>
      <c r="BH9" s="0" t="n">
        <v>45248</v>
      </c>
      <c r="BI9" s="0" t="n">
        <v>45956</v>
      </c>
      <c r="BJ9" s="0" t="n">
        <v>43915</v>
      </c>
      <c r="BK9" s="0" t="n">
        <v>44364</v>
      </c>
      <c r="BL9" s="0" t="n">
        <v>44638</v>
      </c>
      <c r="BM9" s="0" t="n">
        <v>44726</v>
      </c>
      <c r="BN9" s="0" t="n">
        <v>32724</v>
      </c>
      <c r="BO9" s="0" t="n">
        <v>33718</v>
      </c>
      <c r="BP9" s="0" t="n">
        <v>34602</v>
      </c>
      <c r="BQ9" s="0" t="n">
        <v>33426</v>
      </c>
      <c r="BR9" s="0" t="n">
        <v>34145</v>
      </c>
      <c r="BS9" s="0" t="n">
        <v>34775</v>
      </c>
      <c r="BT9" s="0" t="n">
        <v>35291</v>
      </c>
      <c r="BU9" s="0" t="n">
        <v>25706</v>
      </c>
      <c r="BV9" s="0" t="n">
        <v>26731</v>
      </c>
      <c r="BW9" s="0" t="n">
        <v>27718</v>
      </c>
      <c r="BX9" s="0" t="n">
        <v>28725</v>
      </c>
      <c r="BY9" s="0" t="n">
        <v>29301</v>
      </c>
      <c r="BZ9" s="0" t="n">
        <v>29915</v>
      </c>
      <c r="CA9" s="0" t="n">
        <v>30532</v>
      </c>
      <c r="CB9" s="0" t="n">
        <v>19733</v>
      </c>
      <c r="CC9" s="0" t="n">
        <v>20547</v>
      </c>
      <c r="CD9" s="0" t="n">
        <v>21401</v>
      </c>
      <c r="CE9" s="0" t="n">
        <v>22280</v>
      </c>
      <c r="CF9" s="0" t="n">
        <v>23184</v>
      </c>
      <c r="CG9" s="0" t="n">
        <v>24024</v>
      </c>
      <c r="CH9" s="0" t="n">
        <v>24812</v>
      </c>
    </row>
    <row r="10" customFormat="false" ht="15" hidden="false" customHeight="false" outlineLevel="0" collapsed="false">
      <c r="A10" s="0" t="s">
        <v>150</v>
      </c>
      <c r="B10" s="0" t="s">
        <v>97</v>
      </c>
      <c r="C10" s="0" t="n">
        <v>61842</v>
      </c>
      <c r="D10" s="0" t="n">
        <v>62928</v>
      </c>
      <c r="E10" s="0" t="n">
        <v>63943</v>
      </c>
      <c r="F10" s="0" t="n">
        <v>64870</v>
      </c>
      <c r="G10" s="0" t="n">
        <v>65744</v>
      </c>
      <c r="H10" s="0" t="n">
        <v>66564</v>
      </c>
      <c r="I10" s="0" t="n">
        <v>67341</v>
      </c>
      <c r="J10" s="0" t="n">
        <v>251263</v>
      </c>
      <c r="K10" s="0" t="n">
        <v>254885</v>
      </c>
      <c r="L10" s="0" t="n">
        <v>257980</v>
      </c>
      <c r="M10" s="0" t="n">
        <v>262295</v>
      </c>
      <c r="N10" s="0" t="n">
        <v>266232</v>
      </c>
      <c r="O10" s="0" t="n">
        <v>269977</v>
      </c>
      <c r="P10" s="0" t="n">
        <v>273740</v>
      </c>
      <c r="Q10" s="0" t="n">
        <v>150719</v>
      </c>
      <c r="R10" s="0" t="n">
        <v>167480</v>
      </c>
      <c r="S10" s="0" t="n">
        <v>181571</v>
      </c>
      <c r="T10" s="0" t="n">
        <v>193418</v>
      </c>
      <c r="U10" s="0" t="n">
        <v>203701</v>
      </c>
      <c r="V10" s="0" t="n">
        <v>212665</v>
      </c>
      <c r="W10" s="0" t="n">
        <v>220539</v>
      </c>
      <c r="X10" s="0" t="n">
        <v>87196</v>
      </c>
      <c r="Y10" s="0" t="n">
        <v>74075</v>
      </c>
      <c r="Z10" s="0" t="n">
        <v>65544</v>
      </c>
      <c r="AA10" s="0" t="n">
        <v>84734</v>
      </c>
      <c r="AB10" s="0" t="n">
        <v>44933</v>
      </c>
      <c r="AC10" s="0" t="n">
        <v>45748</v>
      </c>
      <c r="AD10" s="0" t="n">
        <v>46554</v>
      </c>
      <c r="AE10" s="0" t="n">
        <v>75950</v>
      </c>
      <c r="AF10" s="0" t="n">
        <v>56761</v>
      </c>
      <c r="AG10" s="0" t="n">
        <v>38645</v>
      </c>
      <c r="AH10" s="0" t="n">
        <v>38086</v>
      </c>
      <c r="AI10" s="0" t="n">
        <v>26881</v>
      </c>
      <c r="AJ10" s="0" t="n">
        <v>25510</v>
      </c>
      <c r="AK10" s="0" t="n">
        <v>26576</v>
      </c>
      <c r="AL10" s="0" t="n">
        <v>80781</v>
      </c>
      <c r="AM10" s="0" t="n">
        <v>69446</v>
      </c>
      <c r="AN10" s="0" t="n">
        <v>58998</v>
      </c>
      <c r="AO10" s="0" t="n">
        <v>47095</v>
      </c>
      <c r="AP10" s="0" t="n">
        <v>25399</v>
      </c>
      <c r="AQ10" s="0" t="n">
        <v>24610</v>
      </c>
      <c r="AR10" s="0" t="n">
        <v>24210</v>
      </c>
      <c r="AS10" s="0" t="n">
        <v>77741</v>
      </c>
      <c r="AT10" s="0" t="n">
        <v>71597</v>
      </c>
      <c r="AU10" s="0" t="n">
        <v>66346</v>
      </c>
      <c r="AV10" s="0" t="n">
        <v>56525</v>
      </c>
      <c r="AW10" s="0" t="n">
        <v>53724</v>
      </c>
      <c r="AX10" s="0" t="n">
        <v>47151</v>
      </c>
      <c r="AY10" s="0" t="n">
        <v>41742</v>
      </c>
      <c r="AZ10" s="0" t="n">
        <v>69565</v>
      </c>
      <c r="BA10" s="0" t="n">
        <v>67137</v>
      </c>
      <c r="BB10" s="0" t="n">
        <v>66006</v>
      </c>
      <c r="BC10" s="0" t="n">
        <v>59285</v>
      </c>
      <c r="BD10" s="0" t="n">
        <v>58427</v>
      </c>
      <c r="BE10" s="0" t="n">
        <v>57204</v>
      </c>
      <c r="BF10" s="0" t="n">
        <v>54931</v>
      </c>
      <c r="BG10" s="0" t="n">
        <v>58771</v>
      </c>
      <c r="BH10" s="0" t="n">
        <v>58378</v>
      </c>
      <c r="BI10" s="0" t="n">
        <v>58779</v>
      </c>
      <c r="BJ10" s="0" t="n">
        <v>54719</v>
      </c>
      <c r="BK10" s="0" t="n">
        <v>55241</v>
      </c>
      <c r="BL10" s="0" t="n">
        <v>55504</v>
      </c>
      <c r="BM10" s="0" t="n">
        <v>55481</v>
      </c>
      <c r="BN10" s="0" t="n">
        <v>47390</v>
      </c>
      <c r="BO10" s="0" t="n">
        <v>48261</v>
      </c>
      <c r="BP10" s="0" t="n">
        <v>49401</v>
      </c>
      <c r="BQ10" s="0" t="n">
        <v>46999</v>
      </c>
      <c r="BR10" s="0" t="n">
        <v>48096</v>
      </c>
      <c r="BS10" s="0" t="n">
        <v>49091</v>
      </c>
      <c r="BT10" s="0" t="n">
        <v>49943</v>
      </c>
      <c r="BU10" s="0" t="n">
        <v>36837</v>
      </c>
      <c r="BV10" s="0" t="n">
        <v>38212</v>
      </c>
      <c r="BW10" s="0" t="n">
        <v>39534</v>
      </c>
      <c r="BX10" s="0" t="n">
        <v>40971</v>
      </c>
      <c r="BY10" s="0" t="n">
        <v>41650</v>
      </c>
      <c r="BZ10" s="0" t="n">
        <v>42426</v>
      </c>
      <c r="CA10" s="0" t="n">
        <v>43247</v>
      </c>
      <c r="CB10" s="0" t="n">
        <v>27970</v>
      </c>
      <c r="CC10" s="0" t="n">
        <v>29196</v>
      </c>
      <c r="CD10" s="0" t="n">
        <v>30448</v>
      </c>
      <c r="CE10" s="0" t="n">
        <v>31710</v>
      </c>
      <c r="CF10" s="0" t="n">
        <v>33008</v>
      </c>
      <c r="CG10" s="0" t="n">
        <v>34182</v>
      </c>
      <c r="CH10" s="0" t="n">
        <v>35269</v>
      </c>
    </row>
    <row r="11" customFormat="false" ht="15" hidden="false" customHeight="false" outlineLevel="0" collapsed="false">
      <c r="A11" s="0" t="s">
        <v>151</v>
      </c>
      <c r="B11" s="0" t="s">
        <v>151</v>
      </c>
      <c r="C11" s="0" t="n">
        <v>52244</v>
      </c>
      <c r="D11" s="0" t="n">
        <v>53169</v>
      </c>
      <c r="E11" s="0" t="n">
        <v>54026</v>
      </c>
      <c r="F11" s="0" t="n">
        <v>54810</v>
      </c>
      <c r="G11" s="0" t="n">
        <v>55548</v>
      </c>
      <c r="H11" s="0" t="n">
        <v>56241</v>
      </c>
      <c r="I11" s="0" t="n">
        <v>56897</v>
      </c>
      <c r="J11" s="0" t="n">
        <v>211921</v>
      </c>
      <c r="K11" s="0" t="n">
        <v>214937</v>
      </c>
      <c r="L11" s="0" t="n">
        <v>217632</v>
      </c>
      <c r="M11" s="0" t="n">
        <v>221342</v>
      </c>
      <c r="N11" s="0" t="n">
        <v>224723</v>
      </c>
      <c r="O11" s="0" t="n">
        <v>227933</v>
      </c>
      <c r="P11" s="0" t="n">
        <v>231144</v>
      </c>
      <c r="Q11" s="0" t="n">
        <v>166026</v>
      </c>
      <c r="R11" s="0" t="n">
        <v>171782</v>
      </c>
      <c r="S11" s="0" t="n">
        <v>177051</v>
      </c>
      <c r="T11" s="0" t="n">
        <v>181850</v>
      </c>
      <c r="U11" s="0" t="n">
        <v>186383</v>
      </c>
      <c r="V11" s="0" t="n">
        <v>190641</v>
      </c>
      <c r="W11" s="0" t="n">
        <v>194649</v>
      </c>
      <c r="X11" s="0" t="n">
        <v>135158</v>
      </c>
      <c r="Y11" s="0" t="n">
        <v>138360</v>
      </c>
      <c r="Z11" s="0" t="n">
        <v>141593</v>
      </c>
      <c r="AA11" s="0" t="n">
        <v>146866</v>
      </c>
      <c r="AB11" s="0" t="n">
        <v>37819</v>
      </c>
      <c r="AC11" s="0" t="n">
        <v>38502</v>
      </c>
      <c r="AD11" s="0" t="n">
        <v>39178</v>
      </c>
      <c r="AE11" s="0" t="n">
        <v>120311</v>
      </c>
      <c r="AF11" s="0" t="n">
        <v>122581</v>
      </c>
      <c r="AG11" s="0" t="n">
        <v>124223</v>
      </c>
      <c r="AH11" s="0" t="n">
        <v>127439</v>
      </c>
      <c r="AI11" s="0" t="n">
        <v>33745</v>
      </c>
      <c r="AJ11" s="0" t="n">
        <v>34493</v>
      </c>
      <c r="AK11" s="0" t="n">
        <v>35228</v>
      </c>
      <c r="AL11" s="0" t="n">
        <v>106502</v>
      </c>
      <c r="AM11" s="0" t="n">
        <v>108755</v>
      </c>
      <c r="AN11" s="0" t="n">
        <v>110722</v>
      </c>
      <c r="AO11" s="0" t="n">
        <v>113105</v>
      </c>
      <c r="AP11" s="0" t="n">
        <v>29345</v>
      </c>
      <c r="AQ11" s="0" t="n">
        <v>30146</v>
      </c>
      <c r="AR11" s="0" t="n">
        <v>30938</v>
      </c>
      <c r="AS11" s="0" t="n">
        <v>91615</v>
      </c>
      <c r="AT11" s="0" t="n">
        <v>94103</v>
      </c>
      <c r="AU11" s="0" t="n">
        <v>96407</v>
      </c>
      <c r="AV11" s="0" t="n">
        <v>98894</v>
      </c>
      <c r="AW11" s="0" t="n">
        <v>101374</v>
      </c>
      <c r="AX11" s="0" t="n">
        <v>86648</v>
      </c>
      <c r="AY11" s="0" t="n">
        <v>75085</v>
      </c>
      <c r="AZ11" s="0" t="n">
        <v>75901</v>
      </c>
      <c r="BA11" s="0" t="n">
        <v>78491</v>
      </c>
      <c r="BB11" s="0" t="n">
        <v>81042</v>
      </c>
      <c r="BC11" s="0" t="n">
        <v>83644</v>
      </c>
      <c r="BD11" s="0" t="n">
        <v>86238</v>
      </c>
      <c r="BE11" s="0" t="n">
        <v>88820</v>
      </c>
      <c r="BF11" s="0" t="n">
        <v>87953</v>
      </c>
      <c r="BG11" s="0" t="n">
        <v>61239</v>
      </c>
      <c r="BH11" s="0" t="n">
        <v>63616</v>
      </c>
      <c r="BI11" s="0" t="n">
        <v>66026</v>
      </c>
      <c r="BJ11" s="0" t="n">
        <v>68519</v>
      </c>
      <c r="BK11" s="0" t="n">
        <v>71043</v>
      </c>
      <c r="BL11" s="0" t="n">
        <v>73587</v>
      </c>
      <c r="BM11" s="0" t="n">
        <v>76137</v>
      </c>
      <c r="BN11" s="0" t="n">
        <v>48109</v>
      </c>
      <c r="BO11" s="0" t="n">
        <v>50181</v>
      </c>
      <c r="BP11" s="0" t="n">
        <v>52313</v>
      </c>
      <c r="BQ11" s="0" t="n">
        <v>54524</v>
      </c>
      <c r="BR11" s="0" t="n">
        <v>56796</v>
      </c>
      <c r="BS11" s="0" t="n">
        <v>59124</v>
      </c>
      <c r="BT11" s="0" t="n">
        <v>61487</v>
      </c>
      <c r="BU11" s="0" t="n">
        <v>36779</v>
      </c>
      <c r="BV11" s="0" t="n">
        <v>38497</v>
      </c>
      <c r="BW11" s="0" t="n">
        <v>40282</v>
      </c>
      <c r="BX11" s="0" t="n">
        <v>42138</v>
      </c>
      <c r="BY11" s="0" t="n">
        <v>44064</v>
      </c>
      <c r="BZ11" s="0" t="n">
        <v>46059</v>
      </c>
      <c r="CA11" s="0" t="n">
        <v>48106</v>
      </c>
      <c r="CB11" s="0" t="n">
        <v>27614</v>
      </c>
      <c r="CC11" s="0" t="n">
        <v>28906</v>
      </c>
      <c r="CD11" s="0" t="n">
        <v>30277</v>
      </c>
      <c r="CE11" s="0" t="n">
        <v>31724</v>
      </c>
      <c r="CF11" s="0" t="n">
        <v>33249</v>
      </c>
      <c r="CG11" s="0" t="n">
        <v>34850</v>
      </c>
      <c r="CH11" s="0" t="n">
        <v>36514</v>
      </c>
    </row>
    <row r="12" customFormat="false" ht="15" hidden="false" customHeight="false" outlineLevel="0" collapsed="false">
      <c r="A12" s="0" t="s">
        <v>152</v>
      </c>
      <c r="B12" s="0" t="s">
        <v>151</v>
      </c>
      <c r="C12" s="0" t="n">
        <v>14481</v>
      </c>
      <c r="D12" s="0" t="n">
        <v>14735</v>
      </c>
      <c r="E12" s="0" t="n">
        <v>14973</v>
      </c>
      <c r="F12" s="0" t="n">
        <v>15190</v>
      </c>
      <c r="G12" s="0" t="n">
        <v>15394</v>
      </c>
      <c r="H12" s="0" t="n">
        <v>15586</v>
      </c>
      <c r="I12" s="0" t="n">
        <v>15768</v>
      </c>
      <c r="J12" s="0" t="n">
        <v>58893</v>
      </c>
      <c r="K12" s="0" t="n">
        <v>59730</v>
      </c>
      <c r="L12" s="0" t="n">
        <v>60447</v>
      </c>
      <c r="M12" s="0" t="n">
        <v>61448</v>
      </c>
      <c r="N12" s="0" t="n">
        <v>62363</v>
      </c>
      <c r="O12" s="0" t="n">
        <v>63236</v>
      </c>
      <c r="P12" s="0" t="n">
        <v>64115</v>
      </c>
      <c r="Q12" s="0" t="n">
        <v>51797</v>
      </c>
      <c r="R12" s="0" t="n">
        <v>52910</v>
      </c>
      <c r="S12" s="0" t="n">
        <v>53987</v>
      </c>
      <c r="T12" s="0" t="n">
        <v>54989</v>
      </c>
      <c r="U12" s="0" t="n">
        <v>55988</v>
      </c>
      <c r="V12" s="0" t="n">
        <v>56969</v>
      </c>
      <c r="W12" s="0" t="n">
        <v>57926</v>
      </c>
      <c r="X12" s="0" t="n">
        <v>45013</v>
      </c>
      <c r="Y12" s="0" t="n">
        <v>45395</v>
      </c>
      <c r="Z12" s="0" t="n">
        <v>46113</v>
      </c>
      <c r="AA12" s="0" t="n">
        <v>47503</v>
      </c>
      <c r="AB12" s="0" t="n">
        <v>10520</v>
      </c>
      <c r="AC12" s="0" t="n">
        <v>10708</v>
      </c>
      <c r="AD12" s="0" t="n">
        <v>10893</v>
      </c>
      <c r="AE12" s="0" t="n">
        <v>39423</v>
      </c>
      <c r="AF12" s="0" t="n">
        <v>40340</v>
      </c>
      <c r="AG12" s="0" t="n">
        <v>40751</v>
      </c>
      <c r="AH12" s="0" t="n">
        <v>41738</v>
      </c>
      <c r="AI12" s="0" t="n">
        <v>9407</v>
      </c>
      <c r="AJ12" s="0" t="n">
        <v>9611</v>
      </c>
      <c r="AK12" s="0" t="n">
        <v>9813</v>
      </c>
      <c r="AL12" s="0" t="n">
        <v>33840</v>
      </c>
      <c r="AM12" s="0" t="n">
        <v>34805</v>
      </c>
      <c r="AN12" s="0" t="n">
        <v>35615</v>
      </c>
      <c r="AO12" s="0" t="n">
        <v>36539</v>
      </c>
      <c r="AP12" s="0" t="n">
        <v>8200</v>
      </c>
      <c r="AQ12" s="0" t="n">
        <v>8420</v>
      </c>
      <c r="AR12" s="0" t="n">
        <v>8637</v>
      </c>
      <c r="AS12" s="0" t="n">
        <v>28456</v>
      </c>
      <c r="AT12" s="0" t="n">
        <v>29385</v>
      </c>
      <c r="AU12" s="0" t="n">
        <v>30249</v>
      </c>
      <c r="AV12" s="0" t="n">
        <v>31204</v>
      </c>
      <c r="AW12" s="0" t="n">
        <v>32156</v>
      </c>
      <c r="AX12" s="0" t="n">
        <v>27264</v>
      </c>
      <c r="AY12" s="0" t="n">
        <v>23412</v>
      </c>
      <c r="AZ12" s="0" t="n">
        <v>23381</v>
      </c>
      <c r="BA12" s="0" t="n">
        <v>24240</v>
      </c>
      <c r="BB12" s="0" t="n">
        <v>25079</v>
      </c>
      <c r="BC12" s="0" t="n">
        <v>25967</v>
      </c>
      <c r="BD12" s="0" t="n">
        <v>26872</v>
      </c>
      <c r="BE12" s="0" t="n">
        <v>27789</v>
      </c>
      <c r="BF12" s="0" t="n">
        <v>27549</v>
      </c>
      <c r="BG12" s="0" t="n">
        <v>18763</v>
      </c>
      <c r="BH12" s="0" t="n">
        <v>19524</v>
      </c>
      <c r="BI12" s="0" t="n">
        <v>20286</v>
      </c>
      <c r="BJ12" s="0" t="n">
        <v>21087</v>
      </c>
      <c r="BK12" s="0" t="n">
        <v>21909</v>
      </c>
      <c r="BL12" s="0" t="n">
        <v>22749</v>
      </c>
      <c r="BM12" s="0" t="n">
        <v>23603</v>
      </c>
      <c r="BN12" s="0" t="n">
        <v>14675</v>
      </c>
      <c r="BO12" s="0" t="n">
        <v>15326</v>
      </c>
      <c r="BP12" s="0" t="n">
        <v>15993</v>
      </c>
      <c r="BQ12" s="0" t="n">
        <v>16688</v>
      </c>
      <c r="BR12" s="0" t="n">
        <v>17407</v>
      </c>
      <c r="BS12" s="0" t="n">
        <v>18147</v>
      </c>
      <c r="BT12" s="0" t="n">
        <v>18905</v>
      </c>
      <c r="BU12" s="0" t="n">
        <v>11192</v>
      </c>
      <c r="BV12" s="0" t="n">
        <v>11723</v>
      </c>
      <c r="BW12" s="0" t="n">
        <v>12275</v>
      </c>
      <c r="BX12" s="0" t="n">
        <v>12850</v>
      </c>
      <c r="BY12" s="0" t="n">
        <v>13450</v>
      </c>
      <c r="BZ12" s="0" t="n">
        <v>14073</v>
      </c>
      <c r="CA12" s="0" t="n">
        <v>14714</v>
      </c>
      <c r="CB12" s="0" t="n">
        <v>8384</v>
      </c>
      <c r="CC12" s="0" t="n">
        <v>8782</v>
      </c>
      <c r="CD12" s="0" t="n">
        <v>9203</v>
      </c>
      <c r="CE12" s="0" t="n">
        <v>9649</v>
      </c>
      <c r="CF12" s="0" t="n">
        <v>10120</v>
      </c>
      <c r="CG12" s="0" t="n">
        <v>10615</v>
      </c>
      <c r="CH12" s="0" t="n">
        <v>11130</v>
      </c>
    </row>
    <row r="13" customFormat="false" ht="15" hidden="false" customHeight="false" outlineLevel="0" collapsed="false">
      <c r="A13" s="0" t="s">
        <v>153</v>
      </c>
      <c r="B13" s="0" t="s">
        <v>151</v>
      </c>
      <c r="C13" s="0" t="n">
        <v>15799</v>
      </c>
      <c r="D13" s="0" t="n">
        <v>16082</v>
      </c>
      <c r="E13" s="0" t="n">
        <v>16342</v>
      </c>
      <c r="F13" s="0" t="n">
        <v>16579</v>
      </c>
      <c r="G13" s="0" t="n">
        <v>16802</v>
      </c>
      <c r="H13" s="0" t="n">
        <v>17011</v>
      </c>
      <c r="I13" s="0" t="n">
        <v>17210</v>
      </c>
      <c r="J13" s="0" t="n">
        <v>64374</v>
      </c>
      <c r="K13" s="0" t="n">
        <v>65256</v>
      </c>
      <c r="L13" s="0" t="n">
        <v>66023</v>
      </c>
      <c r="M13" s="0" t="n">
        <v>67105</v>
      </c>
      <c r="N13" s="0" t="n">
        <v>68097</v>
      </c>
      <c r="O13" s="0" t="n">
        <v>69043</v>
      </c>
      <c r="P13" s="0" t="n">
        <v>69991</v>
      </c>
      <c r="Q13" s="0" t="n">
        <v>56031</v>
      </c>
      <c r="R13" s="0" t="n">
        <v>57167</v>
      </c>
      <c r="S13" s="0" t="n">
        <v>58290</v>
      </c>
      <c r="T13" s="0" t="n">
        <v>59342</v>
      </c>
      <c r="U13" s="0" t="n">
        <v>60394</v>
      </c>
      <c r="V13" s="0" t="n">
        <v>61430</v>
      </c>
      <c r="W13" s="0" t="n">
        <v>62442</v>
      </c>
      <c r="X13" s="0" t="n">
        <v>48777</v>
      </c>
      <c r="Y13" s="0" t="n">
        <v>49673</v>
      </c>
      <c r="Z13" s="0" t="n">
        <v>50039</v>
      </c>
      <c r="AA13" s="0" t="n">
        <v>51395</v>
      </c>
      <c r="AB13" s="0" t="n">
        <v>11471</v>
      </c>
      <c r="AC13" s="0" t="n">
        <v>11676</v>
      </c>
      <c r="AD13" s="0" t="n">
        <v>11879</v>
      </c>
      <c r="AE13" s="0" t="n">
        <v>42716</v>
      </c>
      <c r="AF13" s="0" t="n">
        <v>43610</v>
      </c>
      <c r="AG13" s="0" t="n">
        <v>44143</v>
      </c>
      <c r="AH13" s="0" t="n">
        <v>45230</v>
      </c>
      <c r="AI13" s="0" t="n">
        <v>10251</v>
      </c>
      <c r="AJ13" s="0" t="n">
        <v>10475</v>
      </c>
      <c r="AK13" s="0" t="n">
        <v>10696</v>
      </c>
      <c r="AL13" s="0" t="n">
        <v>36705</v>
      </c>
      <c r="AM13" s="0" t="n">
        <v>37703</v>
      </c>
      <c r="AN13" s="0" t="n">
        <v>38549</v>
      </c>
      <c r="AO13" s="0" t="n">
        <v>39557</v>
      </c>
      <c r="AP13" s="0" t="n">
        <v>8931</v>
      </c>
      <c r="AQ13" s="0" t="n">
        <v>9171</v>
      </c>
      <c r="AR13" s="0" t="n">
        <v>9409</v>
      </c>
      <c r="AS13" s="0" t="n">
        <v>30793</v>
      </c>
      <c r="AT13" s="0" t="n">
        <v>31796</v>
      </c>
      <c r="AU13" s="0" t="n">
        <v>32735</v>
      </c>
      <c r="AV13" s="0" t="n">
        <v>33769</v>
      </c>
      <c r="AW13" s="0" t="n">
        <v>34802</v>
      </c>
      <c r="AX13" s="0" t="n">
        <v>29518</v>
      </c>
      <c r="AY13" s="0" t="n">
        <v>25359</v>
      </c>
      <c r="AZ13" s="0" t="n">
        <v>25101</v>
      </c>
      <c r="BA13" s="0" t="n">
        <v>26042</v>
      </c>
      <c r="BB13" s="0" t="n">
        <v>26994</v>
      </c>
      <c r="BC13" s="0" t="n">
        <v>27985</v>
      </c>
      <c r="BD13" s="0" t="n">
        <v>28988</v>
      </c>
      <c r="BE13" s="0" t="n">
        <v>30001</v>
      </c>
      <c r="BF13" s="0" t="n">
        <v>29757</v>
      </c>
      <c r="BG13" s="0" t="n">
        <v>20059</v>
      </c>
      <c r="BH13" s="0" t="n">
        <v>20878</v>
      </c>
      <c r="BI13" s="0" t="n">
        <v>21721</v>
      </c>
      <c r="BJ13" s="0" t="n">
        <v>22607</v>
      </c>
      <c r="BK13" s="0" t="n">
        <v>23517</v>
      </c>
      <c r="BL13" s="0" t="n">
        <v>24447</v>
      </c>
      <c r="BM13" s="0" t="n">
        <v>25392</v>
      </c>
      <c r="BN13" s="0" t="n">
        <v>15672</v>
      </c>
      <c r="BO13" s="0" t="n">
        <v>16365</v>
      </c>
      <c r="BP13" s="0" t="n">
        <v>17086</v>
      </c>
      <c r="BQ13" s="0" t="n">
        <v>17839</v>
      </c>
      <c r="BR13" s="0" t="n">
        <v>18620</v>
      </c>
      <c r="BS13" s="0" t="n">
        <v>19428</v>
      </c>
      <c r="BT13" s="0" t="n">
        <v>20258</v>
      </c>
      <c r="BU13" s="0" t="n">
        <v>11946</v>
      </c>
      <c r="BV13" s="0" t="n">
        <v>12513</v>
      </c>
      <c r="BW13" s="0" t="n">
        <v>13102</v>
      </c>
      <c r="BX13" s="0" t="n">
        <v>13720</v>
      </c>
      <c r="BY13" s="0" t="n">
        <v>14364</v>
      </c>
      <c r="BZ13" s="0" t="n">
        <v>15035</v>
      </c>
      <c r="CA13" s="0" t="n">
        <v>15729</v>
      </c>
      <c r="CB13" s="0" t="n">
        <v>8953</v>
      </c>
      <c r="CC13" s="0" t="n">
        <v>9376</v>
      </c>
      <c r="CD13" s="0" t="n">
        <v>9826</v>
      </c>
      <c r="CE13" s="0" t="n">
        <v>10301</v>
      </c>
      <c r="CF13" s="0" t="n">
        <v>10804</v>
      </c>
      <c r="CG13" s="0" t="n">
        <v>11333</v>
      </c>
      <c r="CH13" s="0" t="n">
        <v>11885</v>
      </c>
    </row>
    <row r="14" customFormat="false" ht="15" hidden="false" customHeight="false" outlineLevel="0" collapsed="false">
      <c r="A14" s="0" t="s">
        <v>154</v>
      </c>
      <c r="B14" s="0" t="s">
        <v>151</v>
      </c>
      <c r="C14" s="0" t="n">
        <v>7113</v>
      </c>
      <c r="D14" s="0" t="n">
        <v>7238</v>
      </c>
      <c r="E14" s="0" t="n">
        <v>7355</v>
      </c>
      <c r="F14" s="0" t="n">
        <v>7461</v>
      </c>
      <c r="G14" s="0" t="n">
        <v>7562</v>
      </c>
      <c r="H14" s="0" t="n">
        <v>7656</v>
      </c>
      <c r="I14" s="0" t="n">
        <v>7745</v>
      </c>
      <c r="J14" s="0" t="n">
        <v>28873</v>
      </c>
      <c r="K14" s="0" t="n">
        <v>29286</v>
      </c>
      <c r="L14" s="0" t="n">
        <v>29645</v>
      </c>
      <c r="M14" s="0" t="n">
        <v>30147</v>
      </c>
      <c r="N14" s="0" t="n">
        <v>30604</v>
      </c>
      <c r="O14" s="0" t="n">
        <v>31038</v>
      </c>
      <c r="P14" s="0" t="n">
        <v>31474</v>
      </c>
      <c r="Q14" s="0" t="n">
        <v>14661</v>
      </c>
      <c r="R14" s="0" t="n">
        <v>16428</v>
      </c>
      <c r="S14" s="0" t="n">
        <v>17845</v>
      </c>
      <c r="T14" s="0" t="n">
        <v>19106</v>
      </c>
      <c r="U14" s="0" t="n">
        <v>20196</v>
      </c>
      <c r="V14" s="0" t="n">
        <v>21144</v>
      </c>
      <c r="W14" s="0" t="n">
        <v>21973</v>
      </c>
      <c r="X14" s="0" t="n">
        <v>8413</v>
      </c>
      <c r="Y14" s="0" t="n">
        <v>9102</v>
      </c>
      <c r="Z14" s="0" t="n">
        <v>9841</v>
      </c>
      <c r="AA14" s="0" t="n">
        <v>10868</v>
      </c>
      <c r="AB14" s="0" t="n">
        <v>5108</v>
      </c>
      <c r="AC14" s="0" t="n">
        <v>5203</v>
      </c>
      <c r="AD14" s="0" t="n">
        <v>5296</v>
      </c>
      <c r="AE14" s="0" t="n">
        <v>8843</v>
      </c>
      <c r="AF14" s="0" t="n">
        <v>8717</v>
      </c>
      <c r="AG14" s="0" t="n">
        <v>8666</v>
      </c>
      <c r="AH14" s="0" t="n">
        <v>8884</v>
      </c>
      <c r="AI14" s="0" t="n">
        <v>4537</v>
      </c>
      <c r="AJ14" s="0" t="n">
        <v>4642</v>
      </c>
      <c r="AK14" s="0" t="n">
        <v>4744</v>
      </c>
      <c r="AL14" s="0" t="n">
        <v>9266</v>
      </c>
      <c r="AM14" s="0" t="n">
        <v>9144</v>
      </c>
      <c r="AN14" s="0" t="n">
        <v>8992</v>
      </c>
      <c r="AO14" s="0" t="n">
        <v>8902</v>
      </c>
      <c r="AP14" s="0" t="n">
        <v>3925</v>
      </c>
      <c r="AQ14" s="0" t="n">
        <v>4036</v>
      </c>
      <c r="AR14" s="0" t="n">
        <v>4146</v>
      </c>
      <c r="AS14" s="0" t="n">
        <v>8831</v>
      </c>
      <c r="AT14" s="0" t="n">
        <v>8876</v>
      </c>
      <c r="AU14" s="0" t="n">
        <v>8873</v>
      </c>
      <c r="AV14" s="0" t="n">
        <v>8863</v>
      </c>
      <c r="AW14" s="0" t="n">
        <v>8839</v>
      </c>
      <c r="AX14" s="0" t="n">
        <v>7828</v>
      </c>
      <c r="AY14" s="0" t="n">
        <v>7046</v>
      </c>
      <c r="AZ14" s="0" t="n">
        <v>7631</v>
      </c>
      <c r="BA14" s="0" t="n">
        <v>7819</v>
      </c>
      <c r="BB14" s="0" t="n">
        <v>7977</v>
      </c>
      <c r="BC14" s="0" t="n">
        <v>8111</v>
      </c>
      <c r="BD14" s="0" t="n">
        <v>8218</v>
      </c>
      <c r="BE14" s="0" t="n">
        <v>8300</v>
      </c>
      <c r="BF14" s="0" t="n">
        <v>8166</v>
      </c>
      <c r="BG14" s="0" t="n">
        <v>6333</v>
      </c>
      <c r="BH14" s="0" t="n">
        <v>6537</v>
      </c>
      <c r="BI14" s="0" t="n">
        <v>6738</v>
      </c>
      <c r="BJ14" s="0" t="n">
        <v>6934</v>
      </c>
      <c r="BK14" s="0" t="n">
        <v>7119</v>
      </c>
      <c r="BL14" s="0" t="n">
        <v>7290</v>
      </c>
      <c r="BM14" s="0" t="n">
        <v>7443</v>
      </c>
      <c r="BN14" s="0" t="n">
        <v>5092</v>
      </c>
      <c r="BO14" s="0" t="n">
        <v>5283</v>
      </c>
      <c r="BP14" s="0" t="n">
        <v>5476</v>
      </c>
      <c r="BQ14" s="0" t="n">
        <v>5673</v>
      </c>
      <c r="BR14" s="0" t="n">
        <v>5871</v>
      </c>
      <c r="BS14" s="0" t="n">
        <v>6067</v>
      </c>
      <c r="BT14" s="0" t="n">
        <v>6258</v>
      </c>
      <c r="BU14" s="0" t="n">
        <v>3939</v>
      </c>
      <c r="BV14" s="0" t="n">
        <v>4111</v>
      </c>
      <c r="BW14" s="0" t="n">
        <v>4287</v>
      </c>
      <c r="BX14" s="0" t="n">
        <v>4467</v>
      </c>
      <c r="BY14" s="0" t="n">
        <v>4650</v>
      </c>
      <c r="BZ14" s="0" t="n">
        <v>4836</v>
      </c>
      <c r="CA14" s="0" t="n">
        <v>5023</v>
      </c>
      <c r="CB14" s="0" t="n">
        <v>2986</v>
      </c>
      <c r="CC14" s="0" t="n">
        <v>3118</v>
      </c>
      <c r="CD14" s="0" t="n">
        <v>3258</v>
      </c>
      <c r="CE14" s="0" t="n">
        <v>3404</v>
      </c>
      <c r="CF14" s="0" t="n">
        <v>3557</v>
      </c>
      <c r="CG14" s="0" t="n">
        <v>3716</v>
      </c>
      <c r="CH14" s="0" t="n">
        <v>3878</v>
      </c>
    </row>
    <row r="15" customFormat="false" ht="15" hidden="false" customHeight="false" outlineLevel="0" collapsed="false">
      <c r="A15" s="0" t="s">
        <v>155</v>
      </c>
      <c r="B15" s="0" t="s">
        <v>151</v>
      </c>
      <c r="C15" s="0" t="n">
        <v>6009</v>
      </c>
      <c r="D15" s="0" t="n">
        <v>6114</v>
      </c>
      <c r="E15" s="0" t="n">
        <v>6213</v>
      </c>
      <c r="F15" s="0" t="n">
        <v>6303</v>
      </c>
      <c r="G15" s="0" t="n">
        <v>6388</v>
      </c>
      <c r="H15" s="0" t="n">
        <v>6468</v>
      </c>
      <c r="I15" s="0" t="n">
        <v>6543</v>
      </c>
      <c r="J15" s="0" t="n">
        <v>24462</v>
      </c>
      <c r="K15" s="0" t="n">
        <v>24805</v>
      </c>
      <c r="L15" s="0" t="n">
        <v>25098</v>
      </c>
      <c r="M15" s="0" t="n">
        <v>25511</v>
      </c>
      <c r="N15" s="0" t="n">
        <v>25888</v>
      </c>
      <c r="O15" s="0" t="n">
        <v>26248</v>
      </c>
      <c r="P15" s="0" t="n">
        <v>26611</v>
      </c>
      <c r="Q15" s="0" t="n">
        <v>21918</v>
      </c>
      <c r="R15" s="0" t="n">
        <v>22302</v>
      </c>
      <c r="S15" s="0" t="n">
        <v>22679</v>
      </c>
      <c r="T15" s="0" t="n">
        <v>23040</v>
      </c>
      <c r="U15" s="0" t="n">
        <v>23410</v>
      </c>
      <c r="V15" s="0" t="n">
        <v>23780</v>
      </c>
      <c r="W15" s="0" t="n">
        <v>24148</v>
      </c>
      <c r="X15" s="0" t="n">
        <v>19185</v>
      </c>
      <c r="Y15" s="0" t="n">
        <v>19621</v>
      </c>
      <c r="Z15" s="0" t="n">
        <v>20033</v>
      </c>
      <c r="AA15" s="0" t="n">
        <v>20483</v>
      </c>
      <c r="AB15" s="0" t="n">
        <v>4365</v>
      </c>
      <c r="AC15" s="0" t="n">
        <v>4443</v>
      </c>
      <c r="AD15" s="0" t="n">
        <v>4520</v>
      </c>
      <c r="AE15" s="0" t="n">
        <v>16728</v>
      </c>
      <c r="AF15" s="0" t="n">
        <v>17135</v>
      </c>
      <c r="AG15" s="0" t="n">
        <v>17558</v>
      </c>
      <c r="AH15" s="0" t="n">
        <v>18016</v>
      </c>
      <c r="AI15" s="0" t="n">
        <v>3903</v>
      </c>
      <c r="AJ15" s="0" t="n">
        <v>3988</v>
      </c>
      <c r="AK15" s="0" t="n">
        <v>4072</v>
      </c>
      <c r="AL15" s="0" t="n">
        <v>14330</v>
      </c>
      <c r="AM15" s="0" t="n">
        <v>14745</v>
      </c>
      <c r="AN15" s="0" t="n">
        <v>15163</v>
      </c>
      <c r="AO15" s="0" t="n">
        <v>15598</v>
      </c>
      <c r="AP15" s="0" t="n">
        <v>3402</v>
      </c>
      <c r="AQ15" s="0" t="n">
        <v>3494</v>
      </c>
      <c r="AR15" s="0" t="n">
        <v>3584</v>
      </c>
      <c r="AS15" s="0" t="n">
        <v>11992</v>
      </c>
      <c r="AT15" s="0" t="n">
        <v>12397</v>
      </c>
      <c r="AU15" s="0" t="n">
        <v>12808</v>
      </c>
      <c r="AV15" s="0" t="n">
        <v>13228</v>
      </c>
      <c r="AW15" s="0" t="n">
        <v>13654</v>
      </c>
      <c r="AX15" s="0" t="n">
        <v>11560</v>
      </c>
      <c r="AY15" s="0" t="n">
        <v>9912</v>
      </c>
      <c r="AZ15" s="0" t="n">
        <v>9795</v>
      </c>
      <c r="BA15" s="0" t="n">
        <v>10156</v>
      </c>
      <c r="BB15" s="0" t="n">
        <v>10538</v>
      </c>
      <c r="BC15" s="0" t="n">
        <v>10930</v>
      </c>
      <c r="BD15" s="0" t="n">
        <v>11330</v>
      </c>
      <c r="BE15" s="0" t="n">
        <v>11736</v>
      </c>
      <c r="BF15" s="0" t="n">
        <v>11643</v>
      </c>
      <c r="BG15" s="0" t="n">
        <v>7828</v>
      </c>
      <c r="BH15" s="0" t="n">
        <v>8146</v>
      </c>
      <c r="BI15" s="0" t="n">
        <v>8480</v>
      </c>
      <c r="BJ15" s="0" t="n">
        <v>8826</v>
      </c>
      <c r="BK15" s="0" t="n">
        <v>9182</v>
      </c>
      <c r="BL15" s="0" t="n">
        <v>9547</v>
      </c>
      <c r="BM15" s="0" t="n">
        <v>9920</v>
      </c>
      <c r="BN15" s="0" t="n">
        <v>6103</v>
      </c>
      <c r="BO15" s="0" t="n">
        <v>6377</v>
      </c>
      <c r="BP15" s="0" t="n">
        <v>6662</v>
      </c>
      <c r="BQ15" s="0" t="n">
        <v>6957</v>
      </c>
      <c r="BR15" s="0" t="n">
        <v>7264</v>
      </c>
      <c r="BS15" s="0" t="n">
        <v>7581</v>
      </c>
      <c r="BT15" s="0" t="n">
        <v>7906</v>
      </c>
      <c r="BU15" s="0" t="n">
        <v>4651</v>
      </c>
      <c r="BV15" s="0" t="n">
        <v>4872</v>
      </c>
      <c r="BW15" s="0" t="n">
        <v>5103</v>
      </c>
      <c r="BX15" s="0" t="n">
        <v>5345</v>
      </c>
      <c r="BY15" s="0" t="n">
        <v>5598</v>
      </c>
      <c r="BZ15" s="0" t="n">
        <v>5861</v>
      </c>
      <c r="CA15" s="0" t="n">
        <v>6133</v>
      </c>
      <c r="CB15" s="0" t="n">
        <v>3481</v>
      </c>
      <c r="CC15" s="0" t="n">
        <v>3647</v>
      </c>
      <c r="CD15" s="0" t="n">
        <v>3823</v>
      </c>
      <c r="CE15" s="0" t="n">
        <v>4009</v>
      </c>
      <c r="CF15" s="0" t="n">
        <v>4206</v>
      </c>
      <c r="CG15" s="0" t="n">
        <v>4413</v>
      </c>
      <c r="CH15" s="0" t="n">
        <v>4629</v>
      </c>
    </row>
    <row r="16" customFormat="false" ht="15" hidden="false" customHeight="false" outlineLevel="0" collapsed="false">
      <c r="A16" s="0" t="s">
        <v>156</v>
      </c>
      <c r="B16" s="0" t="s">
        <v>151</v>
      </c>
      <c r="C16" s="0" t="n">
        <v>8843</v>
      </c>
      <c r="D16" s="0" t="n">
        <v>8999</v>
      </c>
      <c r="E16" s="0" t="n">
        <v>9144</v>
      </c>
      <c r="F16" s="0" t="n">
        <v>9277</v>
      </c>
      <c r="G16" s="0" t="n">
        <v>9402</v>
      </c>
      <c r="H16" s="0" t="n">
        <v>9519</v>
      </c>
      <c r="I16" s="0" t="n">
        <v>9630</v>
      </c>
      <c r="J16" s="0" t="n">
        <v>35318</v>
      </c>
      <c r="K16" s="0" t="n">
        <v>35860</v>
      </c>
      <c r="L16" s="0" t="n">
        <v>36419</v>
      </c>
      <c r="M16" s="0" t="n">
        <v>37132</v>
      </c>
      <c r="N16" s="0" t="n">
        <v>37771</v>
      </c>
      <c r="O16" s="0" t="n">
        <v>38367</v>
      </c>
      <c r="P16" s="0" t="n">
        <v>38953</v>
      </c>
      <c r="Q16" s="0" t="n">
        <v>21620</v>
      </c>
      <c r="R16" s="0" t="n">
        <v>22974</v>
      </c>
      <c r="S16" s="0" t="n">
        <v>24251</v>
      </c>
      <c r="T16" s="0" t="n">
        <v>25374</v>
      </c>
      <c r="U16" s="0" t="n">
        <v>26394</v>
      </c>
      <c r="V16" s="0" t="n">
        <v>27319</v>
      </c>
      <c r="W16" s="0" t="n">
        <v>28159</v>
      </c>
      <c r="X16" s="0" t="n">
        <v>13771</v>
      </c>
      <c r="Y16" s="0" t="n">
        <v>14569</v>
      </c>
      <c r="Z16" s="0" t="n">
        <v>15568</v>
      </c>
      <c r="AA16" s="0" t="n">
        <v>16617</v>
      </c>
      <c r="AB16" s="0" t="n">
        <v>6355</v>
      </c>
      <c r="AC16" s="0" t="n">
        <v>6472</v>
      </c>
      <c r="AD16" s="0" t="n">
        <v>6588</v>
      </c>
      <c r="AE16" s="0" t="n">
        <v>12602</v>
      </c>
      <c r="AF16" s="0" t="n">
        <v>12779</v>
      </c>
      <c r="AG16" s="0" t="n">
        <v>13105</v>
      </c>
      <c r="AH16" s="0" t="n">
        <v>13571</v>
      </c>
      <c r="AI16" s="0" t="n">
        <v>5647</v>
      </c>
      <c r="AJ16" s="0" t="n">
        <v>5776</v>
      </c>
      <c r="AK16" s="0" t="n">
        <v>5904</v>
      </c>
      <c r="AL16" s="0" t="n">
        <v>12361</v>
      </c>
      <c r="AM16" s="0" t="n">
        <v>12358</v>
      </c>
      <c r="AN16" s="0" t="n">
        <v>12403</v>
      </c>
      <c r="AO16" s="0" t="n">
        <v>12509</v>
      </c>
      <c r="AP16" s="0" t="n">
        <v>4886</v>
      </c>
      <c r="AQ16" s="0" t="n">
        <v>5025</v>
      </c>
      <c r="AR16" s="0" t="n">
        <v>5161</v>
      </c>
      <c r="AS16" s="0" t="n">
        <v>11542</v>
      </c>
      <c r="AT16" s="0" t="n">
        <v>11650</v>
      </c>
      <c r="AU16" s="0" t="n">
        <v>11743</v>
      </c>
      <c r="AV16" s="0" t="n">
        <v>11830</v>
      </c>
      <c r="AW16" s="0" t="n">
        <v>11923</v>
      </c>
      <c r="AX16" s="0" t="n">
        <v>10478</v>
      </c>
      <c r="AY16" s="0" t="n">
        <v>9355</v>
      </c>
      <c r="AZ16" s="0" t="n">
        <v>9993</v>
      </c>
      <c r="BA16" s="0" t="n">
        <v>10235</v>
      </c>
      <c r="BB16" s="0" t="n">
        <v>10454</v>
      </c>
      <c r="BC16" s="0" t="n">
        <v>10652</v>
      </c>
      <c r="BD16" s="0" t="n">
        <v>10830</v>
      </c>
      <c r="BE16" s="0" t="n">
        <v>10994</v>
      </c>
      <c r="BF16" s="0" t="n">
        <v>10838</v>
      </c>
      <c r="BG16" s="0" t="n">
        <v>8256</v>
      </c>
      <c r="BH16" s="0" t="n">
        <v>8530</v>
      </c>
      <c r="BI16" s="0" t="n">
        <v>8801</v>
      </c>
      <c r="BJ16" s="0" t="n">
        <v>9064</v>
      </c>
      <c r="BK16" s="0" t="n">
        <v>9316</v>
      </c>
      <c r="BL16" s="0" t="n">
        <v>9554</v>
      </c>
      <c r="BM16" s="0" t="n">
        <v>9778</v>
      </c>
      <c r="BN16" s="0" t="n">
        <v>6567</v>
      </c>
      <c r="BO16" s="0" t="n">
        <v>6830</v>
      </c>
      <c r="BP16" s="0" t="n">
        <v>7097</v>
      </c>
      <c r="BQ16" s="0" t="n">
        <v>7366</v>
      </c>
      <c r="BR16" s="0" t="n">
        <v>7635</v>
      </c>
      <c r="BS16" s="0" t="n">
        <v>7901</v>
      </c>
      <c r="BT16" s="0" t="n">
        <v>8161</v>
      </c>
      <c r="BU16" s="0" t="n">
        <v>5051</v>
      </c>
      <c r="BV16" s="0" t="n">
        <v>5279</v>
      </c>
      <c r="BW16" s="0" t="n">
        <v>5514</v>
      </c>
      <c r="BX16" s="0" t="n">
        <v>5756</v>
      </c>
      <c r="BY16" s="0" t="n">
        <v>6003</v>
      </c>
      <c r="BZ16" s="0" t="n">
        <v>6254</v>
      </c>
      <c r="CA16" s="0" t="n">
        <v>6507</v>
      </c>
      <c r="CB16" s="0" t="n">
        <v>3809</v>
      </c>
      <c r="CC16" s="0" t="n">
        <v>3983</v>
      </c>
      <c r="CD16" s="0" t="n">
        <v>4167</v>
      </c>
      <c r="CE16" s="0" t="n">
        <v>4360</v>
      </c>
      <c r="CF16" s="0" t="n">
        <v>4563</v>
      </c>
      <c r="CG16" s="0" t="n">
        <v>4774</v>
      </c>
      <c r="CH16" s="0" t="n">
        <v>4991</v>
      </c>
    </row>
    <row r="17" customFormat="false" ht="15" hidden="false" customHeight="false" outlineLevel="0" collapsed="false">
      <c r="A17" s="0" t="s">
        <v>157</v>
      </c>
      <c r="B17" s="0" t="s">
        <v>157</v>
      </c>
      <c r="C17" s="0" t="n">
        <v>87639</v>
      </c>
      <c r="D17" s="0" t="n">
        <v>89178</v>
      </c>
      <c r="E17" s="0" t="n">
        <v>90616</v>
      </c>
      <c r="F17" s="0" t="n">
        <v>91930</v>
      </c>
      <c r="G17" s="0" t="n">
        <v>93168</v>
      </c>
      <c r="H17" s="0" t="n">
        <v>94331</v>
      </c>
      <c r="I17" s="0" t="n">
        <v>95431</v>
      </c>
      <c r="J17" s="0" t="n">
        <v>356030</v>
      </c>
      <c r="K17" s="0" t="n">
        <v>361164</v>
      </c>
      <c r="L17" s="0" t="n">
        <v>365559</v>
      </c>
      <c r="M17" s="0" t="n">
        <v>371672</v>
      </c>
      <c r="N17" s="0" t="n">
        <v>377257</v>
      </c>
      <c r="O17" s="0" t="n">
        <v>382573</v>
      </c>
      <c r="P17" s="0" t="n">
        <v>387918</v>
      </c>
      <c r="Q17" s="0" t="n">
        <v>295301</v>
      </c>
      <c r="R17" s="0" t="n">
        <v>305084</v>
      </c>
      <c r="S17" s="0" t="n">
        <v>313949</v>
      </c>
      <c r="T17" s="0" t="n">
        <v>321906</v>
      </c>
      <c r="U17" s="0" t="n">
        <v>329466</v>
      </c>
      <c r="V17" s="0" t="n">
        <v>336607</v>
      </c>
      <c r="W17" s="0" t="n">
        <v>343361</v>
      </c>
      <c r="X17" s="0" t="n">
        <v>213895</v>
      </c>
      <c r="Y17" s="0" t="n">
        <v>204491</v>
      </c>
      <c r="Z17" s="0" t="n">
        <v>200954</v>
      </c>
      <c r="AA17" s="0" t="n">
        <v>220561</v>
      </c>
      <c r="AB17" s="0" t="n">
        <v>63691</v>
      </c>
      <c r="AC17" s="0" t="n">
        <v>64829</v>
      </c>
      <c r="AD17" s="0" t="n">
        <v>65957</v>
      </c>
      <c r="AE17" s="0" t="n">
        <v>168931</v>
      </c>
      <c r="AF17" s="0" t="n">
        <v>144911</v>
      </c>
      <c r="AG17" s="0" t="n">
        <v>137192</v>
      </c>
      <c r="AH17" s="0" t="n">
        <v>139005</v>
      </c>
      <c r="AI17" s="0" t="n">
        <v>56876</v>
      </c>
      <c r="AJ17" s="0" t="n">
        <v>57751</v>
      </c>
      <c r="AK17" s="0" t="n">
        <v>58672</v>
      </c>
      <c r="AL17" s="0" t="n">
        <v>156382</v>
      </c>
      <c r="AM17" s="0" t="n">
        <v>147252</v>
      </c>
      <c r="AN17" s="0" t="n">
        <v>139127</v>
      </c>
      <c r="AO17" s="0" t="n">
        <v>121405</v>
      </c>
      <c r="AP17" s="0" t="n">
        <v>49473</v>
      </c>
      <c r="AQ17" s="0" t="n">
        <v>50298</v>
      </c>
      <c r="AR17" s="0" t="n">
        <v>51123</v>
      </c>
      <c r="AS17" s="0" t="n">
        <v>147112</v>
      </c>
      <c r="AT17" s="0" t="n">
        <v>144167</v>
      </c>
      <c r="AU17" s="0" t="n">
        <v>140575</v>
      </c>
      <c r="AV17" s="0" t="n">
        <v>122441</v>
      </c>
      <c r="AW17" s="0" t="n">
        <v>121409</v>
      </c>
      <c r="AX17" s="0" t="n">
        <v>106239</v>
      </c>
      <c r="AY17" s="0" t="n">
        <v>94319</v>
      </c>
      <c r="AZ17" s="0" t="n">
        <v>128396</v>
      </c>
      <c r="BA17" s="0" t="n">
        <v>130408</v>
      </c>
      <c r="BB17" s="0" t="n">
        <v>131148</v>
      </c>
      <c r="BC17" s="0" t="n">
        <v>117603</v>
      </c>
      <c r="BD17" s="0" t="n">
        <v>117948</v>
      </c>
      <c r="BE17" s="0" t="n">
        <v>118053</v>
      </c>
      <c r="BF17" s="0" t="n">
        <v>115133</v>
      </c>
      <c r="BG17" s="0" t="n">
        <v>105850</v>
      </c>
      <c r="BH17" s="0" t="n">
        <v>109098</v>
      </c>
      <c r="BI17" s="0" t="n">
        <v>111836</v>
      </c>
      <c r="BJ17" s="0" t="n">
        <v>103272</v>
      </c>
      <c r="BK17" s="0" t="n">
        <v>105393</v>
      </c>
      <c r="BL17" s="0" t="n">
        <v>107182</v>
      </c>
      <c r="BM17" s="0" t="n">
        <v>108646</v>
      </c>
      <c r="BN17" s="0" t="n">
        <v>83793</v>
      </c>
      <c r="BO17" s="0" t="n">
        <v>87160</v>
      </c>
      <c r="BP17" s="0" t="n">
        <v>90381</v>
      </c>
      <c r="BQ17" s="0" t="n">
        <v>85110</v>
      </c>
      <c r="BR17" s="0" t="n">
        <v>87928</v>
      </c>
      <c r="BS17" s="0" t="n">
        <v>90621</v>
      </c>
      <c r="BT17" s="0" t="n">
        <v>93131</v>
      </c>
      <c r="BU17" s="0" t="n">
        <v>64252</v>
      </c>
      <c r="BV17" s="0" t="n">
        <v>67163</v>
      </c>
      <c r="BW17" s="0" t="n">
        <v>70098</v>
      </c>
      <c r="BX17" s="0" t="n">
        <v>73199</v>
      </c>
      <c r="BY17" s="0" t="n">
        <v>74637</v>
      </c>
      <c r="BZ17" s="0" t="n">
        <v>76372</v>
      </c>
      <c r="CA17" s="0" t="n">
        <v>78294</v>
      </c>
      <c r="CB17" s="0" t="n">
        <v>48313</v>
      </c>
      <c r="CC17" s="0" t="n">
        <v>50555</v>
      </c>
      <c r="CD17" s="0" t="n">
        <v>52919</v>
      </c>
      <c r="CE17" s="0" t="n">
        <v>55388</v>
      </c>
      <c r="CF17" s="0" t="n">
        <v>57977</v>
      </c>
      <c r="CG17" s="0" t="n">
        <v>60333</v>
      </c>
      <c r="CH17" s="0" t="n">
        <v>62545</v>
      </c>
    </row>
    <row r="18" customFormat="false" ht="15" hidden="false" customHeight="false" outlineLevel="0" collapsed="false">
      <c r="A18" s="0" t="s">
        <v>158</v>
      </c>
      <c r="B18" s="0" t="s">
        <v>157</v>
      </c>
      <c r="C18" s="0" t="n">
        <v>14883</v>
      </c>
      <c r="D18" s="0" t="n">
        <v>15145</v>
      </c>
      <c r="E18" s="0" t="n">
        <v>15389</v>
      </c>
      <c r="F18" s="0" t="n">
        <v>15612</v>
      </c>
      <c r="G18" s="0" t="n">
        <v>15822</v>
      </c>
      <c r="H18" s="0" t="n">
        <v>16020</v>
      </c>
      <c r="I18" s="0" t="n">
        <v>16207</v>
      </c>
      <c r="J18" s="0" t="n">
        <v>60139</v>
      </c>
      <c r="K18" s="0" t="n">
        <v>61075</v>
      </c>
      <c r="L18" s="0" t="n">
        <v>61874</v>
      </c>
      <c r="M18" s="0" t="n">
        <v>62955</v>
      </c>
      <c r="N18" s="0" t="n">
        <v>63936</v>
      </c>
      <c r="O18" s="0" t="n">
        <v>64866</v>
      </c>
      <c r="P18" s="0" t="n">
        <v>65794</v>
      </c>
      <c r="Q18" s="0" t="n">
        <v>48889</v>
      </c>
      <c r="R18" s="0" t="n">
        <v>50382</v>
      </c>
      <c r="S18" s="0" t="n">
        <v>51758</v>
      </c>
      <c r="T18" s="0" t="n">
        <v>53010</v>
      </c>
      <c r="U18" s="0" t="n">
        <v>54217</v>
      </c>
      <c r="V18" s="0" t="n">
        <v>55369</v>
      </c>
      <c r="W18" s="0" t="n">
        <v>56468</v>
      </c>
      <c r="X18" s="0" t="n">
        <v>39746</v>
      </c>
      <c r="Y18" s="0" t="n">
        <v>41104</v>
      </c>
      <c r="Z18" s="0" t="n">
        <v>42339</v>
      </c>
      <c r="AA18" s="0" t="n">
        <v>43793</v>
      </c>
      <c r="AB18" s="0" t="n">
        <v>10783</v>
      </c>
      <c r="AC18" s="0" t="n">
        <v>10977</v>
      </c>
      <c r="AD18" s="0" t="n">
        <v>11169</v>
      </c>
      <c r="AE18" s="0" t="n">
        <v>34585</v>
      </c>
      <c r="AF18" s="0" t="n">
        <v>35395</v>
      </c>
      <c r="AG18" s="0" t="n">
        <v>36275</v>
      </c>
      <c r="AH18" s="0" t="n">
        <v>37413</v>
      </c>
      <c r="AI18" s="0" t="n">
        <v>9627</v>
      </c>
      <c r="AJ18" s="0" t="n">
        <v>9839</v>
      </c>
      <c r="AK18" s="0" t="n">
        <v>10048</v>
      </c>
      <c r="AL18" s="0" t="n">
        <v>30735</v>
      </c>
      <c r="AM18" s="0" t="n">
        <v>31350</v>
      </c>
      <c r="AN18" s="0" t="n">
        <v>31994</v>
      </c>
      <c r="AO18" s="0" t="n">
        <v>32758</v>
      </c>
      <c r="AP18" s="0" t="n">
        <v>8377</v>
      </c>
      <c r="AQ18" s="0" t="n">
        <v>8605</v>
      </c>
      <c r="AR18" s="0" t="n">
        <v>8830</v>
      </c>
      <c r="AS18" s="0" t="n">
        <v>26686</v>
      </c>
      <c r="AT18" s="0" t="n">
        <v>27349</v>
      </c>
      <c r="AU18" s="0" t="n">
        <v>28002</v>
      </c>
      <c r="AV18" s="0" t="n">
        <v>28691</v>
      </c>
      <c r="AW18" s="0" t="n">
        <v>29399</v>
      </c>
      <c r="AX18" s="0" t="n">
        <v>25102</v>
      </c>
      <c r="AY18" s="0" t="n">
        <v>21727</v>
      </c>
      <c r="AZ18" s="0" t="n">
        <v>22185</v>
      </c>
      <c r="BA18" s="0" t="n">
        <v>22940</v>
      </c>
      <c r="BB18" s="0" t="n">
        <v>23669</v>
      </c>
      <c r="BC18" s="0" t="n">
        <v>24399</v>
      </c>
      <c r="BD18" s="0" t="n">
        <v>25124</v>
      </c>
      <c r="BE18" s="0" t="n">
        <v>25849</v>
      </c>
      <c r="BF18" s="0" t="n">
        <v>25574</v>
      </c>
      <c r="BG18" s="0" t="n">
        <v>17895</v>
      </c>
      <c r="BH18" s="0" t="n">
        <v>18599</v>
      </c>
      <c r="BI18" s="0" t="n">
        <v>19310</v>
      </c>
      <c r="BJ18" s="0" t="n">
        <v>20033</v>
      </c>
      <c r="BK18" s="0" t="n">
        <v>20759</v>
      </c>
      <c r="BL18" s="0" t="n">
        <v>21488</v>
      </c>
      <c r="BM18" s="0" t="n">
        <v>22215</v>
      </c>
      <c r="BN18" s="0" t="n">
        <v>14052</v>
      </c>
      <c r="BO18" s="0" t="n">
        <v>14662</v>
      </c>
      <c r="BP18" s="0" t="n">
        <v>15289</v>
      </c>
      <c r="BQ18" s="0" t="n">
        <v>15938</v>
      </c>
      <c r="BR18" s="0" t="n">
        <v>16603</v>
      </c>
      <c r="BS18" s="0" t="n">
        <v>17282</v>
      </c>
      <c r="BT18" s="0" t="n">
        <v>17968</v>
      </c>
      <c r="BU18" s="0" t="n">
        <v>10740</v>
      </c>
      <c r="BV18" s="0" t="n">
        <v>11243</v>
      </c>
      <c r="BW18" s="0" t="n">
        <v>11767</v>
      </c>
      <c r="BX18" s="0" t="n">
        <v>12311</v>
      </c>
      <c r="BY18" s="0" t="n">
        <v>12875</v>
      </c>
      <c r="BZ18" s="0" t="n">
        <v>13459</v>
      </c>
      <c r="CA18" s="0" t="n">
        <v>14058</v>
      </c>
      <c r="CB18" s="0" t="n">
        <v>8064</v>
      </c>
      <c r="CC18" s="0" t="n">
        <v>8441</v>
      </c>
      <c r="CD18" s="0" t="n">
        <v>8842</v>
      </c>
      <c r="CE18" s="0" t="n">
        <v>9265</v>
      </c>
      <c r="CF18" s="0" t="n">
        <v>9711</v>
      </c>
      <c r="CG18" s="0" t="n">
        <v>10180</v>
      </c>
      <c r="CH18" s="0" t="n">
        <v>10667</v>
      </c>
    </row>
    <row r="19" customFormat="false" ht="15" hidden="false" customHeight="false" outlineLevel="0" collapsed="false">
      <c r="A19" s="0" t="s">
        <v>159</v>
      </c>
      <c r="B19" s="0" t="s">
        <v>157</v>
      </c>
      <c r="C19" s="0" t="n">
        <v>49273</v>
      </c>
      <c r="D19" s="0" t="n">
        <v>50139</v>
      </c>
      <c r="E19" s="0" t="n">
        <v>50947</v>
      </c>
      <c r="F19" s="0" t="n">
        <v>51686</v>
      </c>
      <c r="G19" s="0" t="n">
        <v>52382</v>
      </c>
      <c r="H19" s="0" t="n">
        <v>53036</v>
      </c>
      <c r="I19" s="0" t="n">
        <v>53655</v>
      </c>
      <c r="J19" s="0" t="n">
        <v>200552</v>
      </c>
      <c r="K19" s="0" t="n">
        <v>203370</v>
      </c>
      <c r="L19" s="0" t="n">
        <v>205781</v>
      </c>
      <c r="M19" s="0" t="n">
        <v>209168</v>
      </c>
      <c r="N19" s="0" t="n">
        <v>212267</v>
      </c>
      <c r="O19" s="0" t="n">
        <v>215224</v>
      </c>
      <c r="P19" s="0" t="n">
        <v>218203</v>
      </c>
      <c r="Q19" s="0" t="n">
        <v>164945</v>
      </c>
      <c r="R19" s="0" t="n">
        <v>171303</v>
      </c>
      <c r="S19" s="0" t="n">
        <v>176947</v>
      </c>
      <c r="T19" s="0" t="n">
        <v>181937</v>
      </c>
      <c r="U19" s="0" t="n">
        <v>186599</v>
      </c>
      <c r="V19" s="0" t="n">
        <v>190944</v>
      </c>
      <c r="W19" s="0" t="n">
        <v>195006</v>
      </c>
      <c r="X19" s="0" t="n">
        <v>105698</v>
      </c>
      <c r="Y19" s="0" t="n">
        <v>92871</v>
      </c>
      <c r="Z19" s="0" t="n">
        <v>86085</v>
      </c>
      <c r="AA19" s="0" t="n">
        <v>102173</v>
      </c>
      <c r="AB19" s="0" t="n">
        <v>35869</v>
      </c>
      <c r="AC19" s="0" t="n">
        <v>36509</v>
      </c>
      <c r="AD19" s="0" t="n">
        <v>37143</v>
      </c>
      <c r="AE19" s="0" t="n">
        <v>74780</v>
      </c>
      <c r="AF19" s="0" t="n">
        <v>48395</v>
      </c>
      <c r="AG19" s="0" t="n">
        <v>38133</v>
      </c>
      <c r="AH19" s="0" t="n">
        <v>36991</v>
      </c>
      <c r="AI19" s="0" t="n">
        <v>32025</v>
      </c>
      <c r="AJ19" s="0" t="n">
        <v>32354</v>
      </c>
      <c r="AK19" s="0" t="n">
        <v>32739</v>
      </c>
      <c r="AL19" s="0" t="n">
        <v>73666</v>
      </c>
      <c r="AM19" s="0" t="n">
        <v>62607</v>
      </c>
      <c r="AN19" s="0" t="n">
        <v>52465</v>
      </c>
      <c r="AO19" s="0" t="n">
        <v>32513</v>
      </c>
      <c r="AP19" s="0" t="n">
        <v>27836</v>
      </c>
      <c r="AQ19" s="0" t="n">
        <v>28075</v>
      </c>
      <c r="AR19" s="0" t="n">
        <v>28322</v>
      </c>
      <c r="AS19" s="0" t="n">
        <v>76009</v>
      </c>
      <c r="AT19" s="0" t="n">
        <v>71103</v>
      </c>
      <c r="AU19" s="0" t="n">
        <v>65550</v>
      </c>
      <c r="AV19" s="0" t="n">
        <v>45382</v>
      </c>
      <c r="AW19" s="0" t="n">
        <v>42266</v>
      </c>
      <c r="AX19" s="0" t="n">
        <v>38847</v>
      </c>
      <c r="AY19" s="0" t="n">
        <v>36164</v>
      </c>
      <c r="AZ19" s="0" t="n">
        <v>69554</v>
      </c>
      <c r="BA19" s="0" t="n">
        <v>69511</v>
      </c>
      <c r="BB19" s="0" t="n">
        <v>68214</v>
      </c>
      <c r="BC19" s="0" t="n">
        <v>52616</v>
      </c>
      <c r="BD19" s="0" t="n">
        <v>50902</v>
      </c>
      <c r="BE19" s="0" t="n">
        <v>48934</v>
      </c>
      <c r="BF19" s="0" t="n">
        <v>46696</v>
      </c>
      <c r="BG19" s="0" t="n">
        <v>58508</v>
      </c>
      <c r="BH19" s="0" t="n">
        <v>59870</v>
      </c>
      <c r="BI19" s="0" t="n">
        <v>60687</v>
      </c>
      <c r="BJ19" s="0" t="n">
        <v>50161</v>
      </c>
      <c r="BK19" s="0" t="n">
        <v>50296</v>
      </c>
      <c r="BL19" s="0" t="n">
        <v>50079</v>
      </c>
      <c r="BM19" s="0" t="n">
        <v>49525</v>
      </c>
      <c r="BN19" s="0" t="n">
        <v>46692</v>
      </c>
      <c r="BO19" s="0" t="n">
        <v>48431</v>
      </c>
      <c r="BP19" s="0" t="n">
        <v>49973</v>
      </c>
      <c r="BQ19" s="0" t="n">
        <v>42965</v>
      </c>
      <c r="BR19" s="0" t="n">
        <v>43996</v>
      </c>
      <c r="BS19" s="0" t="n">
        <v>44860</v>
      </c>
      <c r="BT19" s="0" t="n">
        <v>45512</v>
      </c>
      <c r="BU19" s="0" t="n">
        <v>35914</v>
      </c>
      <c r="BV19" s="0" t="n">
        <v>37493</v>
      </c>
      <c r="BW19" s="0" t="n">
        <v>39039</v>
      </c>
      <c r="BX19" s="0" t="n">
        <v>40694</v>
      </c>
      <c r="BY19" s="0" t="n">
        <v>40629</v>
      </c>
      <c r="BZ19" s="0" t="n">
        <v>40805</v>
      </c>
      <c r="CA19" s="0" t="n">
        <v>41127</v>
      </c>
      <c r="CB19" s="0" t="n">
        <v>27057</v>
      </c>
      <c r="CC19" s="0" t="n">
        <v>28299</v>
      </c>
      <c r="CD19" s="0" t="n">
        <v>29602</v>
      </c>
      <c r="CE19" s="0" t="n">
        <v>30949</v>
      </c>
      <c r="CF19" s="0" t="n">
        <v>32354</v>
      </c>
      <c r="CG19" s="0" t="n">
        <v>33466</v>
      </c>
      <c r="CH19" s="0" t="n">
        <v>34385</v>
      </c>
    </row>
    <row r="20" customFormat="false" ht="15" hidden="false" customHeight="false" outlineLevel="0" collapsed="false">
      <c r="A20" s="0" t="s">
        <v>160</v>
      </c>
      <c r="B20" s="0" t="s">
        <v>157</v>
      </c>
      <c r="C20" s="0" t="n">
        <v>11142</v>
      </c>
      <c r="D20" s="0" t="n">
        <v>11337</v>
      </c>
      <c r="E20" s="0" t="n">
        <v>11520</v>
      </c>
      <c r="F20" s="0" t="n">
        <v>11687</v>
      </c>
      <c r="G20" s="0" t="n">
        <v>11845</v>
      </c>
      <c r="H20" s="0" t="n">
        <v>11992</v>
      </c>
      <c r="I20" s="0" t="n">
        <v>12132</v>
      </c>
      <c r="J20" s="0" t="n">
        <v>45106</v>
      </c>
      <c r="K20" s="0" t="n">
        <v>45782</v>
      </c>
      <c r="L20" s="0" t="n">
        <v>46363</v>
      </c>
      <c r="M20" s="0" t="n">
        <v>47162</v>
      </c>
      <c r="N20" s="0" t="n">
        <v>47890</v>
      </c>
      <c r="O20" s="0" t="n">
        <v>48580</v>
      </c>
      <c r="P20" s="0" t="n">
        <v>49271</v>
      </c>
      <c r="Q20" s="0" t="n">
        <v>39525</v>
      </c>
      <c r="R20" s="0" t="n">
        <v>40399</v>
      </c>
      <c r="S20" s="0" t="n">
        <v>41240</v>
      </c>
      <c r="T20" s="0" t="n">
        <v>42029</v>
      </c>
      <c r="U20" s="0" t="n">
        <v>42819</v>
      </c>
      <c r="V20" s="0" t="n">
        <v>43594</v>
      </c>
      <c r="W20" s="0" t="n">
        <v>44351</v>
      </c>
      <c r="X20" s="0" t="n">
        <v>34286</v>
      </c>
      <c r="Y20" s="0" t="n">
        <v>35140</v>
      </c>
      <c r="Z20" s="0" t="n">
        <v>35957</v>
      </c>
      <c r="AA20" s="0" t="n">
        <v>36865</v>
      </c>
      <c r="AB20" s="0" t="n">
        <v>8094</v>
      </c>
      <c r="AC20" s="0" t="n">
        <v>8238</v>
      </c>
      <c r="AD20" s="0" t="n">
        <v>8381</v>
      </c>
      <c r="AE20" s="0" t="n">
        <v>30050</v>
      </c>
      <c r="AF20" s="0" t="n">
        <v>30766</v>
      </c>
      <c r="AG20" s="0" t="n">
        <v>31494</v>
      </c>
      <c r="AH20" s="0" t="n">
        <v>32321</v>
      </c>
      <c r="AI20" s="0" t="n">
        <v>7236</v>
      </c>
      <c r="AJ20" s="0" t="n">
        <v>7394</v>
      </c>
      <c r="AK20" s="0" t="n">
        <v>7549</v>
      </c>
      <c r="AL20" s="0" t="n">
        <v>26028</v>
      </c>
      <c r="AM20" s="0" t="n">
        <v>26722</v>
      </c>
      <c r="AN20" s="0" t="n">
        <v>27420</v>
      </c>
      <c r="AO20" s="0" t="n">
        <v>28156</v>
      </c>
      <c r="AP20" s="0" t="n">
        <v>6308</v>
      </c>
      <c r="AQ20" s="0" t="n">
        <v>6477</v>
      </c>
      <c r="AR20" s="0" t="n">
        <v>6644</v>
      </c>
      <c r="AS20" s="0" t="n">
        <v>22003</v>
      </c>
      <c r="AT20" s="0" t="n">
        <v>22697</v>
      </c>
      <c r="AU20" s="0" t="n">
        <v>23392</v>
      </c>
      <c r="AV20" s="0" t="n">
        <v>24106</v>
      </c>
      <c r="AW20" s="0" t="n">
        <v>24827</v>
      </c>
      <c r="AX20" s="0" t="n">
        <v>21045</v>
      </c>
      <c r="AY20" s="0" t="n">
        <v>18068</v>
      </c>
      <c r="AZ20" s="0" t="n">
        <v>18049</v>
      </c>
      <c r="BA20" s="0" t="n">
        <v>18712</v>
      </c>
      <c r="BB20" s="0" t="n">
        <v>19384</v>
      </c>
      <c r="BC20" s="0" t="n">
        <v>20073</v>
      </c>
      <c r="BD20" s="0" t="n">
        <v>20769</v>
      </c>
      <c r="BE20" s="0" t="n">
        <v>21473</v>
      </c>
      <c r="BF20" s="0" t="n">
        <v>21283</v>
      </c>
      <c r="BG20" s="0" t="n">
        <v>14439</v>
      </c>
      <c r="BH20" s="0" t="n">
        <v>15031</v>
      </c>
      <c r="BI20" s="0" t="n">
        <v>15639</v>
      </c>
      <c r="BJ20" s="0" t="n">
        <v>16267</v>
      </c>
      <c r="BK20" s="0" t="n">
        <v>16909</v>
      </c>
      <c r="BL20" s="0" t="n">
        <v>17563</v>
      </c>
      <c r="BM20" s="0" t="n">
        <v>18226</v>
      </c>
      <c r="BN20" s="0" t="n">
        <v>11271</v>
      </c>
      <c r="BO20" s="0" t="n">
        <v>11775</v>
      </c>
      <c r="BP20" s="0" t="n">
        <v>12299</v>
      </c>
      <c r="BQ20" s="0" t="n">
        <v>12842</v>
      </c>
      <c r="BR20" s="0" t="n">
        <v>13402</v>
      </c>
      <c r="BS20" s="0" t="n">
        <v>13980</v>
      </c>
      <c r="BT20" s="0" t="n">
        <v>14571</v>
      </c>
      <c r="BU20" s="0" t="n">
        <v>8594</v>
      </c>
      <c r="BV20" s="0" t="n">
        <v>9002</v>
      </c>
      <c r="BW20" s="0" t="n">
        <v>9428</v>
      </c>
      <c r="BX20" s="0" t="n">
        <v>9873</v>
      </c>
      <c r="BY20" s="0" t="n">
        <v>10338</v>
      </c>
      <c r="BZ20" s="0" t="n">
        <v>10821</v>
      </c>
      <c r="CA20" s="0" t="n">
        <v>11320</v>
      </c>
      <c r="CB20" s="0" t="n">
        <v>6438</v>
      </c>
      <c r="CC20" s="0" t="n">
        <v>6743</v>
      </c>
      <c r="CD20" s="0" t="n">
        <v>7067</v>
      </c>
      <c r="CE20" s="0" t="n">
        <v>7410</v>
      </c>
      <c r="CF20" s="0" t="n">
        <v>7772</v>
      </c>
      <c r="CG20" s="0" t="n">
        <v>8154</v>
      </c>
      <c r="CH20" s="0" t="n">
        <v>8552</v>
      </c>
    </row>
    <row r="21" customFormat="false" ht="15" hidden="false" customHeight="false" outlineLevel="0" collapsed="false">
      <c r="A21" s="0" t="s">
        <v>161</v>
      </c>
      <c r="B21" s="0" t="s">
        <v>157</v>
      </c>
      <c r="C21" s="0" t="n">
        <v>12340</v>
      </c>
      <c r="D21" s="0" t="n">
        <v>12557</v>
      </c>
      <c r="E21" s="0" t="n">
        <v>12760</v>
      </c>
      <c r="F21" s="0" t="n">
        <v>12945</v>
      </c>
      <c r="G21" s="0" t="n">
        <v>13119</v>
      </c>
      <c r="H21" s="0" t="n">
        <v>13283</v>
      </c>
      <c r="I21" s="0" t="n">
        <v>13438</v>
      </c>
      <c r="J21" s="0" t="n">
        <v>50233</v>
      </c>
      <c r="K21" s="0" t="n">
        <v>50937</v>
      </c>
      <c r="L21" s="0" t="n">
        <v>51540</v>
      </c>
      <c r="M21" s="0" t="n">
        <v>52388</v>
      </c>
      <c r="N21" s="0" t="n">
        <v>53164</v>
      </c>
      <c r="O21" s="0" t="n">
        <v>53904</v>
      </c>
      <c r="P21" s="0" t="n">
        <v>54649</v>
      </c>
      <c r="Q21" s="0" t="n">
        <v>41942</v>
      </c>
      <c r="R21" s="0" t="n">
        <v>43000</v>
      </c>
      <c r="S21" s="0" t="n">
        <v>44005</v>
      </c>
      <c r="T21" s="0" t="n">
        <v>44929</v>
      </c>
      <c r="U21" s="0" t="n">
        <v>45831</v>
      </c>
      <c r="V21" s="0" t="n">
        <v>46700</v>
      </c>
      <c r="W21" s="0" t="n">
        <v>47537</v>
      </c>
      <c r="X21" s="0" t="n">
        <v>34165</v>
      </c>
      <c r="Y21" s="0" t="n">
        <v>35376</v>
      </c>
      <c r="Z21" s="0" t="n">
        <v>36573</v>
      </c>
      <c r="AA21" s="0" t="n">
        <v>37730</v>
      </c>
      <c r="AB21" s="0" t="n">
        <v>8944</v>
      </c>
      <c r="AC21" s="0" t="n">
        <v>9105</v>
      </c>
      <c r="AD21" s="0" t="n">
        <v>9264</v>
      </c>
      <c r="AE21" s="0" t="n">
        <v>29516</v>
      </c>
      <c r="AF21" s="0" t="n">
        <v>30356</v>
      </c>
      <c r="AG21" s="0" t="n">
        <v>31289</v>
      </c>
      <c r="AH21" s="0" t="n">
        <v>32281</v>
      </c>
      <c r="AI21" s="0" t="n">
        <v>7987</v>
      </c>
      <c r="AJ21" s="0" t="n">
        <v>8163</v>
      </c>
      <c r="AK21" s="0" t="n">
        <v>8336</v>
      </c>
      <c r="AL21" s="0" t="n">
        <v>25953</v>
      </c>
      <c r="AM21" s="0" t="n">
        <v>26573</v>
      </c>
      <c r="AN21" s="0" t="n">
        <v>27247</v>
      </c>
      <c r="AO21" s="0" t="n">
        <v>27977</v>
      </c>
      <c r="AP21" s="0" t="n">
        <v>6952</v>
      </c>
      <c r="AQ21" s="0" t="n">
        <v>7141</v>
      </c>
      <c r="AR21" s="0" t="n">
        <v>7327</v>
      </c>
      <c r="AS21" s="0" t="n">
        <v>22414</v>
      </c>
      <c r="AT21" s="0" t="n">
        <v>23017</v>
      </c>
      <c r="AU21" s="0" t="n">
        <v>23631</v>
      </c>
      <c r="AV21" s="0" t="n">
        <v>24262</v>
      </c>
      <c r="AW21" s="0" t="n">
        <v>24916</v>
      </c>
      <c r="AX21" s="0" t="n">
        <v>21245</v>
      </c>
      <c r="AY21" s="0" t="n">
        <v>18360</v>
      </c>
      <c r="AZ21" s="0" t="n">
        <v>18608</v>
      </c>
      <c r="BA21" s="0" t="n">
        <v>19246</v>
      </c>
      <c r="BB21" s="0" t="n">
        <v>19881</v>
      </c>
      <c r="BC21" s="0" t="n">
        <v>20516</v>
      </c>
      <c r="BD21" s="0" t="n">
        <v>21153</v>
      </c>
      <c r="BE21" s="0" t="n">
        <v>21796</v>
      </c>
      <c r="BF21" s="0" t="n">
        <v>21580</v>
      </c>
      <c r="BG21" s="0" t="n">
        <v>15008</v>
      </c>
      <c r="BH21" s="0" t="n">
        <v>15598</v>
      </c>
      <c r="BI21" s="0" t="n">
        <v>16200</v>
      </c>
      <c r="BJ21" s="0" t="n">
        <v>16811</v>
      </c>
      <c r="BK21" s="0" t="n">
        <v>17429</v>
      </c>
      <c r="BL21" s="0" t="n">
        <v>18052</v>
      </c>
      <c r="BM21" s="0" t="n">
        <v>18679</v>
      </c>
      <c r="BN21" s="0" t="n">
        <v>11779</v>
      </c>
      <c r="BO21" s="0" t="n">
        <v>12292</v>
      </c>
      <c r="BP21" s="0" t="n">
        <v>12821</v>
      </c>
      <c r="BQ21" s="0" t="n">
        <v>13366</v>
      </c>
      <c r="BR21" s="0" t="n">
        <v>13926</v>
      </c>
      <c r="BS21" s="0" t="n">
        <v>14499</v>
      </c>
      <c r="BT21" s="0" t="n">
        <v>15079</v>
      </c>
      <c r="BU21" s="0" t="n">
        <v>9004</v>
      </c>
      <c r="BV21" s="0" t="n">
        <v>9425</v>
      </c>
      <c r="BW21" s="0" t="n">
        <v>9864</v>
      </c>
      <c r="BX21" s="0" t="n">
        <v>10321</v>
      </c>
      <c r="BY21" s="0" t="n">
        <v>10795</v>
      </c>
      <c r="BZ21" s="0" t="n">
        <v>11286</v>
      </c>
      <c r="CA21" s="0" t="n">
        <v>11790</v>
      </c>
      <c r="CB21" s="0" t="n">
        <v>6755</v>
      </c>
      <c r="CC21" s="0" t="n">
        <v>7072</v>
      </c>
      <c r="CD21" s="0" t="n">
        <v>7409</v>
      </c>
      <c r="CE21" s="0" t="n">
        <v>7765</v>
      </c>
      <c r="CF21" s="0" t="n">
        <v>8139</v>
      </c>
      <c r="CG21" s="0" t="n">
        <v>8533</v>
      </c>
      <c r="CH21" s="0" t="n">
        <v>8942</v>
      </c>
    </row>
    <row r="22" customFormat="false" ht="15" hidden="false" customHeight="false" outlineLevel="0" collapsed="false">
      <c r="A22" s="0" t="s">
        <v>162</v>
      </c>
      <c r="B22" s="0" t="s">
        <v>162</v>
      </c>
      <c r="C22" s="0" t="n">
        <v>41288</v>
      </c>
      <c r="D22" s="0" t="n">
        <v>42016</v>
      </c>
      <c r="E22" s="0" t="n">
        <v>42693</v>
      </c>
      <c r="F22" s="0" t="n">
        <v>43313</v>
      </c>
      <c r="G22" s="0" t="n">
        <v>43896</v>
      </c>
      <c r="H22" s="0" t="n">
        <v>44444</v>
      </c>
      <c r="I22" s="0" t="n">
        <v>44962</v>
      </c>
      <c r="J22" s="0" t="n">
        <v>167881</v>
      </c>
      <c r="K22" s="0" t="n">
        <v>170246</v>
      </c>
      <c r="L22" s="0" t="n">
        <v>172292</v>
      </c>
      <c r="M22" s="0" t="n">
        <v>175159</v>
      </c>
      <c r="N22" s="0" t="n">
        <v>177781</v>
      </c>
      <c r="O22" s="0" t="n">
        <v>180278</v>
      </c>
      <c r="P22" s="0" t="n">
        <v>182788</v>
      </c>
      <c r="Q22" s="0" t="n">
        <v>143232</v>
      </c>
      <c r="R22" s="0" t="n">
        <v>147138</v>
      </c>
      <c r="S22" s="0" t="n">
        <v>150739</v>
      </c>
      <c r="T22" s="0" t="n">
        <v>154038</v>
      </c>
      <c r="U22" s="0" t="n">
        <v>157239</v>
      </c>
      <c r="V22" s="0" t="n">
        <v>160316</v>
      </c>
      <c r="W22" s="0" t="n">
        <v>163267</v>
      </c>
      <c r="X22" s="0" t="n">
        <v>120324</v>
      </c>
      <c r="Y22" s="0" t="n">
        <v>123707</v>
      </c>
      <c r="Z22" s="0" t="n">
        <v>126237</v>
      </c>
      <c r="AA22" s="0" t="n">
        <v>130521</v>
      </c>
      <c r="AB22" s="0" t="n">
        <v>29986</v>
      </c>
      <c r="AC22" s="0" t="n">
        <v>30521</v>
      </c>
      <c r="AD22" s="0" t="n">
        <v>31051</v>
      </c>
      <c r="AE22" s="0" t="n">
        <v>104656</v>
      </c>
      <c r="AF22" s="0" t="n">
        <v>106755</v>
      </c>
      <c r="AG22" s="0" t="n">
        <v>108905</v>
      </c>
      <c r="AH22" s="0" t="n">
        <v>112144</v>
      </c>
      <c r="AI22" s="0" t="n">
        <v>26806</v>
      </c>
      <c r="AJ22" s="0" t="n">
        <v>27390</v>
      </c>
      <c r="AK22" s="0" t="n">
        <v>27965</v>
      </c>
      <c r="AL22" s="0" t="n">
        <v>91271</v>
      </c>
      <c r="AM22" s="0" t="n">
        <v>93324</v>
      </c>
      <c r="AN22" s="0" t="n">
        <v>95352</v>
      </c>
      <c r="AO22" s="0" t="n">
        <v>97788</v>
      </c>
      <c r="AP22" s="0" t="n">
        <v>23362</v>
      </c>
      <c r="AQ22" s="0" t="n">
        <v>23990</v>
      </c>
      <c r="AR22" s="0" t="n">
        <v>24609</v>
      </c>
      <c r="AS22" s="0" t="n">
        <v>78010</v>
      </c>
      <c r="AT22" s="0" t="n">
        <v>80165</v>
      </c>
      <c r="AU22" s="0" t="n">
        <v>82274</v>
      </c>
      <c r="AV22" s="0" t="n">
        <v>84568</v>
      </c>
      <c r="AW22" s="0" t="n">
        <v>86902</v>
      </c>
      <c r="AX22" s="0" t="n">
        <v>73921</v>
      </c>
      <c r="AY22" s="0" t="n">
        <v>63711</v>
      </c>
      <c r="AZ22" s="0" t="n">
        <v>64061</v>
      </c>
      <c r="BA22" s="0" t="n">
        <v>66322</v>
      </c>
      <c r="BB22" s="0" t="n">
        <v>68516</v>
      </c>
      <c r="BC22" s="0" t="n">
        <v>70870</v>
      </c>
      <c r="BD22" s="0" t="n">
        <v>73222</v>
      </c>
      <c r="BE22" s="0" t="n">
        <v>75580</v>
      </c>
      <c r="BF22" s="0" t="n">
        <v>74880</v>
      </c>
      <c r="BG22" s="0" t="n">
        <v>51737</v>
      </c>
      <c r="BH22" s="0" t="n">
        <v>53698</v>
      </c>
      <c r="BI22" s="0" t="n">
        <v>55702</v>
      </c>
      <c r="BJ22" s="0" t="n">
        <v>57834</v>
      </c>
      <c r="BK22" s="0" t="n">
        <v>60018</v>
      </c>
      <c r="BL22" s="0" t="n">
        <v>62241</v>
      </c>
      <c r="BM22" s="0" t="n">
        <v>64489</v>
      </c>
      <c r="BN22" s="0" t="n">
        <v>40870</v>
      </c>
      <c r="BO22" s="0" t="n">
        <v>42560</v>
      </c>
      <c r="BP22" s="0" t="n">
        <v>44298</v>
      </c>
      <c r="BQ22" s="0" t="n">
        <v>46128</v>
      </c>
      <c r="BR22" s="0" t="n">
        <v>48024</v>
      </c>
      <c r="BS22" s="0" t="n">
        <v>49982</v>
      </c>
      <c r="BT22" s="0" t="n">
        <v>51986</v>
      </c>
      <c r="BU22" s="0" t="n">
        <v>31333</v>
      </c>
      <c r="BV22" s="0" t="n">
        <v>32770</v>
      </c>
      <c r="BW22" s="0" t="n">
        <v>34252</v>
      </c>
      <c r="BX22" s="0" t="n">
        <v>35794</v>
      </c>
      <c r="BY22" s="0" t="n">
        <v>37393</v>
      </c>
      <c r="BZ22" s="0" t="n">
        <v>39051</v>
      </c>
      <c r="CA22" s="0" t="n">
        <v>40758</v>
      </c>
      <c r="CB22" s="0" t="n">
        <v>23581</v>
      </c>
      <c r="CC22" s="0" t="n">
        <v>24669</v>
      </c>
      <c r="CD22" s="0" t="n">
        <v>25822</v>
      </c>
      <c r="CE22" s="0" t="n">
        <v>27036</v>
      </c>
      <c r="CF22" s="0" t="n">
        <v>28313</v>
      </c>
      <c r="CG22" s="0" t="n">
        <v>29651</v>
      </c>
      <c r="CH22" s="0" t="n">
        <v>31039</v>
      </c>
    </row>
    <row r="23" customFormat="false" ht="15" hidden="false" customHeight="false" outlineLevel="0" collapsed="false">
      <c r="A23" s="0" t="s">
        <v>163</v>
      </c>
      <c r="B23" s="0" t="s">
        <v>162</v>
      </c>
      <c r="C23" s="0" t="n">
        <v>4206</v>
      </c>
      <c r="D23" s="0" t="n">
        <v>4280</v>
      </c>
      <c r="E23" s="0" t="n">
        <v>4349</v>
      </c>
      <c r="F23" s="0" t="n">
        <v>4412</v>
      </c>
      <c r="G23" s="0" t="n">
        <v>4472</v>
      </c>
      <c r="H23" s="0" t="n">
        <v>4527</v>
      </c>
      <c r="I23" s="0" t="n">
        <v>4580</v>
      </c>
      <c r="J23" s="0" t="n">
        <v>17110</v>
      </c>
      <c r="K23" s="0" t="n">
        <v>17350</v>
      </c>
      <c r="L23" s="0" t="n">
        <v>17558</v>
      </c>
      <c r="M23" s="0" t="n">
        <v>17849</v>
      </c>
      <c r="N23" s="0" t="n">
        <v>18115</v>
      </c>
      <c r="O23" s="0" t="n">
        <v>18368</v>
      </c>
      <c r="P23" s="0" t="n">
        <v>18624</v>
      </c>
      <c r="Q23" s="0" t="n">
        <v>15165</v>
      </c>
      <c r="R23" s="0" t="n">
        <v>15494</v>
      </c>
      <c r="S23" s="0" t="n">
        <v>15804</v>
      </c>
      <c r="T23" s="0" t="n">
        <v>16094</v>
      </c>
      <c r="U23" s="0" t="n">
        <v>16384</v>
      </c>
      <c r="V23" s="0" t="n">
        <v>16670</v>
      </c>
      <c r="W23" s="0" t="n">
        <v>16948</v>
      </c>
      <c r="X23" s="0" t="n">
        <v>13167</v>
      </c>
      <c r="Y23" s="0" t="n">
        <v>13520</v>
      </c>
      <c r="Z23" s="0" t="n">
        <v>13847</v>
      </c>
      <c r="AA23" s="0" t="n">
        <v>14196</v>
      </c>
      <c r="AB23" s="0" t="n">
        <v>3057</v>
      </c>
      <c r="AC23" s="0" t="n">
        <v>3112</v>
      </c>
      <c r="AD23" s="0" t="n">
        <v>3166</v>
      </c>
      <c r="AE23" s="0" t="n">
        <v>11366</v>
      </c>
      <c r="AF23" s="0" t="n">
        <v>11680</v>
      </c>
      <c r="AG23" s="0" t="n">
        <v>11995</v>
      </c>
      <c r="AH23" s="0" t="n">
        <v>12340</v>
      </c>
      <c r="AI23" s="0" t="n">
        <v>2734</v>
      </c>
      <c r="AJ23" s="0" t="n">
        <v>2794</v>
      </c>
      <c r="AK23" s="0" t="n">
        <v>2852</v>
      </c>
      <c r="AL23" s="0" t="n">
        <v>9790</v>
      </c>
      <c r="AM23" s="0" t="n">
        <v>10065</v>
      </c>
      <c r="AN23" s="0" t="n">
        <v>10346</v>
      </c>
      <c r="AO23" s="0" t="n">
        <v>10646</v>
      </c>
      <c r="AP23" s="0" t="n">
        <v>2385</v>
      </c>
      <c r="AQ23" s="0" t="n">
        <v>2448</v>
      </c>
      <c r="AR23" s="0" t="n">
        <v>2511</v>
      </c>
      <c r="AS23" s="0" t="n">
        <v>8307</v>
      </c>
      <c r="AT23" s="0" t="n">
        <v>8563</v>
      </c>
      <c r="AU23" s="0" t="n">
        <v>8822</v>
      </c>
      <c r="AV23" s="0" t="n">
        <v>9092</v>
      </c>
      <c r="AW23" s="0" t="n">
        <v>9370</v>
      </c>
      <c r="AX23" s="0" t="n">
        <v>7943</v>
      </c>
      <c r="AY23" s="0" t="n">
        <v>6820</v>
      </c>
      <c r="AZ23" s="0" t="n">
        <v>6826</v>
      </c>
      <c r="BA23" s="0" t="n">
        <v>7075</v>
      </c>
      <c r="BB23" s="0" t="n">
        <v>7325</v>
      </c>
      <c r="BC23" s="0" t="n">
        <v>7582</v>
      </c>
      <c r="BD23" s="0" t="n">
        <v>7843</v>
      </c>
      <c r="BE23" s="0" t="n">
        <v>8107</v>
      </c>
      <c r="BF23" s="0" t="n">
        <v>8035</v>
      </c>
      <c r="BG23" s="0" t="n">
        <v>5478</v>
      </c>
      <c r="BH23" s="0" t="n">
        <v>5699</v>
      </c>
      <c r="BI23" s="0" t="n">
        <v>5927</v>
      </c>
      <c r="BJ23" s="0" t="n">
        <v>6161</v>
      </c>
      <c r="BK23" s="0" t="n">
        <v>6400</v>
      </c>
      <c r="BL23" s="0" t="n">
        <v>6644</v>
      </c>
      <c r="BM23" s="0" t="n">
        <v>6892</v>
      </c>
      <c r="BN23" s="0" t="n">
        <v>4291</v>
      </c>
      <c r="BO23" s="0" t="n">
        <v>4480</v>
      </c>
      <c r="BP23" s="0" t="n">
        <v>4675</v>
      </c>
      <c r="BQ23" s="0" t="n">
        <v>4878</v>
      </c>
      <c r="BR23" s="0" t="n">
        <v>5087</v>
      </c>
      <c r="BS23" s="0" t="n">
        <v>5303</v>
      </c>
      <c r="BT23" s="0" t="n">
        <v>5524</v>
      </c>
      <c r="BU23" s="0" t="n">
        <v>3277</v>
      </c>
      <c r="BV23" s="0" t="n">
        <v>3431</v>
      </c>
      <c r="BW23" s="0" t="n">
        <v>3592</v>
      </c>
      <c r="BX23" s="0" t="n">
        <v>3760</v>
      </c>
      <c r="BY23" s="0" t="n">
        <v>3934</v>
      </c>
      <c r="BZ23" s="0" t="n">
        <v>4115</v>
      </c>
      <c r="CA23" s="0" t="n">
        <v>4302</v>
      </c>
      <c r="CB23" s="0" t="n">
        <v>2458</v>
      </c>
      <c r="CC23" s="0" t="n">
        <v>2573</v>
      </c>
      <c r="CD23" s="0" t="n">
        <v>2696</v>
      </c>
      <c r="CE23" s="0" t="n">
        <v>2826</v>
      </c>
      <c r="CF23" s="0" t="n">
        <v>2963</v>
      </c>
      <c r="CG23" s="0" t="n">
        <v>3107</v>
      </c>
      <c r="CH23" s="0" t="n">
        <v>3257</v>
      </c>
    </row>
    <row r="24" customFormat="false" ht="15" hidden="false" customHeight="false" outlineLevel="0" collapsed="false">
      <c r="A24" s="0" t="s">
        <v>164</v>
      </c>
      <c r="B24" s="0" t="s">
        <v>162</v>
      </c>
      <c r="C24" s="0" t="n">
        <v>6543</v>
      </c>
      <c r="D24" s="0" t="n">
        <v>6658</v>
      </c>
      <c r="E24" s="0" t="n">
        <v>6766</v>
      </c>
      <c r="F24" s="0" t="n">
        <v>6864</v>
      </c>
      <c r="G24" s="0" t="n">
        <v>6956</v>
      </c>
      <c r="H24" s="0" t="n">
        <v>7043</v>
      </c>
      <c r="I24" s="0" t="n">
        <v>7125</v>
      </c>
      <c r="J24" s="0" t="n">
        <v>26597</v>
      </c>
      <c r="K24" s="0" t="n">
        <v>26978</v>
      </c>
      <c r="L24" s="0" t="n">
        <v>27303</v>
      </c>
      <c r="M24" s="0" t="n">
        <v>27757</v>
      </c>
      <c r="N24" s="0" t="n">
        <v>28173</v>
      </c>
      <c r="O24" s="0" t="n">
        <v>28569</v>
      </c>
      <c r="P24" s="0" t="n">
        <v>28967</v>
      </c>
      <c r="Q24" s="0" t="n">
        <v>19459</v>
      </c>
      <c r="R24" s="0" t="n">
        <v>20664</v>
      </c>
      <c r="S24" s="0" t="n">
        <v>21713</v>
      </c>
      <c r="T24" s="0" t="n">
        <v>22616</v>
      </c>
      <c r="U24" s="0" t="n">
        <v>23425</v>
      </c>
      <c r="V24" s="0" t="n">
        <v>24154</v>
      </c>
      <c r="W24" s="0" t="n">
        <v>24813</v>
      </c>
      <c r="X24" s="0" t="n">
        <v>14494</v>
      </c>
      <c r="Y24" s="0" t="n">
        <v>15349</v>
      </c>
      <c r="Z24" s="0" t="n">
        <v>16004</v>
      </c>
      <c r="AA24" s="0" t="n">
        <v>17024</v>
      </c>
      <c r="AB24" s="0" t="n">
        <v>4748</v>
      </c>
      <c r="AC24" s="0" t="n">
        <v>4833</v>
      </c>
      <c r="AD24" s="0" t="n">
        <v>4917</v>
      </c>
      <c r="AE24" s="0" t="n">
        <v>13390</v>
      </c>
      <c r="AF24" s="0" t="n">
        <v>13559</v>
      </c>
      <c r="AG24" s="0" t="n">
        <v>13679</v>
      </c>
      <c r="AH24" s="0" t="n">
        <v>14116</v>
      </c>
      <c r="AI24" s="0" t="n">
        <v>4243</v>
      </c>
      <c r="AJ24" s="0" t="n">
        <v>4336</v>
      </c>
      <c r="AK24" s="0" t="n">
        <v>4427</v>
      </c>
      <c r="AL24" s="0" t="n">
        <v>12753</v>
      </c>
      <c r="AM24" s="0" t="n">
        <v>12830</v>
      </c>
      <c r="AN24" s="0" t="n">
        <v>12861</v>
      </c>
      <c r="AO24" s="0" t="n">
        <v>12988</v>
      </c>
      <c r="AP24" s="0" t="n">
        <v>3696</v>
      </c>
      <c r="AQ24" s="0" t="n">
        <v>3796</v>
      </c>
      <c r="AR24" s="0" t="n">
        <v>3894</v>
      </c>
      <c r="AS24" s="0" t="n">
        <v>11496</v>
      </c>
      <c r="AT24" s="0" t="n">
        <v>11692</v>
      </c>
      <c r="AU24" s="0" t="n">
        <v>11831</v>
      </c>
      <c r="AV24" s="0" t="n">
        <v>11992</v>
      </c>
      <c r="AW24" s="0" t="n">
        <v>12148</v>
      </c>
      <c r="AX24" s="0" t="n">
        <v>10419</v>
      </c>
      <c r="AY24" s="0" t="n">
        <v>9063</v>
      </c>
      <c r="AZ24" s="0" t="n">
        <v>9466</v>
      </c>
      <c r="BA24" s="0" t="n">
        <v>9809</v>
      </c>
      <c r="BB24" s="0" t="n">
        <v>10111</v>
      </c>
      <c r="BC24" s="0" t="n">
        <v>10397</v>
      </c>
      <c r="BD24" s="0" t="n">
        <v>10660</v>
      </c>
      <c r="BE24" s="0" t="n">
        <v>10903</v>
      </c>
      <c r="BF24" s="0" t="n">
        <v>10753</v>
      </c>
      <c r="BG24" s="0" t="n">
        <v>7678</v>
      </c>
      <c r="BH24" s="0" t="n">
        <v>7969</v>
      </c>
      <c r="BI24" s="0" t="n">
        <v>8263</v>
      </c>
      <c r="BJ24" s="0" t="n">
        <v>8569</v>
      </c>
      <c r="BK24" s="0" t="n">
        <v>8872</v>
      </c>
      <c r="BL24" s="0" t="n">
        <v>9168</v>
      </c>
      <c r="BM24" s="0" t="n">
        <v>9454</v>
      </c>
      <c r="BN24" s="0" t="n">
        <v>6166</v>
      </c>
      <c r="BO24" s="0" t="n">
        <v>6399</v>
      </c>
      <c r="BP24" s="0" t="n">
        <v>6642</v>
      </c>
      <c r="BQ24" s="0" t="n">
        <v>6899</v>
      </c>
      <c r="BR24" s="0" t="n">
        <v>7167</v>
      </c>
      <c r="BS24" s="0" t="n">
        <v>7442</v>
      </c>
      <c r="BT24" s="0" t="n">
        <v>7721</v>
      </c>
      <c r="BU24" s="0" t="n">
        <v>4779</v>
      </c>
      <c r="BV24" s="0" t="n">
        <v>4986</v>
      </c>
      <c r="BW24" s="0" t="n">
        <v>5197</v>
      </c>
      <c r="BX24" s="0" t="n">
        <v>5415</v>
      </c>
      <c r="BY24" s="0" t="n">
        <v>5641</v>
      </c>
      <c r="BZ24" s="0" t="n">
        <v>5876</v>
      </c>
      <c r="CA24" s="0" t="n">
        <v>6117</v>
      </c>
      <c r="CB24" s="0" t="n">
        <v>3629</v>
      </c>
      <c r="CC24" s="0" t="n">
        <v>3788</v>
      </c>
      <c r="CD24" s="0" t="n">
        <v>3956</v>
      </c>
      <c r="CE24" s="0" t="n">
        <v>4132</v>
      </c>
      <c r="CF24" s="0" t="n">
        <v>4316</v>
      </c>
      <c r="CG24" s="0" t="n">
        <v>4508</v>
      </c>
      <c r="CH24" s="0" t="n">
        <v>4707</v>
      </c>
    </row>
    <row r="25" customFormat="false" ht="15" hidden="false" customHeight="false" outlineLevel="0" collapsed="false">
      <c r="A25" s="0" t="s">
        <v>165</v>
      </c>
      <c r="B25" s="0" t="s">
        <v>162</v>
      </c>
      <c r="C25" s="0" t="n">
        <v>268</v>
      </c>
      <c r="D25" s="0" t="n">
        <v>273</v>
      </c>
      <c r="E25" s="0" t="n">
        <v>277</v>
      </c>
      <c r="F25" s="0" t="n">
        <v>281</v>
      </c>
      <c r="G25" s="0" t="n">
        <v>285</v>
      </c>
      <c r="H25" s="0" t="n">
        <v>289</v>
      </c>
      <c r="I25" s="0" t="n">
        <v>292</v>
      </c>
      <c r="J25" s="0" t="n">
        <v>1011</v>
      </c>
      <c r="K25" s="0" t="n">
        <v>1043</v>
      </c>
      <c r="L25" s="0" t="n">
        <v>1069</v>
      </c>
      <c r="M25" s="0" t="n">
        <v>1097</v>
      </c>
      <c r="N25" s="0" t="n">
        <v>1123</v>
      </c>
      <c r="O25" s="0" t="n">
        <v>1145</v>
      </c>
      <c r="P25" s="0" t="n">
        <v>1167</v>
      </c>
      <c r="Q25" s="0" t="n">
        <v>587</v>
      </c>
      <c r="R25" s="0" t="n">
        <v>648</v>
      </c>
      <c r="S25" s="0" t="n">
        <v>701</v>
      </c>
      <c r="T25" s="0" t="n">
        <v>750</v>
      </c>
      <c r="U25" s="0" t="n">
        <v>794</v>
      </c>
      <c r="V25" s="0" t="n">
        <v>834</v>
      </c>
      <c r="W25" s="0" t="n">
        <v>871</v>
      </c>
      <c r="X25" s="0" t="n">
        <v>274</v>
      </c>
      <c r="Y25" s="0" t="n">
        <v>324</v>
      </c>
      <c r="Z25" s="0" t="n">
        <v>368</v>
      </c>
      <c r="AA25" s="0" t="n">
        <v>421</v>
      </c>
      <c r="AB25" s="0" t="n">
        <v>194</v>
      </c>
      <c r="AC25" s="0" t="n">
        <v>197</v>
      </c>
      <c r="AD25" s="0" t="n">
        <v>201</v>
      </c>
      <c r="AE25" s="0" t="n">
        <v>247</v>
      </c>
      <c r="AF25" s="0" t="n">
        <v>248</v>
      </c>
      <c r="AG25" s="0" t="n">
        <v>256</v>
      </c>
      <c r="AH25" s="0" t="n">
        <v>278</v>
      </c>
      <c r="AI25" s="0" t="n">
        <v>172</v>
      </c>
      <c r="AJ25" s="0" t="n">
        <v>176</v>
      </c>
      <c r="AK25" s="0" t="n">
        <v>180</v>
      </c>
      <c r="AL25" s="0" t="n">
        <v>310</v>
      </c>
      <c r="AM25" s="0" t="n">
        <v>295</v>
      </c>
      <c r="AN25" s="0" t="n">
        <v>282</v>
      </c>
      <c r="AO25" s="0" t="n">
        <v>276</v>
      </c>
      <c r="AP25" s="0" t="n">
        <v>150</v>
      </c>
      <c r="AQ25" s="0" t="n">
        <v>154</v>
      </c>
      <c r="AR25" s="0" t="n">
        <v>158</v>
      </c>
      <c r="AS25" s="0" t="n">
        <v>338</v>
      </c>
      <c r="AT25" s="0" t="n">
        <v>330</v>
      </c>
      <c r="AU25" s="0" t="n">
        <v>322</v>
      </c>
      <c r="AV25" s="0" t="n">
        <v>312</v>
      </c>
      <c r="AW25" s="0" t="n">
        <v>304</v>
      </c>
      <c r="AX25" s="0" t="n">
        <v>272</v>
      </c>
      <c r="AY25" s="0" t="n">
        <v>248</v>
      </c>
      <c r="AZ25" s="0" t="n">
        <v>309</v>
      </c>
      <c r="BA25" s="0" t="n">
        <v>312</v>
      </c>
      <c r="BB25" s="0" t="n">
        <v>313</v>
      </c>
      <c r="BC25" s="0" t="n">
        <v>313</v>
      </c>
      <c r="BD25" s="0" t="n">
        <v>311</v>
      </c>
      <c r="BE25" s="0" t="n">
        <v>308</v>
      </c>
      <c r="BF25" s="0" t="n">
        <v>300</v>
      </c>
      <c r="BG25" s="0" t="n">
        <v>266</v>
      </c>
      <c r="BH25" s="0" t="n">
        <v>272</v>
      </c>
      <c r="BI25" s="0" t="n">
        <v>278</v>
      </c>
      <c r="BJ25" s="0" t="n">
        <v>282</v>
      </c>
      <c r="BK25" s="0" t="n">
        <v>287</v>
      </c>
      <c r="BL25" s="0" t="n">
        <v>290</v>
      </c>
      <c r="BM25" s="0" t="n">
        <v>291</v>
      </c>
      <c r="BN25" s="0" t="n">
        <v>219</v>
      </c>
      <c r="BO25" s="0" t="n">
        <v>226</v>
      </c>
      <c r="BP25" s="0" t="n">
        <v>233</v>
      </c>
      <c r="BQ25" s="0" t="n">
        <v>239</v>
      </c>
      <c r="BR25" s="0" t="n">
        <v>246</v>
      </c>
      <c r="BS25" s="0" t="n">
        <v>252</v>
      </c>
      <c r="BT25" s="0" t="n">
        <v>257</v>
      </c>
      <c r="BU25" s="0" t="n">
        <v>171</v>
      </c>
      <c r="BV25" s="0" t="n">
        <v>178</v>
      </c>
      <c r="BW25" s="0" t="n">
        <v>185</v>
      </c>
      <c r="BX25" s="0" t="n">
        <v>192</v>
      </c>
      <c r="BY25" s="0" t="n">
        <v>199</v>
      </c>
      <c r="BZ25" s="0" t="n">
        <v>206</v>
      </c>
      <c r="CA25" s="0" t="n">
        <v>213</v>
      </c>
      <c r="CB25" s="0" t="n">
        <v>131</v>
      </c>
      <c r="CC25" s="0" t="n">
        <v>136</v>
      </c>
      <c r="CD25" s="0" t="n">
        <v>142</v>
      </c>
      <c r="CE25" s="0" t="n">
        <v>148</v>
      </c>
      <c r="CF25" s="0" t="n">
        <v>154</v>
      </c>
      <c r="CG25" s="0" t="n">
        <v>161</v>
      </c>
      <c r="CH25" s="0" t="n">
        <v>167</v>
      </c>
    </row>
    <row r="26" customFormat="false" ht="15" hidden="false" customHeight="false" outlineLevel="0" collapsed="false">
      <c r="A26" s="0" t="s">
        <v>166</v>
      </c>
      <c r="B26" s="0" t="s">
        <v>162</v>
      </c>
      <c r="C26" s="0" t="n">
        <v>20989</v>
      </c>
      <c r="D26" s="0" t="n">
        <v>21361</v>
      </c>
      <c r="E26" s="0" t="n">
        <v>21705</v>
      </c>
      <c r="F26" s="0" t="n">
        <v>22020</v>
      </c>
      <c r="G26" s="0" t="n">
        <v>22316</v>
      </c>
      <c r="H26" s="0" t="n">
        <v>22595</v>
      </c>
      <c r="I26" s="0" t="n">
        <v>22858</v>
      </c>
      <c r="J26" s="0" t="n">
        <v>85435</v>
      </c>
      <c r="K26" s="0" t="n">
        <v>86616</v>
      </c>
      <c r="L26" s="0" t="n">
        <v>87649</v>
      </c>
      <c r="M26" s="0" t="n">
        <v>89095</v>
      </c>
      <c r="N26" s="0" t="n">
        <v>90419</v>
      </c>
      <c r="O26" s="0" t="n">
        <v>91681</v>
      </c>
      <c r="P26" s="0" t="n">
        <v>92950</v>
      </c>
      <c r="Q26" s="0" t="n">
        <v>74755</v>
      </c>
      <c r="R26" s="0" t="n">
        <v>76402</v>
      </c>
      <c r="S26" s="0" t="n">
        <v>77958</v>
      </c>
      <c r="T26" s="0" t="n">
        <v>79416</v>
      </c>
      <c r="U26" s="0" t="n">
        <v>80867</v>
      </c>
      <c r="V26" s="0" t="n">
        <v>82288</v>
      </c>
      <c r="W26" s="0" t="n">
        <v>83674</v>
      </c>
      <c r="X26" s="0" t="n">
        <v>63409</v>
      </c>
      <c r="Y26" s="0" t="n">
        <v>64836</v>
      </c>
      <c r="Z26" s="0" t="n">
        <v>65722</v>
      </c>
      <c r="AA26" s="0" t="n">
        <v>67872</v>
      </c>
      <c r="AB26" s="0" t="n">
        <v>15247</v>
      </c>
      <c r="AC26" s="0" t="n">
        <v>15519</v>
      </c>
      <c r="AD26" s="0" t="n">
        <v>15788</v>
      </c>
      <c r="AE26" s="0" t="n">
        <v>54443</v>
      </c>
      <c r="AF26" s="0" t="n">
        <v>55420</v>
      </c>
      <c r="AG26" s="0" t="n">
        <v>56506</v>
      </c>
      <c r="AH26" s="0" t="n">
        <v>58231</v>
      </c>
      <c r="AI26" s="0" t="n">
        <v>13631</v>
      </c>
      <c r="AJ26" s="0" t="n">
        <v>13928</v>
      </c>
      <c r="AK26" s="0" t="n">
        <v>14220</v>
      </c>
      <c r="AL26" s="0" t="n">
        <v>46887</v>
      </c>
      <c r="AM26" s="0" t="n">
        <v>47960</v>
      </c>
      <c r="AN26" s="0" t="n">
        <v>49056</v>
      </c>
      <c r="AO26" s="0" t="n">
        <v>50405</v>
      </c>
      <c r="AP26" s="0" t="n">
        <v>11881</v>
      </c>
      <c r="AQ26" s="0" t="n">
        <v>12200</v>
      </c>
      <c r="AR26" s="0" t="n">
        <v>12515</v>
      </c>
      <c r="AS26" s="0" t="n">
        <v>39851</v>
      </c>
      <c r="AT26" s="0" t="n">
        <v>40952</v>
      </c>
      <c r="AU26" s="0" t="n">
        <v>42056</v>
      </c>
      <c r="AV26" s="0" t="n">
        <v>43291</v>
      </c>
      <c r="AW26" s="0" t="n">
        <v>44555</v>
      </c>
      <c r="AX26" s="0" t="n">
        <v>37880</v>
      </c>
      <c r="AY26" s="0" t="n">
        <v>32629</v>
      </c>
      <c r="AZ26" s="0" t="n">
        <v>32710</v>
      </c>
      <c r="BA26" s="0" t="n">
        <v>33829</v>
      </c>
      <c r="BB26" s="0" t="n">
        <v>34904</v>
      </c>
      <c r="BC26" s="0" t="n">
        <v>36132</v>
      </c>
      <c r="BD26" s="0" t="n">
        <v>37366</v>
      </c>
      <c r="BE26" s="0" t="n">
        <v>38611</v>
      </c>
      <c r="BF26" s="0" t="n">
        <v>38277</v>
      </c>
      <c r="BG26" s="0" t="n">
        <v>26459</v>
      </c>
      <c r="BH26" s="0" t="n">
        <v>27430</v>
      </c>
      <c r="BI26" s="0" t="n">
        <v>28416</v>
      </c>
      <c r="BJ26" s="0" t="n">
        <v>29494</v>
      </c>
      <c r="BK26" s="0" t="n">
        <v>30605</v>
      </c>
      <c r="BL26" s="0" t="n">
        <v>31745</v>
      </c>
      <c r="BM26" s="0" t="n">
        <v>32903</v>
      </c>
      <c r="BN26" s="0" t="n">
        <v>20899</v>
      </c>
      <c r="BO26" s="0" t="n">
        <v>21755</v>
      </c>
      <c r="BP26" s="0" t="n">
        <v>22627</v>
      </c>
      <c r="BQ26" s="0" t="n">
        <v>23555</v>
      </c>
      <c r="BR26" s="0" t="n">
        <v>24515</v>
      </c>
      <c r="BS26" s="0" t="n">
        <v>25508</v>
      </c>
      <c r="BT26" s="0" t="n">
        <v>26527</v>
      </c>
      <c r="BU26" s="0" t="n">
        <v>16006</v>
      </c>
      <c r="BV26" s="0" t="n">
        <v>16742</v>
      </c>
      <c r="BW26" s="0" t="n">
        <v>17498</v>
      </c>
      <c r="BX26" s="0" t="n">
        <v>18285</v>
      </c>
      <c r="BY26" s="0" t="n">
        <v>19100</v>
      </c>
      <c r="BZ26" s="0" t="n">
        <v>19944</v>
      </c>
      <c r="CA26" s="0" t="n">
        <v>20812</v>
      </c>
      <c r="CB26" s="0" t="n">
        <v>12042</v>
      </c>
      <c r="CC26" s="0" t="n">
        <v>12599</v>
      </c>
      <c r="CD26" s="0" t="n">
        <v>13189</v>
      </c>
      <c r="CE26" s="0" t="n">
        <v>13810</v>
      </c>
      <c r="CF26" s="0" t="n">
        <v>14462</v>
      </c>
      <c r="CG26" s="0" t="n">
        <v>15145</v>
      </c>
      <c r="CH26" s="0" t="n">
        <v>15854</v>
      </c>
    </row>
    <row r="27" customFormat="false" ht="15" hidden="false" customHeight="false" outlineLevel="0" collapsed="false">
      <c r="A27" s="0" t="s">
        <v>167</v>
      </c>
      <c r="B27" s="0" t="s">
        <v>162</v>
      </c>
      <c r="C27" s="0" t="n">
        <v>5097</v>
      </c>
      <c r="D27" s="0" t="n">
        <v>5187</v>
      </c>
      <c r="E27" s="0" t="n">
        <v>5271</v>
      </c>
      <c r="F27" s="0" t="n">
        <v>5347</v>
      </c>
      <c r="G27" s="0" t="n">
        <v>5419</v>
      </c>
      <c r="H27" s="0" t="n">
        <v>5487</v>
      </c>
      <c r="I27" s="0" t="n">
        <v>5551</v>
      </c>
      <c r="J27" s="0" t="n">
        <v>20720</v>
      </c>
      <c r="K27" s="0" t="n">
        <v>21017</v>
      </c>
      <c r="L27" s="0" t="n">
        <v>21271</v>
      </c>
      <c r="M27" s="0" t="n">
        <v>21625</v>
      </c>
      <c r="N27" s="0" t="n">
        <v>21948</v>
      </c>
      <c r="O27" s="0" t="n">
        <v>22256</v>
      </c>
      <c r="P27" s="0" t="n">
        <v>22566</v>
      </c>
      <c r="Q27" s="0" t="n">
        <v>18153</v>
      </c>
      <c r="R27" s="0" t="n">
        <v>18509</v>
      </c>
      <c r="S27" s="0" t="n">
        <v>18851</v>
      </c>
      <c r="T27" s="0" t="n">
        <v>19175</v>
      </c>
      <c r="U27" s="0" t="n">
        <v>19502</v>
      </c>
      <c r="V27" s="0" t="n">
        <v>19828</v>
      </c>
      <c r="W27" s="0" t="n">
        <v>20148</v>
      </c>
      <c r="X27" s="0" t="n">
        <v>15835</v>
      </c>
      <c r="Y27" s="0" t="n">
        <v>16192</v>
      </c>
      <c r="Z27" s="0" t="n">
        <v>16500</v>
      </c>
      <c r="AA27" s="0" t="n">
        <v>16875</v>
      </c>
      <c r="AB27" s="0" t="n">
        <v>3700</v>
      </c>
      <c r="AC27" s="0" t="n">
        <v>3766</v>
      </c>
      <c r="AD27" s="0" t="n">
        <v>3831</v>
      </c>
      <c r="AE27" s="0" t="n">
        <v>13825</v>
      </c>
      <c r="AF27" s="0" t="n">
        <v>14160</v>
      </c>
      <c r="AG27" s="0" t="n">
        <v>14479</v>
      </c>
      <c r="AH27" s="0" t="n">
        <v>14853</v>
      </c>
      <c r="AI27" s="0" t="n">
        <v>3306</v>
      </c>
      <c r="AJ27" s="0" t="n">
        <v>3379</v>
      </c>
      <c r="AK27" s="0" t="n">
        <v>3450</v>
      </c>
      <c r="AL27" s="0" t="n">
        <v>11852</v>
      </c>
      <c r="AM27" s="0" t="n">
        <v>12194</v>
      </c>
      <c r="AN27" s="0" t="n">
        <v>12528</v>
      </c>
      <c r="AO27" s="0" t="n">
        <v>12882</v>
      </c>
      <c r="AP27" s="0" t="n">
        <v>2880</v>
      </c>
      <c r="AQ27" s="0" t="n">
        <v>2958</v>
      </c>
      <c r="AR27" s="0" t="n">
        <v>3035</v>
      </c>
      <c r="AS27" s="0" t="n">
        <v>9930</v>
      </c>
      <c r="AT27" s="0" t="n">
        <v>10263</v>
      </c>
      <c r="AU27" s="0" t="n">
        <v>10596</v>
      </c>
      <c r="AV27" s="0" t="n">
        <v>10941</v>
      </c>
      <c r="AW27" s="0" t="n">
        <v>11289</v>
      </c>
      <c r="AX27" s="0" t="n">
        <v>9572</v>
      </c>
      <c r="AY27" s="0" t="n">
        <v>8220</v>
      </c>
      <c r="AZ27" s="0" t="n">
        <v>8105</v>
      </c>
      <c r="BA27" s="0" t="n">
        <v>8413</v>
      </c>
      <c r="BB27" s="0" t="n">
        <v>8728</v>
      </c>
      <c r="BC27" s="0" t="n">
        <v>9051</v>
      </c>
      <c r="BD27" s="0" t="n">
        <v>9379</v>
      </c>
      <c r="BE27" s="0" t="n">
        <v>9712</v>
      </c>
      <c r="BF27" s="0" t="n">
        <v>9637</v>
      </c>
      <c r="BG27" s="0" t="n">
        <v>6482</v>
      </c>
      <c r="BH27" s="0" t="n">
        <v>6748</v>
      </c>
      <c r="BI27" s="0" t="n">
        <v>7025</v>
      </c>
      <c r="BJ27" s="0" t="n">
        <v>7311</v>
      </c>
      <c r="BK27" s="0" t="n">
        <v>7605</v>
      </c>
      <c r="BL27" s="0" t="n">
        <v>7907</v>
      </c>
      <c r="BM27" s="0" t="n">
        <v>8215</v>
      </c>
      <c r="BN27" s="0" t="n">
        <v>5062</v>
      </c>
      <c r="BO27" s="0" t="n">
        <v>5288</v>
      </c>
      <c r="BP27" s="0" t="n">
        <v>5523</v>
      </c>
      <c r="BQ27" s="0" t="n">
        <v>5767</v>
      </c>
      <c r="BR27" s="0" t="n">
        <v>6020</v>
      </c>
      <c r="BS27" s="0" t="n">
        <v>6282</v>
      </c>
      <c r="BT27" s="0" t="n">
        <v>6551</v>
      </c>
      <c r="BU27" s="0" t="n">
        <v>3859</v>
      </c>
      <c r="BV27" s="0" t="n">
        <v>4042</v>
      </c>
      <c r="BW27" s="0" t="n">
        <v>4234</v>
      </c>
      <c r="BX27" s="0" t="n">
        <v>4434</v>
      </c>
      <c r="BY27" s="0" t="n">
        <v>4642</v>
      </c>
      <c r="BZ27" s="0" t="n">
        <v>4860</v>
      </c>
      <c r="CA27" s="0" t="n">
        <v>5084</v>
      </c>
      <c r="CB27" s="0" t="n">
        <v>2889</v>
      </c>
      <c r="CC27" s="0" t="n">
        <v>3026</v>
      </c>
      <c r="CD27" s="0" t="n">
        <v>3172</v>
      </c>
      <c r="CE27" s="0" t="n">
        <v>3326</v>
      </c>
      <c r="CF27" s="0" t="n">
        <v>3489</v>
      </c>
      <c r="CG27" s="0" t="n">
        <v>3661</v>
      </c>
      <c r="CH27" s="0" t="n">
        <v>3840</v>
      </c>
    </row>
    <row r="28" customFormat="false" ht="15" hidden="false" customHeight="false" outlineLevel="0" collapsed="false">
      <c r="A28" s="0" t="s">
        <v>168</v>
      </c>
      <c r="B28" s="0" t="s">
        <v>162</v>
      </c>
      <c r="C28" s="0" t="n">
        <v>4184</v>
      </c>
      <c r="D28" s="0" t="n">
        <v>4257</v>
      </c>
      <c r="E28" s="0" t="n">
        <v>4326</v>
      </c>
      <c r="F28" s="0" t="n">
        <v>4389</v>
      </c>
      <c r="G28" s="0" t="n">
        <v>4448</v>
      </c>
      <c r="H28" s="0" t="n">
        <v>4503</v>
      </c>
      <c r="I28" s="0" t="n">
        <v>4556</v>
      </c>
      <c r="J28" s="0" t="n">
        <v>17008</v>
      </c>
      <c r="K28" s="0" t="n">
        <v>17242</v>
      </c>
      <c r="L28" s="0" t="n">
        <v>17442</v>
      </c>
      <c r="M28" s="0" t="n">
        <v>17736</v>
      </c>
      <c r="N28" s="0" t="n">
        <v>18004</v>
      </c>
      <c r="O28" s="0" t="n">
        <v>18259</v>
      </c>
      <c r="P28" s="0" t="n">
        <v>18515</v>
      </c>
      <c r="Q28" s="0" t="n">
        <v>15113</v>
      </c>
      <c r="R28" s="0" t="n">
        <v>15421</v>
      </c>
      <c r="S28" s="0" t="n">
        <v>15712</v>
      </c>
      <c r="T28" s="0" t="n">
        <v>15987</v>
      </c>
      <c r="U28" s="0" t="n">
        <v>16266</v>
      </c>
      <c r="V28" s="0" t="n">
        <v>16543</v>
      </c>
      <c r="W28" s="0" t="n">
        <v>16814</v>
      </c>
      <c r="X28" s="0" t="n">
        <v>13145</v>
      </c>
      <c r="Y28" s="0" t="n">
        <v>13485</v>
      </c>
      <c r="Z28" s="0" t="n">
        <v>13797</v>
      </c>
      <c r="AA28" s="0" t="n">
        <v>14133</v>
      </c>
      <c r="AB28" s="0" t="n">
        <v>3040</v>
      </c>
      <c r="AC28" s="0" t="n">
        <v>3094</v>
      </c>
      <c r="AD28" s="0" t="n">
        <v>3148</v>
      </c>
      <c r="AE28" s="0" t="n">
        <v>11385</v>
      </c>
      <c r="AF28" s="0" t="n">
        <v>11689</v>
      </c>
      <c r="AG28" s="0" t="n">
        <v>11989</v>
      </c>
      <c r="AH28" s="0" t="n">
        <v>12326</v>
      </c>
      <c r="AI28" s="0" t="n">
        <v>2719</v>
      </c>
      <c r="AJ28" s="0" t="n">
        <v>2778</v>
      </c>
      <c r="AK28" s="0" t="n">
        <v>2836</v>
      </c>
      <c r="AL28" s="0" t="n">
        <v>9680</v>
      </c>
      <c r="AM28" s="0" t="n">
        <v>9980</v>
      </c>
      <c r="AN28" s="0" t="n">
        <v>10279</v>
      </c>
      <c r="AO28" s="0" t="n">
        <v>10591</v>
      </c>
      <c r="AP28" s="0" t="n">
        <v>2371</v>
      </c>
      <c r="AQ28" s="0" t="n">
        <v>2434</v>
      </c>
      <c r="AR28" s="0" t="n">
        <v>2497</v>
      </c>
      <c r="AS28" s="0" t="n">
        <v>8087</v>
      </c>
      <c r="AT28" s="0" t="n">
        <v>8365</v>
      </c>
      <c r="AU28" s="0" t="n">
        <v>8647</v>
      </c>
      <c r="AV28" s="0" t="n">
        <v>8940</v>
      </c>
      <c r="AW28" s="0" t="n">
        <v>9237</v>
      </c>
      <c r="AX28" s="0" t="n">
        <v>7835</v>
      </c>
      <c r="AY28" s="0" t="n">
        <v>6731</v>
      </c>
      <c r="AZ28" s="0" t="n">
        <v>6645</v>
      </c>
      <c r="BA28" s="0" t="n">
        <v>6884</v>
      </c>
      <c r="BB28" s="0" t="n">
        <v>7134</v>
      </c>
      <c r="BC28" s="0" t="n">
        <v>7395</v>
      </c>
      <c r="BD28" s="0" t="n">
        <v>7664</v>
      </c>
      <c r="BE28" s="0" t="n">
        <v>7939</v>
      </c>
      <c r="BF28" s="0" t="n">
        <v>7879</v>
      </c>
      <c r="BG28" s="0" t="n">
        <v>5373</v>
      </c>
      <c r="BH28" s="0" t="n">
        <v>5579</v>
      </c>
      <c r="BI28" s="0" t="n">
        <v>5793</v>
      </c>
      <c r="BJ28" s="0" t="n">
        <v>6017</v>
      </c>
      <c r="BK28" s="0" t="n">
        <v>6248</v>
      </c>
      <c r="BL28" s="0" t="n">
        <v>6488</v>
      </c>
      <c r="BM28" s="0" t="n">
        <v>6734</v>
      </c>
      <c r="BN28" s="0" t="n">
        <v>4233</v>
      </c>
      <c r="BO28" s="0" t="n">
        <v>4412</v>
      </c>
      <c r="BP28" s="0" t="n">
        <v>4598</v>
      </c>
      <c r="BQ28" s="0" t="n">
        <v>4790</v>
      </c>
      <c r="BR28" s="0" t="n">
        <v>4989</v>
      </c>
      <c r="BS28" s="0" t="n">
        <v>5195</v>
      </c>
      <c r="BT28" s="0" t="n">
        <v>5407</v>
      </c>
      <c r="BU28" s="0" t="n">
        <v>3241</v>
      </c>
      <c r="BV28" s="0" t="n">
        <v>3391</v>
      </c>
      <c r="BW28" s="0" t="n">
        <v>3547</v>
      </c>
      <c r="BX28" s="0" t="n">
        <v>3708</v>
      </c>
      <c r="BY28" s="0" t="n">
        <v>3876</v>
      </c>
      <c r="BZ28" s="0" t="n">
        <v>4050</v>
      </c>
      <c r="CA28" s="0" t="n">
        <v>4230</v>
      </c>
      <c r="CB28" s="0" t="n">
        <v>2432</v>
      </c>
      <c r="CC28" s="0" t="n">
        <v>2546</v>
      </c>
      <c r="CD28" s="0" t="n">
        <v>2667</v>
      </c>
      <c r="CE28" s="0" t="n">
        <v>2794</v>
      </c>
      <c r="CF28" s="0" t="n">
        <v>2928</v>
      </c>
      <c r="CG28" s="0" t="n">
        <v>3068</v>
      </c>
      <c r="CH28" s="0" t="n">
        <v>3214</v>
      </c>
    </row>
    <row r="29" customFormat="false" ht="15" hidden="false" customHeight="false" outlineLevel="0" collapsed="false">
      <c r="A29" s="0" t="s">
        <v>169</v>
      </c>
      <c r="B29" s="0" t="s">
        <v>169</v>
      </c>
      <c r="C29" s="0" t="n">
        <v>76884</v>
      </c>
      <c r="D29" s="0" t="n">
        <v>78249</v>
      </c>
      <c r="E29" s="0" t="n">
        <v>79517</v>
      </c>
      <c r="F29" s="0" t="n">
        <v>80670</v>
      </c>
      <c r="G29" s="0" t="n">
        <v>81757</v>
      </c>
      <c r="H29" s="0" t="n">
        <v>82777</v>
      </c>
      <c r="I29" s="0" t="n">
        <v>83743</v>
      </c>
      <c r="J29" s="0" t="n">
        <v>305508</v>
      </c>
      <c r="K29" s="0" t="n">
        <v>311142</v>
      </c>
      <c r="L29" s="0" t="n">
        <v>316076</v>
      </c>
      <c r="M29" s="0" t="n">
        <v>322408</v>
      </c>
      <c r="N29" s="0" t="n">
        <v>328067</v>
      </c>
      <c r="O29" s="0" t="n">
        <v>333323</v>
      </c>
      <c r="P29" s="0" t="n">
        <v>338454</v>
      </c>
      <c r="Q29" s="0" t="n">
        <v>165883</v>
      </c>
      <c r="R29" s="0" t="n">
        <v>181069</v>
      </c>
      <c r="S29" s="0" t="n">
        <v>194465</v>
      </c>
      <c r="T29" s="0" t="n">
        <v>206300</v>
      </c>
      <c r="U29" s="0" t="n">
        <v>216823</v>
      </c>
      <c r="V29" s="0" t="n">
        <v>226186</v>
      </c>
      <c r="W29" s="0" t="n">
        <v>234553</v>
      </c>
      <c r="X29" s="0" t="n">
        <v>63519</v>
      </c>
      <c r="Y29" s="0" t="n">
        <v>70857</v>
      </c>
      <c r="Z29" s="0" t="n">
        <v>70705</v>
      </c>
      <c r="AA29" s="0" t="n">
        <v>81940</v>
      </c>
      <c r="AB29" s="0" t="n">
        <v>55239</v>
      </c>
      <c r="AC29" s="0" t="n">
        <v>56286</v>
      </c>
      <c r="AD29" s="0" t="n">
        <v>57318</v>
      </c>
      <c r="AE29" s="0" t="n">
        <v>58519</v>
      </c>
      <c r="AF29" s="0" t="n">
        <v>57808</v>
      </c>
      <c r="AG29" s="0" t="n">
        <v>53899</v>
      </c>
      <c r="AH29" s="0" t="n">
        <v>53290</v>
      </c>
      <c r="AI29" s="0" t="n">
        <v>40644</v>
      </c>
      <c r="AJ29" s="0" t="n">
        <v>42044</v>
      </c>
      <c r="AK29" s="0" t="n">
        <v>43348</v>
      </c>
      <c r="AL29" s="0" t="n">
        <v>56978</v>
      </c>
      <c r="AM29" s="0" t="n">
        <v>54873</v>
      </c>
      <c r="AN29" s="0" t="n">
        <v>51311</v>
      </c>
      <c r="AO29" s="0" t="n">
        <v>47319</v>
      </c>
      <c r="AP29" s="0" t="n">
        <v>30163</v>
      </c>
      <c r="AQ29" s="0" t="n">
        <v>31753</v>
      </c>
      <c r="AR29" s="0" t="n">
        <v>29810</v>
      </c>
      <c r="AS29" s="0" t="n">
        <v>57644</v>
      </c>
      <c r="AT29" s="0" t="n">
        <v>56651</v>
      </c>
      <c r="AU29" s="0" t="n">
        <v>54594</v>
      </c>
      <c r="AV29" s="0" t="n">
        <v>49065</v>
      </c>
      <c r="AW29" s="0" t="n">
        <v>47566</v>
      </c>
      <c r="AX29" s="0" t="n">
        <v>43305</v>
      </c>
      <c r="AY29" s="0" t="n">
        <v>39832</v>
      </c>
      <c r="AZ29" s="0" t="n">
        <v>52320</v>
      </c>
      <c r="BA29" s="0" t="n">
        <v>52791</v>
      </c>
      <c r="BB29" s="0" t="n">
        <v>52644</v>
      </c>
      <c r="BC29" s="0" t="n">
        <v>49011</v>
      </c>
      <c r="BD29" s="0" t="n">
        <v>48565</v>
      </c>
      <c r="BE29" s="0" t="n">
        <v>47920</v>
      </c>
      <c r="BF29" s="0" t="n">
        <v>46559</v>
      </c>
      <c r="BG29" s="0" t="n">
        <v>44285</v>
      </c>
      <c r="BH29" s="0" t="n">
        <v>45248</v>
      </c>
      <c r="BI29" s="0" t="n">
        <v>45956</v>
      </c>
      <c r="BJ29" s="0" t="n">
        <v>43915</v>
      </c>
      <c r="BK29" s="0" t="n">
        <v>44364</v>
      </c>
      <c r="BL29" s="0" t="n">
        <v>44638</v>
      </c>
      <c r="BM29" s="0" t="n">
        <v>44726</v>
      </c>
      <c r="BN29" s="0" t="n">
        <v>32724</v>
      </c>
      <c r="BO29" s="0" t="n">
        <v>33718</v>
      </c>
      <c r="BP29" s="0" t="n">
        <v>34602</v>
      </c>
      <c r="BQ29" s="0" t="n">
        <v>33426</v>
      </c>
      <c r="BR29" s="0" t="n">
        <v>34145</v>
      </c>
      <c r="BS29" s="0" t="n">
        <v>34775</v>
      </c>
      <c r="BT29" s="0" t="n">
        <v>35291</v>
      </c>
      <c r="BU29" s="0" t="n">
        <v>25706</v>
      </c>
      <c r="BV29" s="0" t="n">
        <v>26731</v>
      </c>
      <c r="BW29" s="0" t="n">
        <v>27718</v>
      </c>
      <c r="BX29" s="0" t="n">
        <v>28725</v>
      </c>
      <c r="BY29" s="0" t="n">
        <v>29301</v>
      </c>
      <c r="BZ29" s="0" t="n">
        <v>29915</v>
      </c>
      <c r="CA29" s="0" t="n">
        <v>30532</v>
      </c>
      <c r="CB29" s="0" t="n">
        <v>19733</v>
      </c>
      <c r="CC29" s="0" t="n">
        <v>20547</v>
      </c>
      <c r="CD29" s="0" t="n">
        <v>21401</v>
      </c>
      <c r="CE29" s="0" t="n">
        <v>22280</v>
      </c>
      <c r="CF29" s="0" t="n">
        <v>23184</v>
      </c>
      <c r="CG29" s="0" t="n">
        <v>24024</v>
      </c>
      <c r="CH29" s="0" t="n">
        <v>24812</v>
      </c>
    </row>
    <row r="30" customFormat="false" ht="15" hidden="false" customHeight="false" outlineLevel="0" collapsed="false">
      <c r="A30" s="0" t="s">
        <v>170</v>
      </c>
      <c r="B30" s="0" t="s">
        <v>169</v>
      </c>
      <c r="C30" s="0" t="n">
        <v>7912</v>
      </c>
      <c r="D30" s="0" t="n">
        <v>8051</v>
      </c>
      <c r="E30" s="0" t="n">
        <v>8181</v>
      </c>
      <c r="F30" s="0" t="n">
        <v>8300</v>
      </c>
      <c r="G30" s="0" t="n">
        <v>8411</v>
      </c>
      <c r="H30" s="0" t="n">
        <v>8516</v>
      </c>
      <c r="I30" s="0" t="n">
        <v>8616</v>
      </c>
      <c r="J30" s="0" t="n">
        <v>30625</v>
      </c>
      <c r="K30" s="0" t="n">
        <v>31395</v>
      </c>
      <c r="L30" s="0" t="n">
        <v>32035</v>
      </c>
      <c r="M30" s="0" t="n">
        <v>32783</v>
      </c>
      <c r="N30" s="0" t="n">
        <v>33443</v>
      </c>
      <c r="O30" s="0" t="n">
        <v>34046</v>
      </c>
      <c r="P30" s="0" t="n">
        <v>34626</v>
      </c>
      <c r="Q30" s="0" t="n">
        <v>14913</v>
      </c>
      <c r="R30" s="0" t="n">
        <v>16829</v>
      </c>
      <c r="S30" s="0" t="n">
        <v>18595</v>
      </c>
      <c r="T30" s="0" t="n">
        <v>20155</v>
      </c>
      <c r="U30" s="0" t="n">
        <v>21534</v>
      </c>
      <c r="V30" s="0" t="n">
        <v>22752</v>
      </c>
      <c r="W30" s="0" t="n">
        <v>23831</v>
      </c>
      <c r="X30" s="0" t="n">
        <v>6385</v>
      </c>
      <c r="Y30" s="0" t="n">
        <v>6823</v>
      </c>
      <c r="Z30" s="0" t="n">
        <v>7374</v>
      </c>
      <c r="AA30" s="0" t="n">
        <v>8442</v>
      </c>
      <c r="AB30" s="0" t="n">
        <v>5678</v>
      </c>
      <c r="AC30" s="0" t="n">
        <v>5785</v>
      </c>
      <c r="AD30" s="0" t="n">
        <v>5890</v>
      </c>
      <c r="AE30" s="0" t="n">
        <v>2447</v>
      </c>
      <c r="AF30" s="0" t="n">
        <v>2191</v>
      </c>
      <c r="AG30" s="0" t="n">
        <v>1876</v>
      </c>
      <c r="AH30" s="0" t="n">
        <v>1949</v>
      </c>
      <c r="AI30" s="0" t="n">
        <v>2201</v>
      </c>
      <c r="AJ30" s="0" t="n">
        <v>1831</v>
      </c>
      <c r="AK30" s="0" t="n">
        <v>1539</v>
      </c>
      <c r="AL30" s="0" t="n">
        <v>4502</v>
      </c>
      <c r="AM30" s="0" t="n">
        <v>4056</v>
      </c>
      <c r="AN30" s="0" t="n">
        <v>3582</v>
      </c>
      <c r="AO30" s="0" t="n">
        <v>3232</v>
      </c>
      <c r="AP30" s="0" t="n">
        <v>2968</v>
      </c>
      <c r="AQ30" s="0" t="n">
        <v>2808</v>
      </c>
      <c r="AR30" s="0" t="n">
        <v>2607</v>
      </c>
      <c r="AS30" s="0" t="n">
        <v>5355</v>
      </c>
      <c r="AT30" s="0" t="n">
        <v>5151</v>
      </c>
      <c r="AU30" s="0" t="n">
        <v>4868</v>
      </c>
      <c r="AV30" s="0" t="n">
        <v>4593</v>
      </c>
      <c r="AW30" s="0" t="n">
        <v>4305</v>
      </c>
      <c r="AX30" s="0" t="n">
        <v>4024</v>
      </c>
      <c r="AY30" s="0" t="n">
        <v>3769</v>
      </c>
      <c r="AZ30" s="0" t="n">
        <v>4819</v>
      </c>
      <c r="BA30" s="0" t="n">
        <v>4879</v>
      </c>
      <c r="BB30" s="0" t="n">
        <v>4885</v>
      </c>
      <c r="BC30" s="0" t="n">
        <v>4854</v>
      </c>
      <c r="BD30" s="0" t="n">
        <v>4777</v>
      </c>
      <c r="BE30" s="0" t="n">
        <v>4659</v>
      </c>
      <c r="BF30" s="0" t="n">
        <v>4511</v>
      </c>
      <c r="BG30" s="0" t="n">
        <v>4157</v>
      </c>
      <c r="BH30" s="0" t="n">
        <v>4245</v>
      </c>
      <c r="BI30" s="0" t="n">
        <v>4328</v>
      </c>
      <c r="BJ30" s="0" t="n">
        <v>4406</v>
      </c>
      <c r="BK30" s="0" t="n">
        <v>4464</v>
      </c>
      <c r="BL30" s="0" t="n">
        <v>4496</v>
      </c>
      <c r="BM30" s="0" t="n">
        <v>4500</v>
      </c>
      <c r="BN30" s="0" t="n">
        <v>3453</v>
      </c>
      <c r="BO30" s="0" t="n">
        <v>3551</v>
      </c>
      <c r="BP30" s="0" t="n">
        <v>3649</v>
      </c>
      <c r="BQ30" s="0" t="n">
        <v>3748</v>
      </c>
      <c r="BR30" s="0" t="n">
        <v>3844</v>
      </c>
      <c r="BS30" s="0" t="n">
        <v>3933</v>
      </c>
      <c r="BT30" s="0" t="n">
        <v>4011</v>
      </c>
      <c r="BU30" s="0" t="n">
        <v>2703</v>
      </c>
      <c r="BV30" s="0" t="n">
        <v>2812</v>
      </c>
      <c r="BW30" s="0" t="n">
        <v>2919</v>
      </c>
      <c r="BX30" s="0" t="n">
        <v>3025</v>
      </c>
      <c r="BY30" s="0" t="n">
        <v>3131</v>
      </c>
      <c r="BZ30" s="0" t="n">
        <v>3234</v>
      </c>
      <c r="CA30" s="0" t="n">
        <v>3335</v>
      </c>
      <c r="CB30" s="0" t="n">
        <v>2089</v>
      </c>
      <c r="CC30" s="0" t="n">
        <v>2171</v>
      </c>
      <c r="CD30" s="0" t="n">
        <v>2259</v>
      </c>
      <c r="CE30" s="0" t="n">
        <v>2350</v>
      </c>
      <c r="CF30" s="0" t="n">
        <v>2444</v>
      </c>
      <c r="CG30" s="0" t="n">
        <v>2540</v>
      </c>
      <c r="CH30" s="0" t="n">
        <v>2637</v>
      </c>
    </row>
    <row r="31" customFormat="false" ht="15" hidden="false" customHeight="false" outlineLevel="0" collapsed="false">
      <c r="A31" s="0" t="s">
        <v>171</v>
      </c>
      <c r="B31" s="0" t="s">
        <v>169</v>
      </c>
      <c r="C31" s="0" t="n">
        <v>13330</v>
      </c>
      <c r="D31" s="0" t="n">
        <v>13564</v>
      </c>
      <c r="E31" s="0" t="n">
        <v>13783</v>
      </c>
      <c r="F31" s="0" t="n">
        <v>13983</v>
      </c>
      <c r="G31" s="0" t="n">
        <v>14171</v>
      </c>
      <c r="H31" s="0" t="n">
        <v>14348</v>
      </c>
      <c r="I31" s="0" t="n">
        <v>14515</v>
      </c>
      <c r="J31" s="0" t="n">
        <v>52151</v>
      </c>
      <c r="K31" s="0" t="n">
        <v>53265</v>
      </c>
      <c r="L31" s="0" t="n">
        <v>54257</v>
      </c>
      <c r="M31" s="0" t="n">
        <v>55463</v>
      </c>
      <c r="N31" s="0" t="n">
        <v>56529</v>
      </c>
      <c r="O31" s="0" t="n">
        <v>57507</v>
      </c>
      <c r="P31" s="0" t="n">
        <v>58452</v>
      </c>
      <c r="Q31" s="0" t="n">
        <v>29339</v>
      </c>
      <c r="R31" s="0" t="n">
        <v>30793</v>
      </c>
      <c r="S31" s="0" t="n">
        <v>32267</v>
      </c>
      <c r="T31" s="0" t="n">
        <v>33648</v>
      </c>
      <c r="U31" s="0" t="n">
        <v>34943</v>
      </c>
      <c r="V31" s="0" t="n">
        <v>36147</v>
      </c>
      <c r="W31" s="0" t="n">
        <v>37263</v>
      </c>
      <c r="X31" s="0" t="n">
        <v>8931</v>
      </c>
      <c r="Y31" s="0" t="n">
        <v>9752</v>
      </c>
      <c r="Z31" s="0" t="n">
        <v>10058</v>
      </c>
      <c r="AA31" s="0" t="n">
        <v>11257</v>
      </c>
      <c r="AB31" s="0" t="n">
        <v>9554</v>
      </c>
      <c r="AC31" s="0" t="n">
        <v>9740</v>
      </c>
      <c r="AD31" s="0" t="n">
        <v>9923</v>
      </c>
      <c r="AE31" s="0" t="n">
        <v>8029</v>
      </c>
      <c r="AF31" s="0" t="n">
        <v>8131</v>
      </c>
      <c r="AG31" s="0" t="n">
        <v>7860</v>
      </c>
      <c r="AH31" s="0" t="n">
        <v>8285</v>
      </c>
      <c r="AI31" s="0" t="n">
        <v>8419</v>
      </c>
      <c r="AJ31" s="0" t="n">
        <v>8626</v>
      </c>
      <c r="AK31" s="0" t="n">
        <v>8828</v>
      </c>
      <c r="AL31" s="0" t="n">
        <v>1103</v>
      </c>
      <c r="AM31" s="0" t="n">
        <v>721</v>
      </c>
      <c r="AN31" s="0" t="n">
        <v>189</v>
      </c>
      <c r="AO31" s="0" t="n">
        <v>1725</v>
      </c>
      <c r="AP31" s="0" t="n">
        <v>-298</v>
      </c>
      <c r="AQ31" s="0" t="n">
        <v>1448</v>
      </c>
      <c r="AR31" s="0" t="n">
        <v>-602</v>
      </c>
      <c r="AS31" s="0" t="n">
        <v>2533</v>
      </c>
      <c r="AT31" s="0" t="n">
        <v>2225</v>
      </c>
      <c r="AU31" s="0" t="n">
        <v>1808</v>
      </c>
      <c r="AV31" s="0" t="n">
        <v>1478</v>
      </c>
      <c r="AW31" s="0" t="n">
        <v>1158</v>
      </c>
      <c r="AX31" s="0" t="n">
        <v>864</v>
      </c>
      <c r="AY31" s="0" t="n">
        <v>596</v>
      </c>
      <c r="AZ31" s="0" t="n">
        <v>2365</v>
      </c>
      <c r="BA31" s="0" t="n">
        <v>2289</v>
      </c>
      <c r="BB31" s="0" t="n">
        <v>2121</v>
      </c>
      <c r="BC31" s="0" t="n">
        <v>1947</v>
      </c>
      <c r="BD31" s="0" t="n">
        <v>1740</v>
      </c>
      <c r="BE31" s="0" t="n">
        <v>1509</v>
      </c>
      <c r="BF31" s="0" t="n">
        <v>1263</v>
      </c>
      <c r="BG31" s="0" t="n">
        <v>2058</v>
      </c>
      <c r="BH31" s="0" t="n">
        <v>2025</v>
      </c>
      <c r="BI31" s="0" t="n">
        <v>1961</v>
      </c>
      <c r="BJ31" s="0" t="n">
        <v>1896</v>
      </c>
      <c r="BK31" s="0" t="n">
        <v>1808</v>
      </c>
      <c r="BL31" s="0" t="n">
        <v>1694</v>
      </c>
      <c r="BM31" s="0" t="n">
        <v>1554</v>
      </c>
      <c r="BN31" s="0" t="n">
        <v>1144</v>
      </c>
      <c r="BO31" s="0" t="n">
        <v>1129</v>
      </c>
      <c r="BP31" s="0" t="n">
        <v>1096</v>
      </c>
      <c r="BQ31" s="0" t="n">
        <v>1057</v>
      </c>
      <c r="BR31" s="0" t="n">
        <v>1005</v>
      </c>
      <c r="BS31" s="0" t="n">
        <v>938</v>
      </c>
      <c r="BT31" s="0" t="n">
        <v>854</v>
      </c>
      <c r="BU31" s="0" t="n">
        <v>1010</v>
      </c>
      <c r="BV31" s="0" t="n">
        <v>1027</v>
      </c>
      <c r="BW31" s="0" t="n">
        <v>1034</v>
      </c>
      <c r="BX31" s="0" t="n">
        <v>1038</v>
      </c>
      <c r="BY31" s="0" t="n">
        <v>1034</v>
      </c>
      <c r="BZ31" s="0" t="n">
        <v>1022</v>
      </c>
      <c r="CA31" s="0" t="n">
        <v>1000</v>
      </c>
      <c r="CB31" s="0" t="n">
        <v>885</v>
      </c>
      <c r="CC31" s="0" t="n">
        <v>897</v>
      </c>
      <c r="CD31" s="0" t="n">
        <v>911</v>
      </c>
      <c r="CE31" s="0" t="n">
        <v>924</v>
      </c>
      <c r="CF31" s="0" t="n">
        <v>936</v>
      </c>
      <c r="CG31" s="0" t="n">
        <v>946</v>
      </c>
      <c r="CH31" s="0" t="n">
        <v>951</v>
      </c>
    </row>
    <row r="32" customFormat="false" ht="15" hidden="false" customHeight="false" outlineLevel="0" collapsed="false">
      <c r="A32" s="0" t="s">
        <v>172</v>
      </c>
      <c r="B32" s="0" t="s">
        <v>169</v>
      </c>
      <c r="C32" s="0" t="n">
        <v>20549</v>
      </c>
      <c r="D32" s="0" t="n">
        <v>20928</v>
      </c>
      <c r="E32" s="0" t="n">
        <v>21267</v>
      </c>
      <c r="F32" s="0" t="n">
        <v>21575</v>
      </c>
      <c r="G32" s="0" t="n">
        <v>21866</v>
      </c>
      <c r="H32" s="0" t="n">
        <v>22139</v>
      </c>
      <c r="I32" s="0" t="n">
        <v>22397</v>
      </c>
      <c r="J32" s="0" t="n">
        <v>80085</v>
      </c>
      <c r="K32" s="0" t="n">
        <v>81789</v>
      </c>
      <c r="L32" s="0" t="n">
        <v>83370</v>
      </c>
      <c r="M32" s="0" t="n">
        <v>85300</v>
      </c>
      <c r="N32" s="0" t="n">
        <v>87001</v>
      </c>
      <c r="O32" s="0" t="n">
        <v>88554</v>
      </c>
      <c r="P32" s="0" t="n">
        <v>90031</v>
      </c>
      <c r="Q32" s="0" t="n">
        <v>42649</v>
      </c>
      <c r="R32" s="0" t="n">
        <v>45319</v>
      </c>
      <c r="S32" s="0" t="n">
        <v>47848</v>
      </c>
      <c r="T32" s="0" t="n">
        <v>50275</v>
      </c>
      <c r="U32" s="0" t="n">
        <v>52524</v>
      </c>
      <c r="V32" s="0" t="n">
        <v>54592</v>
      </c>
      <c r="W32" s="0" t="n">
        <v>56492</v>
      </c>
      <c r="X32" s="0" t="n">
        <v>9932</v>
      </c>
      <c r="Y32" s="0" t="n">
        <v>11627</v>
      </c>
      <c r="Z32" s="0" t="n">
        <v>12999</v>
      </c>
      <c r="AA32" s="0" t="n">
        <v>15014</v>
      </c>
      <c r="AB32" s="0" t="n">
        <v>14687</v>
      </c>
      <c r="AC32" s="0" t="n">
        <v>14973</v>
      </c>
      <c r="AD32" s="0" t="n">
        <v>15254</v>
      </c>
      <c r="AE32" s="0" t="n">
        <v>8288</v>
      </c>
      <c r="AF32" s="0" t="n">
        <v>8572</v>
      </c>
      <c r="AG32" s="0" t="n">
        <v>8790</v>
      </c>
      <c r="AH32" s="0" t="n">
        <v>9616</v>
      </c>
      <c r="AI32" s="0" t="n">
        <v>10678</v>
      </c>
      <c r="AJ32" s="0" t="n">
        <v>11461</v>
      </c>
      <c r="AK32" s="0" t="n">
        <v>12144</v>
      </c>
      <c r="AL32" s="0" t="n">
        <v>10155</v>
      </c>
      <c r="AM32" s="0" t="n">
        <v>9677</v>
      </c>
      <c r="AN32" s="0" t="n">
        <v>9220</v>
      </c>
      <c r="AO32" s="0" t="n">
        <v>9043</v>
      </c>
      <c r="AP32" s="0" t="n">
        <v>9067</v>
      </c>
      <c r="AQ32" s="0" t="n">
        <v>9297</v>
      </c>
      <c r="AR32" s="0" t="n">
        <v>9637</v>
      </c>
      <c r="AS32" s="0" t="n">
        <v>10539</v>
      </c>
      <c r="AT32" s="0" t="n">
        <v>10130</v>
      </c>
      <c r="AU32" s="0" t="n">
        <v>9638</v>
      </c>
      <c r="AV32" s="0" t="n">
        <v>9220</v>
      </c>
      <c r="AW32" s="0" t="n">
        <v>8846</v>
      </c>
      <c r="AX32" s="0" t="n">
        <v>8546</v>
      </c>
      <c r="AY32" s="0" t="n">
        <v>8345</v>
      </c>
      <c r="AZ32" s="0" t="n">
        <v>10297</v>
      </c>
      <c r="BA32" s="0" t="n">
        <v>10260</v>
      </c>
      <c r="BB32" s="0" t="n">
        <v>10144</v>
      </c>
      <c r="BC32" s="0" t="n">
        <v>9987</v>
      </c>
      <c r="BD32" s="0" t="n">
        <v>9782</v>
      </c>
      <c r="BE32" s="0" t="n">
        <v>9548</v>
      </c>
      <c r="BF32" s="0" t="n">
        <v>9303</v>
      </c>
      <c r="BG32" s="0" t="n">
        <v>9151</v>
      </c>
      <c r="BH32" s="0" t="n">
        <v>9292</v>
      </c>
      <c r="BI32" s="0" t="n">
        <v>9397</v>
      </c>
      <c r="BJ32" s="0" t="n">
        <v>9475</v>
      </c>
      <c r="BK32" s="0" t="n">
        <v>9510</v>
      </c>
      <c r="BL32" s="0" t="n">
        <v>9500</v>
      </c>
      <c r="BM32" s="0" t="n">
        <v>9448</v>
      </c>
      <c r="BN32" s="0" t="n">
        <v>4917</v>
      </c>
      <c r="BO32" s="0" t="n">
        <v>5008</v>
      </c>
      <c r="BP32" s="0" t="n">
        <v>5080</v>
      </c>
      <c r="BQ32" s="0" t="n">
        <v>5134</v>
      </c>
      <c r="BR32" s="0" t="n">
        <v>5163</v>
      </c>
      <c r="BS32" s="0" t="n">
        <v>5163</v>
      </c>
      <c r="BT32" s="0" t="n">
        <v>5128</v>
      </c>
      <c r="BU32" s="0" t="n">
        <v>3943</v>
      </c>
      <c r="BV32" s="0" t="n">
        <v>4079</v>
      </c>
      <c r="BW32" s="0" t="n">
        <v>4205</v>
      </c>
      <c r="BX32" s="0" t="n">
        <v>4323</v>
      </c>
      <c r="BY32" s="0" t="n">
        <v>4430</v>
      </c>
      <c r="BZ32" s="0" t="n">
        <v>4522</v>
      </c>
      <c r="CA32" s="0" t="n">
        <v>4596</v>
      </c>
      <c r="CB32" s="0" t="n">
        <v>3057</v>
      </c>
      <c r="CC32" s="0" t="n">
        <v>3174</v>
      </c>
      <c r="CD32" s="0" t="n">
        <v>3296</v>
      </c>
      <c r="CE32" s="0" t="n">
        <v>3418</v>
      </c>
      <c r="CF32" s="0" t="n">
        <v>3539</v>
      </c>
      <c r="CG32" s="0" t="n">
        <v>3658</v>
      </c>
      <c r="CH32" s="0" t="n">
        <v>3771</v>
      </c>
    </row>
    <row r="33" customFormat="false" ht="15" hidden="false" customHeight="false" outlineLevel="0" collapsed="false">
      <c r="A33" s="0" t="s">
        <v>173</v>
      </c>
      <c r="B33" s="0" t="s">
        <v>169</v>
      </c>
      <c r="C33" s="0" t="n">
        <v>12155</v>
      </c>
      <c r="D33" s="0" t="n">
        <v>12368</v>
      </c>
      <c r="E33" s="0" t="n">
        <v>12568</v>
      </c>
      <c r="F33" s="0" t="n">
        <v>12750</v>
      </c>
      <c r="G33" s="0" t="n">
        <v>12922</v>
      </c>
      <c r="H33" s="0" t="n">
        <v>13083</v>
      </c>
      <c r="I33" s="0" t="n">
        <v>13236</v>
      </c>
      <c r="J33" s="0" t="n">
        <v>49382</v>
      </c>
      <c r="K33" s="0" t="n">
        <v>50095</v>
      </c>
      <c r="L33" s="0" t="n">
        <v>50704</v>
      </c>
      <c r="M33" s="0" t="n">
        <v>51553</v>
      </c>
      <c r="N33" s="0" t="n">
        <v>52327</v>
      </c>
      <c r="O33" s="0" t="n">
        <v>53063</v>
      </c>
      <c r="P33" s="0" t="n">
        <v>53802</v>
      </c>
      <c r="Q33" s="0" t="n">
        <v>31687</v>
      </c>
      <c r="R33" s="0" t="n">
        <v>34798</v>
      </c>
      <c r="S33" s="0" t="n">
        <v>37424</v>
      </c>
      <c r="T33" s="0" t="n">
        <v>39640</v>
      </c>
      <c r="U33" s="0" t="n">
        <v>41575</v>
      </c>
      <c r="V33" s="0" t="n">
        <v>43272</v>
      </c>
      <c r="W33" s="0" t="n">
        <v>44772</v>
      </c>
      <c r="X33" s="0" t="n">
        <v>20672</v>
      </c>
      <c r="Y33" s="0" t="n">
        <v>22326</v>
      </c>
      <c r="Z33" s="0" t="n">
        <v>17202</v>
      </c>
      <c r="AA33" s="0" t="n">
        <v>20557</v>
      </c>
      <c r="AB33" s="0" t="n">
        <v>8893</v>
      </c>
      <c r="AC33" s="0" t="n">
        <v>9053</v>
      </c>
      <c r="AD33" s="0" t="n">
        <v>9212</v>
      </c>
      <c r="AE33" s="0" t="n">
        <v>19172</v>
      </c>
      <c r="AF33" s="0" t="n">
        <v>19083</v>
      </c>
      <c r="AG33" s="0" t="n">
        <v>15983</v>
      </c>
      <c r="AH33" s="0" t="n">
        <v>14685</v>
      </c>
      <c r="AI33" s="0" t="n">
        <v>7897</v>
      </c>
      <c r="AJ33" s="0" t="n">
        <v>7717</v>
      </c>
      <c r="AK33" s="0" t="n">
        <v>7598</v>
      </c>
      <c r="AL33" s="0" t="n">
        <v>18380</v>
      </c>
      <c r="AM33" s="0" t="n">
        <v>18288</v>
      </c>
      <c r="AN33" s="0" t="n">
        <v>17051</v>
      </c>
      <c r="AO33" s="0" t="n">
        <v>14742</v>
      </c>
      <c r="AP33" s="0" t="n">
        <v>6834</v>
      </c>
      <c r="AQ33" s="0" t="n">
        <v>6822</v>
      </c>
      <c r="AR33" s="0" t="n">
        <v>6773</v>
      </c>
      <c r="AS33" s="0" t="n">
        <v>16139</v>
      </c>
      <c r="AT33" s="0" t="n">
        <v>16234</v>
      </c>
      <c r="AU33" s="0" t="n">
        <v>15709</v>
      </c>
      <c r="AV33" s="0" t="n">
        <v>13715</v>
      </c>
      <c r="AW33" s="0" t="n">
        <v>13565</v>
      </c>
      <c r="AX33" s="0" t="n">
        <v>11861</v>
      </c>
      <c r="AY33" s="0" t="n">
        <v>10494</v>
      </c>
      <c r="AZ33" s="0" t="n">
        <v>13908</v>
      </c>
      <c r="BA33" s="0" t="n">
        <v>14175</v>
      </c>
      <c r="BB33" s="0" t="n">
        <v>14134</v>
      </c>
      <c r="BC33" s="0" t="n">
        <v>12622</v>
      </c>
      <c r="BD33" s="0" t="n">
        <v>12676</v>
      </c>
      <c r="BE33" s="0" t="n">
        <v>12690</v>
      </c>
      <c r="BF33" s="0" t="n">
        <v>12360</v>
      </c>
      <c r="BG33" s="0" t="n">
        <v>11080</v>
      </c>
      <c r="BH33" s="0" t="n">
        <v>11399</v>
      </c>
      <c r="BI33" s="0" t="n">
        <v>11573</v>
      </c>
      <c r="BJ33" s="0" t="n">
        <v>10532</v>
      </c>
      <c r="BK33" s="0" t="n">
        <v>10704</v>
      </c>
      <c r="BL33" s="0" t="n">
        <v>10848</v>
      </c>
      <c r="BM33" s="0" t="n">
        <v>10961</v>
      </c>
      <c r="BN33" s="0" t="n">
        <v>8706</v>
      </c>
      <c r="BO33" s="0" t="n">
        <v>9029</v>
      </c>
      <c r="BP33" s="0" t="n">
        <v>9288</v>
      </c>
      <c r="BQ33" s="0" t="n">
        <v>8620</v>
      </c>
      <c r="BR33" s="0" t="n">
        <v>8859</v>
      </c>
      <c r="BS33" s="0" t="n">
        <v>9085</v>
      </c>
      <c r="BT33" s="0" t="n">
        <v>9291</v>
      </c>
      <c r="BU33" s="0" t="n">
        <v>6767</v>
      </c>
      <c r="BV33" s="0" t="n">
        <v>7055</v>
      </c>
      <c r="BW33" s="0" t="n">
        <v>7324</v>
      </c>
      <c r="BX33" s="0" t="n">
        <v>7617</v>
      </c>
      <c r="BY33" s="0" t="n">
        <v>7720</v>
      </c>
      <c r="BZ33" s="0" t="n">
        <v>7853</v>
      </c>
      <c r="CA33" s="0" t="n">
        <v>8004</v>
      </c>
      <c r="CB33" s="0" t="n">
        <v>5126</v>
      </c>
      <c r="CC33" s="0" t="n">
        <v>5354</v>
      </c>
      <c r="CD33" s="0" t="n">
        <v>5593</v>
      </c>
      <c r="CE33" s="0" t="n">
        <v>5837</v>
      </c>
      <c r="CF33" s="0" t="n">
        <v>6091</v>
      </c>
      <c r="CG33" s="0" t="n">
        <v>6314</v>
      </c>
      <c r="CH33" s="0" t="n">
        <v>6518</v>
      </c>
    </row>
    <row r="34" customFormat="false" ht="15" hidden="false" customHeight="false" outlineLevel="0" collapsed="false">
      <c r="A34" s="0" t="s">
        <v>174</v>
      </c>
      <c r="B34" s="0" t="s">
        <v>169</v>
      </c>
      <c r="C34" s="0" t="n">
        <v>7935</v>
      </c>
      <c r="D34" s="0" t="n">
        <v>8074</v>
      </c>
      <c r="E34" s="0" t="n">
        <v>8204</v>
      </c>
      <c r="F34" s="0" t="n">
        <v>8323</v>
      </c>
      <c r="G34" s="0" t="n">
        <v>8435</v>
      </c>
      <c r="H34" s="0" t="n">
        <v>8541</v>
      </c>
      <c r="I34" s="0" t="n">
        <v>8640</v>
      </c>
      <c r="J34" s="0" t="n">
        <v>32261</v>
      </c>
      <c r="K34" s="0" t="n">
        <v>32722</v>
      </c>
      <c r="L34" s="0" t="n">
        <v>33097</v>
      </c>
      <c r="M34" s="0" t="n">
        <v>33651</v>
      </c>
      <c r="N34" s="0" t="n">
        <v>34157</v>
      </c>
      <c r="O34" s="0" t="n">
        <v>34638</v>
      </c>
      <c r="P34" s="0" t="n">
        <v>35122</v>
      </c>
      <c r="Q34" s="0" t="n">
        <v>21413</v>
      </c>
      <c r="R34" s="0" t="n">
        <v>23556</v>
      </c>
      <c r="S34" s="0" t="n">
        <v>25320</v>
      </c>
      <c r="T34" s="0" t="n">
        <v>26848</v>
      </c>
      <c r="U34" s="0" t="n">
        <v>28181</v>
      </c>
      <c r="V34" s="0" t="n">
        <v>29349</v>
      </c>
      <c r="W34" s="0" t="n">
        <v>30379</v>
      </c>
      <c r="X34" s="0" t="n">
        <v>13523</v>
      </c>
      <c r="Y34" s="0" t="n">
        <v>15038</v>
      </c>
      <c r="Z34" s="0" t="n">
        <v>16641</v>
      </c>
      <c r="AA34" s="0" t="n">
        <v>18148</v>
      </c>
      <c r="AB34" s="0" t="n">
        <v>5819</v>
      </c>
      <c r="AC34" s="0" t="n">
        <v>5923</v>
      </c>
      <c r="AD34" s="0" t="n">
        <v>6025</v>
      </c>
      <c r="AE34" s="0" t="n">
        <v>13756</v>
      </c>
      <c r="AF34" s="0" t="n">
        <v>13662</v>
      </c>
      <c r="AG34" s="0" t="n">
        <v>13874</v>
      </c>
      <c r="AH34" s="0" t="n">
        <v>13067</v>
      </c>
      <c r="AI34" s="0" t="n">
        <v>5203</v>
      </c>
      <c r="AJ34" s="0" t="n">
        <v>5302</v>
      </c>
      <c r="AK34" s="0" t="n">
        <v>5401</v>
      </c>
      <c r="AL34" s="0" t="n">
        <v>13640</v>
      </c>
      <c r="AM34" s="0" t="n">
        <v>13474</v>
      </c>
      <c r="AN34" s="0" t="n">
        <v>13315</v>
      </c>
      <c r="AO34" s="0" t="n">
        <v>11132</v>
      </c>
      <c r="AP34" s="0" t="n">
        <v>4517</v>
      </c>
      <c r="AQ34" s="0" t="n">
        <v>4484</v>
      </c>
      <c r="AR34" s="0" t="n">
        <v>4474</v>
      </c>
      <c r="AS34" s="0" t="n">
        <v>13015</v>
      </c>
      <c r="AT34" s="0" t="n">
        <v>13083</v>
      </c>
      <c r="AU34" s="0" t="n">
        <v>13104</v>
      </c>
      <c r="AV34" s="0" t="n">
        <v>10929</v>
      </c>
      <c r="AW34" s="0" t="n">
        <v>10931</v>
      </c>
      <c r="AX34" s="0" t="n">
        <v>9614</v>
      </c>
      <c r="AY34" s="0" t="n">
        <v>8559</v>
      </c>
      <c r="AZ34" s="0" t="n">
        <v>11512</v>
      </c>
      <c r="BA34" s="0" t="n">
        <v>11738</v>
      </c>
      <c r="BB34" s="0" t="n">
        <v>11932</v>
      </c>
      <c r="BC34" s="0" t="n">
        <v>10218</v>
      </c>
      <c r="BD34" s="0" t="n">
        <v>10306</v>
      </c>
      <c r="BE34" s="0" t="n">
        <v>10380</v>
      </c>
      <c r="BF34" s="0" t="n">
        <v>10178</v>
      </c>
      <c r="BG34" s="0" t="n">
        <v>9612</v>
      </c>
      <c r="BH34" s="0" t="n">
        <v>9909</v>
      </c>
      <c r="BI34" s="0" t="n">
        <v>10193</v>
      </c>
      <c r="BJ34" s="0" t="n">
        <v>8981</v>
      </c>
      <c r="BK34" s="0" t="n">
        <v>9164</v>
      </c>
      <c r="BL34" s="0" t="n">
        <v>9330</v>
      </c>
      <c r="BM34" s="0" t="n">
        <v>9478</v>
      </c>
      <c r="BN34" s="0" t="n">
        <v>7689</v>
      </c>
      <c r="BO34" s="0" t="n">
        <v>7987</v>
      </c>
      <c r="BP34" s="0" t="n">
        <v>8286</v>
      </c>
      <c r="BQ34" s="0" t="n">
        <v>7476</v>
      </c>
      <c r="BR34" s="0" t="n">
        <v>7706</v>
      </c>
      <c r="BS34" s="0" t="n">
        <v>7927</v>
      </c>
      <c r="BT34" s="0" t="n">
        <v>8138</v>
      </c>
      <c r="BU34" s="0" t="n">
        <v>5946</v>
      </c>
      <c r="BV34" s="0" t="n">
        <v>6207</v>
      </c>
      <c r="BW34" s="0" t="n">
        <v>6474</v>
      </c>
      <c r="BX34" s="0" t="n">
        <v>6749</v>
      </c>
      <c r="BY34" s="0" t="n">
        <v>6807</v>
      </c>
      <c r="BZ34" s="0" t="n">
        <v>6903</v>
      </c>
      <c r="CA34" s="0" t="n">
        <v>7025</v>
      </c>
      <c r="CB34" s="0" t="n">
        <v>4489</v>
      </c>
      <c r="CC34" s="0" t="n">
        <v>4693</v>
      </c>
      <c r="CD34" s="0" t="n">
        <v>4907</v>
      </c>
      <c r="CE34" s="0" t="n">
        <v>5131</v>
      </c>
      <c r="CF34" s="0" t="n">
        <v>5364</v>
      </c>
      <c r="CG34" s="0" t="n">
        <v>5563</v>
      </c>
      <c r="CH34" s="0" t="n">
        <v>5739</v>
      </c>
    </row>
    <row r="35" customFormat="false" ht="15" hidden="false" customHeight="false" outlineLevel="0" collapsed="false">
      <c r="A35" s="0" t="s">
        <v>175</v>
      </c>
      <c r="B35" s="0" t="s">
        <v>169</v>
      </c>
      <c r="C35" s="0" t="n">
        <v>15002</v>
      </c>
      <c r="D35" s="0" t="n">
        <v>15263</v>
      </c>
      <c r="E35" s="0" t="n">
        <v>15514</v>
      </c>
      <c r="F35" s="0" t="n">
        <v>15739</v>
      </c>
      <c r="G35" s="0" t="n">
        <v>15951</v>
      </c>
      <c r="H35" s="0" t="n">
        <v>16150</v>
      </c>
      <c r="I35" s="0" t="n">
        <v>16338</v>
      </c>
      <c r="J35" s="0" t="n">
        <v>61005</v>
      </c>
      <c r="K35" s="0" t="n">
        <v>61876</v>
      </c>
      <c r="L35" s="0" t="n">
        <v>62614</v>
      </c>
      <c r="M35" s="0" t="n">
        <v>63658</v>
      </c>
      <c r="N35" s="0" t="n">
        <v>64610</v>
      </c>
      <c r="O35" s="0" t="n">
        <v>65514</v>
      </c>
      <c r="P35" s="0" t="n">
        <v>66421</v>
      </c>
      <c r="Q35" s="0" t="n">
        <v>25882</v>
      </c>
      <c r="R35" s="0" t="n">
        <v>29774</v>
      </c>
      <c r="S35" s="0" t="n">
        <v>33012</v>
      </c>
      <c r="T35" s="0" t="n">
        <v>35733</v>
      </c>
      <c r="U35" s="0" t="n">
        <v>38066</v>
      </c>
      <c r="V35" s="0" t="n">
        <v>40074</v>
      </c>
      <c r="W35" s="0" t="n">
        <v>41816</v>
      </c>
      <c r="X35" s="0" t="n">
        <v>4076</v>
      </c>
      <c r="Y35" s="0" t="n">
        <v>5291</v>
      </c>
      <c r="Z35" s="0" t="n">
        <v>6431</v>
      </c>
      <c r="AA35" s="0" t="n">
        <v>8522</v>
      </c>
      <c r="AB35" s="0" t="n">
        <v>10607</v>
      </c>
      <c r="AC35" s="0" t="n">
        <v>10812</v>
      </c>
      <c r="AD35" s="0" t="n">
        <v>11013</v>
      </c>
      <c r="AE35" s="0" t="n">
        <v>6826</v>
      </c>
      <c r="AF35" s="0" t="n">
        <v>6168</v>
      </c>
      <c r="AG35" s="0" t="n">
        <v>5515</v>
      </c>
      <c r="AH35" s="0" t="n">
        <v>5689</v>
      </c>
      <c r="AI35" s="0" t="n">
        <v>6246</v>
      </c>
      <c r="AJ35" s="0" t="n">
        <v>7108</v>
      </c>
      <c r="AK35" s="0" t="n">
        <v>7837</v>
      </c>
      <c r="AL35" s="0" t="n">
        <v>9199</v>
      </c>
      <c r="AM35" s="0" t="n">
        <v>8658</v>
      </c>
      <c r="AN35" s="0" t="n">
        <v>7953</v>
      </c>
      <c r="AO35" s="0" t="n">
        <v>7445</v>
      </c>
      <c r="AP35" s="0" t="n">
        <v>7076</v>
      </c>
      <c r="AQ35" s="0" t="n">
        <v>6894</v>
      </c>
      <c r="AR35" s="0" t="n">
        <v>6921</v>
      </c>
      <c r="AS35" s="0" t="n">
        <v>10064</v>
      </c>
      <c r="AT35" s="0" t="n">
        <v>9828</v>
      </c>
      <c r="AU35" s="0" t="n">
        <v>9466</v>
      </c>
      <c r="AV35" s="0" t="n">
        <v>9129</v>
      </c>
      <c r="AW35" s="0" t="n">
        <v>8761</v>
      </c>
      <c r="AX35" s="0" t="n">
        <v>8396</v>
      </c>
      <c r="AY35" s="0" t="n">
        <v>8069</v>
      </c>
      <c r="AZ35" s="0" t="n">
        <v>9419</v>
      </c>
      <c r="BA35" s="0" t="n">
        <v>9451</v>
      </c>
      <c r="BB35" s="0" t="n">
        <v>9429</v>
      </c>
      <c r="BC35" s="0" t="n">
        <v>9383</v>
      </c>
      <c r="BD35" s="0" t="n">
        <v>9284</v>
      </c>
      <c r="BE35" s="0" t="n">
        <v>9134</v>
      </c>
      <c r="BF35" s="0" t="n">
        <v>8943</v>
      </c>
      <c r="BG35" s="0" t="n">
        <v>8228</v>
      </c>
      <c r="BH35" s="0" t="n">
        <v>8377</v>
      </c>
      <c r="BI35" s="0" t="n">
        <v>8504</v>
      </c>
      <c r="BJ35" s="0" t="n">
        <v>8624</v>
      </c>
      <c r="BK35" s="0" t="n">
        <v>8714</v>
      </c>
      <c r="BL35" s="0" t="n">
        <v>8769</v>
      </c>
      <c r="BM35" s="0" t="n">
        <v>8784</v>
      </c>
      <c r="BN35" s="0" t="n">
        <v>6815</v>
      </c>
      <c r="BO35" s="0" t="n">
        <v>7013</v>
      </c>
      <c r="BP35" s="0" t="n">
        <v>7204</v>
      </c>
      <c r="BQ35" s="0" t="n">
        <v>7392</v>
      </c>
      <c r="BR35" s="0" t="n">
        <v>7568</v>
      </c>
      <c r="BS35" s="0" t="n">
        <v>7729</v>
      </c>
      <c r="BT35" s="0" t="n">
        <v>7869</v>
      </c>
      <c r="BU35" s="0" t="n">
        <v>5337</v>
      </c>
      <c r="BV35" s="0" t="n">
        <v>5552</v>
      </c>
      <c r="BW35" s="0" t="n">
        <v>5762</v>
      </c>
      <c r="BX35" s="0" t="n">
        <v>5972</v>
      </c>
      <c r="BY35" s="0" t="n">
        <v>6179</v>
      </c>
      <c r="BZ35" s="0" t="n">
        <v>6380</v>
      </c>
      <c r="CA35" s="0" t="n">
        <v>6572</v>
      </c>
      <c r="CB35" s="0" t="n">
        <v>4087</v>
      </c>
      <c r="CC35" s="0" t="n">
        <v>4257</v>
      </c>
      <c r="CD35" s="0" t="n">
        <v>4436</v>
      </c>
      <c r="CE35" s="0" t="n">
        <v>4620</v>
      </c>
      <c r="CF35" s="0" t="n">
        <v>4810</v>
      </c>
      <c r="CG35" s="0" t="n">
        <v>5003</v>
      </c>
      <c r="CH35" s="0" t="n">
        <v>5196</v>
      </c>
    </row>
    <row r="36" customFormat="false" ht="15" hidden="false" customHeight="false" outlineLevel="0" collapsed="false">
      <c r="A36" s="0" t="s">
        <v>176</v>
      </c>
      <c r="B36" s="0" t="s">
        <v>176</v>
      </c>
      <c r="C36" s="0" t="n">
        <v>61842</v>
      </c>
      <c r="D36" s="0" t="n">
        <v>62928</v>
      </c>
      <c r="E36" s="0" t="n">
        <v>63943</v>
      </c>
      <c r="F36" s="0" t="n">
        <v>64870</v>
      </c>
      <c r="G36" s="0" t="n">
        <v>65744</v>
      </c>
      <c r="H36" s="0" t="n">
        <v>66564</v>
      </c>
      <c r="I36" s="0" t="n">
        <v>67341</v>
      </c>
      <c r="J36" s="0" t="n">
        <v>251263</v>
      </c>
      <c r="K36" s="0" t="n">
        <v>254885</v>
      </c>
      <c r="L36" s="0" t="n">
        <v>257980</v>
      </c>
      <c r="M36" s="0" t="n">
        <v>262295</v>
      </c>
      <c r="N36" s="0" t="n">
        <v>266232</v>
      </c>
      <c r="O36" s="0" t="n">
        <v>269977</v>
      </c>
      <c r="P36" s="0" t="n">
        <v>273740</v>
      </c>
      <c r="Q36" s="0" t="n">
        <v>150719</v>
      </c>
      <c r="R36" s="0" t="n">
        <v>167480</v>
      </c>
      <c r="S36" s="0" t="n">
        <v>181571</v>
      </c>
      <c r="T36" s="0" t="n">
        <v>193418</v>
      </c>
      <c r="U36" s="0" t="n">
        <v>203701</v>
      </c>
      <c r="V36" s="0" t="n">
        <v>212665</v>
      </c>
      <c r="W36" s="0" t="n">
        <v>220539</v>
      </c>
      <c r="X36" s="0" t="n">
        <v>87196</v>
      </c>
      <c r="Y36" s="0" t="n">
        <v>74075</v>
      </c>
      <c r="Z36" s="0" t="n">
        <v>65544</v>
      </c>
      <c r="AA36" s="0" t="n">
        <v>84734</v>
      </c>
      <c r="AB36" s="0" t="n">
        <v>44933</v>
      </c>
      <c r="AC36" s="0" t="n">
        <v>45748</v>
      </c>
      <c r="AD36" s="0" t="n">
        <v>46554</v>
      </c>
      <c r="AE36" s="0" t="n">
        <v>75950</v>
      </c>
      <c r="AF36" s="0" t="n">
        <v>56761</v>
      </c>
      <c r="AG36" s="0" t="n">
        <v>38645</v>
      </c>
      <c r="AH36" s="0" t="n">
        <v>38086</v>
      </c>
      <c r="AI36" s="0" t="n">
        <v>26881</v>
      </c>
      <c r="AJ36" s="0" t="n">
        <v>25510</v>
      </c>
      <c r="AK36" s="0" t="n">
        <v>26576</v>
      </c>
      <c r="AL36" s="0" t="n">
        <v>80781</v>
      </c>
      <c r="AM36" s="0" t="n">
        <v>69446</v>
      </c>
      <c r="AN36" s="0" t="n">
        <v>58998</v>
      </c>
      <c r="AO36" s="0" t="n">
        <v>47095</v>
      </c>
      <c r="AP36" s="0" t="n">
        <v>25399</v>
      </c>
      <c r="AQ36" s="0" t="n">
        <v>24610</v>
      </c>
      <c r="AR36" s="0" t="n">
        <v>24210</v>
      </c>
      <c r="AS36" s="0" t="n">
        <v>77741</v>
      </c>
      <c r="AT36" s="0" t="n">
        <v>71597</v>
      </c>
      <c r="AU36" s="0" t="n">
        <v>66346</v>
      </c>
      <c r="AV36" s="0" t="n">
        <v>56525</v>
      </c>
      <c r="AW36" s="0" t="n">
        <v>53724</v>
      </c>
      <c r="AX36" s="0" t="n">
        <v>47151</v>
      </c>
      <c r="AY36" s="0" t="n">
        <v>41742</v>
      </c>
      <c r="AZ36" s="0" t="n">
        <v>69565</v>
      </c>
      <c r="BA36" s="0" t="n">
        <v>67137</v>
      </c>
      <c r="BB36" s="0" t="n">
        <v>66006</v>
      </c>
      <c r="BC36" s="0" t="n">
        <v>59285</v>
      </c>
      <c r="BD36" s="0" t="n">
        <v>58427</v>
      </c>
      <c r="BE36" s="0" t="n">
        <v>57204</v>
      </c>
      <c r="BF36" s="0" t="n">
        <v>54931</v>
      </c>
      <c r="BG36" s="0" t="n">
        <v>58771</v>
      </c>
      <c r="BH36" s="0" t="n">
        <v>58378</v>
      </c>
      <c r="BI36" s="0" t="n">
        <v>58779</v>
      </c>
      <c r="BJ36" s="0" t="n">
        <v>54719</v>
      </c>
      <c r="BK36" s="0" t="n">
        <v>55241</v>
      </c>
      <c r="BL36" s="0" t="n">
        <v>55504</v>
      </c>
      <c r="BM36" s="0" t="n">
        <v>55481</v>
      </c>
      <c r="BN36" s="0" t="n">
        <v>47390</v>
      </c>
      <c r="BO36" s="0" t="n">
        <v>48261</v>
      </c>
      <c r="BP36" s="0" t="n">
        <v>49401</v>
      </c>
      <c r="BQ36" s="0" t="n">
        <v>46999</v>
      </c>
      <c r="BR36" s="0" t="n">
        <v>48096</v>
      </c>
      <c r="BS36" s="0" t="n">
        <v>49091</v>
      </c>
      <c r="BT36" s="0" t="n">
        <v>49943</v>
      </c>
      <c r="BU36" s="0" t="n">
        <v>36837</v>
      </c>
      <c r="BV36" s="0" t="n">
        <v>38212</v>
      </c>
      <c r="BW36" s="0" t="n">
        <v>39534</v>
      </c>
      <c r="BX36" s="0" t="n">
        <v>40971</v>
      </c>
      <c r="BY36" s="0" t="n">
        <v>41650</v>
      </c>
      <c r="BZ36" s="0" t="n">
        <v>42426</v>
      </c>
      <c r="CA36" s="0" t="n">
        <v>43247</v>
      </c>
      <c r="CB36" s="0" t="n">
        <v>27970</v>
      </c>
      <c r="CC36" s="0" t="n">
        <v>29196</v>
      </c>
      <c r="CD36" s="0" t="n">
        <v>30448</v>
      </c>
      <c r="CE36" s="0" t="n">
        <v>31710</v>
      </c>
      <c r="CF36" s="0" t="n">
        <v>33008</v>
      </c>
      <c r="CG36" s="0" t="n">
        <v>34182</v>
      </c>
      <c r="CH36" s="0" t="n">
        <v>35269</v>
      </c>
    </row>
    <row r="37" customFormat="false" ht="15" hidden="false" customHeight="false" outlineLevel="0" collapsed="false">
      <c r="A37" s="0" t="s">
        <v>177</v>
      </c>
      <c r="B37" s="0" t="s">
        <v>176</v>
      </c>
      <c r="C37" s="0" t="n">
        <v>22796</v>
      </c>
      <c r="D37" s="0" t="n">
        <v>23196</v>
      </c>
      <c r="E37" s="0" t="n">
        <v>23570</v>
      </c>
      <c r="F37" s="0" t="n">
        <v>23912</v>
      </c>
      <c r="G37" s="0" t="n">
        <v>24234</v>
      </c>
      <c r="H37" s="0" t="n">
        <v>24536</v>
      </c>
      <c r="I37" s="0" t="n">
        <v>24823</v>
      </c>
      <c r="J37" s="0" t="n">
        <v>92656</v>
      </c>
      <c r="K37" s="0" t="n">
        <v>93985</v>
      </c>
      <c r="L37" s="0" t="n">
        <v>95120</v>
      </c>
      <c r="M37" s="0" t="n">
        <v>96706</v>
      </c>
      <c r="N37" s="0" t="n">
        <v>98153</v>
      </c>
      <c r="O37" s="0" t="n">
        <v>99530</v>
      </c>
      <c r="P37" s="0" t="n">
        <v>100914</v>
      </c>
      <c r="Q37" s="0" t="n">
        <v>50797</v>
      </c>
      <c r="R37" s="0" t="n">
        <v>57692</v>
      </c>
      <c r="S37" s="0" t="n">
        <v>63449</v>
      </c>
      <c r="T37" s="0" t="n">
        <v>68262</v>
      </c>
      <c r="U37" s="0" t="n">
        <v>72403</v>
      </c>
      <c r="V37" s="0" t="n">
        <v>75982</v>
      </c>
      <c r="W37" s="0" t="n">
        <v>79100</v>
      </c>
      <c r="X37" s="0" t="n">
        <v>22366</v>
      </c>
      <c r="Y37" s="0" t="n">
        <v>13730</v>
      </c>
      <c r="Z37" s="0" t="n">
        <v>9623</v>
      </c>
      <c r="AA37" s="0" t="n">
        <v>18607</v>
      </c>
      <c r="AB37" s="0" t="n">
        <v>16526</v>
      </c>
      <c r="AC37" s="0" t="n">
        <v>16827</v>
      </c>
      <c r="AD37" s="0" t="n">
        <v>17125</v>
      </c>
      <c r="AE37" s="0" t="n">
        <v>18714</v>
      </c>
      <c r="AF37" s="0" t="n">
        <v>8207</v>
      </c>
      <c r="AG37" s="0" t="n">
        <v>-31</v>
      </c>
      <c r="AH37" s="0" t="n">
        <v>450</v>
      </c>
      <c r="AI37" s="0" t="n">
        <v>4087</v>
      </c>
      <c r="AJ37" s="0" t="n">
        <v>3063</v>
      </c>
      <c r="AK37" s="0" t="n">
        <v>4327</v>
      </c>
      <c r="AL37" s="0" t="n">
        <v>23246</v>
      </c>
      <c r="AM37" s="0" t="n">
        <v>16537</v>
      </c>
      <c r="AN37" s="0" t="n">
        <v>11678</v>
      </c>
      <c r="AO37" s="0" t="n">
        <v>6750</v>
      </c>
      <c r="AP37" s="0" t="n">
        <v>4962</v>
      </c>
      <c r="AQ37" s="0" t="n">
        <v>4028</v>
      </c>
      <c r="AR37" s="0" t="n">
        <v>3586</v>
      </c>
      <c r="AS37" s="0" t="n">
        <v>22910</v>
      </c>
      <c r="AT37" s="0" t="n">
        <v>19448</v>
      </c>
      <c r="AU37" s="0" t="n">
        <v>16684</v>
      </c>
      <c r="AV37" s="0" t="n">
        <v>12640</v>
      </c>
      <c r="AW37" s="0" t="n">
        <v>10825</v>
      </c>
      <c r="AX37" s="0" t="n">
        <v>9007</v>
      </c>
      <c r="AY37" s="0" t="n">
        <v>7357</v>
      </c>
      <c r="AZ37" s="0" t="n">
        <v>21389</v>
      </c>
      <c r="BA37" s="0" t="n">
        <v>19315</v>
      </c>
      <c r="BB37" s="0" t="n">
        <v>18505</v>
      </c>
      <c r="BC37" s="0" t="n">
        <v>15956</v>
      </c>
      <c r="BD37" s="0" t="n">
        <v>15214</v>
      </c>
      <c r="BE37" s="0" t="n">
        <v>14266</v>
      </c>
      <c r="BF37" s="0" t="n">
        <v>13153</v>
      </c>
      <c r="BG37" s="0" t="n">
        <v>18461</v>
      </c>
      <c r="BH37" s="0" t="n">
        <v>17660</v>
      </c>
      <c r="BI37" s="0" t="n">
        <v>17433</v>
      </c>
      <c r="BJ37" s="0" t="n">
        <v>15875</v>
      </c>
      <c r="BK37" s="0" t="n">
        <v>15779</v>
      </c>
      <c r="BL37" s="0" t="n">
        <v>15561</v>
      </c>
      <c r="BM37" s="0" t="n">
        <v>15202</v>
      </c>
      <c r="BN37" s="0" t="n">
        <v>15093</v>
      </c>
      <c r="BO37" s="0" t="n">
        <v>14939</v>
      </c>
      <c r="BP37" s="0" t="n">
        <v>15108</v>
      </c>
      <c r="BQ37" s="0" t="n">
        <v>14195</v>
      </c>
      <c r="BR37" s="0" t="n">
        <v>14398</v>
      </c>
      <c r="BS37" s="0" t="n">
        <v>14545</v>
      </c>
      <c r="BT37" s="0" t="n">
        <v>14622</v>
      </c>
      <c r="BU37" s="0" t="n">
        <v>11890</v>
      </c>
      <c r="BV37" s="0" t="n">
        <v>12247</v>
      </c>
      <c r="BW37" s="0" t="n">
        <v>12544</v>
      </c>
      <c r="BX37" s="0" t="n">
        <v>12888</v>
      </c>
      <c r="BY37" s="0" t="n">
        <v>12985</v>
      </c>
      <c r="BZ37" s="0" t="n">
        <v>13108</v>
      </c>
      <c r="CA37" s="0" t="n">
        <v>13239</v>
      </c>
      <c r="CB37" s="0" t="n">
        <v>9084</v>
      </c>
      <c r="CC37" s="0" t="n">
        <v>9468</v>
      </c>
      <c r="CD37" s="0" t="n">
        <v>9845</v>
      </c>
      <c r="CE37" s="0" t="n">
        <v>10206</v>
      </c>
      <c r="CF37" s="0" t="n">
        <v>10564</v>
      </c>
      <c r="CG37" s="0" t="n">
        <v>10872</v>
      </c>
      <c r="CH37" s="0" t="n">
        <v>11141</v>
      </c>
    </row>
    <row r="38" customFormat="false" ht="15" hidden="false" customHeight="false" outlineLevel="0" collapsed="false">
      <c r="A38" s="0" t="s">
        <v>178</v>
      </c>
      <c r="B38" s="0" t="s">
        <v>176</v>
      </c>
      <c r="C38" s="0" t="n">
        <v>10304</v>
      </c>
      <c r="D38" s="0" t="n">
        <v>10485</v>
      </c>
      <c r="E38" s="0" t="n">
        <v>10654</v>
      </c>
      <c r="F38" s="0" t="n">
        <v>10809</v>
      </c>
      <c r="G38" s="0" t="n">
        <v>10954</v>
      </c>
      <c r="H38" s="0" t="n">
        <v>11091</v>
      </c>
      <c r="I38" s="0" t="n">
        <v>11221</v>
      </c>
      <c r="J38" s="0" t="n">
        <v>41952</v>
      </c>
      <c r="K38" s="0" t="n">
        <v>42539</v>
      </c>
      <c r="L38" s="0" t="n">
        <v>43041</v>
      </c>
      <c r="M38" s="0" t="n">
        <v>43748</v>
      </c>
      <c r="N38" s="0" t="n">
        <v>44395</v>
      </c>
      <c r="O38" s="0" t="n">
        <v>45013</v>
      </c>
      <c r="P38" s="0" t="n">
        <v>45635</v>
      </c>
      <c r="Q38" s="0" t="n">
        <v>30642</v>
      </c>
      <c r="R38" s="0" t="n">
        <v>32830</v>
      </c>
      <c r="S38" s="0" t="n">
        <v>34697</v>
      </c>
      <c r="T38" s="0" t="n">
        <v>36289</v>
      </c>
      <c r="U38" s="0" t="n">
        <v>37704</v>
      </c>
      <c r="V38" s="0" t="n">
        <v>38965</v>
      </c>
      <c r="W38" s="0" t="n">
        <v>40097</v>
      </c>
      <c r="X38" s="0" t="n">
        <v>17898</v>
      </c>
      <c r="Y38" s="0" t="n">
        <v>10687</v>
      </c>
      <c r="Z38" s="0" t="n">
        <v>7800</v>
      </c>
      <c r="AA38" s="0" t="n">
        <v>13066</v>
      </c>
      <c r="AB38" s="0" t="n">
        <v>7529</v>
      </c>
      <c r="AC38" s="0" t="n">
        <v>7663</v>
      </c>
      <c r="AD38" s="0" t="n">
        <v>7795</v>
      </c>
      <c r="AE38" s="0" t="n">
        <v>15009</v>
      </c>
      <c r="AF38" s="0" t="n">
        <v>6791</v>
      </c>
      <c r="AG38" s="0" t="n">
        <v>979</v>
      </c>
      <c r="AH38" s="0" t="n">
        <v>2201</v>
      </c>
      <c r="AI38" s="0" t="n">
        <v>4335</v>
      </c>
      <c r="AJ38" s="0" t="n">
        <v>4931</v>
      </c>
      <c r="AK38" s="0" t="n">
        <v>5433</v>
      </c>
      <c r="AL38" s="0" t="n">
        <v>14896</v>
      </c>
      <c r="AM38" s="0" t="n">
        <v>10551</v>
      </c>
      <c r="AN38" s="0" t="n">
        <v>6843</v>
      </c>
      <c r="AO38" s="0" t="n">
        <v>5280</v>
      </c>
      <c r="AP38" s="0" t="n">
        <v>4444</v>
      </c>
      <c r="AQ38" s="0" t="n">
        <v>4199</v>
      </c>
      <c r="AR38" s="0" t="n">
        <v>4118</v>
      </c>
      <c r="AS38" s="0" t="n">
        <v>15004</v>
      </c>
      <c r="AT38" s="0" t="n">
        <v>11940</v>
      </c>
      <c r="AU38" s="0" t="n">
        <v>9982</v>
      </c>
      <c r="AV38" s="0" t="n">
        <v>9022</v>
      </c>
      <c r="AW38" s="0" t="n">
        <v>8119</v>
      </c>
      <c r="AX38" s="0" t="n">
        <v>7231</v>
      </c>
      <c r="AY38" s="0" t="n">
        <v>6471</v>
      </c>
      <c r="AZ38" s="0" t="n">
        <v>13872</v>
      </c>
      <c r="BA38" s="0" t="n">
        <v>12640</v>
      </c>
      <c r="BB38" s="0" t="n">
        <v>11847</v>
      </c>
      <c r="BC38" s="0" t="n">
        <v>11258</v>
      </c>
      <c r="BD38" s="0" t="n">
        <v>10754</v>
      </c>
      <c r="BE38" s="0" t="n">
        <v>10177</v>
      </c>
      <c r="BF38" s="0" t="n">
        <v>9542</v>
      </c>
      <c r="BG38" s="0" t="n">
        <v>11942</v>
      </c>
      <c r="BH38" s="0" t="n">
        <v>11409</v>
      </c>
      <c r="BI38" s="0" t="n">
        <v>11272</v>
      </c>
      <c r="BJ38" s="0" t="n">
        <v>11182</v>
      </c>
      <c r="BK38" s="0" t="n">
        <v>11118</v>
      </c>
      <c r="BL38" s="0" t="n">
        <v>10971</v>
      </c>
      <c r="BM38" s="0" t="n">
        <v>10741</v>
      </c>
      <c r="BN38" s="0" t="n">
        <v>9620</v>
      </c>
      <c r="BO38" s="0" t="n">
        <v>9761</v>
      </c>
      <c r="BP38" s="0" t="n">
        <v>9899</v>
      </c>
      <c r="BQ38" s="0" t="n">
        <v>9985</v>
      </c>
      <c r="BR38" s="0" t="n">
        <v>10130</v>
      </c>
      <c r="BS38" s="0" t="n">
        <v>10236</v>
      </c>
      <c r="BT38" s="0" t="n">
        <v>10294</v>
      </c>
      <c r="BU38" s="0" t="n">
        <v>7434</v>
      </c>
      <c r="BV38" s="0" t="n">
        <v>7679</v>
      </c>
      <c r="BW38" s="0" t="n">
        <v>7938</v>
      </c>
      <c r="BX38" s="0" t="n">
        <v>8222</v>
      </c>
      <c r="BY38" s="0" t="n">
        <v>8469</v>
      </c>
      <c r="BZ38" s="0" t="n">
        <v>8696</v>
      </c>
      <c r="CA38" s="0" t="n">
        <v>8899</v>
      </c>
      <c r="CB38" s="0" t="n">
        <v>5648</v>
      </c>
      <c r="CC38" s="0" t="n">
        <v>5895</v>
      </c>
      <c r="CD38" s="0" t="n">
        <v>6140</v>
      </c>
      <c r="CE38" s="0" t="n">
        <v>6388</v>
      </c>
      <c r="CF38" s="0" t="n">
        <v>6643</v>
      </c>
      <c r="CG38" s="0" t="n">
        <v>6897</v>
      </c>
      <c r="CH38" s="0" t="n">
        <v>7143</v>
      </c>
    </row>
    <row r="39" customFormat="false" ht="15" hidden="false" customHeight="false" outlineLevel="0" collapsed="false">
      <c r="A39" s="0" t="s">
        <v>179</v>
      </c>
      <c r="B39" s="0" t="s">
        <v>176</v>
      </c>
      <c r="C39" s="0" t="n">
        <v>6199</v>
      </c>
      <c r="D39" s="0" t="n">
        <v>6308</v>
      </c>
      <c r="E39" s="0" t="n">
        <v>6410</v>
      </c>
      <c r="F39" s="0" t="n">
        <v>6503</v>
      </c>
      <c r="G39" s="0" t="n">
        <v>6590</v>
      </c>
      <c r="H39" s="0" t="n">
        <v>6672</v>
      </c>
      <c r="I39" s="0" t="n">
        <v>6750</v>
      </c>
      <c r="J39" s="0" t="n">
        <v>25223</v>
      </c>
      <c r="K39" s="0" t="n">
        <v>25579</v>
      </c>
      <c r="L39" s="0" t="n">
        <v>25883</v>
      </c>
      <c r="M39" s="0" t="n">
        <v>26312</v>
      </c>
      <c r="N39" s="0" t="n">
        <v>26703</v>
      </c>
      <c r="O39" s="0" t="n">
        <v>27075</v>
      </c>
      <c r="P39" s="0" t="n">
        <v>27449</v>
      </c>
      <c r="Q39" s="0" t="n">
        <v>11063</v>
      </c>
      <c r="R39" s="0" t="n">
        <v>12831</v>
      </c>
      <c r="S39" s="0" t="n">
        <v>14302</v>
      </c>
      <c r="T39" s="0" t="n">
        <v>15525</v>
      </c>
      <c r="U39" s="0" t="n">
        <v>16571</v>
      </c>
      <c r="V39" s="0" t="n">
        <v>17470</v>
      </c>
      <c r="W39" s="0" t="n">
        <v>18248</v>
      </c>
      <c r="X39" s="0" t="n">
        <v>2819</v>
      </c>
      <c r="Y39" s="0" t="n">
        <v>3411</v>
      </c>
      <c r="Z39" s="0" t="n">
        <v>4220</v>
      </c>
      <c r="AA39" s="0" t="n">
        <v>5142</v>
      </c>
      <c r="AB39" s="0" t="n">
        <v>4400</v>
      </c>
      <c r="AC39" s="0" t="n">
        <v>4483</v>
      </c>
      <c r="AD39" s="0" t="n">
        <v>4566</v>
      </c>
      <c r="AE39" s="0" t="n">
        <v>4009</v>
      </c>
      <c r="AF39" s="0" t="n">
        <v>3763</v>
      </c>
      <c r="AG39" s="0" t="n">
        <v>3685</v>
      </c>
      <c r="AH39" s="0" t="n">
        <v>3786</v>
      </c>
      <c r="AI39" s="0" t="n">
        <v>3893</v>
      </c>
      <c r="AJ39" s="0" t="n">
        <v>3985</v>
      </c>
      <c r="AK39" s="0" t="n">
        <v>4076</v>
      </c>
      <c r="AL39" s="0" t="n">
        <v>5273</v>
      </c>
      <c r="AM39" s="0" t="n">
        <v>5004</v>
      </c>
      <c r="AN39" s="0" t="n">
        <v>4742</v>
      </c>
      <c r="AO39" s="0" t="n">
        <v>4518</v>
      </c>
      <c r="AP39" s="0" t="n">
        <v>3352</v>
      </c>
      <c r="AQ39" s="0" t="n">
        <v>3450</v>
      </c>
      <c r="AR39" s="0" t="n">
        <v>3547</v>
      </c>
      <c r="AS39" s="0" t="n">
        <v>5510</v>
      </c>
      <c r="AT39" s="0" t="n">
        <v>5439</v>
      </c>
      <c r="AU39" s="0" t="n">
        <v>5330</v>
      </c>
      <c r="AV39" s="0" t="n">
        <v>5193</v>
      </c>
      <c r="AW39" s="0" t="n">
        <v>5040</v>
      </c>
      <c r="AX39" s="0" t="n">
        <v>4686</v>
      </c>
      <c r="AY39" s="0" t="n">
        <v>4424</v>
      </c>
      <c r="AZ39" s="0" t="n">
        <v>5017</v>
      </c>
      <c r="BA39" s="0" t="n">
        <v>5083</v>
      </c>
      <c r="BB39" s="0" t="n">
        <v>5124</v>
      </c>
      <c r="BC39" s="0" t="n">
        <v>5136</v>
      </c>
      <c r="BD39" s="0" t="n">
        <v>5120</v>
      </c>
      <c r="BE39" s="0" t="n">
        <v>5079</v>
      </c>
      <c r="BF39" s="0" t="n">
        <v>4976</v>
      </c>
      <c r="BG39" s="0" t="n">
        <v>4272</v>
      </c>
      <c r="BH39" s="0" t="n">
        <v>4384</v>
      </c>
      <c r="BI39" s="0" t="n">
        <v>4489</v>
      </c>
      <c r="BJ39" s="0" t="n">
        <v>4581</v>
      </c>
      <c r="BK39" s="0" t="n">
        <v>4659</v>
      </c>
      <c r="BL39" s="0" t="n">
        <v>4720</v>
      </c>
      <c r="BM39" s="0" t="n">
        <v>4760</v>
      </c>
      <c r="BN39" s="0" t="n">
        <v>3471</v>
      </c>
      <c r="BO39" s="0" t="n">
        <v>3592</v>
      </c>
      <c r="BP39" s="0" t="n">
        <v>3712</v>
      </c>
      <c r="BQ39" s="0" t="n">
        <v>3830</v>
      </c>
      <c r="BR39" s="0" t="n">
        <v>3944</v>
      </c>
      <c r="BS39" s="0" t="n">
        <v>4051</v>
      </c>
      <c r="BT39" s="0" t="n">
        <v>4149</v>
      </c>
      <c r="BU39" s="0" t="n">
        <v>2708</v>
      </c>
      <c r="BV39" s="0" t="n">
        <v>2821</v>
      </c>
      <c r="BW39" s="0" t="n">
        <v>2935</v>
      </c>
      <c r="BX39" s="0" t="n">
        <v>3051</v>
      </c>
      <c r="BY39" s="0" t="n">
        <v>3167</v>
      </c>
      <c r="BZ39" s="0" t="n">
        <v>3283</v>
      </c>
      <c r="CA39" s="0" t="n">
        <v>3396</v>
      </c>
      <c r="CB39" s="0" t="n">
        <v>2058</v>
      </c>
      <c r="CC39" s="0" t="n">
        <v>2147</v>
      </c>
      <c r="CD39" s="0" t="n">
        <v>2242</v>
      </c>
      <c r="CE39" s="0" t="n">
        <v>2339</v>
      </c>
      <c r="CF39" s="0" t="n">
        <v>2441</v>
      </c>
      <c r="CG39" s="0" t="n">
        <v>2545</v>
      </c>
      <c r="CH39" s="0" t="n">
        <v>2650</v>
      </c>
    </row>
    <row r="40" customFormat="false" ht="15" hidden="false" customHeight="false" outlineLevel="0" collapsed="false">
      <c r="A40" s="0" t="s">
        <v>180</v>
      </c>
      <c r="B40" s="0" t="s">
        <v>176</v>
      </c>
      <c r="C40" s="0" t="n">
        <v>2486</v>
      </c>
      <c r="D40" s="0" t="n">
        <v>2529</v>
      </c>
      <c r="E40" s="0" t="n">
        <v>2570</v>
      </c>
      <c r="F40" s="0" t="n">
        <v>2607</v>
      </c>
      <c r="G40" s="0" t="n">
        <v>2643</v>
      </c>
      <c r="H40" s="0" t="n">
        <v>2676</v>
      </c>
      <c r="I40" s="0" t="n">
        <v>2707</v>
      </c>
      <c r="J40" s="0" t="n">
        <v>10092</v>
      </c>
      <c r="K40" s="0" t="n">
        <v>10238</v>
      </c>
      <c r="L40" s="0" t="n">
        <v>10364</v>
      </c>
      <c r="M40" s="0" t="n">
        <v>10539</v>
      </c>
      <c r="N40" s="0" t="n">
        <v>10698</v>
      </c>
      <c r="O40" s="0" t="n">
        <v>10849</v>
      </c>
      <c r="P40" s="0" t="n">
        <v>11001</v>
      </c>
      <c r="Q40" s="0" t="n">
        <v>8660</v>
      </c>
      <c r="R40" s="0" t="n">
        <v>8865</v>
      </c>
      <c r="S40" s="0" t="n">
        <v>9060</v>
      </c>
      <c r="T40" s="0" t="n">
        <v>9241</v>
      </c>
      <c r="U40" s="0" t="n">
        <v>9420</v>
      </c>
      <c r="V40" s="0" t="n">
        <v>9594</v>
      </c>
      <c r="W40" s="0" t="n">
        <v>9763</v>
      </c>
      <c r="X40" s="0" t="n">
        <v>7226</v>
      </c>
      <c r="Y40" s="0" t="n">
        <v>7443</v>
      </c>
      <c r="Z40" s="0" t="n">
        <v>7653</v>
      </c>
      <c r="AA40" s="0" t="n">
        <v>7887</v>
      </c>
      <c r="AB40" s="0" t="n">
        <v>1804</v>
      </c>
      <c r="AC40" s="0" t="n">
        <v>1836</v>
      </c>
      <c r="AD40" s="0" t="n">
        <v>1868</v>
      </c>
      <c r="AE40" s="0" t="n">
        <v>6160</v>
      </c>
      <c r="AF40" s="0" t="n">
        <v>6346</v>
      </c>
      <c r="AG40" s="0" t="n">
        <v>6528</v>
      </c>
      <c r="AH40" s="0" t="n">
        <v>6739</v>
      </c>
      <c r="AI40" s="0" t="n">
        <v>1612</v>
      </c>
      <c r="AJ40" s="0" t="n">
        <v>1647</v>
      </c>
      <c r="AK40" s="0" t="n">
        <v>1682</v>
      </c>
      <c r="AL40" s="0" t="n">
        <v>5373</v>
      </c>
      <c r="AM40" s="0" t="n">
        <v>5508</v>
      </c>
      <c r="AN40" s="0" t="n">
        <v>5650</v>
      </c>
      <c r="AO40" s="0" t="n">
        <v>5809</v>
      </c>
      <c r="AP40" s="0" t="n">
        <v>1404</v>
      </c>
      <c r="AQ40" s="0" t="n">
        <v>1442</v>
      </c>
      <c r="AR40" s="0" t="n">
        <v>1480</v>
      </c>
      <c r="AS40" s="0" t="n">
        <v>4637</v>
      </c>
      <c r="AT40" s="0" t="n">
        <v>4761</v>
      </c>
      <c r="AU40" s="0" t="n">
        <v>4887</v>
      </c>
      <c r="AV40" s="0" t="n">
        <v>5020</v>
      </c>
      <c r="AW40" s="0" t="n">
        <v>5160</v>
      </c>
      <c r="AX40" s="0" t="n">
        <v>4392</v>
      </c>
      <c r="AY40" s="0" t="n">
        <v>3789</v>
      </c>
      <c r="AZ40" s="0" t="n">
        <v>3843</v>
      </c>
      <c r="BA40" s="0" t="n">
        <v>3974</v>
      </c>
      <c r="BB40" s="0" t="n">
        <v>4105</v>
      </c>
      <c r="BC40" s="0" t="n">
        <v>4237</v>
      </c>
      <c r="BD40" s="0" t="n">
        <v>4371</v>
      </c>
      <c r="BE40" s="0" t="n">
        <v>4506</v>
      </c>
      <c r="BF40" s="0" t="n">
        <v>4461</v>
      </c>
      <c r="BG40" s="0" t="n">
        <v>3107</v>
      </c>
      <c r="BH40" s="0" t="n">
        <v>3226</v>
      </c>
      <c r="BI40" s="0" t="n">
        <v>3348</v>
      </c>
      <c r="BJ40" s="0" t="n">
        <v>3473</v>
      </c>
      <c r="BK40" s="0" t="n">
        <v>3601</v>
      </c>
      <c r="BL40" s="0" t="n">
        <v>3730</v>
      </c>
      <c r="BM40" s="0" t="n">
        <v>3860</v>
      </c>
      <c r="BN40" s="0" t="n">
        <v>2444</v>
      </c>
      <c r="BO40" s="0" t="n">
        <v>2548</v>
      </c>
      <c r="BP40" s="0" t="n">
        <v>2657</v>
      </c>
      <c r="BQ40" s="0" t="n">
        <v>2768</v>
      </c>
      <c r="BR40" s="0" t="n">
        <v>2882</v>
      </c>
      <c r="BS40" s="0" t="n">
        <v>3000</v>
      </c>
      <c r="BT40" s="0" t="n">
        <v>3119</v>
      </c>
      <c r="BU40" s="0" t="n">
        <v>1870</v>
      </c>
      <c r="BV40" s="0" t="n">
        <v>1957</v>
      </c>
      <c r="BW40" s="0" t="n">
        <v>2047</v>
      </c>
      <c r="BX40" s="0" t="n">
        <v>2141</v>
      </c>
      <c r="BY40" s="0" t="n">
        <v>2239</v>
      </c>
      <c r="BZ40" s="0" t="n">
        <v>2339</v>
      </c>
      <c r="CA40" s="0" t="n">
        <v>2443</v>
      </c>
      <c r="CB40" s="0" t="n">
        <v>1403</v>
      </c>
      <c r="CC40" s="0" t="n">
        <v>1469</v>
      </c>
      <c r="CD40" s="0" t="n">
        <v>1539</v>
      </c>
      <c r="CE40" s="0" t="n">
        <v>1612</v>
      </c>
      <c r="CF40" s="0" t="n">
        <v>1690</v>
      </c>
      <c r="CG40" s="0" t="n">
        <v>1771</v>
      </c>
      <c r="CH40" s="0" t="n">
        <v>1855</v>
      </c>
    </row>
    <row r="41" customFormat="false" ht="15" hidden="false" customHeight="false" outlineLevel="0" collapsed="false">
      <c r="A41" s="0" t="s">
        <v>181</v>
      </c>
      <c r="B41" s="0" t="s">
        <v>176</v>
      </c>
      <c r="C41" s="0" t="n">
        <v>2517</v>
      </c>
      <c r="D41" s="0" t="n">
        <v>2561</v>
      </c>
      <c r="E41" s="0" t="n">
        <v>2602</v>
      </c>
      <c r="F41" s="0" t="n">
        <v>2640</v>
      </c>
      <c r="G41" s="0" t="n">
        <v>2676</v>
      </c>
      <c r="H41" s="0" t="n">
        <v>2709</v>
      </c>
      <c r="I41" s="0" t="n">
        <v>2741</v>
      </c>
      <c r="J41" s="0" t="n">
        <v>10025</v>
      </c>
      <c r="K41" s="0" t="n">
        <v>10210</v>
      </c>
      <c r="L41" s="0" t="n">
        <v>10368</v>
      </c>
      <c r="M41" s="0" t="n">
        <v>10570</v>
      </c>
      <c r="N41" s="0" t="n">
        <v>10751</v>
      </c>
      <c r="O41" s="0" t="n">
        <v>10920</v>
      </c>
      <c r="P41" s="0" t="n">
        <v>11087</v>
      </c>
      <c r="Q41" s="0" t="n">
        <v>7540</v>
      </c>
      <c r="R41" s="0" t="n">
        <v>7892</v>
      </c>
      <c r="S41" s="0" t="n">
        <v>8212</v>
      </c>
      <c r="T41" s="0" t="n">
        <v>8499</v>
      </c>
      <c r="U41" s="0" t="n">
        <v>8767</v>
      </c>
      <c r="V41" s="0" t="n">
        <v>9015</v>
      </c>
      <c r="W41" s="0" t="n">
        <v>9246</v>
      </c>
      <c r="X41" s="0" t="n">
        <v>5257</v>
      </c>
      <c r="Y41" s="0" t="n">
        <v>5635</v>
      </c>
      <c r="Z41" s="0" t="n">
        <v>5977</v>
      </c>
      <c r="AA41" s="0" t="n">
        <v>6345</v>
      </c>
      <c r="AB41" s="0" t="n">
        <v>1823</v>
      </c>
      <c r="AC41" s="0" t="n">
        <v>1855</v>
      </c>
      <c r="AD41" s="0" t="n">
        <v>1888</v>
      </c>
      <c r="AE41" s="0" t="n">
        <v>4484</v>
      </c>
      <c r="AF41" s="0" t="n">
        <v>4623</v>
      </c>
      <c r="AG41" s="0" t="n">
        <v>4782</v>
      </c>
      <c r="AH41" s="0" t="n">
        <v>5012</v>
      </c>
      <c r="AI41" s="0" t="n">
        <v>1627</v>
      </c>
      <c r="AJ41" s="0" t="n">
        <v>1663</v>
      </c>
      <c r="AK41" s="0" t="n">
        <v>1698</v>
      </c>
      <c r="AL41" s="0" t="n">
        <v>4330</v>
      </c>
      <c r="AM41" s="0" t="n">
        <v>4345</v>
      </c>
      <c r="AN41" s="0" t="n">
        <v>4375</v>
      </c>
      <c r="AO41" s="0" t="n">
        <v>4444</v>
      </c>
      <c r="AP41" s="0" t="n">
        <v>1415</v>
      </c>
      <c r="AQ41" s="0" t="n">
        <v>1454</v>
      </c>
      <c r="AR41" s="0" t="n">
        <v>1492</v>
      </c>
      <c r="AS41" s="0" t="n">
        <v>4068</v>
      </c>
      <c r="AT41" s="0" t="n">
        <v>4101</v>
      </c>
      <c r="AU41" s="0" t="n">
        <v>4127</v>
      </c>
      <c r="AV41" s="0" t="n">
        <v>4161</v>
      </c>
      <c r="AW41" s="0" t="n">
        <v>4202</v>
      </c>
      <c r="AX41" s="0" t="n">
        <v>3632</v>
      </c>
      <c r="AY41" s="0" t="n">
        <v>3185</v>
      </c>
      <c r="AZ41" s="0" t="n">
        <v>3422</v>
      </c>
      <c r="BA41" s="0" t="n">
        <v>3529</v>
      </c>
      <c r="BB41" s="0" t="n">
        <v>3620</v>
      </c>
      <c r="BC41" s="0" t="n">
        <v>3701</v>
      </c>
      <c r="BD41" s="0" t="n">
        <v>3773</v>
      </c>
      <c r="BE41" s="0" t="n">
        <v>3840</v>
      </c>
      <c r="BF41" s="0" t="n">
        <v>3780</v>
      </c>
      <c r="BG41" s="0" t="n">
        <v>2817</v>
      </c>
      <c r="BH41" s="0" t="n">
        <v>2914</v>
      </c>
      <c r="BI41" s="0" t="n">
        <v>3012</v>
      </c>
      <c r="BJ41" s="0" t="n">
        <v>3110</v>
      </c>
      <c r="BK41" s="0" t="n">
        <v>3206</v>
      </c>
      <c r="BL41" s="0" t="n">
        <v>3297</v>
      </c>
      <c r="BM41" s="0" t="n">
        <v>3383</v>
      </c>
      <c r="BN41" s="0" t="n">
        <v>2269</v>
      </c>
      <c r="BO41" s="0" t="n">
        <v>2353</v>
      </c>
      <c r="BP41" s="0" t="n">
        <v>2440</v>
      </c>
      <c r="BQ41" s="0" t="n">
        <v>2530</v>
      </c>
      <c r="BR41" s="0" t="n">
        <v>2622</v>
      </c>
      <c r="BS41" s="0" t="n">
        <v>2714</v>
      </c>
      <c r="BT41" s="0" t="n">
        <v>2807</v>
      </c>
      <c r="BU41" s="0" t="n">
        <v>1753</v>
      </c>
      <c r="BV41" s="0" t="n">
        <v>1831</v>
      </c>
      <c r="BW41" s="0" t="n">
        <v>1909</v>
      </c>
      <c r="BX41" s="0" t="n">
        <v>1989</v>
      </c>
      <c r="BY41" s="0" t="n">
        <v>2071</v>
      </c>
      <c r="BZ41" s="0" t="n">
        <v>2156</v>
      </c>
      <c r="CA41" s="0" t="n">
        <v>2241</v>
      </c>
      <c r="CB41" s="0" t="n">
        <v>1332</v>
      </c>
      <c r="CC41" s="0" t="n">
        <v>1390</v>
      </c>
      <c r="CD41" s="0" t="n">
        <v>1452</v>
      </c>
      <c r="CE41" s="0" t="n">
        <v>1517</v>
      </c>
      <c r="CF41" s="0" t="n">
        <v>1585</v>
      </c>
      <c r="CG41" s="0" t="n">
        <v>1655</v>
      </c>
      <c r="CH41" s="0" t="n">
        <v>1728</v>
      </c>
    </row>
    <row r="42" customFormat="false" ht="15" hidden="false" customHeight="false" outlineLevel="0" collapsed="false">
      <c r="A42" s="0" t="s">
        <v>182</v>
      </c>
      <c r="B42" s="0" t="s">
        <v>176</v>
      </c>
      <c r="C42" s="0" t="n">
        <v>5249</v>
      </c>
      <c r="D42" s="0" t="n">
        <v>5341</v>
      </c>
      <c r="E42" s="0" t="n">
        <v>5427</v>
      </c>
      <c r="F42" s="0" t="n">
        <v>5506</v>
      </c>
      <c r="G42" s="0" t="n">
        <v>5580</v>
      </c>
      <c r="H42" s="0" t="n">
        <v>5650</v>
      </c>
      <c r="I42" s="0" t="n">
        <v>5716</v>
      </c>
      <c r="J42" s="0" t="n">
        <v>21348</v>
      </c>
      <c r="K42" s="0" t="n">
        <v>21652</v>
      </c>
      <c r="L42" s="0" t="n">
        <v>21911</v>
      </c>
      <c r="M42" s="0" t="n">
        <v>22274</v>
      </c>
      <c r="N42" s="0" t="n">
        <v>22606</v>
      </c>
      <c r="O42" s="0" t="n">
        <v>22922</v>
      </c>
      <c r="P42" s="0" t="n">
        <v>23240</v>
      </c>
      <c r="Q42" s="0" t="n">
        <v>17469</v>
      </c>
      <c r="R42" s="0" t="n">
        <v>17955</v>
      </c>
      <c r="S42" s="0" t="n">
        <v>18401</v>
      </c>
      <c r="T42" s="0" t="n">
        <v>18806</v>
      </c>
      <c r="U42" s="0" t="n">
        <v>19199</v>
      </c>
      <c r="V42" s="0" t="n">
        <v>19576</v>
      </c>
      <c r="W42" s="0" t="n">
        <v>19937</v>
      </c>
      <c r="X42" s="0" t="n">
        <v>14218</v>
      </c>
      <c r="Y42" s="0" t="n">
        <v>14705</v>
      </c>
      <c r="Z42" s="0" t="n">
        <v>9996</v>
      </c>
      <c r="AA42" s="0" t="n">
        <v>11162</v>
      </c>
      <c r="AB42" s="0" t="n">
        <v>3801</v>
      </c>
      <c r="AC42" s="0" t="n">
        <v>3870</v>
      </c>
      <c r="AD42" s="0" t="n">
        <v>3938</v>
      </c>
      <c r="AE42" s="0" t="n">
        <v>12236</v>
      </c>
      <c r="AF42" s="0" t="n">
        <v>12602</v>
      </c>
      <c r="AG42" s="0" t="n">
        <v>8814</v>
      </c>
      <c r="AH42" s="0" t="n">
        <v>6104</v>
      </c>
      <c r="AI42" s="0" t="n">
        <v>3393</v>
      </c>
      <c r="AJ42" s="0" t="n">
        <v>3468</v>
      </c>
      <c r="AK42" s="0" t="n">
        <v>3542</v>
      </c>
      <c r="AL42" s="0" t="n">
        <v>10713</v>
      </c>
      <c r="AM42" s="0" t="n">
        <v>10982</v>
      </c>
      <c r="AN42" s="0" t="n">
        <v>9715</v>
      </c>
      <c r="AO42" s="0" t="n">
        <v>4823</v>
      </c>
      <c r="AP42" s="0" t="n">
        <v>2952</v>
      </c>
      <c r="AQ42" s="0" t="n">
        <v>3032</v>
      </c>
      <c r="AR42" s="0" t="n">
        <v>3112</v>
      </c>
      <c r="AS42" s="0" t="n">
        <v>9257</v>
      </c>
      <c r="AT42" s="0" t="n">
        <v>9506</v>
      </c>
      <c r="AU42" s="0" t="n">
        <v>8978</v>
      </c>
      <c r="AV42" s="0" t="n">
        <v>4265</v>
      </c>
      <c r="AW42" s="0" t="n">
        <v>4363</v>
      </c>
      <c r="AX42" s="0" t="n">
        <v>4067</v>
      </c>
      <c r="AY42" s="0" t="n">
        <v>3848</v>
      </c>
      <c r="AZ42" s="0" t="n">
        <v>7608</v>
      </c>
      <c r="BA42" s="0" t="n">
        <v>7888</v>
      </c>
      <c r="BB42" s="0" t="n">
        <v>7848</v>
      </c>
      <c r="BC42" s="0" t="n">
        <v>3844</v>
      </c>
      <c r="BD42" s="0" t="n">
        <v>3909</v>
      </c>
      <c r="BE42" s="0" t="n">
        <v>3982</v>
      </c>
      <c r="BF42" s="0" t="n">
        <v>3981</v>
      </c>
      <c r="BG42" s="0" t="n">
        <v>6140</v>
      </c>
      <c r="BH42" s="0" t="n">
        <v>6381</v>
      </c>
      <c r="BI42" s="0" t="n">
        <v>6461</v>
      </c>
      <c r="BJ42" s="0" t="n">
        <v>3391</v>
      </c>
      <c r="BK42" s="0" t="n">
        <v>3458</v>
      </c>
      <c r="BL42" s="0" t="n">
        <v>3525</v>
      </c>
      <c r="BM42" s="0" t="n">
        <v>3594</v>
      </c>
      <c r="BN42" s="0" t="n">
        <v>4854</v>
      </c>
      <c r="BO42" s="0" t="n">
        <v>5057</v>
      </c>
      <c r="BP42" s="0" t="n">
        <v>5204</v>
      </c>
      <c r="BQ42" s="0" t="n">
        <v>2938</v>
      </c>
      <c r="BR42" s="0" t="n">
        <v>3001</v>
      </c>
      <c r="BS42" s="0" t="n">
        <v>3066</v>
      </c>
      <c r="BT42" s="0" t="n">
        <v>3132</v>
      </c>
      <c r="BU42" s="0" t="n">
        <v>3726</v>
      </c>
      <c r="BV42" s="0" t="n">
        <v>3897</v>
      </c>
      <c r="BW42" s="0" t="n">
        <v>4044</v>
      </c>
      <c r="BX42" s="0" t="n">
        <v>4220</v>
      </c>
      <c r="BY42" s="0" t="n">
        <v>3912</v>
      </c>
      <c r="BZ42" s="0" t="n">
        <v>3684</v>
      </c>
      <c r="CA42" s="0" t="n">
        <v>3518</v>
      </c>
      <c r="CB42" s="0" t="n">
        <v>2805</v>
      </c>
      <c r="CC42" s="0" t="n">
        <v>2934</v>
      </c>
      <c r="CD42" s="0" t="n">
        <v>3071</v>
      </c>
      <c r="CE42" s="0" t="n">
        <v>3210</v>
      </c>
      <c r="CF42" s="0" t="n">
        <v>3355</v>
      </c>
      <c r="CG42" s="0" t="n">
        <v>3411</v>
      </c>
      <c r="CH42" s="0" t="n">
        <v>3410</v>
      </c>
    </row>
    <row r="43" customFormat="false" ht="15" hidden="false" customHeight="false" outlineLevel="0" collapsed="false">
      <c r="A43" s="0" t="s">
        <v>183</v>
      </c>
      <c r="B43" s="0" t="s">
        <v>176</v>
      </c>
      <c r="C43" s="0" t="n">
        <v>12292</v>
      </c>
      <c r="D43" s="0" t="n">
        <v>12507</v>
      </c>
      <c r="E43" s="0" t="n">
        <v>12709</v>
      </c>
      <c r="F43" s="0" t="n">
        <v>12893</v>
      </c>
      <c r="G43" s="0" t="n">
        <v>13067</v>
      </c>
      <c r="H43" s="0" t="n">
        <v>13230</v>
      </c>
      <c r="I43" s="0" t="n">
        <v>13384</v>
      </c>
      <c r="J43" s="0" t="n">
        <v>49966</v>
      </c>
      <c r="K43" s="0" t="n">
        <v>50681</v>
      </c>
      <c r="L43" s="0" t="n">
        <v>51292</v>
      </c>
      <c r="M43" s="0" t="n">
        <v>52147</v>
      </c>
      <c r="N43" s="0" t="n">
        <v>52927</v>
      </c>
      <c r="O43" s="0" t="n">
        <v>53668</v>
      </c>
      <c r="P43" s="0" t="n">
        <v>54414</v>
      </c>
      <c r="Q43" s="0" t="n">
        <v>24549</v>
      </c>
      <c r="R43" s="0" t="n">
        <v>29416</v>
      </c>
      <c r="S43" s="0" t="n">
        <v>33450</v>
      </c>
      <c r="T43" s="0" t="n">
        <v>36795</v>
      </c>
      <c r="U43" s="0" t="n">
        <v>39637</v>
      </c>
      <c r="V43" s="0" t="n">
        <v>42062</v>
      </c>
      <c r="W43" s="0" t="n">
        <v>44148</v>
      </c>
      <c r="X43" s="0" t="n">
        <v>17411</v>
      </c>
      <c r="Y43" s="0" t="n">
        <v>18464</v>
      </c>
      <c r="Z43" s="0" t="n">
        <v>20276</v>
      </c>
      <c r="AA43" s="0" t="n">
        <v>22526</v>
      </c>
      <c r="AB43" s="0" t="n">
        <v>9051</v>
      </c>
      <c r="AC43" s="0" t="n">
        <v>9213</v>
      </c>
      <c r="AD43" s="0" t="n">
        <v>9374</v>
      </c>
      <c r="AE43" s="0" t="n">
        <v>15338</v>
      </c>
      <c r="AF43" s="0" t="n">
        <v>14428</v>
      </c>
      <c r="AG43" s="0" t="n">
        <v>13888</v>
      </c>
      <c r="AH43" s="0" t="n">
        <v>13795</v>
      </c>
      <c r="AI43" s="0" t="n">
        <v>7934</v>
      </c>
      <c r="AJ43" s="0" t="n">
        <v>6752</v>
      </c>
      <c r="AK43" s="0" t="n">
        <v>5817</v>
      </c>
      <c r="AL43" s="0" t="n">
        <v>16951</v>
      </c>
      <c r="AM43" s="0" t="n">
        <v>16519</v>
      </c>
      <c r="AN43" s="0" t="n">
        <v>15995</v>
      </c>
      <c r="AO43" s="0" t="n">
        <v>15471</v>
      </c>
      <c r="AP43" s="0" t="n">
        <v>6870</v>
      </c>
      <c r="AQ43" s="0" t="n">
        <v>7005</v>
      </c>
      <c r="AR43" s="0" t="n">
        <v>6876</v>
      </c>
      <c r="AS43" s="0" t="n">
        <v>16355</v>
      </c>
      <c r="AT43" s="0" t="n">
        <v>16402</v>
      </c>
      <c r="AU43" s="0" t="n">
        <v>16359</v>
      </c>
      <c r="AV43" s="0" t="n">
        <v>16224</v>
      </c>
      <c r="AW43" s="0" t="n">
        <v>16016</v>
      </c>
      <c r="AX43" s="0" t="n">
        <v>14136</v>
      </c>
      <c r="AY43" s="0" t="n">
        <v>12667</v>
      </c>
      <c r="AZ43" s="0" t="n">
        <v>14413</v>
      </c>
      <c r="BA43" s="0" t="n">
        <v>14708</v>
      </c>
      <c r="BB43" s="0" t="n">
        <v>14957</v>
      </c>
      <c r="BC43" s="0" t="n">
        <v>15152</v>
      </c>
      <c r="BD43" s="0" t="n">
        <v>15286</v>
      </c>
      <c r="BE43" s="0" t="n">
        <v>15355</v>
      </c>
      <c r="BF43" s="0" t="n">
        <v>15038</v>
      </c>
      <c r="BG43" s="0" t="n">
        <v>12032</v>
      </c>
      <c r="BH43" s="0" t="n">
        <v>12405</v>
      </c>
      <c r="BI43" s="0" t="n">
        <v>12765</v>
      </c>
      <c r="BJ43" s="0" t="n">
        <v>13105</v>
      </c>
      <c r="BK43" s="0" t="n">
        <v>13420</v>
      </c>
      <c r="BL43" s="0" t="n">
        <v>13701</v>
      </c>
      <c r="BM43" s="0" t="n">
        <v>13940</v>
      </c>
      <c r="BN43" s="0" t="n">
        <v>9639</v>
      </c>
      <c r="BO43" s="0" t="n">
        <v>10009</v>
      </c>
      <c r="BP43" s="0" t="n">
        <v>10381</v>
      </c>
      <c r="BQ43" s="0" t="n">
        <v>10753</v>
      </c>
      <c r="BR43" s="0" t="n">
        <v>11120</v>
      </c>
      <c r="BS43" s="0" t="n">
        <v>11479</v>
      </c>
      <c r="BT43" s="0" t="n">
        <v>11821</v>
      </c>
      <c r="BU43" s="0" t="n">
        <v>7455</v>
      </c>
      <c r="BV43" s="0" t="n">
        <v>7782</v>
      </c>
      <c r="BW43" s="0" t="n">
        <v>8117</v>
      </c>
      <c r="BX43" s="0" t="n">
        <v>8459</v>
      </c>
      <c r="BY43" s="0" t="n">
        <v>8808</v>
      </c>
      <c r="BZ43" s="0" t="n">
        <v>9160</v>
      </c>
      <c r="CA43" s="0" t="n">
        <v>9512</v>
      </c>
      <c r="CB43" s="0" t="n">
        <v>5640</v>
      </c>
      <c r="CC43" s="0" t="n">
        <v>5893</v>
      </c>
      <c r="CD43" s="0" t="n">
        <v>6159</v>
      </c>
      <c r="CE43" s="0" t="n">
        <v>6438</v>
      </c>
      <c r="CF43" s="0" t="n">
        <v>6729</v>
      </c>
      <c r="CG43" s="0" t="n">
        <v>7032</v>
      </c>
      <c r="CH43" s="0" t="n">
        <v>7341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4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7" activeCellId="0" sqref="B7"/>
    </sheetView>
  </sheetViews>
  <sheetFormatPr defaultColWidth="9.12890625" defaultRowHeight="15" zeroHeight="false" outlineLevelRow="0" outlineLevelCol="0"/>
  <cols>
    <col collapsed="false" customWidth="true" hidden="false" outlineLevel="0" max="1" min="1" style="0" width="35.86"/>
    <col collapsed="false" customWidth="true" hidden="false" outlineLevel="0" max="2" min="2" style="0" width="14.14"/>
    <col collapsed="false" customWidth="true" hidden="false" outlineLevel="0" max="3" min="3" style="0" width="16"/>
    <col collapsed="false" customWidth="true" hidden="false" outlineLevel="0" max="5" min="5" style="0" width="14.14"/>
    <col collapsed="false" customWidth="true" hidden="false" outlineLevel="0" max="6" min="6" style="0" width="15.43"/>
    <col collapsed="false" customWidth="true" hidden="false" outlineLevel="0" max="8" min="8" style="0" width="14.14"/>
    <col collapsed="false" customWidth="true" hidden="false" outlineLevel="0" max="9" min="9" style="0" width="15"/>
    <col collapsed="false" customWidth="true" hidden="true" outlineLevel="0" max="10" min="10" style="0" width="10.17"/>
    <col collapsed="false" customWidth="true" hidden="true" outlineLevel="0" max="12" min="12" style="0" width="10.85"/>
    <col collapsed="false" customWidth="true" hidden="true" outlineLevel="0" max="13" min="13" style="0" width="14.14"/>
    <col collapsed="false" customWidth="true" hidden="true" outlineLevel="0" max="14" min="14" style="0" width="15.14"/>
    <col collapsed="false" customWidth="true" hidden="false" outlineLevel="0" max="15" min="15" style="0" width="12.28"/>
  </cols>
  <sheetData>
    <row r="1" customFormat="false" ht="15" hidden="false" customHeight="false" outlineLevel="0" collapsed="false">
      <c r="B1" s="1" t="s">
        <v>45</v>
      </c>
      <c r="E1" s="1" t="s">
        <v>46</v>
      </c>
      <c r="H1" s="1" t="s">
        <v>47</v>
      </c>
      <c r="M1" s="1" t="s">
        <v>48</v>
      </c>
    </row>
    <row r="2" customFormat="false" ht="15.75" hidden="false" customHeight="false" outlineLevel="0" collapsed="false"/>
    <row r="3" customFormat="false" ht="15" hidden="false" customHeight="false" outlineLevel="0" collapsed="false">
      <c r="B3" s="2" t="s">
        <v>49</v>
      </c>
      <c r="C3" s="3"/>
      <c r="E3" s="2" t="s">
        <v>49</v>
      </c>
      <c r="F3" s="3"/>
      <c r="H3" s="2" t="s">
        <v>49</v>
      </c>
      <c r="I3" s="3"/>
      <c r="M3" s="2" t="s">
        <v>49</v>
      </c>
      <c r="N3" s="3"/>
    </row>
    <row r="4" customFormat="false" ht="15" hidden="true" customHeight="false" outlineLevel="0" collapsed="false">
      <c r="B4" s="4" t="s">
        <v>50</v>
      </c>
      <c r="C4" s="5" t="n">
        <v>109726.237137425</v>
      </c>
      <c r="E4" s="4" t="s">
        <v>50</v>
      </c>
      <c r="F4" s="5" t="n">
        <v>3.89888740939416</v>
      </c>
      <c r="H4" s="4" t="s">
        <v>50</v>
      </c>
      <c r="I4" s="5" t="n">
        <v>109726.237137425</v>
      </c>
      <c r="M4" s="4" t="s">
        <v>50</v>
      </c>
      <c r="N4" s="5" t="e">
        <f aca="false">SUM(#REF!)*(1+F_to_M_ratio)</f>
        <v>#REF!</v>
      </c>
    </row>
    <row r="5" customFormat="false" ht="15" hidden="true" customHeight="false" outlineLevel="0" collapsed="false">
      <c r="B5" s="4" t="s">
        <v>51</v>
      </c>
      <c r="C5" s="5" t="n">
        <v>217921.443217801</v>
      </c>
      <c r="E5" s="4" t="s">
        <v>51</v>
      </c>
      <c r="F5" s="5" t="n">
        <v>120059.729879256</v>
      </c>
      <c r="H5" s="4" t="s">
        <v>51</v>
      </c>
      <c r="I5" s="5" t="n">
        <v>217636.646209578</v>
      </c>
      <c r="M5" s="4" t="s">
        <v>51</v>
      </c>
      <c r="N5" s="5" t="e">
        <f aca="false">SUM(#REF!)*(1+F_to_M_ratio)</f>
        <v>#REF!</v>
      </c>
    </row>
    <row r="6" customFormat="false" ht="15" hidden="false" customHeight="false" outlineLevel="0" collapsed="false">
      <c r="A6" s="1" t="s">
        <v>52</v>
      </c>
      <c r="B6" s="4" t="s">
        <v>53</v>
      </c>
      <c r="C6" s="5" t="n">
        <v>651730.389648374</v>
      </c>
      <c r="E6" s="4" t="s">
        <v>53</v>
      </c>
      <c r="F6" s="5" t="n">
        <v>189994.075214835</v>
      </c>
      <c r="H6" s="4" t="s">
        <v>53</v>
      </c>
      <c r="I6" s="5" t="n">
        <v>651306.500257852</v>
      </c>
      <c r="M6" s="4" t="s">
        <v>53</v>
      </c>
      <c r="N6" s="5" t="e">
        <f aca="false">#REF!*(1+F_to_M_ratio)</f>
        <v>#REF!</v>
      </c>
    </row>
    <row r="7" customFormat="false" ht="15" hidden="false" customHeight="false" outlineLevel="0" collapsed="false">
      <c r="A7" s="1" t="s">
        <v>54</v>
      </c>
      <c r="B7" s="6" t="s">
        <v>55</v>
      </c>
      <c r="C7" s="5"/>
      <c r="E7" s="6" t="s">
        <v>55</v>
      </c>
      <c r="F7" s="5"/>
      <c r="H7" s="6" t="s">
        <v>55</v>
      </c>
      <c r="I7" s="5"/>
      <c r="M7" s="6" t="s">
        <v>55</v>
      </c>
      <c r="N7" s="5"/>
    </row>
    <row r="8" customFormat="false" ht="15" hidden="true" customHeight="false" outlineLevel="0" collapsed="false">
      <c r="A8" s="1"/>
      <c r="B8" s="4" t="s">
        <v>50</v>
      </c>
      <c r="C8" s="5" t="n">
        <v>9700087.25514818</v>
      </c>
      <c r="E8" s="4" t="s">
        <v>50</v>
      </c>
      <c r="F8" s="5" t="n">
        <v>3337381.25435555</v>
      </c>
      <c r="H8" s="4" t="s">
        <v>50</v>
      </c>
      <c r="I8" s="5" t="n">
        <v>6506719.79120119</v>
      </c>
      <c r="M8" s="4" t="s">
        <v>50</v>
      </c>
      <c r="N8" s="5" t="e">
        <f aca="false">SUM(#REF!)</f>
        <v>#REF!</v>
      </c>
    </row>
    <row r="9" customFormat="false" ht="15" hidden="true" customHeight="false" outlineLevel="0" collapsed="false">
      <c r="B9" s="4" t="s">
        <v>51</v>
      </c>
      <c r="C9" s="5" t="n">
        <v>9738315.61329284</v>
      </c>
      <c r="E9" s="4" t="s">
        <v>51</v>
      </c>
      <c r="F9" s="5" t="n">
        <v>9738315.61329284</v>
      </c>
      <c r="H9" s="4" t="s">
        <v>51</v>
      </c>
      <c r="I9" s="5" t="n">
        <v>6770152.64245877</v>
      </c>
      <c r="M9" s="4" t="s">
        <v>51</v>
      </c>
      <c r="N9" s="5" t="e">
        <f aca="false">SUM(#REF!)</f>
        <v>#REF!</v>
      </c>
    </row>
    <row r="10" customFormat="false" ht="30" hidden="false" customHeight="false" outlineLevel="0" collapsed="false">
      <c r="A10" s="7" t="s">
        <v>56</v>
      </c>
      <c r="B10" s="4" t="s">
        <v>53</v>
      </c>
      <c r="C10" s="5" t="n">
        <v>31908183.3090445</v>
      </c>
      <c r="E10" s="4" t="s">
        <v>53</v>
      </c>
      <c r="F10" s="5" t="n">
        <v>24821672.7298532</v>
      </c>
      <c r="H10" s="4" t="s">
        <v>53</v>
      </c>
      <c r="I10" s="5" t="n">
        <v>21448948.5167247</v>
      </c>
      <c r="M10" s="4" t="s">
        <v>53</v>
      </c>
      <c r="N10" s="5" t="e">
        <f aca="false">SUM(#REF!)</f>
        <v>#REF!</v>
      </c>
    </row>
    <row r="11" customFormat="false" ht="15" hidden="false" customHeight="false" outlineLevel="0" collapsed="false">
      <c r="A11" s="1" t="s">
        <v>57</v>
      </c>
      <c r="B11" s="6" t="s">
        <v>58</v>
      </c>
      <c r="C11" s="5"/>
      <c r="E11" s="6" t="s">
        <v>58</v>
      </c>
      <c r="F11" s="5"/>
      <c r="H11" s="6" t="s">
        <v>58</v>
      </c>
      <c r="I11" s="5"/>
      <c r="M11" s="6" t="s">
        <v>58</v>
      </c>
      <c r="N11" s="5"/>
    </row>
    <row r="12" customFormat="false" ht="15" hidden="true" customHeight="false" outlineLevel="0" collapsed="false">
      <c r="B12" s="4" t="s">
        <v>50</v>
      </c>
      <c r="C12" s="8" t="n">
        <v>903261100.427707</v>
      </c>
      <c r="E12" s="4" t="s">
        <v>50</v>
      </c>
      <c r="F12" s="8" t="n">
        <v>266990500.348444</v>
      </c>
      <c r="H12" s="4" t="s">
        <v>50</v>
      </c>
      <c r="I12" s="8" t="n">
        <v>650671979.120119</v>
      </c>
      <c r="M12" s="4" t="s">
        <v>50</v>
      </c>
      <c r="N12" s="8" t="e">
        <f aca="false">SUM(#REF!)</f>
        <v>#REF!</v>
      </c>
    </row>
    <row r="13" customFormat="false" ht="15" hidden="true" customHeight="false" outlineLevel="0" collapsed="false">
      <c r="B13" s="4" t="s">
        <v>51</v>
      </c>
      <c r="C13" s="8" t="n">
        <v>779065249.063427</v>
      </c>
      <c r="E13" s="4" t="s">
        <v>51</v>
      </c>
      <c r="F13" s="8" t="n">
        <v>779065249.063427</v>
      </c>
      <c r="H13" s="4" t="s">
        <v>51</v>
      </c>
      <c r="I13" s="8" t="n">
        <v>677015264.245877</v>
      </c>
      <c r="M13" s="4" t="s">
        <v>51</v>
      </c>
      <c r="N13" s="8" t="e">
        <f aca="false">SUM(#REF!)</f>
        <v>#REF!</v>
      </c>
    </row>
    <row r="14" customFormat="false" ht="15" hidden="false" customHeight="false" outlineLevel="0" collapsed="false">
      <c r="B14" s="4" t="s">
        <v>53</v>
      </c>
      <c r="C14" s="9" t="n">
        <v>2694384876.30738</v>
      </c>
      <c r="E14" s="4" t="s">
        <v>53</v>
      </c>
      <c r="F14" s="9" t="n">
        <v>1985733818.38826</v>
      </c>
      <c r="H14" s="4" t="s">
        <v>53</v>
      </c>
      <c r="I14" s="9" t="n">
        <v>2144894851.67247</v>
      </c>
      <c r="M14" s="4" t="s">
        <v>53</v>
      </c>
      <c r="N14" s="8" t="e">
        <f aca="false">SUM(#REF!)</f>
        <v>#REF!</v>
      </c>
    </row>
    <row r="15" customFormat="false" ht="15" hidden="false" customHeight="false" outlineLevel="0" collapsed="false">
      <c r="B15" s="6" t="s">
        <v>59</v>
      </c>
      <c r="C15" s="5"/>
      <c r="E15" s="6" t="s">
        <v>59</v>
      </c>
      <c r="F15" s="5"/>
      <c r="H15" s="6" t="s">
        <v>59</v>
      </c>
      <c r="I15" s="5"/>
      <c r="M15" s="6" t="s">
        <v>59</v>
      </c>
      <c r="N15" s="5"/>
    </row>
    <row r="16" customFormat="false" ht="15" hidden="true" customHeight="false" outlineLevel="0" collapsed="false">
      <c r="B16" s="4" t="s">
        <v>50</v>
      </c>
      <c r="C16" s="10" t="n">
        <v>0.436115553469707</v>
      </c>
      <c r="E16" s="4" t="s">
        <v>50</v>
      </c>
      <c r="F16" s="10" t="n">
        <v>1.549643444288E-005</v>
      </c>
      <c r="H16" s="4" t="s">
        <v>50</v>
      </c>
      <c r="I16" s="10" t="n">
        <v>0.436115553469707</v>
      </c>
      <c r="M16" s="4" t="s">
        <v>50</v>
      </c>
      <c r="N16" s="10" t="e">
        <f aca="false">SUM(#REF!)/SUM(#REF!)</f>
        <v>#REF!</v>
      </c>
    </row>
    <row r="17" customFormat="false" ht="15" hidden="true" customHeight="false" outlineLevel="0" collapsed="false">
      <c r="B17" s="4" t="s">
        <v>51</v>
      </c>
      <c r="C17" s="10" t="n">
        <v>0.649823152235098</v>
      </c>
      <c r="E17" s="4" t="s">
        <v>51</v>
      </c>
      <c r="F17" s="10" t="n">
        <v>0.358007871894725</v>
      </c>
      <c r="H17" s="4" t="s">
        <v>51</v>
      </c>
      <c r="I17" s="10" t="n">
        <v>0.648973911853345</v>
      </c>
      <c r="M17" s="4" t="s">
        <v>51</v>
      </c>
      <c r="N17" s="10" t="e">
        <f aca="false">SUM(#REF!)/SUM(#REF!)</f>
        <v>#REF!</v>
      </c>
    </row>
    <row r="18" customFormat="false" ht="15" hidden="false" customHeight="false" outlineLevel="0" collapsed="false">
      <c r="B18" s="4" t="s">
        <v>53</v>
      </c>
      <c r="C18" s="10" t="n">
        <v>0.585235888048323</v>
      </c>
      <c r="E18" s="4" t="s">
        <v>53</v>
      </c>
      <c r="F18" s="10" t="n">
        <v>0.170609431596806</v>
      </c>
      <c r="H18" s="4" t="s">
        <v>53</v>
      </c>
      <c r="I18" s="10" t="n">
        <v>0.584855247084151</v>
      </c>
      <c r="M18" s="4" t="s">
        <v>53</v>
      </c>
      <c r="N18" s="10" t="e">
        <f aca="false">SUM(#REF!)/SUM(#REF!)</f>
        <v>#REF!</v>
      </c>
    </row>
    <row r="19" customFormat="false" ht="15" hidden="false" customHeight="false" outlineLevel="0" collapsed="false">
      <c r="B19" s="6" t="s">
        <v>60</v>
      </c>
      <c r="C19" s="11"/>
      <c r="E19" s="6" t="s">
        <v>60</v>
      </c>
      <c r="F19" s="11"/>
      <c r="H19" s="6" t="s">
        <v>60</v>
      </c>
      <c r="I19" s="11"/>
      <c r="M19" s="6" t="s">
        <v>60</v>
      </c>
      <c r="N19" s="11"/>
    </row>
    <row r="20" customFormat="false" ht="15" hidden="true" customHeight="false" outlineLevel="0" collapsed="false">
      <c r="B20" s="4" t="s">
        <v>50</v>
      </c>
      <c r="C20" s="5" t="n">
        <v>88.4026237316374</v>
      </c>
      <c r="E20" s="4" t="s">
        <v>50</v>
      </c>
      <c r="F20" s="5" t="n">
        <v>855982.97768597</v>
      </c>
      <c r="H20" s="4" t="s">
        <v>50</v>
      </c>
      <c r="I20" s="5" t="n">
        <v>59.2995801273305</v>
      </c>
      <c r="M20" s="4" t="s">
        <v>50</v>
      </c>
      <c r="N20" s="5" t="e">
        <f aca="false">(SUM(#REF!)/SUM(#REF!))/(1+F_to_M_ratio)</f>
        <v>#REF!</v>
      </c>
    </row>
    <row r="21" customFormat="false" ht="15" hidden="true" customHeight="false" outlineLevel="0" collapsed="false">
      <c r="B21" s="4" t="s">
        <v>51</v>
      </c>
      <c r="C21" s="5" t="n">
        <v>44.6872756966826</v>
      </c>
      <c r="E21" s="4" t="s">
        <v>51</v>
      </c>
      <c r="F21" s="5" t="n">
        <v>81.112256566683</v>
      </c>
      <c r="H21" s="4" t="s">
        <v>51</v>
      </c>
      <c r="I21" s="5" t="n">
        <v>31.1075949770853</v>
      </c>
      <c r="M21" s="4" t="s">
        <v>51</v>
      </c>
      <c r="N21" s="5" t="e">
        <f aca="false">(SUM(#REF!)/SUM(#REF!))/(1+F_to_M_ratio)</f>
        <v>#REF!</v>
      </c>
    </row>
    <row r="22" customFormat="false" ht="15" hidden="false" customHeight="false" outlineLevel="0" collapsed="false">
      <c r="B22" s="4" t="s">
        <v>53</v>
      </c>
      <c r="C22" s="5" t="n">
        <v>48.9591767022861</v>
      </c>
      <c r="E22" s="4" t="s">
        <v>53</v>
      </c>
      <c r="F22" s="5" t="n">
        <v>130.644456685221</v>
      </c>
      <c r="H22" s="4" t="s">
        <v>53</v>
      </c>
      <c r="I22" s="5" t="n">
        <v>32.9321886212299</v>
      </c>
      <c r="M22" s="4" t="s">
        <v>53</v>
      </c>
      <c r="N22" s="5" t="str">
        <f aca="false">IF(ISNUMBER(#REF!),#REF!/(1+F_to_M_ratio),"")</f>
        <v/>
      </c>
    </row>
    <row r="23" customFormat="false" ht="15" hidden="false" customHeight="false" outlineLevel="0" collapsed="false">
      <c r="B23" s="6" t="s">
        <v>61</v>
      </c>
      <c r="C23" s="11"/>
      <c r="E23" s="6" t="s">
        <v>61</v>
      </c>
      <c r="F23" s="11"/>
      <c r="H23" s="6" t="s">
        <v>61</v>
      </c>
      <c r="I23" s="11"/>
      <c r="M23" s="6" t="s">
        <v>61</v>
      </c>
      <c r="N23" s="11"/>
    </row>
    <row r="24" customFormat="false" ht="15" hidden="true" customHeight="false" outlineLevel="0" collapsed="false">
      <c r="B24" s="4" t="s">
        <v>50</v>
      </c>
      <c r="C24" s="8" t="n">
        <v>12255.0784878331</v>
      </c>
      <c r="E24" s="4" t="s">
        <v>50</v>
      </c>
      <c r="F24" s="8" t="n">
        <v>106597154.736401</v>
      </c>
      <c r="H24" s="4" t="s">
        <v>50</v>
      </c>
      <c r="I24" s="8" t="n">
        <v>8972.22481839207</v>
      </c>
      <c r="M24" s="4" t="s">
        <v>50</v>
      </c>
      <c r="N24" s="8" t="e">
        <f aca="false">SUMPRODUCT(#REF!,#REF!)/SUMPRODUCT(#REF!,#REF!)</f>
        <v>#REF!</v>
      </c>
    </row>
    <row r="25" customFormat="false" ht="15" hidden="true" customHeight="false" outlineLevel="0" collapsed="false">
      <c r="B25" s="4" t="s">
        <v>51</v>
      </c>
      <c r="C25" s="12" t="n">
        <v>4983.58822414821</v>
      </c>
      <c r="E25" s="4" t="s">
        <v>51</v>
      </c>
      <c r="F25" s="8" t="n">
        <v>9199.51194628692</v>
      </c>
      <c r="H25" s="4" t="s">
        <v>51</v>
      </c>
      <c r="I25" s="12" t="n">
        <v>4331.15958503655</v>
      </c>
      <c r="M25" s="4" t="s">
        <v>51</v>
      </c>
      <c r="N25" s="8" t="e">
        <f aca="false">SUMPRODUCT(#REF!,#REF!)/SUMPRODUCT(#REF!,#REF!)</f>
        <v>#REF!</v>
      </c>
    </row>
    <row r="26" customFormat="false" ht="15.75" hidden="false" customHeight="false" outlineLevel="0" collapsed="false">
      <c r="B26" s="13" t="s">
        <v>53</v>
      </c>
      <c r="C26" s="14" t="n">
        <v>6469.91190363493</v>
      </c>
      <c r="E26" s="13" t="s">
        <v>53</v>
      </c>
      <c r="F26" s="14" t="n">
        <v>18578.6330976875</v>
      </c>
      <c r="H26" s="13" t="s">
        <v>53</v>
      </c>
      <c r="I26" s="14" t="n">
        <v>5038.00500675133</v>
      </c>
      <c r="M26" s="13" t="s">
        <v>53</v>
      </c>
      <c r="N26" s="15" t="e">
        <f aca="false">#REF!</f>
        <v>#REF!</v>
      </c>
    </row>
    <row r="27" customFormat="false" ht="15.75" hidden="false" customHeight="false" outlineLevel="0" collapsed="false"/>
    <row r="28" customFormat="false" ht="15" hidden="false" customHeight="false" outlineLevel="0" collapsed="false">
      <c r="B28" s="2" t="s">
        <v>49</v>
      </c>
      <c r="C28" s="3"/>
      <c r="E28" s="2" t="s">
        <v>49</v>
      </c>
      <c r="F28" s="3"/>
      <c r="H28" s="2" t="s">
        <v>49</v>
      </c>
      <c r="I28" s="3"/>
      <c r="M28" s="2" t="s">
        <v>49</v>
      </c>
      <c r="N28" s="3"/>
    </row>
    <row r="29" customFormat="false" ht="15" hidden="true" customHeight="false" outlineLevel="0" collapsed="false">
      <c r="B29" s="4" t="s">
        <v>50</v>
      </c>
      <c r="C29" s="5" t="n">
        <v>109911.550876111</v>
      </c>
      <c r="E29" s="4" t="s">
        <v>50</v>
      </c>
      <c r="F29" s="5" t="n">
        <v>3.89888740939416</v>
      </c>
      <c r="H29" s="4" t="s">
        <v>50</v>
      </c>
      <c r="I29" s="5" t="n">
        <v>109911.550876111</v>
      </c>
      <c r="M29" s="4" t="s">
        <v>50</v>
      </c>
      <c r="N29" s="5" t="e">
        <f aca="false">SUM(#REF!)*(1+F_to_M_ratio)</f>
        <v>#REF!</v>
      </c>
    </row>
    <row r="30" customFormat="false" ht="15" hidden="true" customHeight="false" outlineLevel="0" collapsed="false">
      <c r="B30" s="4" t="s">
        <v>51</v>
      </c>
      <c r="C30" s="5" t="n">
        <v>230059.409730534</v>
      </c>
      <c r="E30" s="4" t="s">
        <v>51</v>
      </c>
      <c r="F30" s="5" t="n">
        <v>120059.729879256</v>
      </c>
      <c r="H30" s="4" t="s">
        <v>51</v>
      </c>
      <c r="I30" s="5" t="n">
        <v>225300.259256968</v>
      </c>
      <c r="J30" s="0" t="n">
        <f aca="false">I30/C30</f>
        <v>0.979313384837679</v>
      </c>
      <c r="M30" s="4" t="s">
        <v>51</v>
      </c>
      <c r="N30" s="5" t="e">
        <f aca="false">SUM(#REF!)*(1+F_to_M_ratio)</f>
        <v>#REF!</v>
      </c>
    </row>
    <row r="31" customFormat="false" ht="15" hidden="false" customHeight="false" outlineLevel="0" collapsed="false">
      <c r="A31" s="1" t="s">
        <v>52</v>
      </c>
      <c r="B31" s="4" t="s">
        <v>53</v>
      </c>
      <c r="C31" s="5" t="n">
        <v>673335.351583137</v>
      </c>
      <c r="E31" s="4" t="s">
        <v>53</v>
      </c>
      <c r="F31" s="5" t="n">
        <v>189994.075214835</v>
      </c>
      <c r="H31" s="4" t="s">
        <v>53</v>
      </c>
      <c r="I31" s="5" t="n">
        <v>666384.245036986</v>
      </c>
      <c r="M31" s="4" t="s">
        <v>53</v>
      </c>
      <c r="N31" s="5" t="e">
        <f aca="false">#REF!*(1+F_to_M_ratio)</f>
        <v>#REF!</v>
      </c>
      <c r="O31" s="16" t="n">
        <f aca="false">C31-I31</f>
        <v>6951.10654615064</v>
      </c>
      <c r="P31" s="17" t="n">
        <f aca="false">O31/AVERAGE(C31,I31)</f>
        <v>0.0103769573329928</v>
      </c>
    </row>
    <row r="32" customFormat="false" ht="15" hidden="false" customHeight="false" outlineLevel="0" collapsed="false">
      <c r="A32" s="1" t="s">
        <v>54</v>
      </c>
      <c r="B32" s="6" t="s">
        <v>55</v>
      </c>
      <c r="C32" s="5"/>
      <c r="E32" s="6" t="s">
        <v>55</v>
      </c>
      <c r="F32" s="5"/>
      <c r="H32" s="6" t="s">
        <v>55</v>
      </c>
      <c r="I32" s="5"/>
      <c r="M32" s="6" t="s">
        <v>55</v>
      </c>
      <c r="N32" s="5"/>
    </row>
    <row r="33" customFormat="false" ht="15" hidden="true" customHeight="false" outlineLevel="0" collapsed="false">
      <c r="A33" s="1"/>
      <c r="B33" s="4" t="s">
        <v>62</v>
      </c>
      <c r="C33" s="5" t="n">
        <v>9492187.55113494</v>
      </c>
      <c r="E33" s="4" t="s">
        <v>62</v>
      </c>
      <c r="F33" s="5" t="n">
        <v>3320009.63177774</v>
      </c>
      <c r="H33" s="4" t="s">
        <v>62</v>
      </c>
      <c r="I33" s="5" t="n">
        <v>6316191.70976577</v>
      </c>
      <c r="M33" s="4" t="s">
        <v>62</v>
      </c>
      <c r="N33" s="5" t="e">
        <f aca="false">SUM(#REF!)</f>
        <v>#REF!</v>
      </c>
    </row>
    <row r="34" customFormat="false" ht="15" hidden="true" customHeight="false" outlineLevel="0" collapsed="false">
      <c r="B34" s="4" t="s">
        <v>63</v>
      </c>
      <c r="C34" s="5" t="n">
        <v>9687626.06646418</v>
      </c>
      <c r="E34" s="4" t="s">
        <v>63</v>
      </c>
      <c r="F34" s="5" t="n">
        <v>9687626.06646418</v>
      </c>
      <c r="H34" s="4" t="s">
        <v>63</v>
      </c>
      <c r="I34" s="5" t="n">
        <v>6312567.5248939</v>
      </c>
      <c r="J34" s="0" t="n">
        <f aca="false">I34/C34</f>
        <v>0.651611393914782</v>
      </c>
      <c r="M34" s="4" t="s">
        <v>63</v>
      </c>
      <c r="N34" s="5" t="e">
        <f aca="false">SUM(#REF!)</f>
        <v>#REF!</v>
      </c>
    </row>
    <row r="35" customFormat="false" ht="30" hidden="false" customHeight="false" outlineLevel="0" collapsed="false">
      <c r="A35" s="7" t="s">
        <v>64</v>
      </c>
      <c r="B35" s="4" t="s">
        <v>65</v>
      </c>
      <c r="C35" s="5" t="n">
        <v>31391437.6249464</v>
      </c>
      <c r="E35" s="4" t="s">
        <v>65</v>
      </c>
      <c r="F35" s="5" t="n">
        <v>24692471.8092661</v>
      </c>
      <c r="H35" s="4" t="s">
        <v>65</v>
      </c>
      <c r="I35" s="5" t="n">
        <v>20247870.9969763</v>
      </c>
      <c r="M35" s="4" t="s">
        <v>65</v>
      </c>
      <c r="N35" s="5" t="e">
        <f aca="false">SUM(#REF!)</f>
        <v>#REF!</v>
      </c>
      <c r="O35" s="16" t="n">
        <f aca="false">C35-I35</f>
        <v>11143566.6279701</v>
      </c>
      <c r="P35" s="17" t="n">
        <f aca="false">O35/AVERAGE(C35,I35)</f>
        <v>0.431592402197239</v>
      </c>
    </row>
    <row r="36" customFormat="false" ht="15" hidden="false" customHeight="false" outlineLevel="0" collapsed="false">
      <c r="A36" s="1" t="s">
        <v>57</v>
      </c>
      <c r="B36" s="6" t="s">
        <v>58</v>
      </c>
      <c r="C36" s="5"/>
      <c r="E36" s="6" t="s">
        <v>58</v>
      </c>
      <c r="F36" s="5"/>
      <c r="H36" s="6" t="s">
        <v>58</v>
      </c>
      <c r="I36" s="5"/>
      <c r="M36" s="6" t="s">
        <v>58</v>
      </c>
      <c r="N36" s="5"/>
    </row>
    <row r="37" customFormat="false" ht="15" hidden="true" customHeight="false" outlineLevel="0" collapsed="false">
      <c r="B37" s="4" t="s">
        <v>62</v>
      </c>
      <c r="C37" s="8" t="n">
        <v>882818562.477939</v>
      </c>
      <c r="E37" s="4" t="s">
        <v>62</v>
      </c>
      <c r="F37" s="8" t="n">
        <v>265600770.542219</v>
      </c>
      <c r="H37" s="4" t="s">
        <v>62</v>
      </c>
      <c r="I37" s="8" t="n">
        <v>631619170.976576</v>
      </c>
      <c r="M37" s="4" t="s">
        <v>62</v>
      </c>
      <c r="N37" s="8" t="e">
        <f aca="false">SUM(#REF!)</f>
        <v>#REF!</v>
      </c>
    </row>
    <row r="38" customFormat="false" ht="15" hidden="true" customHeight="false" outlineLevel="0" collapsed="false">
      <c r="B38" s="4" t="s">
        <v>63</v>
      </c>
      <c r="C38" s="8" t="n">
        <v>775010085.317134</v>
      </c>
      <c r="E38" s="4" t="s">
        <v>63</v>
      </c>
      <c r="F38" s="8" t="n">
        <v>775010085.317134</v>
      </c>
      <c r="H38" s="4" t="s">
        <v>63</v>
      </c>
      <c r="I38" s="8" t="n">
        <v>631256752.48939</v>
      </c>
      <c r="J38" s="0" t="n">
        <f aca="false">I38/C38</f>
        <v>0.814514242393478</v>
      </c>
      <c r="M38" s="4" t="s">
        <v>63</v>
      </c>
      <c r="N38" s="8" t="e">
        <f aca="false">SUM(#REF!)</f>
        <v>#REF!</v>
      </c>
    </row>
    <row r="39" customFormat="false" ht="15" hidden="false" customHeight="false" outlineLevel="0" collapsed="false">
      <c r="B39" s="4" t="s">
        <v>65</v>
      </c>
      <c r="C39" s="9" t="n">
        <v>2645294326.30931</v>
      </c>
      <c r="E39" s="4" t="s">
        <v>65</v>
      </c>
      <c r="F39" s="9" t="n">
        <v>1975397744.74129</v>
      </c>
      <c r="H39" s="4" t="s">
        <v>65</v>
      </c>
      <c r="I39" s="9" t="n">
        <v>2024787099.69763</v>
      </c>
      <c r="M39" s="4" t="s">
        <v>65</v>
      </c>
      <c r="N39" s="8" t="e">
        <f aca="false">SUM(#REF!)</f>
        <v>#REF!</v>
      </c>
      <c r="O39" s="18" t="n">
        <f aca="false">C39-I39</f>
        <v>620507226.611688</v>
      </c>
      <c r="P39" s="17" t="n">
        <f aca="false">O39/AVERAGE(C39,I39)</f>
        <v>0.265737219550898</v>
      </c>
    </row>
    <row r="40" customFormat="false" ht="15" hidden="false" customHeight="false" outlineLevel="0" collapsed="false">
      <c r="B40" s="6" t="s">
        <v>59</v>
      </c>
      <c r="C40" s="5"/>
      <c r="E40" s="6" t="s">
        <v>59</v>
      </c>
      <c r="F40" s="5"/>
      <c r="H40" s="6" t="s">
        <v>59</v>
      </c>
      <c r="I40" s="5"/>
      <c r="J40" s="0" t="n">
        <f aca="false">J38/J30</f>
        <v>0.831719707914013</v>
      </c>
      <c r="M40" s="6" t="s">
        <v>59</v>
      </c>
      <c r="N40" s="5"/>
    </row>
    <row r="41" customFormat="false" ht="15" hidden="true" customHeight="false" outlineLevel="0" collapsed="false">
      <c r="B41" s="4" t="s">
        <v>62</v>
      </c>
      <c r="C41" s="10" t="n">
        <v>0.436852097488904</v>
      </c>
      <c r="E41" s="4" t="s">
        <v>62</v>
      </c>
      <c r="F41" s="10" t="n">
        <v>1.549643444288E-005</v>
      </c>
      <c r="H41" s="4" t="s">
        <v>62</v>
      </c>
      <c r="I41" s="10" t="n">
        <v>0.436852097488904</v>
      </c>
      <c r="M41" s="4" t="s">
        <v>62</v>
      </c>
      <c r="N41" s="10" t="e">
        <f aca="false">SUM(#REF!)/SUM(#REF!)</f>
        <v>#REF!</v>
      </c>
    </row>
    <row r="42" customFormat="false" ht="15" hidden="true" customHeight="false" outlineLevel="0" collapsed="false">
      <c r="B42" s="4" t="s">
        <v>63</v>
      </c>
      <c r="C42" s="10" t="n">
        <v>0.686017532854839</v>
      </c>
      <c r="E42" s="4" t="s">
        <v>63</v>
      </c>
      <c r="F42" s="10" t="n">
        <v>0.358007871894725</v>
      </c>
      <c r="H42" s="4" t="s">
        <v>63</v>
      </c>
      <c r="I42" s="10" t="n">
        <v>0.671826152158066</v>
      </c>
      <c r="M42" s="4" t="s">
        <v>63</v>
      </c>
      <c r="N42" s="10" t="e">
        <f aca="false">SUM(#REF!)/SUM(#REF!)</f>
        <v>#REF!</v>
      </c>
    </row>
    <row r="43" customFormat="false" ht="15" hidden="false" customHeight="false" outlineLevel="0" collapsed="false">
      <c r="B43" s="4" t="s">
        <v>65</v>
      </c>
      <c r="C43" s="10" t="n">
        <v>0.604636547101468</v>
      </c>
      <c r="E43" s="4" t="s">
        <v>65</v>
      </c>
      <c r="F43" s="10" t="n">
        <v>0.170609431596806</v>
      </c>
      <c r="H43" s="4" t="s">
        <v>65</v>
      </c>
      <c r="I43" s="10" t="n">
        <v>0.59839464542392</v>
      </c>
      <c r="M43" s="4" t="s">
        <v>65</v>
      </c>
      <c r="N43" s="10" t="e">
        <f aca="false">SUM(#REF!)/SUM(#REF!)</f>
        <v>#REF!</v>
      </c>
      <c r="O43" s="16"/>
      <c r="P43" s="17"/>
    </row>
    <row r="44" customFormat="false" ht="15" hidden="false" customHeight="false" outlineLevel="0" collapsed="false">
      <c r="B44" s="6" t="s">
        <v>60</v>
      </c>
      <c r="C44" s="11"/>
      <c r="E44" s="6" t="s">
        <v>60</v>
      </c>
      <c r="F44" s="11"/>
      <c r="H44" s="6" t="s">
        <v>60</v>
      </c>
      <c r="I44" s="11"/>
      <c r="M44" s="6" t="s">
        <v>60</v>
      </c>
      <c r="N44" s="11"/>
    </row>
    <row r="45" customFormat="false" ht="15" hidden="true" customHeight="false" outlineLevel="0" collapsed="false">
      <c r="B45" s="4" t="s">
        <v>62</v>
      </c>
      <c r="C45" s="5" t="n">
        <v>86.3620563577914</v>
      </c>
      <c r="E45" s="4" t="s">
        <v>62</v>
      </c>
      <c r="F45" s="5" t="n">
        <v>851527.444413592</v>
      </c>
      <c r="H45" s="4" t="s">
        <v>62</v>
      </c>
      <c r="I45" s="5" t="n">
        <v>57.4661321709963</v>
      </c>
      <c r="M45" s="4" t="s">
        <v>62</v>
      </c>
      <c r="N45" s="5" t="e">
        <f aca="false">(SUM(#REF!)/SUM(#REF!))/(1+F_to_M_ratio)</f>
        <v>#REF!</v>
      </c>
    </row>
    <row r="46" customFormat="false" ht="15" hidden="true" customHeight="false" outlineLevel="0" collapsed="false">
      <c r="B46" s="4" t="s">
        <v>63</v>
      </c>
      <c r="C46" s="5" t="n">
        <v>42.1092363829463</v>
      </c>
      <c r="E46" s="4" t="s">
        <v>63</v>
      </c>
      <c r="F46" s="5" t="n">
        <v>80.6900538274328</v>
      </c>
      <c r="H46" s="4" t="s">
        <v>63</v>
      </c>
      <c r="I46" s="5" t="n">
        <v>28.018465427925</v>
      </c>
      <c r="M46" s="4" t="s">
        <v>63</v>
      </c>
      <c r="N46" s="5" t="e">
        <f aca="false">(SUM(#REF!)/SUM(#REF!))/(1+F_to_M_ratio)</f>
        <v>#REF!</v>
      </c>
    </row>
    <row r="47" customFormat="false" ht="15" hidden="false" customHeight="false" outlineLevel="0" collapsed="false">
      <c r="B47" s="4" t="s">
        <v>65</v>
      </c>
      <c r="C47" s="5" t="n">
        <v>46.620807226502</v>
      </c>
      <c r="E47" s="4" t="s">
        <v>65</v>
      </c>
      <c r="F47" s="5" t="n">
        <v>129.964430634719</v>
      </c>
      <c r="H47" s="4" t="s">
        <v>65</v>
      </c>
      <c r="I47" s="5" t="n">
        <v>30.3846784310641</v>
      </c>
      <c r="M47" s="4" t="s">
        <v>65</v>
      </c>
      <c r="N47" s="5" t="str">
        <f aca="false">IF(ISNUMBER(#REF!),#REF!/(1+F_to_M_ratio),"")</f>
        <v/>
      </c>
      <c r="O47" s="16"/>
      <c r="P47" s="17"/>
    </row>
    <row r="48" customFormat="false" ht="15" hidden="false" customHeight="false" outlineLevel="0" collapsed="false">
      <c r="B48" s="6" t="s">
        <v>61</v>
      </c>
      <c r="C48" s="11"/>
      <c r="E48" s="6" t="s">
        <v>61</v>
      </c>
      <c r="F48" s="11"/>
      <c r="H48" s="6" t="s">
        <v>61</v>
      </c>
      <c r="I48" s="11"/>
      <c r="M48" s="6" t="s">
        <v>61</v>
      </c>
      <c r="N48" s="11"/>
    </row>
    <row r="49" customFormat="false" ht="15" hidden="true" customHeight="false" outlineLevel="0" collapsed="false">
      <c r="B49" s="4" t="s">
        <v>62</v>
      </c>
      <c r="C49" s="8" t="n">
        <v>11969.2767523826</v>
      </c>
      <c r="E49" s="4" t="s">
        <v>62</v>
      </c>
      <c r="F49" s="8" t="n">
        <v>106042298.878224</v>
      </c>
      <c r="H49" s="4" t="s">
        <v>62</v>
      </c>
      <c r="I49" s="8" t="n">
        <v>8709.54780827603</v>
      </c>
      <c r="M49" s="4" t="s">
        <v>62</v>
      </c>
      <c r="N49" s="8" t="e">
        <f aca="false">SUMPRODUCT(#REF!,#REF!)/SUMPRODUCT(#REF!,#REF!)</f>
        <v>#REF!</v>
      </c>
    </row>
    <row r="50" customFormat="false" ht="15" hidden="true" customHeight="false" outlineLevel="0" collapsed="false">
      <c r="B50" s="4" t="s">
        <v>63</v>
      </c>
      <c r="C50" s="12" t="n">
        <v>4699.79633145815</v>
      </c>
      <c r="E50" s="4" t="s">
        <v>63</v>
      </c>
      <c r="F50" s="8" t="n">
        <v>9151.62696184817</v>
      </c>
      <c r="H50" s="4" t="s">
        <v>63</v>
      </c>
      <c r="I50" s="12" t="n">
        <v>3901.69556971109</v>
      </c>
      <c r="J50" s="0" t="n">
        <f aca="false">I50/C50</f>
        <v>0.830183968525411</v>
      </c>
      <c r="M50" s="4" t="s">
        <v>63</v>
      </c>
      <c r="N50" s="8" t="e">
        <f aca="false">SUMPRODUCT(#REF!,#REF!)/SUMPRODUCT(#REF!,#REF!)</f>
        <v>#REF!</v>
      </c>
    </row>
    <row r="51" customFormat="false" ht="15.75" hidden="false" customHeight="false" outlineLevel="0" collapsed="false">
      <c r="B51" s="13" t="s">
        <v>65</v>
      </c>
      <c r="C51" s="14" t="n">
        <v>6173.23190733206</v>
      </c>
      <c r="E51" s="13" t="s">
        <v>65</v>
      </c>
      <c r="F51" s="14" t="n">
        <v>18481.9282331284</v>
      </c>
      <c r="H51" s="13" t="s">
        <v>65</v>
      </c>
      <c r="I51" s="14" t="n">
        <v>4696.37777134926</v>
      </c>
      <c r="M51" s="13" t="s">
        <v>65</v>
      </c>
      <c r="N51" s="15" t="e">
        <f aca="false">#REF!</f>
        <v>#REF!</v>
      </c>
      <c r="O51" s="16" t="n">
        <f aca="false">C51-I51</f>
        <v>1476.85413598279</v>
      </c>
      <c r="P51" s="17" t="n">
        <f aca="false">O51/AVERAGE(C51,I51)</f>
        <v>0.271740049484824</v>
      </c>
      <c r="Q51" s="0" t="s">
        <v>66</v>
      </c>
    </row>
    <row r="52" customFormat="false" ht="15" hidden="true" customHeight="false" outlineLevel="0" collapsed="false"/>
    <row r="53" s="19" customFormat="true" ht="15.75" hidden="true" customHeight="false" outlineLevel="0" collapsed="false"/>
    <row r="54" s="19" customFormat="true" ht="15" hidden="true" customHeight="false" outlineLevel="0" collapsed="false">
      <c r="A54" s="20" t="s">
        <v>67</v>
      </c>
      <c r="B54" s="2" t="s">
        <v>58</v>
      </c>
      <c r="C54" s="21"/>
      <c r="E54" s="2" t="s">
        <v>58</v>
      </c>
      <c r="F54" s="21"/>
      <c r="H54" s="2" t="s">
        <v>58</v>
      </c>
      <c r="I54" s="21"/>
      <c r="M54" s="2" t="s">
        <v>58</v>
      </c>
      <c r="N54" s="21"/>
    </row>
    <row r="55" s="19" customFormat="true" ht="15" hidden="true" customHeight="false" outlineLevel="0" collapsed="false">
      <c r="B55" s="4" t="s">
        <v>62</v>
      </c>
      <c r="C55" s="8" t="n">
        <v>829838712.831885</v>
      </c>
      <c r="E55" s="4" t="s">
        <v>62</v>
      </c>
      <c r="F55" s="8" t="n">
        <v>193568112.752622</v>
      </c>
      <c r="H55" s="4" t="s">
        <v>62</v>
      </c>
      <c r="I55" s="8" t="n">
        <v>650671979.120119</v>
      </c>
      <c r="M55" s="4" t="s">
        <v>62</v>
      </c>
      <c r="N55" s="8" t="e">
        <f aca="false">SUM(#REF!)</f>
        <v>#REF!</v>
      </c>
    </row>
    <row r="56" s="19" customFormat="true" ht="15" hidden="true" customHeight="false" outlineLevel="0" collapsed="false">
      <c r="B56" s="4" t="s">
        <v>63</v>
      </c>
      <c r="C56" s="8" t="n">
        <v>564822305.570984</v>
      </c>
      <c r="E56" s="4" t="s">
        <v>63</v>
      </c>
      <c r="F56" s="8" t="n">
        <v>564822305.570984</v>
      </c>
      <c r="H56" s="4" t="s">
        <v>63</v>
      </c>
      <c r="I56" s="8" t="n">
        <v>677015264.245877</v>
      </c>
      <c r="M56" s="4" t="s">
        <v>63</v>
      </c>
      <c r="N56" s="8" t="e">
        <f aca="false">SUM(#REF!)</f>
        <v>#REF!</v>
      </c>
    </row>
    <row r="57" s="19" customFormat="true" ht="15" hidden="true" customHeight="false" outlineLevel="0" collapsed="false">
      <c r="A57" s="20" t="s">
        <v>54</v>
      </c>
      <c r="B57" s="4" t="s">
        <v>65</v>
      </c>
      <c r="C57" s="8" t="n">
        <v>2148308076.25061</v>
      </c>
      <c r="E57" s="4" t="s">
        <v>65</v>
      </c>
      <c r="F57" s="8" t="n">
        <v>1439657018.33149</v>
      </c>
      <c r="H57" s="4" t="s">
        <v>65</v>
      </c>
      <c r="I57" s="8" t="n">
        <v>2144894851.67247</v>
      </c>
      <c r="M57" s="4" t="s">
        <v>65</v>
      </c>
      <c r="N57" s="8" t="e">
        <f aca="false">SUM(#REF!)</f>
        <v>#REF!</v>
      </c>
    </row>
    <row r="58" s="19" customFormat="true" ht="30" hidden="true" customHeight="false" outlineLevel="0" collapsed="false">
      <c r="A58" s="22" t="s">
        <v>68</v>
      </c>
      <c r="B58" s="6" t="s">
        <v>61</v>
      </c>
      <c r="C58" s="11"/>
      <c r="E58" s="6" t="s">
        <v>61</v>
      </c>
      <c r="F58" s="11"/>
      <c r="H58" s="6" t="s">
        <v>61</v>
      </c>
      <c r="I58" s="11"/>
      <c r="M58" s="6" t="s">
        <v>61</v>
      </c>
      <c r="N58" s="11"/>
    </row>
    <row r="59" s="19" customFormat="true" ht="15" hidden="true" customHeight="false" outlineLevel="0" collapsed="false">
      <c r="B59" s="4" t="s">
        <v>62</v>
      </c>
      <c r="C59" s="8" t="n">
        <v>10602.3114438953</v>
      </c>
      <c r="E59" s="4" t="s">
        <v>62</v>
      </c>
      <c r="F59" s="8" t="n">
        <v>69600197.8564843</v>
      </c>
      <c r="H59" s="4" t="s">
        <v>62</v>
      </c>
      <c r="I59" s="8" t="n">
        <v>8313.21419906423</v>
      </c>
      <c r="M59" s="4" t="s">
        <v>62</v>
      </c>
      <c r="N59" s="8" t="e">
        <f aca="false">SUMPRODUCT(#REF!,#REF!)/SUMPRODUCT(#REF!,#REF!)</f>
        <v>#REF!</v>
      </c>
    </row>
    <row r="60" s="19" customFormat="true" ht="15" hidden="true" customHeight="false" outlineLevel="0" collapsed="false">
      <c r="B60" s="4" t="s">
        <v>63</v>
      </c>
      <c r="C60" s="8" t="n">
        <v>3633.53397349615</v>
      </c>
      <c r="E60" s="4" t="s">
        <v>63</v>
      </c>
      <c r="F60" s="8" t="n">
        <v>6595.25861237181</v>
      </c>
      <c r="H60" s="4" t="s">
        <v>63</v>
      </c>
      <c r="I60" s="8" t="n">
        <v>4360.97691934681</v>
      </c>
      <c r="M60" s="4" t="s">
        <v>63</v>
      </c>
      <c r="N60" s="8" t="e">
        <f aca="false">SUMPRODUCT(#REF!,#REF!)/SUMPRODUCT(#REF!,#REF!)</f>
        <v>#REF!</v>
      </c>
    </row>
    <row r="61" s="19" customFormat="true" ht="15.75" hidden="true" customHeight="false" outlineLevel="0" collapsed="false">
      <c r="A61" s="20" t="s">
        <v>57</v>
      </c>
      <c r="B61" s="13" t="s">
        <v>65</v>
      </c>
      <c r="C61" s="23" t="n">
        <v>4621.1061133848</v>
      </c>
      <c r="E61" s="13" t="s">
        <v>65</v>
      </c>
      <c r="F61" s="15" t="n">
        <v>10622.7346468099</v>
      </c>
      <c r="H61" s="13" t="s">
        <v>65</v>
      </c>
      <c r="I61" s="23" t="n">
        <v>4616.76688881127</v>
      </c>
      <c r="M61" s="13" t="s">
        <v>65</v>
      </c>
      <c r="N61" s="15" t="e">
        <f aca="false">#REF!</f>
        <v>#REF!</v>
      </c>
    </row>
    <row r="62" s="19" customFormat="true" ht="15" hidden="true" customHeight="false" outlineLevel="0" collapsed="false"/>
    <row r="63" customFormat="false" ht="15" hidden="true" customHeight="false" outlineLevel="0" collapsed="false"/>
    <row r="64" s="19" customFormat="true" ht="15.75" hidden="true" customHeight="false" outlineLevel="0" collapsed="false"/>
    <row r="65" s="19" customFormat="true" ht="15" hidden="true" customHeight="false" outlineLevel="0" collapsed="false">
      <c r="A65" s="20" t="s">
        <v>69</v>
      </c>
      <c r="B65" s="2" t="s">
        <v>58</v>
      </c>
      <c r="C65" s="21"/>
      <c r="E65" s="2" t="s">
        <v>58</v>
      </c>
      <c r="F65" s="21"/>
      <c r="H65" s="2" t="s">
        <v>58</v>
      </c>
      <c r="I65" s="21"/>
      <c r="M65" s="2" t="s">
        <v>58</v>
      </c>
      <c r="N65" s="21"/>
    </row>
    <row r="66" s="19" customFormat="true" ht="15" hidden="true" customHeight="false" outlineLevel="0" collapsed="false">
      <c r="B66" s="4" t="s">
        <v>62</v>
      </c>
      <c r="C66" s="8" t="n">
        <v>799818321.683496</v>
      </c>
      <c r="E66" s="4" t="s">
        <v>62</v>
      </c>
      <c r="F66" s="8" t="n">
        <v>182600529.747775</v>
      </c>
      <c r="H66" s="4" t="s">
        <v>62</v>
      </c>
      <c r="I66" s="8" t="n">
        <v>631619170.976576</v>
      </c>
      <c r="M66" s="4" t="s">
        <v>62</v>
      </c>
      <c r="N66" s="8" t="e">
        <f aca="false">SUM(#REF!)</f>
        <v>#REF!</v>
      </c>
    </row>
    <row r="67" s="19" customFormat="true" ht="15" hidden="true" customHeight="false" outlineLevel="0" collapsed="false">
      <c r="B67" s="4" t="s">
        <v>63</v>
      </c>
      <c r="C67" s="8" t="n">
        <v>532819433.65553</v>
      </c>
      <c r="E67" s="4" t="s">
        <v>63</v>
      </c>
      <c r="F67" s="8" t="n">
        <v>532819433.65553</v>
      </c>
      <c r="H67" s="4" t="s">
        <v>63</v>
      </c>
      <c r="I67" s="8" t="n">
        <v>631256752.48939</v>
      </c>
      <c r="M67" s="4" t="s">
        <v>63</v>
      </c>
      <c r="N67" s="8" t="e">
        <f aca="false">SUM(#REF!)</f>
        <v>#REF!</v>
      </c>
    </row>
    <row r="68" s="19" customFormat="true" ht="15" hidden="true" customHeight="false" outlineLevel="0" collapsed="false">
      <c r="A68" s="20" t="s">
        <v>54</v>
      </c>
      <c r="B68" s="4" t="s">
        <v>65</v>
      </c>
      <c r="C68" s="8" t="n">
        <v>2027982531.07766</v>
      </c>
      <c r="E68" s="4" t="s">
        <v>65</v>
      </c>
      <c r="F68" s="8" t="n">
        <v>1358085949.50963</v>
      </c>
      <c r="H68" s="4" t="s">
        <v>65</v>
      </c>
      <c r="I68" s="8" t="n">
        <v>2024787099.69763</v>
      </c>
      <c r="M68" s="4" t="s">
        <v>65</v>
      </c>
      <c r="N68" s="8" t="e">
        <f aca="false">SUM(#REF!)</f>
        <v>#REF!</v>
      </c>
    </row>
    <row r="69" s="19" customFormat="true" ht="30" hidden="true" customHeight="false" outlineLevel="0" collapsed="false">
      <c r="A69" s="22" t="s">
        <v>64</v>
      </c>
      <c r="B69" s="6" t="s">
        <v>61</v>
      </c>
      <c r="C69" s="11"/>
      <c r="E69" s="6" t="s">
        <v>61</v>
      </c>
      <c r="F69" s="11"/>
      <c r="H69" s="6" t="s">
        <v>61</v>
      </c>
      <c r="I69" s="11"/>
      <c r="M69" s="6" t="s">
        <v>61</v>
      </c>
      <c r="N69" s="11"/>
    </row>
    <row r="70" s="19" customFormat="true" ht="15" hidden="true" customHeight="false" outlineLevel="0" collapsed="false">
      <c r="B70" s="4" t="s">
        <v>62</v>
      </c>
      <c r="C70" s="8" t="n">
        <v>10201.5312651421</v>
      </c>
      <c r="E70" s="4" t="s">
        <v>62</v>
      </c>
      <c r="F70" s="8" t="n">
        <v>65656645.706858</v>
      </c>
      <c r="H70" s="4" t="s">
        <v>62</v>
      </c>
      <c r="I70" s="8" t="n">
        <v>8056.18294266891</v>
      </c>
      <c r="M70" s="4" t="s">
        <v>62</v>
      </c>
      <c r="N70" s="8" t="e">
        <f aca="false">SUMPRODUCT(#REF!,#REF!)/SUMPRODUCT(#REF!,#REF!)</f>
        <v>#REF!</v>
      </c>
    </row>
    <row r="71" s="19" customFormat="true" ht="15" hidden="true" customHeight="false" outlineLevel="0" collapsed="false">
      <c r="B71" s="4" t="s">
        <v>63</v>
      </c>
      <c r="C71" s="8" t="n">
        <v>3246.8139838821</v>
      </c>
      <c r="E71" s="4" t="s">
        <v>63</v>
      </c>
      <c r="F71" s="8" t="n">
        <v>6221.57079137178</v>
      </c>
      <c r="H71" s="4" t="s">
        <v>63</v>
      </c>
      <c r="I71" s="8" t="n">
        <v>3927.9115321099</v>
      </c>
      <c r="M71" s="4" t="s">
        <v>63</v>
      </c>
      <c r="N71" s="8" t="e">
        <f aca="false">SUMPRODUCT(#REF!,#REF!)/SUMPRODUCT(#REF!,#REF!)</f>
        <v>#REF!</v>
      </c>
    </row>
    <row r="72" s="19" customFormat="true" ht="15.75" hidden="true" customHeight="false" outlineLevel="0" collapsed="false">
      <c r="A72" s="20" t="s">
        <v>57</v>
      </c>
      <c r="B72" s="13" t="s">
        <v>65</v>
      </c>
      <c r="C72" s="23" t="n">
        <v>4222.31028927189</v>
      </c>
      <c r="E72" s="13" t="s">
        <v>65</v>
      </c>
      <c r="F72" s="15" t="n">
        <v>10020.8497478946</v>
      </c>
      <c r="H72" s="13" t="s">
        <v>65</v>
      </c>
      <c r="I72" s="23" t="n">
        <v>4259.63117487076</v>
      </c>
      <c r="M72" s="13" t="s">
        <v>65</v>
      </c>
      <c r="N72" s="15" t="e">
        <f aca="false">#REF!</f>
        <v>#REF!</v>
      </c>
    </row>
    <row r="73" s="19" customFormat="true" ht="15" hidden="true" customHeight="false" outlineLevel="0" collapsed="false"/>
    <row r="75" customFormat="false" ht="15" hidden="false" customHeight="false" outlineLevel="0" collapsed="false">
      <c r="B75" s="16" t="s">
        <v>70</v>
      </c>
    </row>
    <row r="76" customFormat="false" ht="15" hidden="false" customHeight="false" outlineLevel="0" collapsed="false">
      <c r="B76" s="16" t="s">
        <v>71</v>
      </c>
    </row>
    <row r="77" customFormat="false" ht="15.75" hidden="false" customHeight="false" outlineLevel="0" collapsed="false"/>
    <row r="78" customFormat="false" ht="15" hidden="false" customHeight="false" outlineLevel="0" collapsed="false">
      <c r="B78" s="2" t="s">
        <v>49</v>
      </c>
      <c r="C78" s="3"/>
      <c r="E78" s="2" t="s">
        <v>49</v>
      </c>
      <c r="F78" s="3"/>
      <c r="H78" s="2" t="s">
        <v>49</v>
      </c>
      <c r="I78" s="3"/>
      <c r="M78" s="2" t="s">
        <v>49</v>
      </c>
      <c r="N78" s="3"/>
    </row>
    <row r="79" customFormat="false" ht="15" hidden="true" customHeight="false" outlineLevel="0" collapsed="false">
      <c r="B79" s="4" t="s">
        <v>62</v>
      </c>
      <c r="C79" s="5" t="n">
        <v>119287.843575035</v>
      </c>
      <c r="E79" s="4" t="s">
        <v>62</v>
      </c>
      <c r="F79" s="5" t="n">
        <v>3.66891042406188</v>
      </c>
      <c r="H79" s="4" t="s">
        <v>62</v>
      </c>
      <c r="I79" s="5" t="n">
        <v>119287.843575035</v>
      </c>
      <c r="M79" s="4" t="s">
        <v>62</v>
      </c>
      <c r="N79" s="5" t="e">
        <f aca="false">SUM(#REF!)*(1+F_to_M_ratio)</f>
        <v>#REF!</v>
      </c>
    </row>
    <row r="80" customFormat="false" ht="15" hidden="true" customHeight="false" outlineLevel="0" collapsed="false">
      <c r="B80" s="4" t="s">
        <v>63</v>
      </c>
      <c r="C80" s="5" t="n">
        <v>234027.066121436</v>
      </c>
      <c r="E80" s="4" t="s">
        <v>63</v>
      </c>
      <c r="F80" s="5" t="n">
        <v>113186.605259153</v>
      </c>
      <c r="H80" s="4" t="s">
        <v>63</v>
      </c>
      <c r="I80" s="5" t="n">
        <v>234027.066121436</v>
      </c>
      <c r="M80" s="4" t="s">
        <v>63</v>
      </c>
      <c r="N80" s="5" t="e">
        <f aca="false">SUM(#REF!)*(1+F_to_M_ratio)</f>
        <v>#REF!</v>
      </c>
    </row>
    <row r="81" customFormat="false" ht="15" hidden="false" customHeight="false" outlineLevel="0" collapsed="false">
      <c r="A81" s="1" t="s">
        <v>52</v>
      </c>
      <c r="B81" s="4" t="s">
        <v>65</v>
      </c>
      <c r="C81" s="5" t="n">
        <v>702763.852628746</v>
      </c>
      <c r="E81" s="4" t="s">
        <v>65</v>
      </c>
      <c r="F81" s="5" t="n">
        <v>179097.234878342</v>
      </c>
      <c r="H81" s="4" t="s">
        <v>65</v>
      </c>
      <c r="I81" s="5" t="n">
        <v>702763.852628746</v>
      </c>
      <c r="M81" s="4" t="s">
        <v>65</v>
      </c>
      <c r="N81" s="5" t="e">
        <f aca="false">#REF!*(1+F_to_M_ratio)</f>
        <v>#REF!</v>
      </c>
    </row>
    <row r="82" customFormat="false" ht="15" hidden="false" customHeight="false" outlineLevel="0" collapsed="false">
      <c r="A82" s="1" t="s">
        <v>54</v>
      </c>
      <c r="B82" s="6" t="s">
        <v>55</v>
      </c>
      <c r="C82" s="5"/>
      <c r="E82" s="6" t="s">
        <v>55</v>
      </c>
      <c r="F82" s="5"/>
      <c r="H82" s="6" t="s">
        <v>55</v>
      </c>
      <c r="I82" s="5"/>
      <c r="M82" s="6" t="s">
        <v>55</v>
      </c>
      <c r="N82" s="5"/>
    </row>
    <row r="83" customFormat="false" ht="15" hidden="true" customHeight="false" outlineLevel="0" collapsed="false">
      <c r="A83" s="1"/>
      <c r="B83" s="4" t="s">
        <v>62</v>
      </c>
      <c r="C83" s="5" t="n">
        <v>10367482.2283625</v>
      </c>
      <c r="E83" s="4" t="s">
        <v>62</v>
      </c>
      <c r="F83" s="5" t="n">
        <v>3341724.16</v>
      </c>
      <c r="H83" s="4" t="s">
        <v>62</v>
      </c>
      <c r="I83" s="5" t="n">
        <v>7170713.78119393</v>
      </c>
      <c r="M83" s="4" t="s">
        <v>62</v>
      </c>
      <c r="N83" s="5" t="e">
        <f aca="false">SUM(#REF!)</f>
        <v>#REF!</v>
      </c>
    </row>
    <row r="84" customFormat="false" ht="15" hidden="true" customHeight="false" outlineLevel="0" collapsed="false">
      <c r="B84" s="4" t="s">
        <v>63</v>
      </c>
      <c r="C84" s="5" t="n">
        <v>9828309.53709014</v>
      </c>
      <c r="E84" s="4" t="s">
        <v>63</v>
      </c>
      <c r="F84" s="5" t="n">
        <v>9750988</v>
      </c>
      <c r="H84" s="4" t="s">
        <v>63</v>
      </c>
      <c r="I84" s="5" t="n">
        <v>6929112.03504983</v>
      </c>
      <c r="M84" s="4" t="s">
        <v>63</v>
      </c>
      <c r="N84" s="5" t="e">
        <f aca="false">SUM(#REF!)</f>
        <v>#REF!</v>
      </c>
    </row>
    <row r="85" customFormat="false" ht="30" hidden="false" customHeight="false" outlineLevel="0" collapsed="false">
      <c r="A85" s="7" t="s">
        <v>64</v>
      </c>
      <c r="B85" s="4" t="s">
        <v>65</v>
      </c>
      <c r="C85" s="5" t="n">
        <v>32811128.0129479</v>
      </c>
      <c r="E85" s="4" t="s">
        <v>65</v>
      </c>
      <c r="F85" s="5" t="n">
        <v>24853972.96</v>
      </c>
      <c r="H85" s="4" t="s">
        <v>65</v>
      </c>
      <c r="I85" s="5" t="n">
        <v>22471359.6745077</v>
      </c>
      <c r="M85" s="4" t="s">
        <v>65</v>
      </c>
      <c r="N85" s="5" t="e">
        <f aca="false">SUM(#REF!)</f>
        <v>#REF!</v>
      </c>
    </row>
    <row r="86" customFormat="false" ht="15" hidden="false" customHeight="false" outlineLevel="0" collapsed="false">
      <c r="A86" s="24" t="s">
        <v>72</v>
      </c>
      <c r="B86" s="6" t="s">
        <v>58</v>
      </c>
      <c r="C86" s="5"/>
      <c r="E86" s="6" t="s">
        <v>58</v>
      </c>
      <c r="F86" s="5"/>
      <c r="H86" s="6" t="s">
        <v>58</v>
      </c>
      <c r="I86" s="5"/>
      <c r="M86" s="6" t="s">
        <v>58</v>
      </c>
      <c r="N86" s="5"/>
    </row>
    <row r="87" customFormat="false" ht="15" hidden="true" customHeight="false" outlineLevel="0" collapsed="false">
      <c r="B87" s="4" t="s">
        <v>62</v>
      </c>
      <c r="C87" s="8" t="n">
        <v>969913739.636253</v>
      </c>
      <c r="E87" s="4" t="s">
        <v>62</v>
      </c>
      <c r="F87" s="8" t="n">
        <v>267337932.8</v>
      </c>
      <c r="H87" s="4" t="s">
        <v>62</v>
      </c>
      <c r="I87" s="8" t="n">
        <v>717071378.119393</v>
      </c>
      <c r="M87" s="4" t="s">
        <v>62</v>
      </c>
      <c r="N87" s="8" t="e">
        <f aca="false">SUM(#REF!)</f>
        <v>#REF!</v>
      </c>
    </row>
    <row r="88" customFormat="false" ht="15" hidden="true" customHeight="false" outlineLevel="0" collapsed="false">
      <c r="B88" s="4" t="s">
        <v>63</v>
      </c>
      <c r="C88" s="8" t="n">
        <v>787811193.709014</v>
      </c>
      <c r="E88" s="4" t="s">
        <v>63</v>
      </c>
      <c r="F88" s="8" t="n">
        <v>780079040</v>
      </c>
      <c r="H88" s="4" t="s">
        <v>63</v>
      </c>
      <c r="I88" s="8" t="n">
        <v>692911203.504983</v>
      </c>
      <c r="M88" s="4" t="s">
        <v>63</v>
      </c>
      <c r="N88" s="8" t="e">
        <f aca="false">SUM(#REF!)</f>
        <v>#REF!</v>
      </c>
    </row>
    <row r="89" customFormat="false" ht="15" hidden="false" customHeight="false" outlineLevel="0" collapsed="false">
      <c r="A89" s="1" t="s">
        <v>57</v>
      </c>
      <c r="B89" s="4" t="s">
        <v>65</v>
      </c>
      <c r="C89" s="9" t="n">
        <v>2784033342.09479</v>
      </c>
      <c r="E89" s="4" t="s">
        <v>65</v>
      </c>
      <c r="F89" s="9" t="n">
        <v>1988317836.8</v>
      </c>
      <c r="H89" s="4" t="s">
        <v>65</v>
      </c>
      <c r="I89" s="9" t="n">
        <v>2247135967.45077</v>
      </c>
      <c r="M89" s="4" t="s">
        <v>65</v>
      </c>
      <c r="N89" s="8" t="e">
        <f aca="false">SUM(#REF!)</f>
        <v>#REF!</v>
      </c>
    </row>
    <row r="90" customFormat="false" ht="15" hidden="false" customHeight="false" outlineLevel="0" collapsed="false">
      <c r="B90" s="6" t="s">
        <v>59</v>
      </c>
      <c r="C90" s="5"/>
      <c r="E90" s="6" t="s">
        <v>59</v>
      </c>
      <c r="F90" s="5"/>
      <c r="H90" s="6" t="s">
        <v>59</v>
      </c>
      <c r="I90" s="5"/>
      <c r="M90" s="6" t="s">
        <v>59</v>
      </c>
      <c r="N90" s="5"/>
    </row>
    <row r="91" customFormat="false" ht="15" hidden="true" customHeight="false" outlineLevel="0" collapsed="false">
      <c r="B91" s="4" t="s">
        <v>62</v>
      </c>
      <c r="C91" s="10" t="n">
        <v>0.474118909753357</v>
      </c>
      <c r="E91" s="4" t="s">
        <v>62</v>
      </c>
      <c r="F91" s="10" t="n">
        <v>1.45823728395656E-005</v>
      </c>
      <c r="H91" s="4" t="s">
        <v>62</v>
      </c>
      <c r="I91" s="10" t="n">
        <v>0.474118909753357</v>
      </c>
      <c r="M91" s="4" t="s">
        <v>62</v>
      </c>
      <c r="N91" s="10" t="e">
        <f aca="false">SUM(#REF!)/SUM(#REF!)</f>
        <v>#REF!</v>
      </c>
    </row>
    <row r="92" customFormat="false" ht="15" hidden="true" customHeight="false" outlineLevel="0" collapsed="false">
      <c r="B92" s="4" t="s">
        <v>63</v>
      </c>
      <c r="C92" s="10" t="n">
        <v>0.697848745721507</v>
      </c>
      <c r="E92" s="4" t="s">
        <v>63</v>
      </c>
      <c r="F92" s="10" t="n">
        <v>0.337512800641568</v>
      </c>
      <c r="H92" s="4" t="s">
        <v>63</v>
      </c>
      <c r="I92" s="10" t="n">
        <v>0.697848745721507</v>
      </c>
      <c r="M92" s="4" t="s">
        <v>63</v>
      </c>
      <c r="N92" s="10" t="e">
        <f aca="false">SUM(#REF!)/SUM(#REF!)</f>
        <v>#REF!</v>
      </c>
    </row>
    <row r="93" customFormat="false" ht="15" hidden="false" customHeight="false" outlineLevel="0" collapsed="false">
      <c r="B93" s="4" t="s">
        <v>65</v>
      </c>
      <c r="C93" s="10" t="n">
        <v>0.631062528177247</v>
      </c>
      <c r="E93" s="4" t="s">
        <v>65</v>
      </c>
      <c r="F93" s="10" t="n">
        <v>0.160824369963131</v>
      </c>
      <c r="H93" s="4" t="s">
        <v>65</v>
      </c>
      <c r="I93" s="10" t="n">
        <v>0.631062528177247</v>
      </c>
      <c r="M93" s="4" t="s">
        <v>65</v>
      </c>
      <c r="N93" s="10" t="e">
        <f aca="false">SUM(#REF!)/SUM(#REF!)</f>
        <v>#REF!</v>
      </c>
    </row>
    <row r="94" customFormat="false" ht="15" hidden="false" customHeight="false" outlineLevel="0" collapsed="false">
      <c r="B94" s="6" t="s">
        <v>60</v>
      </c>
      <c r="C94" s="11"/>
      <c r="E94" s="6" t="s">
        <v>60</v>
      </c>
      <c r="F94" s="11"/>
      <c r="H94" s="6" t="s">
        <v>60</v>
      </c>
      <c r="I94" s="11"/>
      <c r="M94" s="6" t="s">
        <v>60</v>
      </c>
      <c r="N94" s="11"/>
    </row>
    <row r="95" customFormat="false" ht="15" hidden="true" customHeight="false" outlineLevel="0" collapsed="false">
      <c r="B95" s="4" t="s">
        <v>62</v>
      </c>
      <c r="C95" s="5" t="n">
        <v>86.9114732704606</v>
      </c>
      <c r="E95" s="4" t="s">
        <v>62</v>
      </c>
      <c r="F95" s="5" t="n">
        <v>910821.95359252</v>
      </c>
      <c r="H95" s="4" t="s">
        <v>62</v>
      </c>
      <c r="I95" s="5" t="n">
        <v>60.1126951941534</v>
      </c>
      <c r="M95" s="4" t="s">
        <v>62</v>
      </c>
      <c r="N95" s="5" t="e">
        <f aca="false">(SUM(#REF!)/SUM(#REF!))/(1+F_to_M_ratio)</f>
        <v>#REF!</v>
      </c>
    </row>
    <row r="96" customFormat="false" ht="15" hidden="true" customHeight="false" outlineLevel="0" collapsed="false">
      <c r="B96" s="4" t="s">
        <v>63</v>
      </c>
      <c r="C96" s="5" t="n">
        <v>41.9964651951422</v>
      </c>
      <c r="E96" s="4" t="s">
        <v>63</v>
      </c>
      <c r="F96" s="5" t="n">
        <v>86.1496638906526</v>
      </c>
      <c r="H96" s="4" t="s">
        <v>63</v>
      </c>
      <c r="I96" s="5" t="n">
        <v>29.6081652002351</v>
      </c>
      <c r="M96" s="4" t="s">
        <v>63</v>
      </c>
      <c r="N96" s="5" t="e">
        <f aca="false">(SUM(#REF!)/SUM(#REF!))/(1+F_to_M_ratio)</f>
        <v>#REF!</v>
      </c>
    </row>
    <row r="97" customFormat="false" ht="15" hidden="false" customHeight="false" outlineLevel="0" collapsed="false">
      <c r="B97" s="4" t="s">
        <v>65</v>
      </c>
      <c r="C97" s="5" t="n">
        <v>46.6886961960481</v>
      </c>
      <c r="E97" s="4" t="s">
        <v>65</v>
      </c>
      <c r="F97" s="5" t="n">
        <v>138.773627503981</v>
      </c>
      <c r="H97" s="4" t="s">
        <v>65</v>
      </c>
      <c r="I97" s="5" t="n">
        <v>31.975690824808</v>
      </c>
      <c r="M97" s="4" t="s">
        <v>65</v>
      </c>
      <c r="N97" s="5" t="str">
        <f aca="false">IF(ISNUMBER(#REF!),#REF!/(1+F_to_M_ratio),"")</f>
        <v/>
      </c>
    </row>
    <row r="98" customFormat="false" ht="15" hidden="false" customHeight="false" outlineLevel="0" collapsed="false">
      <c r="B98" s="6" t="s">
        <v>61</v>
      </c>
      <c r="C98" s="11"/>
      <c r="E98" s="6" t="s">
        <v>61</v>
      </c>
      <c r="F98" s="11"/>
      <c r="H98" s="6" t="s">
        <v>61</v>
      </c>
      <c r="I98" s="11"/>
      <c r="M98" s="6" t="s">
        <v>61</v>
      </c>
      <c r="N98" s="11"/>
    </row>
    <row r="99" customFormat="false" ht="15" hidden="true" customHeight="false" outlineLevel="0" collapsed="false">
      <c r="B99" s="4" t="s">
        <v>62</v>
      </c>
      <c r="C99" s="8" t="n">
        <v>12141.3638191943</v>
      </c>
      <c r="E99" s="4" t="s">
        <v>62</v>
      </c>
      <c r="F99" s="8" t="n">
        <v>113426354.560093</v>
      </c>
      <c r="H99" s="4" t="s">
        <v>62</v>
      </c>
      <c r="I99" s="8" t="n">
        <v>9118.9355466976</v>
      </c>
      <c r="M99" s="4" t="s">
        <v>62</v>
      </c>
      <c r="N99" s="8" t="e">
        <f aca="false">SUMPRODUCT(#REF!,#REF!)/SUMPRODUCT(#REF!,#REF!)</f>
        <v>#REF!</v>
      </c>
    </row>
    <row r="100" customFormat="false" ht="15" hidden="true" customHeight="false" outlineLevel="0" collapsed="false">
      <c r="B100" s="4" t="s">
        <v>63</v>
      </c>
      <c r="C100" s="12" t="n">
        <v>4691.03668743444</v>
      </c>
      <c r="E100" s="4" t="s">
        <v>63</v>
      </c>
      <c r="F100" s="8" t="n">
        <v>9770.83428268537</v>
      </c>
      <c r="H100" s="4" t="s">
        <v>63</v>
      </c>
      <c r="I100" s="12" t="n">
        <v>4122.05672008212</v>
      </c>
      <c r="M100" s="4" t="s">
        <v>63</v>
      </c>
      <c r="N100" s="8" t="e">
        <f aca="false">SUMPRODUCT(#REF!,#REF!)/SUMPRODUCT(#REF!,#REF!)</f>
        <v>#REF!</v>
      </c>
    </row>
    <row r="101" customFormat="false" ht="15.75" hidden="false" customHeight="false" outlineLevel="0" collapsed="false">
      <c r="B101" s="13" t="s">
        <v>65</v>
      </c>
      <c r="C101" s="14" t="n">
        <v>6252.38399622687</v>
      </c>
      <c r="E101" s="13" t="s">
        <v>65</v>
      </c>
      <c r="F101" s="14" t="n">
        <v>19735.2806140553</v>
      </c>
      <c r="H101" s="13" t="s">
        <v>65</v>
      </c>
      <c r="I101" s="14" t="n">
        <v>4944.48905077065</v>
      </c>
      <c r="M101" s="13" t="s">
        <v>65</v>
      </c>
      <c r="N101" s="15" t="e">
        <f aca="false">#REF!</f>
        <v>#REF!</v>
      </c>
    </row>
    <row r="104" customFormat="false" ht="15" hidden="false" customHeight="false" outlineLevel="0" collapsed="false">
      <c r="A104" s="25" t="e">
        <f aca="false">C195/G195</f>
        <v>#REF!</v>
      </c>
      <c r="B104" s="0" t="s">
        <v>73</v>
      </c>
    </row>
    <row r="105" customFormat="false" ht="15" hidden="false" customHeight="false" outlineLevel="0" collapsed="false">
      <c r="A105" s="0" t="s">
        <v>74</v>
      </c>
      <c r="B105" s="26" t="n">
        <v>0.7</v>
      </c>
    </row>
    <row r="106" customFormat="false" ht="15" hidden="false" customHeight="false" outlineLevel="0" collapsed="false">
      <c r="A106" s="0" t="s">
        <v>75</v>
      </c>
      <c r="B106" s="26" t="e">
        <f aca="false">#REF!</f>
        <v>#REF!</v>
      </c>
    </row>
    <row r="107" customFormat="false" ht="15" hidden="false" customHeight="false" outlineLevel="0" collapsed="false">
      <c r="B107" s="0" t="s">
        <v>76</v>
      </c>
      <c r="F107" s="0" t="s">
        <v>77</v>
      </c>
      <c r="Q107" s="0" t="s">
        <v>78</v>
      </c>
    </row>
    <row r="108" customFormat="false" ht="15" hidden="false" customHeight="false" outlineLevel="0" collapsed="false">
      <c r="B108" s="0" t="s">
        <v>79</v>
      </c>
      <c r="C108" s="0" t="s">
        <v>80</v>
      </c>
      <c r="D108" s="0" t="s">
        <v>81</v>
      </c>
      <c r="E108" s="0" t="s">
        <v>82</v>
      </c>
      <c r="F108" s="0" t="s">
        <v>79</v>
      </c>
      <c r="G108" s="0" t="s">
        <v>80</v>
      </c>
      <c r="H108" s="0" t="s">
        <v>81</v>
      </c>
      <c r="I108" s="0" t="s">
        <v>82</v>
      </c>
      <c r="P108" s="0" t="s">
        <v>83</v>
      </c>
    </row>
    <row r="109" customFormat="false" ht="15" hidden="false" customHeight="false" outlineLevel="0" collapsed="false">
      <c r="B109" s="0" t="n">
        <v>0</v>
      </c>
      <c r="C109" s="27" t="e">
        <f aca="false">1*(1-#REF!)*(1-B106)</f>
        <v>#REF!</v>
      </c>
      <c r="D109" s="28" t="e">
        <f aca="false">1/(1+Discount_rate)^B109</f>
        <v>#REF!</v>
      </c>
      <c r="E109" s="0" t="n">
        <v>0</v>
      </c>
      <c r="F109" s="0" t="n">
        <v>15</v>
      </c>
      <c r="G109" s="27" t="e">
        <f aca="false">1*(1-#REF!)*B105</f>
        <v>#REF!</v>
      </c>
      <c r="H109" s="28" t="e">
        <f aca="false">1/(1+Discount_rate)^(F109-15)</f>
        <v>#REF!</v>
      </c>
      <c r="I109" s="0" t="e">
        <f aca="false">MC_eff*#REF!</f>
        <v>#REF!</v>
      </c>
      <c r="O109" s="29" t="e">
        <f aca="false">A104</f>
        <v>#REF!</v>
      </c>
      <c r="P109" s="29" t="n">
        <v>0.1</v>
      </c>
      <c r="Q109" s="17" t="n">
        <f aca="false">10%+P109</f>
        <v>0.2</v>
      </c>
      <c r="R109" s="17" t="n">
        <f aca="false">10%+Q109</f>
        <v>0.3</v>
      </c>
      <c r="S109" s="17" t="n">
        <f aca="false">10%+R109</f>
        <v>0.4</v>
      </c>
      <c r="T109" s="17" t="n">
        <f aca="false">10%+S109</f>
        <v>0.5</v>
      </c>
      <c r="U109" s="17" t="n">
        <f aca="false">10%+T109</f>
        <v>0.6</v>
      </c>
      <c r="V109" s="17" t="n">
        <f aca="false">10%+U109</f>
        <v>0.7</v>
      </c>
      <c r="W109" s="17" t="n">
        <f aca="false">10%+V109</f>
        <v>0.8</v>
      </c>
      <c r="X109" s="17" t="n">
        <f aca="false">10%+W109</f>
        <v>0.9</v>
      </c>
      <c r="Y109" s="17" t="n">
        <f aca="false">10%+X109</f>
        <v>1</v>
      </c>
      <c r="Z109" s="17" t="n">
        <f aca="false">10%+Y109</f>
        <v>1.1</v>
      </c>
    </row>
    <row r="110" customFormat="false" ht="15" hidden="false" customHeight="true" outlineLevel="0" collapsed="false">
      <c r="B110" s="0" t="n">
        <f aca="false">1+B109</f>
        <v>1</v>
      </c>
      <c r="C110" s="27" t="e">
        <f aca="false">C109*(1-#REF!)</f>
        <v>#REF!</v>
      </c>
      <c r="D110" s="28" t="e">
        <f aca="false">1/(1+Discount_rate)^B110</f>
        <v>#REF!</v>
      </c>
      <c r="E110" s="0" t="n">
        <v>0</v>
      </c>
      <c r="F110" s="0" t="n">
        <f aca="false">1+F109</f>
        <v>16</v>
      </c>
      <c r="G110" s="27" t="e">
        <f aca="false">G109*(1-#REF!)*(1-I109)</f>
        <v>#REF!</v>
      </c>
      <c r="H110" s="28" t="e">
        <f aca="false">1/(1+Discount_rate)^(F110-15)</f>
        <v>#REF!</v>
      </c>
      <c r="I110" s="0" t="e">
        <f aca="false">MC_eff*#REF!</f>
        <v>#REF!</v>
      </c>
      <c r="L110" s="0" t="s">
        <v>84</v>
      </c>
      <c r="O110" s="17" t="n">
        <v>0</v>
      </c>
      <c r="P110" s="17" t="str">
        <f aca="true">TABLE($O$109,$B$106,$O110,$B$105,P$109)</f>
        <v/>
      </c>
      <c r="Q110" s="17" t="e">
        <f aca="false">#REF!</f>
        <v>#REF!</v>
      </c>
      <c r="R110" s="17" t="e">
        <f aca="false">#REF!</f>
        <v>#REF!</v>
      </c>
      <c r="S110" s="17" t="e">
        <f aca="false">#REF!</f>
        <v>#REF!</v>
      </c>
      <c r="T110" s="17" t="e">
        <f aca="false">#REF!</f>
        <v>#REF!</v>
      </c>
      <c r="U110" s="17" t="e">
        <f aca="false">#REF!</f>
        <v>#REF!</v>
      </c>
      <c r="V110" s="17" t="e">
        <f aca="false">#REF!</f>
        <v>#REF!</v>
      </c>
      <c r="W110" s="30" t="e">
        <f aca="false">#REF!</f>
        <v>#REF!</v>
      </c>
      <c r="X110" s="17" t="e">
        <f aca="false">#REF!</f>
        <v>#REF!</v>
      </c>
      <c r="Y110" s="17" t="e">
        <f aca="false">#REF!</f>
        <v>#REF!</v>
      </c>
      <c r="Z110" s="17" t="e">
        <f aca="false">#REF!</f>
        <v>#REF!</v>
      </c>
    </row>
    <row r="111" customFormat="false" ht="15" hidden="false" customHeight="false" outlineLevel="0" collapsed="false">
      <c r="B111" s="0" t="n">
        <f aca="false">1+B110</f>
        <v>2</v>
      </c>
      <c r="C111" s="27" t="e">
        <f aca="false">C110*(1-#REF!)</f>
        <v>#REF!</v>
      </c>
      <c r="D111" s="28" t="e">
        <f aca="false">1/(1+Discount_rate)^B111</f>
        <v>#REF!</v>
      </c>
      <c r="E111" s="0" t="n">
        <v>0</v>
      </c>
      <c r="F111" s="0" t="n">
        <f aca="false">1+F110</f>
        <v>17</v>
      </c>
      <c r="G111" s="27" t="e">
        <f aca="false">G110*(1-#REF!)*(1-I110)</f>
        <v>#REF!</v>
      </c>
      <c r="H111" s="28" t="e">
        <f aca="false">1/(1+Discount_rate)^(F111-15)</f>
        <v>#REF!</v>
      </c>
      <c r="I111" s="0" t="e">
        <f aca="false">MC_eff*#REF!</f>
        <v>#REF!</v>
      </c>
      <c r="L111" s="0" t="s">
        <v>85</v>
      </c>
      <c r="O111" s="17" t="n">
        <f aca="false">10%+O110</f>
        <v>0.1</v>
      </c>
      <c r="P111" s="17" t="e">
        <f aca="false">#REF!</f>
        <v>#REF!</v>
      </c>
      <c r="Q111" s="17" t="e">
        <f aca="false">#REF!</f>
        <v>#REF!</v>
      </c>
      <c r="R111" s="17" t="e">
        <f aca="false">#REF!</f>
        <v>#REF!</v>
      </c>
      <c r="S111" s="17" t="e">
        <f aca="false">#REF!</f>
        <v>#REF!</v>
      </c>
      <c r="T111" s="17" t="e">
        <f aca="false">#REF!</f>
        <v>#REF!</v>
      </c>
      <c r="U111" s="17" t="e">
        <f aca="false">#REF!</f>
        <v>#REF!</v>
      </c>
      <c r="V111" s="30" t="e">
        <f aca="false">#REF!</f>
        <v>#REF!</v>
      </c>
      <c r="W111" s="17" t="e">
        <f aca="false">#REF!</f>
        <v>#REF!</v>
      </c>
      <c r="X111" s="17" t="e">
        <f aca="false">#REF!</f>
        <v>#REF!</v>
      </c>
      <c r="Y111" s="17" t="e">
        <f aca="false">#REF!</f>
        <v>#REF!</v>
      </c>
      <c r="Z111" s="17" t="e">
        <f aca="false">#REF!</f>
        <v>#REF!</v>
      </c>
    </row>
    <row r="112" customFormat="false" ht="15" hidden="false" customHeight="false" outlineLevel="0" collapsed="false">
      <c r="B112" s="0" t="n">
        <f aca="false">1+B111</f>
        <v>3</v>
      </c>
      <c r="C112" s="27" t="e">
        <f aca="false">C111*(1-#REF!)</f>
        <v>#REF!</v>
      </c>
      <c r="D112" s="28" t="e">
        <f aca="false">1/(1+Discount_rate)^B112</f>
        <v>#REF!</v>
      </c>
      <c r="E112" s="0" t="n">
        <v>0</v>
      </c>
      <c r="F112" s="0" t="n">
        <f aca="false">1+F111</f>
        <v>18</v>
      </c>
      <c r="G112" s="27" t="e">
        <f aca="false">G111*(1-#REF!)*(1-I111)</f>
        <v>#REF!</v>
      </c>
      <c r="H112" s="28" t="e">
        <f aca="false">1/(1+Discount_rate)^(F112-15)</f>
        <v>#REF!</v>
      </c>
      <c r="I112" s="0" t="e">
        <f aca="false">MC_eff*#REF!</f>
        <v>#REF!</v>
      </c>
      <c r="L112" s="0" t="s">
        <v>86</v>
      </c>
      <c r="O112" s="17" t="n">
        <f aca="false">10%+O111</f>
        <v>0.2</v>
      </c>
      <c r="P112" s="17" t="e">
        <f aca="false">#REF!</f>
        <v>#REF!</v>
      </c>
      <c r="Q112" s="17" t="e">
        <f aca="false">#REF!</f>
        <v>#REF!</v>
      </c>
      <c r="R112" s="17" t="e">
        <f aca="false">#REF!</f>
        <v>#REF!</v>
      </c>
      <c r="S112" s="17" t="e">
        <f aca="false">#REF!</f>
        <v>#REF!</v>
      </c>
      <c r="T112" s="17" t="e">
        <f aca="false">#REF!</f>
        <v>#REF!</v>
      </c>
      <c r="U112" s="30" t="e">
        <f aca="false">#REF!</f>
        <v>#REF!</v>
      </c>
      <c r="V112" s="17" t="e">
        <f aca="false">#REF!</f>
        <v>#REF!</v>
      </c>
      <c r="W112" s="17" t="e">
        <f aca="false">#REF!</f>
        <v>#REF!</v>
      </c>
      <c r="X112" s="17" t="e">
        <f aca="false">#REF!</f>
        <v>#REF!</v>
      </c>
      <c r="Y112" s="17" t="e">
        <f aca="false">#REF!</f>
        <v>#REF!</v>
      </c>
      <c r="Z112" s="17" t="e">
        <f aca="false">#REF!</f>
        <v>#REF!</v>
      </c>
    </row>
    <row r="113" customFormat="false" ht="15" hidden="false" customHeight="false" outlineLevel="0" collapsed="false">
      <c r="B113" s="0" t="n">
        <f aca="false">1+B112</f>
        <v>4</v>
      </c>
      <c r="C113" s="27" t="e">
        <f aca="false">C112*(1-#REF!)</f>
        <v>#REF!</v>
      </c>
      <c r="D113" s="28" t="e">
        <f aca="false">1/(1+Discount_rate)^B113</f>
        <v>#REF!</v>
      </c>
      <c r="E113" s="0" t="n">
        <v>0</v>
      </c>
      <c r="F113" s="0" t="n">
        <f aca="false">1+F112</f>
        <v>19</v>
      </c>
      <c r="G113" s="27" t="e">
        <f aca="false">G112*(1-#REF!)*(1-I112)</f>
        <v>#REF!</v>
      </c>
      <c r="H113" s="28" t="e">
        <f aca="false">1/(1+Discount_rate)^(F113-15)</f>
        <v>#REF!</v>
      </c>
      <c r="I113" s="0" t="e">
        <f aca="false">MC_eff*#REF!</f>
        <v>#REF!</v>
      </c>
      <c r="L113" s="31"/>
      <c r="O113" s="17" t="n">
        <f aca="false">10%+O112</f>
        <v>0.3</v>
      </c>
      <c r="P113" s="17" t="e">
        <f aca="false">#REF!</f>
        <v>#REF!</v>
      </c>
      <c r="Q113" s="17" t="e">
        <f aca="false">#REF!</f>
        <v>#REF!</v>
      </c>
      <c r="R113" s="17" t="e">
        <f aca="false">#REF!</f>
        <v>#REF!</v>
      </c>
      <c r="S113" s="17" t="e">
        <f aca="false">#REF!</f>
        <v>#REF!</v>
      </c>
      <c r="T113" s="30" t="e">
        <f aca="false">#REF!</f>
        <v>#REF!</v>
      </c>
      <c r="U113" s="17" t="e">
        <f aca="false">#REF!</f>
        <v>#REF!</v>
      </c>
      <c r="V113" s="17" t="e">
        <f aca="false">#REF!</f>
        <v>#REF!</v>
      </c>
      <c r="W113" s="17" t="e">
        <f aca="false">#REF!</f>
        <v>#REF!</v>
      </c>
      <c r="X113" s="17" t="e">
        <f aca="false">#REF!</f>
        <v>#REF!</v>
      </c>
      <c r="Y113" s="17" t="e">
        <f aca="false">#REF!</f>
        <v>#REF!</v>
      </c>
      <c r="Z113" s="17" t="e">
        <f aca="false">#REF!</f>
        <v>#REF!</v>
      </c>
    </row>
    <row r="114" customFormat="false" ht="15" hidden="false" customHeight="false" outlineLevel="0" collapsed="false">
      <c r="B114" s="0" t="n">
        <f aca="false">1+B113</f>
        <v>5</v>
      </c>
      <c r="C114" s="27" t="e">
        <f aca="false">C113*(1-#REF!)</f>
        <v>#REF!</v>
      </c>
      <c r="D114" s="28" t="e">
        <f aca="false">1/(1+Discount_rate)^B114</f>
        <v>#REF!</v>
      </c>
      <c r="E114" s="0" t="n">
        <v>0</v>
      </c>
      <c r="F114" s="0" t="n">
        <f aca="false">1+F113</f>
        <v>20</v>
      </c>
      <c r="G114" s="27" t="e">
        <f aca="false">G113*(1-#REF!)*(1-I113)</f>
        <v>#REF!</v>
      </c>
      <c r="H114" s="28" t="e">
        <f aca="false">1/(1+Discount_rate)^(F114-15)</f>
        <v>#REF!</v>
      </c>
      <c r="I114" s="0" t="e">
        <f aca="false">MC_eff*#REF!</f>
        <v>#REF!</v>
      </c>
      <c r="L114" s="31"/>
      <c r="O114" s="17" t="n">
        <f aca="false">10%+O113</f>
        <v>0.4</v>
      </c>
      <c r="P114" s="17" t="e">
        <f aca="false">#REF!</f>
        <v>#REF!</v>
      </c>
      <c r="Q114" s="17" t="e">
        <f aca="false">#REF!</f>
        <v>#REF!</v>
      </c>
      <c r="R114" s="17" t="e">
        <f aca="false">#REF!</f>
        <v>#REF!</v>
      </c>
      <c r="S114" s="17" t="e">
        <f aca="false">#REF!</f>
        <v>#REF!</v>
      </c>
      <c r="T114" s="17" t="e">
        <f aca="false">#REF!</f>
        <v>#REF!</v>
      </c>
      <c r="U114" s="17" t="e">
        <f aca="false">#REF!</f>
        <v>#REF!</v>
      </c>
      <c r="V114" s="17" t="e">
        <f aca="false">#REF!</f>
        <v>#REF!</v>
      </c>
      <c r="W114" s="17" t="e">
        <f aca="false">#REF!</f>
        <v>#REF!</v>
      </c>
      <c r="X114" s="17" t="e">
        <f aca="false">#REF!</f>
        <v>#REF!</v>
      </c>
      <c r="Y114" s="17" t="e">
        <f aca="false">#REF!</f>
        <v>#REF!</v>
      </c>
      <c r="Z114" s="17" t="e">
        <f aca="false">#REF!</f>
        <v>#REF!</v>
      </c>
    </row>
    <row r="115" customFormat="false" ht="15" hidden="false" customHeight="false" outlineLevel="0" collapsed="false">
      <c r="B115" s="0" t="n">
        <f aca="false">1+B114</f>
        <v>6</v>
      </c>
      <c r="C115" s="27" t="e">
        <f aca="false">C114*(1-#REF!)</f>
        <v>#REF!</v>
      </c>
      <c r="D115" s="28" t="e">
        <f aca="false">1/(1+Discount_rate)^B115</f>
        <v>#REF!</v>
      </c>
      <c r="E115" s="0" t="n">
        <v>0</v>
      </c>
      <c r="F115" s="0" t="n">
        <f aca="false">1+F114</f>
        <v>21</v>
      </c>
      <c r="G115" s="27" t="e">
        <f aca="false">G114*(1-#REF!)*(1-I114)</f>
        <v>#REF!</v>
      </c>
      <c r="H115" s="28" t="e">
        <f aca="false">1/(1+Discount_rate)^(F115-15)</f>
        <v>#REF!</v>
      </c>
      <c r="I115" s="0" t="e">
        <f aca="false">MC_eff*#REF!</f>
        <v>#REF!</v>
      </c>
      <c r="L115" s="31"/>
      <c r="O115" s="17" t="n">
        <f aca="false">10%+O114</f>
        <v>0.5</v>
      </c>
      <c r="P115" s="17" t="e">
        <f aca="false">#REF!</f>
        <v>#REF!</v>
      </c>
      <c r="Q115" s="17" t="e">
        <f aca="false">#REF!</f>
        <v>#REF!</v>
      </c>
      <c r="R115" s="17" t="e">
        <f aca="false">#REF!</f>
        <v>#REF!</v>
      </c>
      <c r="S115" s="30" t="e">
        <f aca="false">#REF!</f>
        <v>#REF!</v>
      </c>
      <c r="T115" s="17" t="e">
        <f aca="false">#REF!</f>
        <v>#REF!</v>
      </c>
      <c r="U115" s="17" t="e">
        <f aca="false">#REF!</f>
        <v>#REF!</v>
      </c>
      <c r="V115" s="17" t="e">
        <f aca="false">#REF!</f>
        <v>#REF!</v>
      </c>
      <c r="W115" s="17" t="e">
        <f aca="false">#REF!</f>
        <v>#REF!</v>
      </c>
      <c r="X115" s="17" t="e">
        <f aca="false">#REF!</f>
        <v>#REF!</v>
      </c>
      <c r="Y115" s="17" t="e">
        <f aca="false">#REF!</f>
        <v>#REF!</v>
      </c>
      <c r="Z115" s="17" t="e">
        <f aca="false">#REF!</f>
        <v>#REF!</v>
      </c>
    </row>
    <row r="116" customFormat="false" ht="15" hidden="false" customHeight="false" outlineLevel="0" collapsed="false">
      <c r="B116" s="0" t="n">
        <f aca="false">1+B115</f>
        <v>7</v>
      </c>
      <c r="C116" s="27" t="e">
        <f aca="false">C115*(1-#REF!)</f>
        <v>#REF!</v>
      </c>
      <c r="D116" s="28" t="e">
        <f aca="false">1/(1+Discount_rate)^B116</f>
        <v>#REF!</v>
      </c>
      <c r="E116" s="0" t="n">
        <v>0</v>
      </c>
      <c r="F116" s="0" t="n">
        <f aca="false">1+F115</f>
        <v>22</v>
      </c>
      <c r="G116" s="27" t="e">
        <f aca="false">G115*(1-#REF!)*(1-I115)</f>
        <v>#REF!</v>
      </c>
      <c r="H116" s="28" t="e">
        <f aca="false">1/(1+Discount_rate)^(F116-15)</f>
        <v>#REF!</v>
      </c>
      <c r="I116" s="0" t="e">
        <f aca="false">MC_eff*#REF!</f>
        <v>#REF!</v>
      </c>
      <c r="O116" s="17" t="n">
        <f aca="false">10%+O115</f>
        <v>0.6</v>
      </c>
      <c r="P116" s="17" t="e">
        <f aca="false">#REF!</f>
        <v>#REF!</v>
      </c>
      <c r="Q116" s="17" t="e">
        <f aca="false">#REF!</f>
        <v>#REF!</v>
      </c>
      <c r="R116" s="30" t="e">
        <f aca="false">#REF!</f>
        <v>#REF!</v>
      </c>
      <c r="S116" s="17" t="e">
        <f aca="false">#REF!</f>
        <v>#REF!</v>
      </c>
      <c r="T116" s="17" t="e">
        <f aca="false">#REF!</f>
        <v>#REF!</v>
      </c>
      <c r="U116" s="17" t="e">
        <f aca="false">#REF!</f>
        <v>#REF!</v>
      </c>
      <c r="V116" s="17" t="e">
        <f aca="false">#REF!</f>
        <v>#REF!</v>
      </c>
      <c r="W116" s="17" t="e">
        <f aca="false">#REF!</f>
        <v>#REF!</v>
      </c>
      <c r="X116" s="17" t="e">
        <f aca="false">#REF!</f>
        <v>#REF!</v>
      </c>
      <c r="Y116" s="17" t="e">
        <f aca="false">#REF!</f>
        <v>#REF!</v>
      </c>
      <c r="Z116" s="17" t="e">
        <f aca="false">#REF!</f>
        <v>#REF!</v>
      </c>
    </row>
    <row r="117" customFormat="false" ht="15" hidden="false" customHeight="false" outlineLevel="0" collapsed="false">
      <c r="B117" s="0" t="n">
        <f aca="false">1+B116</f>
        <v>8</v>
      </c>
      <c r="C117" s="27" t="e">
        <f aca="false">C116*(1-#REF!)</f>
        <v>#REF!</v>
      </c>
      <c r="D117" s="28" t="e">
        <f aca="false">1/(1+Discount_rate)^B117</f>
        <v>#REF!</v>
      </c>
      <c r="E117" s="0" t="n">
        <v>0</v>
      </c>
      <c r="F117" s="0" t="n">
        <f aca="false">1+F116</f>
        <v>23</v>
      </c>
      <c r="G117" s="27" t="e">
        <f aca="false">G116*(1-#REF!)*(1-I116)</f>
        <v>#REF!</v>
      </c>
      <c r="H117" s="28" t="e">
        <f aca="false">1/(1+Discount_rate)^(F117-15)</f>
        <v>#REF!</v>
      </c>
      <c r="I117" s="0" t="e">
        <f aca="false">MC_eff*#REF!</f>
        <v>#REF!</v>
      </c>
      <c r="O117" s="17" t="n">
        <f aca="false">10%+O116</f>
        <v>0.7</v>
      </c>
      <c r="P117" s="17" t="e">
        <f aca="false">#REF!</f>
        <v>#REF!</v>
      </c>
      <c r="Q117" s="30" t="e">
        <f aca="false">#REF!</f>
        <v>#REF!</v>
      </c>
      <c r="R117" s="17" t="e">
        <f aca="false">#REF!</f>
        <v>#REF!</v>
      </c>
      <c r="S117" s="17" t="e">
        <f aca="false">#REF!</f>
        <v>#REF!</v>
      </c>
      <c r="T117" s="17" t="e">
        <f aca="false">#REF!</f>
        <v>#REF!</v>
      </c>
      <c r="U117" s="17" t="e">
        <f aca="false">#REF!</f>
        <v>#REF!</v>
      </c>
      <c r="V117" s="17" t="e">
        <f aca="false">#REF!</f>
        <v>#REF!</v>
      </c>
      <c r="W117" s="17" t="e">
        <f aca="false">#REF!</f>
        <v>#REF!</v>
      </c>
      <c r="X117" s="17" t="e">
        <f aca="false">#REF!</f>
        <v>#REF!</v>
      </c>
      <c r="Y117" s="17" t="e">
        <f aca="false">#REF!</f>
        <v>#REF!</v>
      </c>
      <c r="Z117" s="17" t="e">
        <f aca="false">#REF!</f>
        <v>#REF!</v>
      </c>
    </row>
    <row r="118" customFormat="false" ht="15" hidden="false" customHeight="false" outlineLevel="0" collapsed="false">
      <c r="B118" s="0" t="n">
        <f aca="false">1+B117</f>
        <v>9</v>
      </c>
      <c r="C118" s="27" t="e">
        <f aca="false">C117*(1-#REF!)</f>
        <v>#REF!</v>
      </c>
      <c r="D118" s="28" t="e">
        <f aca="false">1/(1+Discount_rate)^B118</f>
        <v>#REF!</v>
      </c>
      <c r="E118" s="0" t="n">
        <v>0</v>
      </c>
      <c r="F118" s="0" t="n">
        <f aca="false">1+F117</f>
        <v>24</v>
      </c>
      <c r="G118" s="27" t="e">
        <f aca="false">G117*(1-#REF!)*(1-I117)</f>
        <v>#REF!</v>
      </c>
      <c r="H118" s="28" t="e">
        <f aca="false">1/(1+Discount_rate)^(F118-15)</f>
        <v>#REF!</v>
      </c>
      <c r="I118" s="0" t="e">
        <f aca="false">MC_eff*#REF!</f>
        <v>#REF!</v>
      </c>
      <c r="O118" s="17" t="n">
        <f aca="false">10%+O117</f>
        <v>0.8</v>
      </c>
      <c r="P118" s="17" t="e">
        <f aca="false">#REF!</f>
        <v>#REF!</v>
      </c>
      <c r="Q118" s="17" t="e">
        <f aca="false">#REF!</f>
        <v>#REF!</v>
      </c>
      <c r="R118" s="17" t="e">
        <f aca="false">#REF!</f>
        <v>#REF!</v>
      </c>
      <c r="S118" s="17" t="e">
        <f aca="false">#REF!</f>
        <v>#REF!</v>
      </c>
      <c r="T118" s="17" t="e">
        <f aca="false">#REF!</f>
        <v>#REF!</v>
      </c>
      <c r="U118" s="17" t="e">
        <f aca="false">#REF!</f>
        <v>#REF!</v>
      </c>
      <c r="V118" s="17" t="e">
        <f aca="false">#REF!</f>
        <v>#REF!</v>
      </c>
      <c r="W118" s="17" t="e">
        <f aca="false">#REF!</f>
        <v>#REF!</v>
      </c>
      <c r="X118" s="17" t="e">
        <f aca="false">#REF!</f>
        <v>#REF!</v>
      </c>
      <c r="Y118" s="17" t="e">
        <f aca="false">#REF!</f>
        <v>#REF!</v>
      </c>
      <c r="Z118" s="17" t="e">
        <f aca="false">#REF!</f>
        <v>#REF!</v>
      </c>
    </row>
    <row r="119" customFormat="false" ht="15" hidden="false" customHeight="false" outlineLevel="0" collapsed="false">
      <c r="B119" s="0" t="n">
        <f aca="false">1+B118</f>
        <v>10</v>
      </c>
      <c r="C119" s="27" t="e">
        <f aca="false">C118*(1-#REF!)</f>
        <v>#REF!</v>
      </c>
      <c r="D119" s="28" t="e">
        <f aca="false">1/(1+Discount_rate)^B119</f>
        <v>#REF!</v>
      </c>
      <c r="E119" s="0" t="n">
        <v>0</v>
      </c>
      <c r="F119" s="0" t="n">
        <f aca="false">1+F118</f>
        <v>25</v>
      </c>
      <c r="G119" s="27" t="e">
        <f aca="false">G118*(1-#REF!)*(1-I118)</f>
        <v>#REF!</v>
      </c>
      <c r="H119" s="28" t="e">
        <f aca="false">1/(1+Discount_rate)^(F119-15)</f>
        <v>#REF!</v>
      </c>
      <c r="I119" s="0" t="e">
        <f aca="false">MC_eff*#REF!</f>
        <v>#REF!</v>
      </c>
      <c r="L119" s="31"/>
      <c r="O119" s="17" t="n">
        <f aca="false">10%+O118</f>
        <v>0.9</v>
      </c>
      <c r="P119" s="17" t="e">
        <f aca="false">#REF!</f>
        <v>#REF!</v>
      </c>
      <c r="Q119" s="17" t="e">
        <f aca="false">#REF!</f>
        <v>#REF!</v>
      </c>
      <c r="R119" s="17" t="e">
        <f aca="false">#REF!</f>
        <v>#REF!</v>
      </c>
      <c r="S119" s="17" t="e">
        <f aca="false">#REF!</f>
        <v>#REF!</v>
      </c>
      <c r="T119" s="17" t="e">
        <f aca="false">#REF!</f>
        <v>#REF!</v>
      </c>
      <c r="U119" s="17" t="e">
        <f aca="false">#REF!</f>
        <v>#REF!</v>
      </c>
      <c r="V119" s="17" t="e">
        <f aca="false">#REF!</f>
        <v>#REF!</v>
      </c>
      <c r="W119" s="17" t="e">
        <f aca="false">#REF!</f>
        <v>#REF!</v>
      </c>
      <c r="X119" s="17" t="e">
        <f aca="false">#REF!</f>
        <v>#REF!</v>
      </c>
      <c r="Y119" s="17" t="e">
        <f aca="false">#REF!</f>
        <v>#REF!</v>
      </c>
      <c r="Z119" s="17" t="e">
        <f aca="false">#REF!</f>
        <v>#REF!</v>
      </c>
    </row>
    <row r="120" customFormat="false" ht="15" hidden="false" customHeight="false" outlineLevel="0" collapsed="false">
      <c r="B120" s="0" t="n">
        <f aca="false">1+B119</f>
        <v>11</v>
      </c>
      <c r="C120" s="27" t="e">
        <f aca="false">C119*(1-#REF!)</f>
        <v>#REF!</v>
      </c>
      <c r="D120" s="28" t="e">
        <f aca="false">1/(1+Discount_rate)^B120</f>
        <v>#REF!</v>
      </c>
      <c r="E120" s="0" t="n">
        <v>0</v>
      </c>
      <c r="F120" s="0" t="n">
        <f aca="false">1+F119</f>
        <v>26</v>
      </c>
      <c r="G120" s="27" t="e">
        <f aca="false">G119*(1-#REF!)*(1-I119)</f>
        <v>#REF!</v>
      </c>
      <c r="H120" s="28" t="e">
        <f aca="false">1/(1+Discount_rate)^(F120-15)</f>
        <v>#REF!</v>
      </c>
      <c r="I120" s="0" t="e">
        <f aca="false">MC_eff*#REF!</f>
        <v>#REF!</v>
      </c>
      <c r="O120" s="17" t="n">
        <f aca="false">10%+O119</f>
        <v>1</v>
      </c>
      <c r="P120" s="17" t="e">
        <f aca="false">#REF!</f>
        <v>#REF!</v>
      </c>
      <c r="Q120" s="17" t="e">
        <f aca="false">#REF!</f>
        <v>#REF!</v>
      </c>
      <c r="R120" s="17" t="e">
        <f aca="false">#REF!</f>
        <v>#REF!</v>
      </c>
      <c r="S120" s="17" t="e">
        <f aca="false">#REF!</f>
        <v>#REF!</v>
      </c>
      <c r="T120" s="17" t="e">
        <f aca="false">#REF!</f>
        <v>#REF!</v>
      </c>
      <c r="U120" s="17" t="e">
        <f aca="false">#REF!</f>
        <v>#REF!</v>
      </c>
      <c r="V120" s="17" t="e">
        <f aca="false">#REF!</f>
        <v>#REF!</v>
      </c>
      <c r="W120" s="17" t="e">
        <f aca="false">#REF!</f>
        <v>#REF!</v>
      </c>
      <c r="X120" s="17" t="e">
        <f aca="false">#REF!</f>
        <v>#REF!</v>
      </c>
      <c r="Y120" s="17" t="e">
        <f aca="false">#REF!</f>
        <v>#REF!</v>
      </c>
      <c r="Z120" s="17" t="e">
        <f aca="false">#REF!</f>
        <v>#REF!</v>
      </c>
    </row>
    <row r="121" customFormat="false" ht="15" hidden="false" customHeight="false" outlineLevel="0" collapsed="false">
      <c r="B121" s="0" t="n">
        <f aca="false">1+B120</f>
        <v>12</v>
      </c>
      <c r="C121" s="27" t="e">
        <f aca="false">C120*(1-#REF!)</f>
        <v>#REF!</v>
      </c>
      <c r="D121" s="28" t="e">
        <f aca="false">1/(1+Discount_rate)^B121</f>
        <v>#REF!</v>
      </c>
      <c r="E121" s="0" t="n">
        <v>0</v>
      </c>
      <c r="F121" s="0" t="n">
        <f aca="false">1+F120</f>
        <v>27</v>
      </c>
      <c r="G121" s="27" t="e">
        <f aca="false">G120*(1-#REF!)*(1-I120)</f>
        <v>#REF!</v>
      </c>
      <c r="H121" s="28" t="e">
        <f aca="false">1/(1+Discount_rate)^(F121-15)</f>
        <v>#REF!</v>
      </c>
      <c r="I121" s="0" t="e">
        <f aca="false">MC_eff*#REF!</f>
        <v>#REF!</v>
      </c>
    </row>
    <row r="122" customFormat="false" ht="15" hidden="false" customHeight="false" outlineLevel="0" collapsed="false">
      <c r="B122" s="0" t="n">
        <f aca="false">1+B121</f>
        <v>13</v>
      </c>
      <c r="C122" s="27" t="e">
        <f aca="false">C121*(1-#REF!)</f>
        <v>#REF!</v>
      </c>
      <c r="D122" s="28" t="e">
        <f aca="false">1/(1+Discount_rate)^B122</f>
        <v>#REF!</v>
      </c>
      <c r="E122" s="0" t="n">
        <v>0</v>
      </c>
      <c r="F122" s="0" t="n">
        <f aca="false">1+F121</f>
        <v>28</v>
      </c>
      <c r="G122" s="27" t="e">
        <f aca="false">G121*(1-#REF!)*(1-I121)</f>
        <v>#REF!</v>
      </c>
      <c r="H122" s="28" t="e">
        <f aca="false">1/(1+Discount_rate)^(F122-15)</f>
        <v>#REF!</v>
      </c>
      <c r="I122" s="0" t="e">
        <f aca="false">MC_eff*#REF!</f>
        <v>#REF!</v>
      </c>
    </row>
    <row r="123" customFormat="false" ht="15" hidden="false" customHeight="false" outlineLevel="0" collapsed="false">
      <c r="B123" s="0" t="n">
        <f aca="false">1+B122</f>
        <v>14</v>
      </c>
      <c r="C123" s="27" t="e">
        <f aca="false">C122*(1-#REF!)</f>
        <v>#REF!</v>
      </c>
      <c r="D123" s="28" t="e">
        <f aca="false">1/(1+Discount_rate)^B123</f>
        <v>#REF!</v>
      </c>
      <c r="E123" s="0" t="n">
        <v>0</v>
      </c>
      <c r="F123" s="0" t="n">
        <f aca="false">1+F122</f>
        <v>29</v>
      </c>
      <c r="G123" s="27" t="e">
        <f aca="false">G122*(1-#REF!)*(1-I122)</f>
        <v>#REF!</v>
      </c>
      <c r="H123" s="28" t="e">
        <f aca="false">1/(1+Discount_rate)^(F123-15)</f>
        <v>#REF!</v>
      </c>
      <c r="I123" s="0" t="e">
        <f aca="false">MC_eff*#REF!</f>
        <v>#REF!</v>
      </c>
    </row>
    <row r="124" customFormat="false" ht="15" hidden="false" customHeight="false" outlineLevel="0" collapsed="false">
      <c r="B124" s="0" t="n">
        <f aca="false">1+B123</f>
        <v>15</v>
      </c>
      <c r="C124" s="27" t="e">
        <f aca="false">C123*(1-#REF!)</f>
        <v>#REF!</v>
      </c>
      <c r="D124" s="28" t="e">
        <f aca="false">1/(1+Discount_rate)^B124</f>
        <v>#REF!</v>
      </c>
      <c r="E124" s="0" t="e">
        <f aca="false">MC_eff*#REF!</f>
        <v>#REF!</v>
      </c>
      <c r="F124" s="0" t="n">
        <f aca="false">1+F123</f>
        <v>30</v>
      </c>
      <c r="G124" s="27" t="e">
        <f aca="false">G123*(1-#REF!)*(1-I123)</f>
        <v>#REF!</v>
      </c>
      <c r="H124" s="28" t="e">
        <f aca="false">1/(1+Discount_rate)^(F124-15)</f>
        <v>#REF!</v>
      </c>
      <c r="I124" s="0" t="e">
        <f aca="false">MC_eff*#REF!</f>
        <v>#REF!</v>
      </c>
      <c r="P124" s="29"/>
      <c r="Q124" s="29"/>
      <c r="R124" s="17"/>
      <c r="S124" s="17"/>
    </row>
    <row r="125" customFormat="false" ht="15" hidden="false" customHeight="false" outlineLevel="0" collapsed="false">
      <c r="B125" s="0" t="n">
        <f aca="false">1+B124</f>
        <v>16</v>
      </c>
      <c r="C125" s="27" t="e">
        <f aca="false">C124*(1-#REF!)*(1-E124)</f>
        <v>#REF!</v>
      </c>
      <c r="D125" s="28" t="e">
        <f aca="false">1/(1+Discount_rate)^B125</f>
        <v>#REF!</v>
      </c>
      <c r="E125" s="0" t="e">
        <f aca="false">MC_eff*#REF!</f>
        <v>#REF!</v>
      </c>
      <c r="F125" s="0" t="n">
        <f aca="false">1+F124</f>
        <v>31</v>
      </c>
      <c r="G125" s="27" t="e">
        <f aca="false">G124*(1-#REF!)*(1-I124)</f>
        <v>#REF!</v>
      </c>
      <c r="H125" s="28" t="e">
        <f aca="false">1/(1+Discount_rate)^(F125-15)</f>
        <v>#REF!</v>
      </c>
      <c r="I125" s="0" t="e">
        <f aca="false">MC_eff*#REF!</f>
        <v>#REF!</v>
      </c>
      <c r="P125" s="29"/>
      <c r="Q125" s="29"/>
      <c r="R125" s="17"/>
      <c r="S125" s="17"/>
      <c r="AF125" s="29"/>
    </row>
    <row r="126" customFormat="false" ht="15" hidden="false" customHeight="false" outlineLevel="0" collapsed="false">
      <c r="B126" s="0" t="n">
        <f aca="false">1+B125</f>
        <v>17</v>
      </c>
      <c r="C126" s="27" t="e">
        <f aca="false">C125*(1-#REF!)*(1-E125)</f>
        <v>#REF!</v>
      </c>
      <c r="D126" s="28" t="e">
        <f aca="false">1/(1+Discount_rate)^B126</f>
        <v>#REF!</v>
      </c>
      <c r="E126" s="0" t="e">
        <f aca="false">MC_eff*#REF!</f>
        <v>#REF!</v>
      </c>
      <c r="F126" s="0" t="n">
        <f aca="false">1+F125</f>
        <v>32</v>
      </c>
      <c r="G126" s="27" t="e">
        <f aca="false">G125*(1-#REF!)*(1-I125)</f>
        <v>#REF!</v>
      </c>
      <c r="H126" s="28" t="e">
        <f aca="false">1/(1+Discount_rate)^(F126-15)</f>
        <v>#REF!</v>
      </c>
      <c r="I126" s="0" t="e">
        <f aca="false">MC_eff*#REF!</f>
        <v>#REF!</v>
      </c>
      <c r="P126" s="29"/>
      <c r="Q126" s="29"/>
      <c r="R126" s="17"/>
      <c r="S126" s="17"/>
      <c r="T126" s="32"/>
      <c r="U126" s="32"/>
    </row>
    <row r="127" customFormat="false" ht="15" hidden="false" customHeight="false" outlineLevel="0" collapsed="false">
      <c r="B127" s="0" t="n">
        <f aca="false">1+B126</f>
        <v>18</v>
      </c>
      <c r="C127" s="27" t="e">
        <f aca="false">C126*(1-#REF!)*(1-E126)</f>
        <v>#REF!</v>
      </c>
      <c r="D127" s="28" t="e">
        <f aca="false">1/(1+Discount_rate)^B127</f>
        <v>#REF!</v>
      </c>
      <c r="E127" s="0" t="e">
        <f aca="false">MC_eff*#REF!</f>
        <v>#REF!</v>
      </c>
      <c r="F127" s="0" t="n">
        <f aca="false">1+F126</f>
        <v>33</v>
      </c>
      <c r="G127" s="27" t="e">
        <f aca="false">G126*(1-#REF!)*(1-I126)</f>
        <v>#REF!</v>
      </c>
      <c r="H127" s="28" t="e">
        <f aca="false">1/(1+Discount_rate)^(F127-15)</f>
        <v>#REF!</v>
      </c>
      <c r="I127" s="0" t="e">
        <f aca="false">MC_eff*#REF!</f>
        <v>#REF!</v>
      </c>
      <c r="P127" s="29"/>
      <c r="Q127" s="29"/>
      <c r="R127" s="17"/>
      <c r="S127" s="17"/>
    </row>
    <row r="128" customFormat="false" ht="15" hidden="false" customHeight="false" outlineLevel="0" collapsed="false">
      <c r="B128" s="0" t="n">
        <f aca="false">1+B127</f>
        <v>19</v>
      </c>
      <c r="C128" s="27" t="e">
        <f aca="false">C127*(1-#REF!)*(1-E127)</f>
        <v>#REF!</v>
      </c>
      <c r="D128" s="28" t="e">
        <f aca="false">1/(1+Discount_rate)^B128</f>
        <v>#REF!</v>
      </c>
      <c r="E128" s="0" t="e">
        <f aca="false">MC_eff*#REF!</f>
        <v>#REF!</v>
      </c>
      <c r="F128" s="0" t="n">
        <f aca="false">1+F127</f>
        <v>34</v>
      </c>
      <c r="G128" s="27" t="e">
        <f aca="false">G127*(1-#REF!)*(1-I127)</f>
        <v>#REF!</v>
      </c>
      <c r="H128" s="28" t="e">
        <f aca="false">1/(1+Discount_rate)^(F128-15)</f>
        <v>#REF!</v>
      </c>
      <c r="I128" s="0" t="e">
        <f aca="false">MC_eff*#REF!</f>
        <v>#REF!</v>
      </c>
      <c r="P128" s="29"/>
      <c r="Q128" s="29"/>
      <c r="R128" s="17"/>
      <c r="S128" s="17"/>
    </row>
    <row r="129" customFormat="false" ht="15" hidden="false" customHeight="false" outlineLevel="0" collapsed="false">
      <c r="B129" s="0" t="n">
        <f aca="false">1+B128</f>
        <v>20</v>
      </c>
      <c r="C129" s="27" t="e">
        <f aca="false">C128*(1-#REF!)*(1-E128)</f>
        <v>#REF!</v>
      </c>
      <c r="D129" s="28" t="e">
        <f aca="false">1/(1+Discount_rate)^B129</f>
        <v>#REF!</v>
      </c>
      <c r="E129" s="0" t="e">
        <f aca="false">MC_eff*#REF!</f>
        <v>#REF!</v>
      </c>
      <c r="F129" s="0" t="n">
        <f aca="false">1+F128</f>
        <v>35</v>
      </c>
      <c r="G129" s="27" t="e">
        <f aca="false">G128*(1-#REF!)*(1-I128)</f>
        <v>#REF!</v>
      </c>
      <c r="H129" s="28" t="e">
        <f aca="false">1/(1+Discount_rate)^(F129-15)</f>
        <v>#REF!</v>
      </c>
      <c r="I129" s="0" t="e">
        <f aca="false">MC_eff*#REF!</f>
        <v>#REF!</v>
      </c>
      <c r="P129" s="29"/>
      <c r="Q129" s="29"/>
      <c r="R129" s="17"/>
      <c r="S129" s="17"/>
    </row>
    <row r="130" customFormat="false" ht="15" hidden="false" customHeight="false" outlineLevel="0" collapsed="false">
      <c r="B130" s="0" t="n">
        <f aca="false">1+B129</f>
        <v>21</v>
      </c>
      <c r="C130" s="27" t="e">
        <f aca="false">C129*(1-#REF!)*(1-E129)</f>
        <v>#REF!</v>
      </c>
      <c r="D130" s="28" t="e">
        <f aca="false">1/(1+Discount_rate)^B130</f>
        <v>#REF!</v>
      </c>
      <c r="E130" s="0" t="e">
        <f aca="false">MC_eff*#REF!</f>
        <v>#REF!</v>
      </c>
      <c r="F130" s="0" t="n">
        <f aca="false">1+F129</f>
        <v>36</v>
      </c>
      <c r="G130" s="27" t="e">
        <f aca="false">G129*(1-#REF!)*(1-I129)</f>
        <v>#REF!</v>
      </c>
      <c r="H130" s="28" t="e">
        <f aca="false">1/(1+Discount_rate)^(F130-15)</f>
        <v>#REF!</v>
      </c>
      <c r="I130" s="0" t="e">
        <f aca="false">MC_eff*#REF!</f>
        <v>#REF!</v>
      </c>
      <c r="P130" s="29"/>
      <c r="Q130" s="29"/>
      <c r="R130" s="17"/>
      <c r="S130" s="17"/>
    </row>
    <row r="131" customFormat="false" ht="15" hidden="false" customHeight="false" outlineLevel="0" collapsed="false">
      <c r="B131" s="0" t="n">
        <f aca="false">1+B130</f>
        <v>22</v>
      </c>
      <c r="C131" s="27" t="e">
        <f aca="false">C130*(1-#REF!)*(1-E130)</f>
        <v>#REF!</v>
      </c>
      <c r="D131" s="28" t="e">
        <f aca="false">1/(1+Discount_rate)^B131</f>
        <v>#REF!</v>
      </c>
      <c r="E131" s="0" t="e">
        <f aca="false">MC_eff*#REF!</f>
        <v>#REF!</v>
      </c>
      <c r="F131" s="0" t="n">
        <f aca="false">1+F130</f>
        <v>37</v>
      </c>
      <c r="G131" s="27" t="e">
        <f aca="false">G130*(1-#REF!)*(1-I130)</f>
        <v>#REF!</v>
      </c>
      <c r="H131" s="28" t="e">
        <f aca="false">1/(1+Discount_rate)^(F131-15)</f>
        <v>#REF!</v>
      </c>
      <c r="I131" s="0" t="e">
        <f aca="false">MC_eff*#REF!</f>
        <v>#REF!</v>
      </c>
      <c r="P131" s="29"/>
      <c r="Q131" s="29"/>
      <c r="R131" s="17"/>
      <c r="S131" s="17"/>
    </row>
    <row r="132" customFormat="false" ht="15" hidden="false" customHeight="false" outlineLevel="0" collapsed="false">
      <c r="B132" s="0" t="n">
        <f aca="false">1+B131</f>
        <v>23</v>
      </c>
      <c r="C132" s="27" t="e">
        <f aca="false">C131*(1-#REF!)*(1-E131)</f>
        <v>#REF!</v>
      </c>
      <c r="D132" s="28" t="e">
        <f aca="false">1/(1+Discount_rate)^B132</f>
        <v>#REF!</v>
      </c>
      <c r="E132" s="0" t="e">
        <f aca="false">MC_eff*#REF!</f>
        <v>#REF!</v>
      </c>
      <c r="F132" s="0" t="n">
        <f aca="false">1+F131</f>
        <v>38</v>
      </c>
      <c r="G132" s="27" t="e">
        <f aca="false">G131*(1-#REF!)*(1-I131)</f>
        <v>#REF!</v>
      </c>
      <c r="H132" s="28" t="e">
        <f aca="false">1/(1+Discount_rate)^(F132-15)</f>
        <v>#REF!</v>
      </c>
      <c r="I132" s="0" t="e">
        <f aca="false">MC_eff*#REF!</f>
        <v>#REF!</v>
      </c>
      <c r="P132" s="29"/>
      <c r="Q132" s="29"/>
      <c r="R132" s="17"/>
      <c r="S132" s="17"/>
    </row>
    <row r="133" customFormat="false" ht="15" hidden="false" customHeight="false" outlineLevel="0" collapsed="false">
      <c r="B133" s="0" t="n">
        <f aca="false">1+B132</f>
        <v>24</v>
      </c>
      <c r="C133" s="27" t="e">
        <f aca="false">C132*(1-#REF!)*(1-E132)</f>
        <v>#REF!</v>
      </c>
      <c r="D133" s="28" t="e">
        <f aca="false">1/(1+Discount_rate)^B133</f>
        <v>#REF!</v>
      </c>
      <c r="E133" s="0" t="e">
        <f aca="false">MC_eff*#REF!</f>
        <v>#REF!</v>
      </c>
      <c r="F133" s="0" t="n">
        <f aca="false">1+F132</f>
        <v>39</v>
      </c>
      <c r="G133" s="27" t="e">
        <f aca="false">G132*(1-#REF!)*(1-I132)</f>
        <v>#REF!</v>
      </c>
      <c r="H133" s="28" t="e">
        <f aca="false">1/(1+Discount_rate)^(F133-15)</f>
        <v>#REF!</v>
      </c>
      <c r="I133" s="0" t="e">
        <f aca="false">MC_eff*#REF!</f>
        <v>#REF!</v>
      </c>
      <c r="P133" s="29"/>
      <c r="Q133" s="29"/>
      <c r="R133" s="17"/>
      <c r="S133" s="17"/>
    </row>
    <row r="134" customFormat="false" ht="15" hidden="false" customHeight="false" outlineLevel="0" collapsed="false">
      <c r="B134" s="0" t="n">
        <f aca="false">1+B133</f>
        <v>25</v>
      </c>
      <c r="C134" s="27" t="e">
        <f aca="false">C133*(1-#REF!)*(1-E133)</f>
        <v>#REF!</v>
      </c>
      <c r="D134" s="28" t="e">
        <f aca="false">1/(1+Discount_rate)^B134</f>
        <v>#REF!</v>
      </c>
      <c r="E134" s="0" t="e">
        <f aca="false">MC_eff*#REF!</f>
        <v>#REF!</v>
      </c>
      <c r="F134" s="0" t="n">
        <f aca="false">1+F133</f>
        <v>40</v>
      </c>
      <c r="G134" s="27" t="e">
        <f aca="false">G133*(1-#REF!)*(1-I133)</f>
        <v>#REF!</v>
      </c>
      <c r="H134" s="28" t="e">
        <f aca="false">1/(1+Discount_rate)^(F134-15)</f>
        <v>#REF!</v>
      </c>
      <c r="I134" s="0" t="e">
        <f aca="false">MC_eff*#REF!</f>
        <v>#REF!</v>
      </c>
      <c r="P134" s="29"/>
      <c r="Q134" s="29"/>
      <c r="R134" s="17"/>
      <c r="S134" s="17"/>
      <c r="T134" s="32"/>
      <c r="U134" s="32"/>
      <c r="V134" s="32"/>
      <c r="W134" s="32"/>
      <c r="X134" s="32"/>
      <c r="Y134" s="32"/>
    </row>
    <row r="135" customFormat="false" ht="15" hidden="false" customHeight="false" outlineLevel="0" collapsed="false">
      <c r="B135" s="0" t="n">
        <f aca="false">1+B134</f>
        <v>26</v>
      </c>
      <c r="C135" s="27" t="e">
        <f aca="false">C134*(1-#REF!)*(1-E134)</f>
        <v>#REF!</v>
      </c>
      <c r="D135" s="28" t="e">
        <f aca="false">1/(1+Discount_rate)^B135</f>
        <v>#REF!</v>
      </c>
      <c r="E135" s="0" t="e">
        <f aca="false">MC_eff*#REF!</f>
        <v>#REF!</v>
      </c>
      <c r="F135" s="0" t="n">
        <f aca="false">1+F134</f>
        <v>41</v>
      </c>
      <c r="G135" s="27" t="e">
        <f aca="false">G134*(1-#REF!)*(1-I134)</f>
        <v>#REF!</v>
      </c>
      <c r="H135" s="28" t="e">
        <f aca="false">1/(1+Discount_rate)^(F135-15)</f>
        <v>#REF!</v>
      </c>
      <c r="I135" s="0" t="e">
        <f aca="false">MC_eff*#REF!</f>
        <v>#REF!</v>
      </c>
      <c r="P135" s="29"/>
      <c r="Q135" s="29"/>
      <c r="R135" s="17"/>
      <c r="S135" s="17"/>
    </row>
    <row r="136" customFormat="false" ht="15" hidden="false" customHeight="false" outlineLevel="0" collapsed="false">
      <c r="B136" s="0" t="n">
        <f aca="false">1+B135</f>
        <v>27</v>
      </c>
      <c r="C136" s="27" t="e">
        <f aca="false">C135*(1-#REF!)*(1-E135)</f>
        <v>#REF!</v>
      </c>
      <c r="D136" s="28" t="e">
        <f aca="false">1/(1+Discount_rate)^B136</f>
        <v>#REF!</v>
      </c>
      <c r="E136" s="0" t="e">
        <f aca="false">MC_eff*#REF!</f>
        <v>#REF!</v>
      </c>
      <c r="F136" s="0" t="n">
        <f aca="false">1+F135</f>
        <v>42</v>
      </c>
      <c r="G136" s="27" t="e">
        <f aca="false">G135*(1-#REF!)*(1-I135)</f>
        <v>#REF!</v>
      </c>
      <c r="H136" s="28" t="e">
        <f aca="false">1/(1+Discount_rate)^(F136-15)</f>
        <v>#REF!</v>
      </c>
      <c r="I136" s="0" t="e">
        <f aca="false">MC_eff*#REF!</f>
        <v>#REF!</v>
      </c>
      <c r="P136" s="29"/>
      <c r="Q136" s="29"/>
      <c r="R136" s="17"/>
    </row>
    <row r="137" customFormat="false" ht="15" hidden="false" customHeight="false" outlineLevel="0" collapsed="false">
      <c r="B137" s="0" t="n">
        <f aca="false">1+B136</f>
        <v>28</v>
      </c>
      <c r="C137" s="27" t="e">
        <f aca="false">C136*(1-#REF!)*(1-E136)</f>
        <v>#REF!</v>
      </c>
      <c r="D137" s="28" t="e">
        <f aca="false">1/(1+Discount_rate)^B137</f>
        <v>#REF!</v>
      </c>
      <c r="E137" s="0" t="e">
        <f aca="false">MC_eff*#REF!</f>
        <v>#REF!</v>
      </c>
      <c r="F137" s="0" t="n">
        <f aca="false">1+F136</f>
        <v>43</v>
      </c>
      <c r="G137" s="27" t="e">
        <f aca="false">G136*(1-#REF!)*(1-I136)</f>
        <v>#REF!</v>
      </c>
      <c r="H137" s="28" t="e">
        <f aca="false">1/(1+Discount_rate)^(F137-15)</f>
        <v>#REF!</v>
      </c>
      <c r="I137" s="0" t="e">
        <f aca="false">MC_eff*#REF!</f>
        <v>#REF!</v>
      </c>
      <c r="P137" s="29"/>
      <c r="Q137" s="29"/>
      <c r="R137" s="17"/>
    </row>
    <row r="138" customFormat="false" ht="15" hidden="false" customHeight="false" outlineLevel="0" collapsed="false">
      <c r="B138" s="0" t="n">
        <f aca="false">1+B137</f>
        <v>29</v>
      </c>
      <c r="C138" s="27" t="e">
        <f aca="false">C137*(1-#REF!)*(1-E137)</f>
        <v>#REF!</v>
      </c>
      <c r="D138" s="28" t="e">
        <f aca="false">1/(1+Discount_rate)^B138</f>
        <v>#REF!</v>
      </c>
      <c r="E138" s="0" t="e">
        <f aca="false">MC_eff*#REF!</f>
        <v>#REF!</v>
      </c>
      <c r="F138" s="0" t="n">
        <f aca="false">1+F137</f>
        <v>44</v>
      </c>
      <c r="G138" s="27" t="e">
        <f aca="false">G137*(1-#REF!)*(1-I137)</f>
        <v>#REF!</v>
      </c>
      <c r="H138" s="28" t="e">
        <f aca="false">1/(1+Discount_rate)^(F138-15)</f>
        <v>#REF!</v>
      </c>
      <c r="I138" s="0" t="e">
        <f aca="false">MC_eff*#REF!</f>
        <v>#REF!</v>
      </c>
      <c r="P138" s="29"/>
      <c r="Q138" s="29"/>
      <c r="R138" s="17"/>
    </row>
    <row r="139" customFormat="false" ht="15" hidden="false" customHeight="false" outlineLevel="0" collapsed="false">
      <c r="B139" s="0" t="n">
        <f aca="false">1+B138</f>
        <v>30</v>
      </c>
      <c r="C139" s="27" t="e">
        <f aca="false">C138*(1-#REF!)*(1-E138)</f>
        <v>#REF!</v>
      </c>
      <c r="D139" s="28" t="e">
        <f aca="false">1/(1+Discount_rate)^B139</f>
        <v>#REF!</v>
      </c>
      <c r="E139" s="0" t="e">
        <f aca="false">MC_eff*#REF!</f>
        <v>#REF!</v>
      </c>
      <c r="F139" s="0" t="n">
        <f aca="false">1+F138</f>
        <v>45</v>
      </c>
      <c r="G139" s="27" t="e">
        <f aca="false">G138*(1-#REF!)*(1-I138)</f>
        <v>#REF!</v>
      </c>
      <c r="H139" s="28" t="e">
        <f aca="false">1/(1+Discount_rate)^(F139-15)</f>
        <v>#REF!</v>
      </c>
      <c r="I139" s="0" t="e">
        <f aca="false">MC_eff*#REF!</f>
        <v>#REF!</v>
      </c>
      <c r="P139" s="29"/>
      <c r="Q139" s="29"/>
      <c r="R139" s="17"/>
      <c r="T139" s="32"/>
      <c r="U139" s="32"/>
      <c r="V139" s="32"/>
      <c r="W139" s="32"/>
      <c r="X139" s="32"/>
      <c r="Y139" s="32"/>
      <c r="Z139" s="32"/>
      <c r="AA139" s="32"/>
      <c r="AB139" s="32"/>
    </row>
    <row r="140" customFormat="false" ht="15" hidden="false" customHeight="false" outlineLevel="0" collapsed="false">
      <c r="B140" s="0" t="n">
        <f aca="false">1+B139</f>
        <v>31</v>
      </c>
      <c r="C140" s="27" t="e">
        <f aca="false">C139*(1-#REF!)*(1-E139)</f>
        <v>#REF!</v>
      </c>
      <c r="D140" s="28" t="e">
        <f aca="false">1/(1+Discount_rate)^B140</f>
        <v>#REF!</v>
      </c>
      <c r="E140" s="0" t="e">
        <f aca="false">MC_eff*#REF!</f>
        <v>#REF!</v>
      </c>
      <c r="F140" s="0" t="n">
        <f aca="false">1+F139</f>
        <v>46</v>
      </c>
      <c r="G140" s="27" t="e">
        <f aca="false">G139*(1-#REF!)*(1-I139)</f>
        <v>#REF!</v>
      </c>
      <c r="H140" s="28" t="e">
        <f aca="false">1/(1+Discount_rate)^(F140-15)</f>
        <v>#REF!</v>
      </c>
      <c r="I140" s="0" t="e">
        <f aca="false">MC_eff*#REF!</f>
        <v>#REF!</v>
      </c>
      <c r="P140" s="29"/>
      <c r="Q140" s="29"/>
      <c r="R140" s="17"/>
    </row>
    <row r="141" customFormat="false" ht="15" hidden="false" customHeight="false" outlineLevel="0" collapsed="false">
      <c r="B141" s="0" t="n">
        <f aca="false">1+B140</f>
        <v>32</v>
      </c>
      <c r="C141" s="27" t="e">
        <f aca="false">C140*(1-#REF!)*(1-E140)</f>
        <v>#REF!</v>
      </c>
      <c r="D141" s="28" t="e">
        <f aca="false">1/(1+Discount_rate)^B141</f>
        <v>#REF!</v>
      </c>
      <c r="E141" s="0" t="e">
        <f aca="false">MC_eff*#REF!</f>
        <v>#REF!</v>
      </c>
      <c r="F141" s="0" t="n">
        <f aca="false">1+F140</f>
        <v>47</v>
      </c>
      <c r="G141" s="27" t="e">
        <f aca="false">G140*(1-#REF!)*(1-I140)</f>
        <v>#REF!</v>
      </c>
      <c r="H141" s="28" t="e">
        <f aca="false">1/(1+Discount_rate)^(F141-15)</f>
        <v>#REF!</v>
      </c>
      <c r="I141" s="0" t="e">
        <f aca="false">MC_eff*#REF!</f>
        <v>#REF!</v>
      </c>
      <c r="P141" s="29"/>
      <c r="Q141" s="29"/>
      <c r="R141" s="17"/>
    </row>
    <row r="142" customFormat="false" ht="15" hidden="false" customHeight="false" outlineLevel="0" collapsed="false">
      <c r="B142" s="0" t="n">
        <f aca="false">1+B141</f>
        <v>33</v>
      </c>
      <c r="C142" s="27" t="e">
        <f aca="false">C141*(1-#REF!)*(1-E141)</f>
        <v>#REF!</v>
      </c>
      <c r="D142" s="28" t="e">
        <f aca="false">1/(1+Discount_rate)^B142</f>
        <v>#REF!</v>
      </c>
      <c r="E142" s="0" t="e">
        <f aca="false">MC_eff*#REF!</f>
        <v>#REF!</v>
      </c>
      <c r="F142" s="0" t="n">
        <f aca="false">1+F141</f>
        <v>48</v>
      </c>
      <c r="G142" s="27" t="e">
        <f aca="false">G141*(1-#REF!)*(1-I141)</f>
        <v>#REF!</v>
      </c>
      <c r="H142" s="28" t="e">
        <f aca="false">1/(1+Discount_rate)^(F142-15)</f>
        <v>#REF!</v>
      </c>
      <c r="I142" s="0" t="e">
        <f aca="false">MC_eff*#REF!</f>
        <v>#REF!</v>
      </c>
      <c r="P142" s="29"/>
      <c r="Q142" s="29"/>
      <c r="R142" s="17"/>
    </row>
    <row r="143" customFormat="false" ht="15" hidden="false" customHeight="false" outlineLevel="0" collapsed="false">
      <c r="B143" s="0" t="n">
        <f aca="false">1+B142</f>
        <v>34</v>
      </c>
      <c r="C143" s="27" t="e">
        <f aca="false">C142*(1-#REF!)*(1-E142)</f>
        <v>#REF!</v>
      </c>
      <c r="D143" s="28" t="e">
        <f aca="false">1/(1+Discount_rate)^B143</f>
        <v>#REF!</v>
      </c>
      <c r="E143" s="0" t="e">
        <f aca="false">MC_eff*#REF!</f>
        <v>#REF!</v>
      </c>
      <c r="F143" s="0" t="n">
        <f aca="false">1+F142</f>
        <v>49</v>
      </c>
      <c r="G143" s="27" t="e">
        <f aca="false">G142*(1-#REF!)*(1-I142)</f>
        <v>#REF!</v>
      </c>
      <c r="H143" s="28" t="e">
        <f aca="false">1/(1+Discount_rate)^(F143-15)</f>
        <v>#REF!</v>
      </c>
      <c r="I143" s="0" t="e">
        <f aca="false">MC_eff*#REF!</f>
        <v>#REF!</v>
      </c>
      <c r="P143" s="29"/>
      <c r="Q143" s="29"/>
      <c r="R143" s="17"/>
    </row>
    <row r="144" customFormat="false" ht="15" hidden="false" customHeight="false" outlineLevel="0" collapsed="false">
      <c r="B144" s="0" t="n">
        <f aca="false">1+B143</f>
        <v>35</v>
      </c>
      <c r="C144" s="27" t="e">
        <f aca="false">C143*(1-#REF!)*(1-E143)</f>
        <v>#REF!</v>
      </c>
      <c r="D144" s="28" t="e">
        <f aca="false">1/(1+Discount_rate)^B144</f>
        <v>#REF!</v>
      </c>
      <c r="E144" s="0" t="e">
        <f aca="false">MC_eff*#REF!</f>
        <v>#REF!</v>
      </c>
      <c r="F144" s="0" t="n">
        <f aca="false">1+F143</f>
        <v>50</v>
      </c>
      <c r="G144" s="27" t="e">
        <f aca="false">G143*(1-#REF!)*(1-I143)</f>
        <v>#REF!</v>
      </c>
      <c r="H144" s="28" t="e">
        <f aca="false">1/(1+Discount_rate)^(F144-15)</f>
        <v>#REF!</v>
      </c>
      <c r="I144" s="0" t="e">
        <f aca="false">MC_eff*#REF!</f>
        <v>#REF!</v>
      </c>
      <c r="P144" s="29"/>
      <c r="Q144" s="29"/>
      <c r="R144" s="17"/>
    </row>
    <row r="145" customFormat="false" ht="15" hidden="false" customHeight="false" outlineLevel="0" collapsed="false">
      <c r="B145" s="0" t="n">
        <f aca="false">1+B144</f>
        <v>36</v>
      </c>
      <c r="C145" s="27" t="e">
        <f aca="false">C144*(1-#REF!)*(1-E144)</f>
        <v>#REF!</v>
      </c>
      <c r="D145" s="28" t="e">
        <f aca="false">1/(1+Discount_rate)^B145</f>
        <v>#REF!</v>
      </c>
      <c r="E145" s="0" t="e">
        <f aca="false">MC_eff*#REF!</f>
        <v>#REF!</v>
      </c>
      <c r="F145" s="0" t="n">
        <f aca="false">1+F144</f>
        <v>51</v>
      </c>
      <c r="G145" s="27" t="e">
        <f aca="false">G144*(1-#REF!)*(1-I144)</f>
        <v>#REF!</v>
      </c>
      <c r="H145" s="28" t="e">
        <f aca="false">1/(1+Discount_rate)^(F145-15)</f>
        <v>#REF!</v>
      </c>
      <c r="I145" s="0" t="e">
        <f aca="false">MC_eff*#REF!</f>
        <v>#REF!</v>
      </c>
      <c r="P145" s="29"/>
      <c r="Q145" s="29"/>
      <c r="R145" s="17"/>
    </row>
    <row r="146" customFormat="false" ht="15" hidden="false" customHeight="false" outlineLevel="0" collapsed="false">
      <c r="B146" s="0" t="n">
        <f aca="false">1+B145</f>
        <v>37</v>
      </c>
      <c r="C146" s="27" t="e">
        <f aca="false">C145*(1-#REF!)*(1-E145)</f>
        <v>#REF!</v>
      </c>
      <c r="D146" s="28" t="e">
        <f aca="false">1/(1+Discount_rate)^B146</f>
        <v>#REF!</v>
      </c>
      <c r="E146" s="0" t="e">
        <f aca="false">MC_eff*#REF!</f>
        <v>#REF!</v>
      </c>
      <c r="F146" s="0" t="n">
        <f aca="false">1+F145</f>
        <v>52</v>
      </c>
      <c r="G146" s="27" t="e">
        <f aca="false">G145*(1-#REF!)*(1-I145)</f>
        <v>#REF!</v>
      </c>
      <c r="H146" s="28" t="e">
        <f aca="false">1/(1+Discount_rate)^(F146-15)</f>
        <v>#REF!</v>
      </c>
      <c r="I146" s="0" t="e">
        <f aca="false">MC_eff*#REF!</f>
        <v>#REF!</v>
      </c>
      <c r="P146" s="29"/>
      <c r="Q146" s="29"/>
      <c r="R146" s="17"/>
    </row>
    <row r="147" customFormat="false" ht="15" hidden="false" customHeight="false" outlineLevel="0" collapsed="false">
      <c r="B147" s="0" t="n">
        <f aca="false">1+B146</f>
        <v>38</v>
      </c>
      <c r="C147" s="27" t="e">
        <f aca="false">C146*(1-#REF!)*(1-E146)</f>
        <v>#REF!</v>
      </c>
      <c r="D147" s="28" t="e">
        <f aca="false">1/(1+Discount_rate)^B147</f>
        <v>#REF!</v>
      </c>
      <c r="E147" s="0" t="e">
        <f aca="false">MC_eff*#REF!</f>
        <v>#REF!</v>
      </c>
      <c r="F147" s="0" t="n">
        <f aca="false">1+F146</f>
        <v>53</v>
      </c>
      <c r="G147" s="27" t="e">
        <f aca="false">G146*(1-#REF!)*(1-I146)</f>
        <v>#REF!</v>
      </c>
      <c r="H147" s="28" t="e">
        <f aca="false">1/(1+Discount_rate)^(F147-15)</f>
        <v>#REF!</v>
      </c>
      <c r="I147" s="0" t="e">
        <f aca="false">MC_eff*#REF!</f>
        <v>#REF!</v>
      </c>
      <c r="P147" s="29"/>
      <c r="Q147" s="29"/>
      <c r="R147" s="17"/>
    </row>
    <row r="148" customFormat="false" ht="15" hidden="false" customHeight="false" outlineLevel="0" collapsed="false">
      <c r="B148" s="0" t="n">
        <f aca="false">1+B147</f>
        <v>39</v>
      </c>
      <c r="C148" s="27" t="e">
        <f aca="false">C147*(1-#REF!)*(1-E147)</f>
        <v>#REF!</v>
      </c>
      <c r="D148" s="28" t="e">
        <f aca="false">1/(1+Discount_rate)^B148</f>
        <v>#REF!</v>
      </c>
      <c r="E148" s="0" t="e">
        <f aca="false">MC_eff*#REF!</f>
        <v>#REF!</v>
      </c>
      <c r="F148" s="0" t="n">
        <f aca="false">1+F147</f>
        <v>54</v>
      </c>
      <c r="G148" s="27" t="e">
        <f aca="false">G147*(1-#REF!)*(1-I147)</f>
        <v>#REF!</v>
      </c>
      <c r="H148" s="28" t="e">
        <f aca="false">1/(1+Discount_rate)^(F148-15)</f>
        <v>#REF!</v>
      </c>
      <c r="I148" s="0" t="e">
        <f aca="false">MC_eff*#REF!</f>
        <v>#REF!</v>
      </c>
      <c r="P148" s="29"/>
      <c r="Q148" s="29"/>
      <c r="R148" s="17"/>
    </row>
    <row r="149" customFormat="false" ht="15" hidden="false" customHeight="false" outlineLevel="0" collapsed="false">
      <c r="B149" s="0" t="n">
        <f aca="false">1+B148</f>
        <v>40</v>
      </c>
      <c r="C149" s="27" t="e">
        <f aca="false">C148*(1-#REF!)*(1-E148)</f>
        <v>#REF!</v>
      </c>
      <c r="D149" s="28" t="e">
        <f aca="false">1/(1+Discount_rate)^B149</f>
        <v>#REF!</v>
      </c>
      <c r="E149" s="0" t="e">
        <f aca="false">MC_eff*#REF!</f>
        <v>#REF!</v>
      </c>
      <c r="F149" s="0" t="n">
        <f aca="false">1+F148</f>
        <v>55</v>
      </c>
      <c r="G149" s="27" t="e">
        <f aca="false">G148*(1-#REF!)*(1-I148)</f>
        <v>#REF!</v>
      </c>
      <c r="H149" s="28" t="e">
        <f aca="false">1/(1+Discount_rate)^(F149-15)</f>
        <v>#REF!</v>
      </c>
      <c r="I149" s="0" t="e">
        <f aca="false">MC_eff*#REF!</f>
        <v>#REF!</v>
      </c>
      <c r="P149" s="29"/>
      <c r="Q149" s="29"/>
      <c r="R149" s="17"/>
    </row>
    <row r="150" customFormat="false" ht="15" hidden="false" customHeight="false" outlineLevel="0" collapsed="false">
      <c r="B150" s="0" t="n">
        <f aca="false">1+B149</f>
        <v>41</v>
      </c>
      <c r="C150" s="27" t="e">
        <f aca="false">C149*(1-#REF!)*(1-E149)</f>
        <v>#REF!</v>
      </c>
      <c r="D150" s="28" t="e">
        <f aca="false">1/(1+Discount_rate)^B150</f>
        <v>#REF!</v>
      </c>
      <c r="E150" s="0" t="e">
        <f aca="false">MC_eff*#REF!</f>
        <v>#REF!</v>
      </c>
      <c r="F150" s="0" t="n">
        <f aca="false">1+F149</f>
        <v>56</v>
      </c>
      <c r="G150" s="27" t="e">
        <f aca="false">G149*(1-#REF!)*(1-I149)</f>
        <v>#REF!</v>
      </c>
      <c r="H150" s="28" t="e">
        <f aca="false">1/(1+Discount_rate)^(F150-15)</f>
        <v>#REF!</v>
      </c>
      <c r="I150" s="0" t="e">
        <f aca="false">MC_eff*#REF!</f>
        <v>#REF!</v>
      </c>
      <c r="P150" s="29"/>
      <c r="Q150" s="29"/>
      <c r="R150" s="17"/>
    </row>
    <row r="151" customFormat="false" ht="15" hidden="false" customHeight="false" outlineLevel="0" collapsed="false">
      <c r="B151" s="0" t="n">
        <f aca="false">1+B150</f>
        <v>42</v>
      </c>
      <c r="C151" s="27" t="e">
        <f aca="false">C150*(1-#REF!)*(1-E150)</f>
        <v>#REF!</v>
      </c>
      <c r="D151" s="28" t="e">
        <f aca="false">1/(1+Discount_rate)^B151</f>
        <v>#REF!</v>
      </c>
      <c r="E151" s="0" t="e">
        <f aca="false">MC_eff*#REF!</f>
        <v>#REF!</v>
      </c>
      <c r="F151" s="0" t="n">
        <f aca="false">1+F150</f>
        <v>57</v>
      </c>
      <c r="G151" s="27" t="e">
        <f aca="false">G150*(1-#REF!)*(1-I150)</f>
        <v>#REF!</v>
      </c>
      <c r="H151" s="28" t="e">
        <f aca="false">1/(1+Discount_rate)^(F151-15)</f>
        <v>#REF!</v>
      </c>
      <c r="I151" s="0" t="e">
        <f aca="false">MC_eff*#REF!</f>
        <v>#REF!</v>
      </c>
      <c r="P151" s="29"/>
      <c r="Q151" s="29"/>
      <c r="R151" s="17"/>
    </row>
    <row r="152" customFormat="false" ht="15" hidden="false" customHeight="false" outlineLevel="0" collapsed="false">
      <c r="B152" s="0" t="n">
        <f aca="false">1+B151</f>
        <v>43</v>
      </c>
      <c r="C152" s="27" t="e">
        <f aca="false">C151*(1-#REF!)*(1-E151)</f>
        <v>#REF!</v>
      </c>
      <c r="D152" s="28" t="e">
        <f aca="false">1/(1+Discount_rate)^B152</f>
        <v>#REF!</v>
      </c>
      <c r="E152" s="0" t="e">
        <f aca="false">MC_eff*#REF!</f>
        <v>#REF!</v>
      </c>
      <c r="F152" s="0" t="n">
        <f aca="false">1+F151</f>
        <v>58</v>
      </c>
      <c r="G152" s="27" t="e">
        <f aca="false">G151*(1-#REF!)*(1-I151)</f>
        <v>#REF!</v>
      </c>
      <c r="H152" s="28" t="e">
        <f aca="false">1/(1+Discount_rate)^(F152-15)</f>
        <v>#REF!</v>
      </c>
      <c r="I152" s="0" t="e">
        <f aca="false">MC_eff*#REF!</f>
        <v>#REF!</v>
      </c>
      <c r="P152" s="29"/>
      <c r="Q152" s="29"/>
      <c r="R152" s="17"/>
    </row>
    <row r="153" customFormat="false" ht="15" hidden="false" customHeight="false" outlineLevel="0" collapsed="false">
      <c r="B153" s="0" t="n">
        <f aca="false">1+B152</f>
        <v>44</v>
      </c>
      <c r="C153" s="27" t="e">
        <f aca="false">C152*(1-#REF!)*(1-E152)</f>
        <v>#REF!</v>
      </c>
      <c r="D153" s="28" t="e">
        <f aca="false">1/(1+Discount_rate)^B153</f>
        <v>#REF!</v>
      </c>
      <c r="E153" s="0" t="e">
        <f aca="false">MC_eff*#REF!</f>
        <v>#REF!</v>
      </c>
      <c r="F153" s="0" t="n">
        <f aca="false">1+F152</f>
        <v>59</v>
      </c>
      <c r="G153" s="27" t="e">
        <f aca="false">G152*(1-#REF!)*(1-I152)</f>
        <v>#REF!</v>
      </c>
      <c r="H153" s="28" t="e">
        <f aca="false">1/(1+Discount_rate)^(F153-15)</f>
        <v>#REF!</v>
      </c>
      <c r="I153" s="0" t="e">
        <f aca="false">MC_eff*#REF!</f>
        <v>#REF!</v>
      </c>
      <c r="P153" s="29"/>
      <c r="Q153" s="29"/>
      <c r="R153" s="17"/>
    </row>
    <row r="154" customFormat="false" ht="15" hidden="false" customHeight="false" outlineLevel="0" collapsed="false">
      <c r="B154" s="0" t="n">
        <f aca="false">1+B153</f>
        <v>45</v>
      </c>
      <c r="C154" s="27" t="e">
        <f aca="false">C153*(1-#REF!)*(1-E153)</f>
        <v>#REF!</v>
      </c>
      <c r="D154" s="28" t="e">
        <f aca="false">1/(1+Discount_rate)^B154</f>
        <v>#REF!</v>
      </c>
      <c r="E154" s="0" t="e">
        <f aca="false">MC_eff*#REF!</f>
        <v>#REF!</v>
      </c>
      <c r="F154" s="0" t="n">
        <f aca="false">1+F153</f>
        <v>60</v>
      </c>
      <c r="G154" s="27" t="e">
        <f aca="false">G153*(1-#REF!)*(1-I153)</f>
        <v>#REF!</v>
      </c>
      <c r="H154" s="28" t="e">
        <f aca="false">1/(1+Discount_rate)^(F154-15)</f>
        <v>#REF!</v>
      </c>
      <c r="I154" s="0" t="e">
        <f aca="false">MC_eff*#REF!</f>
        <v>#REF!</v>
      </c>
      <c r="P154" s="29"/>
      <c r="Q154" s="29"/>
      <c r="R154" s="17"/>
    </row>
    <row r="155" customFormat="false" ht="15" hidden="false" customHeight="false" outlineLevel="0" collapsed="false">
      <c r="B155" s="0" t="n">
        <f aca="false">1+B154</f>
        <v>46</v>
      </c>
      <c r="C155" s="27" t="e">
        <f aca="false">C154*(1-#REF!)*(1-E154)</f>
        <v>#REF!</v>
      </c>
      <c r="D155" s="28" t="e">
        <f aca="false">1/(1+Discount_rate)^B155</f>
        <v>#REF!</v>
      </c>
      <c r="E155" s="0" t="e">
        <f aca="false">MC_eff*#REF!</f>
        <v>#REF!</v>
      </c>
      <c r="F155" s="0" t="n">
        <f aca="false">1+F154</f>
        <v>61</v>
      </c>
      <c r="G155" s="27" t="e">
        <f aca="false">G154*(1-#REF!)*(1-I154)</f>
        <v>#REF!</v>
      </c>
      <c r="H155" s="28" t="e">
        <f aca="false">1/(1+Discount_rate)^(F155-15)</f>
        <v>#REF!</v>
      </c>
      <c r="I155" s="0" t="e">
        <f aca="false">MC_eff*#REF!</f>
        <v>#REF!</v>
      </c>
      <c r="P155" s="29"/>
      <c r="Q155" s="29"/>
      <c r="R155" s="17"/>
    </row>
    <row r="156" customFormat="false" ht="15" hidden="false" customHeight="false" outlineLevel="0" collapsed="false">
      <c r="B156" s="0" t="n">
        <f aca="false">1+B155</f>
        <v>47</v>
      </c>
      <c r="C156" s="27" t="e">
        <f aca="false">C155*(1-#REF!)*(1-E155)</f>
        <v>#REF!</v>
      </c>
      <c r="D156" s="28" t="e">
        <f aca="false">1/(1+Discount_rate)^B156</f>
        <v>#REF!</v>
      </c>
      <c r="E156" s="0" t="e">
        <f aca="false">MC_eff*#REF!</f>
        <v>#REF!</v>
      </c>
      <c r="F156" s="0" t="n">
        <f aca="false">1+F155</f>
        <v>62</v>
      </c>
      <c r="G156" s="27" t="e">
        <f aca="false">G155*(1-#REF!)*(1-I155)</f>
        <v>#REF!</v>
      </c>
      <c r="H156" s="28" t="e">
        <f aca="false">1/(1+Discount_rate)^(F156-15)</f>
        <v>#REF!</v>
      </c>
      <c r="I156" s="0" t="e">
        <f aca="false">MC_eff*#REF!</f>
        <v>#REF!</v>
      </c>
      <c r="P156" s="29"/>
      <c r="Q156" s="29"/>
      <c r="R156" s="17"/>
    </row>
    <row r="157" customFormat="false" ht="15" hidden="false" customHeight="false" outlineLevel="0" collapsed="false">
      <c r="B157" s="0" t="n">
        <f aca="false">1+B156</f>
        <v>48</v>
      </c>
      <c r="C157" s="27" t="e">
        <f aca="false">C156*(1-#REF!)*(1-E156)</f>
        <v>#REF!</v>
      </c>
      <c r="D157" s="28" t="e">
        <f aca="false">1/(1+Discount_rate)^B157</f>
        <v>#REF!</v>
      </c>
      <c r="E157" s="0" t="e">
        <f aca="false">MC_eff*#REF!</f>
        <v>#REF!</v>
      </c>
      <c r="F157" s="0" t="n">
        <f aca="false">1+F156</f>
        <v>63</v>
      </c>
      <c r="G157" s="27" t="e">
        <f aca="false">G156*(1-#REF!)*(1-I156)</f>
        <v>#REF!</v>
      </c>
      <c r="H157" s="28" t="e">
        <f aca="false">1/(1+Discount_rate)^(F157-15)</f>
        <v>#REF!</v>
      </c>
      <c r="I157" s="0" t="e">
        <f aca="false">MC_eff*#REF!</f>
        <v>#REF!</v>
      </c>
      <c r="P157" s="29"/>
      <c r="Q157" s="29"/>
      <c r="R157" s="17"/>
    </row>
    <row r="158" customFormat="false" ht="15" hidden="false" customHeight="false" outlineLevel="0" collapsed="false">
      <c r="B158" s="0" t="n">
        <f aca="false">1+B157</f>
        <v>49</v>
      </c>
      <c r="C158" s="27" t="e">
        <f aca="false">C157*(1-#REF!)*(1-E157)</f>
        <v>#REF!</v>
      </c>
      <c r="D158" s="28" t="e">
        <f aca="false">1/(1+Discount_rate)^B158</f>
        <v>#REF!</v>
      </c>
      <c r="E158" s="0" t="e">
        <f aca="false">MC_eff*#REF!</f>
        <v>#REF!</v>
      </c>
      <c r="F158" s="0" t="n">
        <f aca="false">1+F157</f>
        <v>64</v>
      </c>
      <c r="G158" s="27" t="e">
        <f aca="false">G157*(1-#REF!)*(1-I157)</f>
        <v>#REF!</v>
      </c>
      <c r="H158" s="28" t="e">
        <f aca="false">1/(1+Discount_rate)^(F158-15)</f>
        <v>#REF!</v>
      </c>
      <c r="I158" s="0" t="e">
        <f aca="false">MC_eff*#REF!</f>
        <v>#REF!</v>
      </c>
      <c r="P158" s="29"/>
      <c r="Q158" s="29"/>
      <c r="R158" s="17"/>
    </row>
    <row r="159" customFormat="false" ht="15" hidden="false" customHeight="false" outlineLevel="0" collapsed="false">
      <c r="B159" s="0" t="n">
        <f aca="false">1+B158</f>
        <v>50</v>
      </c>
      <c r="C159" s="27" t="e">
        <f aca="false">C158*(1-#REF!)*(1-E158)</f>
        <v>#REF!</v>
      </c>
      <c r="D159" s="28" t="e">
        <f aca="false">1/(1+Discount_rate)^B159</f>
        <v>#REF!</v>
      </c>
      <c r="E159" s="0" t="e">
        <f aca="false">MC_eff*#REF!</f>
        <v>#REF!</v>
      </c>
      <c r="F159" s="0" t="n">
        <f aca="false">1+F158</f>
        <v>65</v>
      </c>
      <c r="G159" s="27" t="e">
        <f aca="false">G158*(1-#REF!)*(1-I158)</f>
        <v>#REF!</v>
      </c>
      <c r="H159" s="28" t="e">
        <f aca="false">1/(1+Discount_rate)^(F159-15)</f>
        <v>#REF!</v>
      </c>
      <c r="I159" s="0" t="e">
        <f aca="false">MC_eff*#REF!</f>
        <v>#REF!</v>
      </c>
      <c r="P159" s="29"/>
      <c r="Q159" s="29"/>
      <c r="R159" s="17"/>
    </row>
    <row r="160" customFormat="false" ht="15" hidden="false" customHeight="false" outlineLevel="0" collapsed="false">
      <c r="B160" s="0" t="n">
        <f aca="false">1+B159</f>
        <v>51</v>
      </c>
      <c r="C160" s="27" t="e">
        <f aca="false">C159*(1-#REF!)*(1-E159)</f>
        <v>#REF!</v>
      </c>
      <c r="D160" s="28" t="e">
        <f aca="false">1/(1+Discount_rate)^B160</f>
        <v>#REF!</v>
      </c>
      <c r="E160" s="0" t="e">
        <f aca="false">MC_eff*#REF!</f>
        <v>#REF!</v>
      </c>
      <c r="F160" s="0" t="n">
        <f aca="false">1+F159</f>
        <v>66</v>
      </c>
      <c r="G160" s="27" t="e">
        <f aca="false">G159*(1-#REF!)*(1-I159)</f>
        <v>#REF!</v>
      </c>
      <c r="H160" s="28" t="e">
        <f aca="false">1/(1+Discount_rate)^(F160-15)</f>
        <v>#REF!</v>
      </c>
      <c r="I160" s="0" t="e">
        <f aca="false">MC_eff*#REF!</f>
        <v>#REF!</v>
      </c>
      <c r="P160" s="29"/>
      <c r="Q160" s="29"/>
      <c r="R160" s="17"/>
    </row>
    <row r="161" customFormat="false" ht="15" hidden="false" customHeight="false" outlineLevel="0" collapsed="false">
      <c r="B161" s="0" t="n">
        <f aca="false">1+B160</f>
        <v>52</v>
      </c>
      <c r="C161" s="27" t="e">
        <f aca="false">C160*(1-#REF!)*(1-E160)</f>
        <v>#REF!</v>
      </c>
      <c r="D161" s="28" t="e">
        <f aca="false">1/(1+Discount_rate)^B161</f>
        <v>#REF!</v>
      </c>
      <c r="E161" s="0" t="e">
        <f aca="false">MC_eff*#REF!</f>
        <v>#REF!</v>
      </c>
      <c r="F161" s="0" t="n">
        <f aca="false">1+F160</f>
        <v>67</v>
      </c>
      <c r="G161" s="27" t="e">
        <f aca="false">G160*(1-#REF!)*(1-I160)</f>
        <v>#REF!</v>
      </c>
      <c r="H161" s="28" t="e">
        <f aca="false">1/(1+Discount_rate)^(F161-15)</f>
        <v>#REF!</v>
      </c>
      <c r="I161" s="0" t="e">
        <f aca="false">MC_eff*#REF!</f>
        <v>#REF!</v>
      </c>
      <c r="P161" s="29"/>
      <c r="Q161" s="29"/>
      <c r="R161" s="17"/>
    </row>
    <row r="162" customFormat="false" ht="15" hidden="false" customHeight="false" outlineLevel="0" collapsed="false">
      <c r="B162" s="0" t="n">
        <f aca="false">1+B161</f>
        <v>53</v>
      </c>
      <c r="C162" s="27" t="e">
        <f aca="false">C161*(1-#REF!)*(1-E161)</f>
        <v>#REF!</v>
      </c>
      <c r="D162" s="28" t="e">
        <f aca="false">1/(1+Discount_rate)^B162</f>
        <v>#REF!</v>
      </c>
      <c r="E162" s="0" t="e">
        <f aca="false">MC_eff*#REF!</f>
        <v>#REF!</v>
      </c>
      <c r="F162" s="0" t="n">
        <f aca="false">1+F161</f>
        <v>68</v>
      </c>
      <c r="G162" s="27" t="e">
        <f aca="false">G161*(1-#REF!)*(1-I161)</f>
        <v>#REF!</v>
      </c>
      <c r="H162" s="28" t="e">
        <f aca="false">1/(1+Discount_rate)^(F162-15)</f>
        <v>#REF!</v>
      </c>
      <c r="I162" s="0" t="e">
        <f aca="false">MC_eff*#REF!</f>
        <v>#REF!</v>
      </c>
      <c r="P162" s="29"/>
      <c r="Q162" s="29"/>
      <c r="R162" s="17"/>
    </row>
    <row r="163" customFormat="false" ht="15" hidden="false" customHeight="false" outlineLevel="0" collapsed="false">
      <c r="B163" s="0" t="n">
        <f aca="false">1+B162</f>
        <v>54</v>
      </c>
      <c r="C163" s="27" t="e">
        <f aca="false">C162*(1-#REF!)*(1-E162)</f>
        <v>#REF!</v>
      </c>
      <c r="D163" s="28" t="e">
        <f aca="false">1/(1+Discount_rate)^B163</f>
        <v>#REF!</v>
      </c>
      <c r="E163" s="0" t="e">
        <f aca="false">MC_eff*#REF!</f>
        <v>#REF!</v>
      </c>
      <c r="F163" s="0" t="n">
        <f aca="false">1+F162</f>
        <v>69</v>
      </c>
      <c r="G163" s="27" t="e">
        <f aca="false">G162*(1-#REF!)*(1-I162)</f>
        <v>#REF!</v>
      </c>
      <c r="H163" s="28" t="e">
        <f aca="false">1/(1+Discount_rate)^(F163-15)</f>
        <v>#REF!</v>
      </c>
      <c r="I163" s="0" t="e">
        <f aca="false">MC_eff*#REF!</f>
        <v>#REF!</v>
      </c>
      <c r="P163" s="29"/>
      <c r="Q163" s="29"/>
      <c r="R163" s="17"/>
    </row>
    <row r="164" customFormat="false" ht="15" hidden="false" customHeight="false" outlineLevel="0" collapsed="false">
      <c r="B164" s="0" t="n">
        <f aca="false">1+B163</f>
        <v>55</v>
      </c>
      <c r="C164" s="27" t="e">
        <f aca="false">C163*(1-#REF!)*(1-E163)</f>
        <v>#REF!</v>
      </c>
      <c r="D164" s="28" t="e">
        <f aca="false">1/(1+Discount_rate)^B164</f>
        <v>#REF!</v>
      </c>
      <c r="E164" s="0" t="e">
        <f aca="false">MC_eff*#REF!</f>
        <v>#REF!</v>
      </c>
      <c r="F164" s="0" t="n">
        <f aca="false">1+F163</f>
        <v>70</v>
      </c>
      <c r="G164" s="27" t="e">
        <f aca="false">G163*(1-#REF!)*(1-I163)</f>
        <v>#REF!</v>
      </c>
      <c r="H164" s="28" t="e">
        <f aca="false">1/(1+Discount_rate)^(F164-15)</f>
        <v>#REF!</v>
      </c>
      <c r="I164" s="0" t="e">
        <f aca="false">MC_eff*#REF!</f>
        <v>#REF!</v>
      </c>
      <c r="P164" s="29"/>
      <c r="Q164" s="29"/>
      <c r="R164" s="17"/>
    </row>
    <row r="165" customFormat="false" ht="15" hidden="false" customHeight="false" outlineLevel="0" collapsed="false">
      <c r="B165" s="0" t="n">
        <f aca="false">1+B164</f>
        <v>56</v>
      </c>
      <c r="C165" s="27" t="e">
        <f aca="false">C164*(1-#REF!)*(1-E164)</f>
        <v>#REF!</v>
      </c>
      <c r="D165" s="28" t="e">
        <f aca="false">1/(1+Discount_rate)^B165</f>
        <v>#REF!</v>
      </c>
      <c r="E165" s="0" t="e">
        <f aca="false">MC_eff*#REF!</f>
        <v>#REF!</v>
      </c>
      <c r="F165" s="0" t="n">
        <f aca="false">1+F164</f>
        <v>71</v>
      </c>
      <c r="G165" s="27" t="e">
        <f aca="false">G164*(1-#REF!)*(1-I164)</f>
        <v>#REF!</v>
      </c>
      <c r="H165" s="28" t="e">
        <f aca="false">1/(1+Discount_rate)^(F165-15)</f>
        <v>#REF!</v>
      </c>
      <c r="I165" s="0" t="e">
        <f aca="false">MC_eff*#REF!</f>
        <v>#REF!</v>
      </c>
      <c r="P165" s="29"/>
      <c r="Q165" s="29"/>
      <c r="R165" s="17"/>
    </row>
    <row r="166" customFormat="false" ht="15" hidden="false" customHeight="false" outlineLevel="0" collapsed="false">
      <c r="B166" s="0" t="n">
        <f aca="false">1+B165</f>
        <v>57</v>
      </c>
      <c r="C166" s="27" t="e">
        <f aca="false">C165*(1-#REF!)*(1-E165)</f>
        <v>#REF!</v>
      </c>
      <c r="D166" s="28" t="e">
        <f aca="false">1/(1+Discount_rate)^B166</f>
        <v>#REF!</v>
      </c>
      <c r="E166" s="0" t="e">
        <f aca="false">MC_eff*#REF!</f>
        <v>#REF!</v>
      </c>
      <c r="F166" s="0" t="n">
        <f aca="false">1+F165</f>
        <v>72</v>
      </c>
      <c r="G166" s="27" t="e">
        <f aca="false">G165*(1-#REF!)*(1-I165)</f>
        <v>#REF!</v>
      </c>
      <c r="H166" s="28" t="e">
        <f aca="false">1/(1+Discount_rate)^(F166-15)</f>
        <v>#REF!</v>
      </c>
      <c r="I166" s="0" t="e">
        <f aca="false">MC_eff*#REF!</f>
        <v>#REF!</v>
      </c>
      <c r="P166" s="29"/>
      <c r="Q166" s="29"/>
      <c r="R166" s="17"/>
    </row>
    <row r="167" customFormat="false" ht="15" hidden="false" customHeight="false" outlineLevel="0" collapsed="false">
      <c r="B167" s="0" t="n">
        <f aca="false">1+B166</f>
        <v>58</v>
      </c>
      <c r="C167" s="27" t="e">
        <f aca="false">C166*(1-#REF!)*(1-E166)</f>
        <v>#REF!</v>
      </c>
      <c r="D167" s="28" t="e">
        <f aca="false">1/(1+Discount_rate)^B167</f>
        <v>#REF!</v>
      </c>
      <c r="E167" s="0" t="e">
        <f aca="false">MC_eff*#REF!</f>
        <v>#REF!</v>
      </c>
      <c r="F167" s="0" t="n">
        <f aca="false">1+F166</f>
        <v>73</v>
      </c>
      <c r="G167" s="27" t="e">
        <f aca="false">G166*(1-#REF!)*(1-I166)</f>
        <v>#REF!</v>
      </c>
      <c r="H167" s="28" t="e">
        <f aca="false">1/(1+Discount_rate)^(F167-15)</f>
        <v>#REF!</v>
      </c>
      <c r="I167" s="0" t="e">
        <f aca="false">MC_eff*#REF!</f>
        <v>#REF!</v>
      </c>
      <c r="P167" s="29"/>
      <c r="Q167" s="29"/>
      <c r="R167" s="17"/>
    </row>
    <row r="168" customFormat="false" ht="15" hidden="false" customHeight="false" outlineLevel="0" collapsed="false">
      <c r="B168" s="0" t="n">
        <f aca="false">1+B167</f>
        <v>59</v>
      </c>
      <c r="C168" s="27" t="e">
        <f aca="false">C167*(1-#REF!)*(1-E167)</f>
        <v>#REF!</v>
      </c>
      <c r="D168" s="28" t="e">
        <f aca="false">1/(1+Discount_rate)^B168</f>
        <v>#REF!</v>
      </c>
      <c r="E168" s="0" t="e">
        <f aca="false">MC_eff*#REF!</f>
        <v>#REF!</v>
      </c>
      <c r="F168" s="0" t="n">
        <f aca="false">1+F167</f>
        <v>74</v>
      </c>
      <c r="G168" s="27" t="e">
        <f aca="false">G167*(1-#REF!)*(1-I167)</f>
        <v>#REF!</v>
      </c>
      <c r="H168" s="28" t="e">
        <f aca="false">1/(1+Discount_rate)^(F168-15)</f>
        <v>#REF!</v>
      </c>
      <c r="I168" s="0" t="e">
        <f aca="false">MC_eff*#REF!</f>
        <v>#REF!</v>
      </c>
      <c r="P168" s="29"/>
      <c r="Q168" s="29"/>
      <c r="R168" s="17"/>
    </row>
    <row r="169" customFormat="false" ht="15" hidden="false" customHeight="false" outlineLevel="0" collapsed="false">
      <c r="B169" s="0" t="n">
        <f aca="false">1+B168</f>
        <v>60</v>
      </c>
      <c r="C169" s="27" t="e">
        <f aca="false">C168*(1-#REF!)*(1-E168)</f>
        <v>#REF!</v>
      </c>
      <c r="D169" s="28" t="e">
        <f aca="false">1/(1+Discount_rate)^B169</f>
        <v>#REF!</v>
      </c>
      <c r="E169" s="0" t="e">
        <f aca="false">MC_eff*#REF!</f>
        <v>#REF!</v>
      </c>
      <c r="F169" s="0" t="n">
        <f aca="false">1+F168</f>
        <v>75</v>
      </c>
      <c r="G169" s="27" t="e">
        <f aca="false">G168*(1-#REF!)*(1-I168)</f>
        <v>#REF!</v>
      </c>
      <c r="H169" s="28" t="e">
        <f aca="false">1/(1+Discount_rate)^(F169-15)</f>
        <v>#REF!</v>
      </c>
      <c r="I169" s="0" t="e">
        <f aca="false">MC_eff*#REF!</f>
        <v>#REF!</v>
      </c>
      <c r="P169" s="29"/>
      <c r="Q169" s="29"/>
      <c r="R169" s="17"/>
    </row>
    <row r="170" customFormat="false" ht="15" hidden="false" customHeight="false" outlineLevel="0" collapsed="false">
      <c r="B170" s="0" t="n">
        <f aca="false">1+B169</f>
        <v>61</v>
      </c>
      <c r="C170" s="27" t="e">
        <f aca="false">C169*(1-#REF!)*(1-E169)</f>
        <v>#REF!</v>
      </c>
      <c r="D170" s="28" t="e">
        <f aca="false">1/(1+Discount_rate)^B170</f>
        <v>#REF!</v>
      </c>
      <c r="E170" s="0" t="e">
        <f aca="false">MC_eff*#REF!</f>
        <v>#REF!</v>
      </c>
      <c r="F170" s="0" t="n">
        <f aca="false">1+F169</f>
        <v>76</v>
      </c>
      <c r="G170" s="27" t="e">
        <f aca="false">G169*(1-#REF!)*(1-I169)</f>
        <v>#REF!</v>
      </c>
      <c r="H170" s="28" t="e">
        <f aca="false">1/(1+Discount_rate)^(F170-15)</f>
        <v>#REF!</v>
      </c>
      <c r="I170" s="0" t="e">
        <f aca="false">MC_eff*#REF!</f>
        <v>#REF!</v>
      </c>
      <c r="P170" s="29"/>
      <c r="Q170" s="29"/>
      <c r="R170" s="17"/>
    </row>
    <row r="171" customFormat="false" ht="15" hidden="false" customHeight="false" outlineLevel="0" collapsed="false">
      <c r="B171" s="0" t="n">
        <f aca="false">1+B170</f>
        <v>62</v>
      </c>
      <c r="C171" s="27" t="e">
        <f aca="false">C170*(1-#REF!)*(1-E170)</f>
        <v>#REF!</v>
      </c>
      <c r="D171" s="28" t="e">
        <f aca="false">1/(1+Discount_rate)^B171</f>
        <v>#REF!</v>
      </c>
      <c r="E171" s="0" t="e">
        <f aca="false">MC_eff*#REF!</f>
        <v>#REF!</v>
      </c>
      <c r="F171" s="0" t="n">
        <f aca="false">1+F170</f>
        <v>77</v>
      </c>
      <c r="G171" s="27" t="e">
        <f aca="false">G170*(1-#REF!)*(1-I170)</f>
        <v>#REF!</v>
      </c>
      <c r="H171" s="28" t="e">
        <f aca="false">1/(1+Discount_rate)^(F171-15)</f>
        <v>#REF!</v>
      </c>
      <c r="I171" s="0" t="e">
        <f aca="false">MC_eff*#REF!</f>
        <v>#REF!</v>
      </c>
      <c r="P171" s="29"/>
      <c r="Q171" s="29"/>
      <c r="R171" s="17"/>
    </row>
    <row r="172" customFormat="false" ht="15" hidden="false" customHeight="false" outlineLevel="0" collapsed="false">
      <c r="B172" s="0" t="n">
        <f aca="false">1+B171</f>
        <v>63</v>
      </c>
      <c r="C172" s="27" t="e">
        <f aca="false">C171*(1-#REF!)*(1-E171)</f>
        <v>#REF!</v>
      </c>
      <c r="D172" s="28" t="e">
        <f aca="false">1/(1+Discount_rate)^B172</f>
        <v>#REF!</v>
      </c>
      <c r="E172" s="0" t="e">
        <f aca="false">MC_eff*#REF!</f>
        <v>#REF!</v>
      </c>
      <c r="F172" s="0" t="n">
        <f aca="false">1+F171</f>
        <v>78</v>
      </c>
      <c r="G172" s="27" t="e">
        <f aca="false">G171*(1-#REF!)*(1-I171)</f>
        <v>#REF!</v>
      </c>
      <c r="H172" s="28" t="e">
        <f aca="false">1/(1+Discount_rate)^(F172-15)</f>
        <v>#REF!</v>
      </c>
      <c r="I172" s="0" t="e">
        <f aca="false">MC_eff*#REF!</f>
        <v>#REF!</v>
      </c>
      <c r="P172" s="29"/>
      <c r="Q172" s="29"/>
      <c r="R172" s="17"/>
    </row>
    <row r="173" customFormat="false" ht="15" hidden="false" customHeight="false" outlineLevel="0" collapsed="false">
      <c r="B173" s="0" t="n">
        <f aca="false">1+B172</f>
        <v>64</v>
      </c>
      <c r="C173" s="27" t="e">
        <f aca="false">C172*(1-#REF!)*(1-E172)</f>
        <v>#REF!</v>
      </c>
      <c r="D173" s="28" t="e">
        <f aca="false">1/(1+Discount_rate)^B173</f>
        <v>#REF!</v>
      </c>
      <c r="E173" s="0" t="e">
        <f aca="false">MC_eff*#REF!</f>
        <v>#REF!</v>
      </c>
      <c r="F173" s="0" t="n">
        <f aca="false">1+F172</f>
        <v>79</v>
      </c>
      <c r="G173" s="27" t="e">
        <f aca="false">G172*(1-#REF!)*(1-I172)</f>
        <v>#REF!</v>
      </c>
      <c r="H173" s="28" t="e">
        <f aca="false">1/(1+Discount_rate)^(F173-15)</f>
        <v>#REF!</v>
      </c>
      <c r="I173" s="0" t="e">
        <f aca="false">MC_eff*#REF!</f>
        <v>#REF!</v>
      </c>
      <c r="P173" s="29"/>
      <c r="Q173" s="29"/>
      <c r="R173" s="17"/>
    </row>
    <row r="174" customFormat="false" ht="15" hidden="false" customHeight="false" outlineLevel="0" collapsed="false">
      <c r="B174" s="0" t="n">
        <f aca="false">1+B173</f>
        <v>65</v>
      </c>
      <c r="C174" s="27" t="e">
        <f aca="false">C173*(1-#REF!)*(1-E173)</f>
        <v>#REF!</v>
      </c>
      <c r="D174" s="28" t="e">
        <f aca="false">1/(1+Discount_rate)^B174</f>
        <v>#REF!</v>
      </c>
      <c r="E174" s="0" t="e">
        <f aca="false">MC_eff*#REF!</f>
        <v>#REF!</v>
      </c>
      <c r="F174" s="0" t="n">
        <f aca="false">1+F173</f>
        <v>80</v>
      </c>
      <c r="G174" s="27" t="e">
        <f aca="false">G173*(1-#REF!)*(1-I173)</f>
        <v>#REF!</v>
      </c>
      <c r="H174" s="28" t="e">
        <f aca="false">1/(1+Discount_rate)^(F174-15)</f>
        <v>#REF!</v>
      </c>
      <c r="I174" s="0" t="e">
        <f aca="false">MC_eff*#REF!</f>
        <v>#REF!</v>
      </c>
      <c r="P174" s="29"/>
      <c r="Q174" s="29"/>
      <c r="R174" s="17"/>
    </row>
    <row r="175" customFormat="false" ht="15" hidden="false" customHeight="false" outlineLevel="0" collapsed="false">
      <c r="B175" s="0" t="n">
        <f aca="false">1+B174</f>
        <v>66</v>
      </c>
      <c r="C175" s="27" t="e">
        <f aca="false">C174*(1-#REF!)*(1-E174)</f>
        <v>#REF!</v>
      </c>
      <c r="D175" s="28" t="e">
        <f aca="false">1/(1+Discount_rate)^B175</f>
        <v>#REF!</v>
      </c>
      <c r="E175" s="0" t="e">
        <f aca="false">MC_eff*#REF!</f>
        <v>#REF!</v>
      </c>
      <c r="F175" s="0" t="n">
        <f aca="false">1+F174</f>
        <v>81</v>
      </c>
      <c r="G175" s="27" t="e">
        <f aca="false">G174*(1-#REF!)*(1-I174)</f>
        <v>#REF!</v>
      </c>
      <c r="H175" s="28" t="e">
        <f aca="false">1/(1+Discount_rate)^(F175-15)</f>
        <v>#REF!</v>
      </c>
      <c r="I175" s="0" t="e">
        <f aca="false">MC_eff*#REF!</f>
        <v>#REF!</v>
      </c>
      <c r="P175" s="29"/>
      <c r="Q175" s="29"/>
      <c r="R175" s="17"/>
    </row>
    <row r="176" customFormat="false" ht="15" hidden="false" customHeight="false" outlineLevel="0" collapsed="false">
      <c r="B176" s="0" t="n">
        <f aca="false">1+B175</f>
        <v>67</v>
      </c>
      <c r="C176" s="27" t="e">
        <f aca="false">C175*(1-#REF!)*(1-E175)</f>
        <v>#REF!</v>
      </c>
      <c r="D176" s="28" t="e">
        <f aca="false">1/(1+Discount_rate)^B176</f>
        <v>#REF!</v>
      </c>
      <c r="E176" s="0" t="e">
        <f aca="false">MC_eff*#REF!</f>
        <v>#REF!</v>
      </c>
      <c r="F176" s="0" t="n">
        <f aca="false">1+F175</f>
        <v>82</v>
      </c>
      <c r="G176" s="27" t="e">
        <f aca="false">G175*(1-#REF!)*(1-I175)</f>
        <v>#REF!</v>
      </c>
      <c r="H176" s="28" t="e">
        <f aca="false">1/(1+Discount_rate)^(F176-15)</f>
        <v>#REF!</v>
      </c>
      <c r="I176" s="0" t="e">
        <f aca="false">MC_eff*#REF!</f>
        <v>#REF!</v>
      </c>
      <c r="P176" s="29"/>
      <c r="Q176" s="29"/>
      <c r="R176" s="17"/>
    </row>
    <row r="177" customFormat="false" ht="15" hidden="false" customHeight="false" outlineLevel="0" collapsed="false">
      <c r="B177" s="0" t="n">
        <f aca="false">1+B176</f>
        <v>68</v>
      </c>
      <c r="C177" s="27" t="e">
        <f aca="false">C176*(1-#REF!)*(1-E176)</f>
        <v>#REF!</v>
      </c>
      <c r="D177" s="28" t="e">
        <f aca="false">1/(1+Discount_rate)^B177</f>
        <v>#REF!</v>
      </c>
      <c r="E177" s="0" t="e">
        <f aca="false">MC_eff*#REF!</f>
        <v>#REF!</v>
      </c>
      <c r="F177" s="0" t="n">
        <f aca="false">1+F176</f>
        <v>83</v>
      </c>
      <c r="G177" s="27" t="e">
        <f aca="false">G176*(1-#REF!)*(1-I176)</f>
        <v>#REF!</v>
      </c>
      <c r="H177" s="28" t="e">
        <f aca="false">1/(1+Discount_rate)^(F177-15)</f>
        <v>#REF!</v>
      </c>
      <c r="I177" s="0" t="e">
        <f aca="false">MC_eff*#REF!</f>
        <v>#REF!</v>
      </c>
      <c r="P177" s="29"/>
      <c r="Q177" s="29"/>
      <c r="R177" s="17"/>
    </row>
    <row r="178" customFormat="false" ht="15" hidden="false" customHeight="false" outlineLevel="0" collapsed="false">
      <c r="B178" s="0" t="n">
        <f aca="false">1+B177</f>
        <v>69</v>
      </c>
      <c r="C178" s="27" t="e">
        <f aca="false">C177*(1-#REF!)*(1-E177)</f>
        <v>#REF!</v>
      </c>
      <c r="D178" s="28" t="e">
        <f aca="false">1/(1+Discount_rate)^B178</f>
        <v>#REF!</v>
      </c>
      <c r="E178" s="0" t="e">
        <f aca="false">MC_eff*#REF!</f>
        <v>#REF!</v>
      </c>
      <c r="F178" s="0" t="n">
        <f aca="false">1+F177</f>
        <v>84</v>
      </c>
      <c r="G178" s="27" t="e">
        <f aca="false">G177*(1-#REF!)*(1-I177)</f>
        <v>#REF!</v>
      </c>
      <c r="H178" s="28" t="e">
        <f aca="false">1/(1+Discount_rate)^(F178-15)</f>
        <v>#REF!</v>
      </c>
      <c r="I178" s="0" t="e">
        <f aca="false">MC_eff*#REF!</f>
        <v>#REF!</v>
      </c>
      <c r="P178" s="29"/>
      <c r="Q178" s="29"/>
      <c r="R178" s="17"/>
    </row>
    <row r="179" customFormat="false" ht="15" hidden="false" customHeight="false" outlineLevel="0" collapsed="false">
      <c r="B179" s="0" t="n">
        <f aca="false">1+B178</f>
        <v>70</v>
      </c>
      <c r="C179" s="27" t="e">
        <f aca="false">C178*(1-#REF!)*(1-E178)</f>
        <v>#REF!</v>
      </c>
      <c r="D179" s="28" t="e">
        <f aca="false">1/(1+Discount_rate)^B179</f>
        <v>#REF!</v>
      </c>
      <c r="E179" s="0" t="e">
        <f aca="false">MC_eff*#REF!</f>
        <v>#REF!</v>
      </c>
      <c r="F179" s="0" t="n">
        <f aca="false">1+F178</f>
        <v>85</v>
      </c>
      <c r="G179" s="27" t="e">
        <f aca="false">G178*(1-#REF!)*(1-I178)</f>
        <v>#REF!</v>
      </c>
      <c r="H179" s="28" t="e">
        <f aca="false">1/(1+Discount_rate)^(F179-15)</f>
        <v>#REF!</v>
      </c>
      <c r="I179" s="0" t="e">
        <f aca="false">MC_eff*#REF!</f>
        <v>#REF!</v>
      </c>
      <c r="P179" s="29"/>
      <c r="Q179" s="29"/>
      <c r="R179" s="17"/>
    </row>
    <row r="180" customFormat="false" ht="15" hidden="false" customHeight="false" outlineLevel="0" collapsed="false">
      <c r="B180" s="0" t="n">
        <f aca="false">1+B179</f>
        <v>71</v>
      </c>
      <c r="C180" s="27" t="e">
        <f aca="false">C179*(1-#REF!)*(1-E179)</f>
        <v>#REF!</v>
      </c>
      <c r="D180" s="28" t="e">
        <f aca="false">1/(1+Discount_rate)^B180</f>
        <v>#REF!</v>
      </c>
      <c r="E180" s="0" t="e">
        <f aca="false">MC_eff*#REF!</f>
        <v>#REF!</v>
      </c>
      <c r="G180" s="27"/>
      <c r="H180" s="28"/>
      <c r="P180" s="29"/>
      <c r="Q180" s="29"/>
      <c r="R180" s="17"/>
    </row>
    <row r="181" customFormat="false" ht="15" hidden="false" customHeight="false" outlineLevel="0" collapsed="false">
      <c r="B181" s="0" t="n">
        <f aca="false">1+B180</f>
        <v>72</v>
      </c>
      <c r="C181" s="27" t="e">
        <f aca="false">C180*(1-#REF!)*(1-E180)</f>
        <v>#REF!</v>
      </c>
      <c r="D181" s="28" t="e">
        <f aca="false">1/(1+Discount_rate)^B181</f>
        <v>#REF!</v>
      </c>
      <c r="E181" s="0" t="e">
        <f aca="false">MC_eff*#REF!</f>
        <v>#REF!</v>
      </c>
      <c r="H181" s="28"/>
      <c r="P181" s="29"/>
      <c r="Q181" s="29"/>
      <c r="R181" s="17"/>
    </row>
    <row r="182" customFormat="false" ht="15" hidden="false" customHeight="false" outlineLevel="0" collapsed="false">
      <c r="B182" s="0" t="n">
        <f aca="false">1+B181</f>
        <v>73</v>
      </c>
      <c r="C182" s="27" t="e">
        <f aca="false">C181*(1-#REF!)*(1-E181)</f>
        <v>#REF!</v>
      </c>
      <c r="D182" s="28" t="e">
        <f aca="false">1/(1+Discount_rate)^B182</f>
        <v>#REF!</v>
      </c>
      <c r="E182" s="0" t="e">
        <f aca="false">MC_eff*#REF!</f>
        <v>#REF!</v>
      </c>
      <c r="H182" s="28"/>
      <c r="P182" s="29"/>
      <c r="Q182" s="29"/>
      <c r="R182" s="17"/>
    </row>
    <row r="183" customFormat="false" ht="15" hidden="false" customHeight="false" outlineLevel="0" collapsed="false">
      <c r="B183" s="0" t="n">
        <f aca="false">1+B182</f>
        <v>74</v>
      </c>
      <c r="C183" s="27" t="e">
        <f aca="false">C182*(1-#REF!)*(1-E182)</f>
        <v>#REF!</v>
      </c>
      <c r="D183" s="28" t="e">
        <f aca="false">1/(1+Discount_rate)^B183</f>
        <v>#REF!</v>
      </c>
      <c r="E183" s="0" t="e">
        <f aca="false">MC_eff*#REF!</f>
        <v>#REF!</v>
      </c>
      <c r="H183" s="28"/>
      <c r="P183" s="29"/>
      <c r="Q183" s="29"/>
      <c r="R183" s="17"/>
    </row>
    <row r="184" customFormat="false" ht="15" hidden="false" customHeight="false" outlineLevel="0" collapsed="false">
      <c r="B184" s="0" t="n">
        <f aca="false">1+B183</f>
        <v>75</v>
      </c>
      <c r="C184" s="27" t="e">
        <f aca="false">C183*(1-#REF!)*(1-E183)</f>
        <v>#REF!</v>
      </c>
      <c r="D184" s="28" t="e">
        <f aca="false">1/(1+Discount_rate)^B184</f>
        <v>#REF!</v>
      </c>
      <c r="E184" s="0" t="e">
        <f aca="false">MC_eff*#REF!</f>
        <v>#REF!</v>
      </c>
      <c r="H184" s="28"/>
      <c r="P184" s="29"/>
      <c r="Q184" s="29"/>
      <c r="R184" s="17"/>
    </row>
    <row r="185" customFormat="false" ht="15" hidden="false" customHeight="false" outlineLevel="0" collapsed="false">
      <c r="B185" s="0" t="n">
        <f aca="false">1+B184</f>
        <v>76</v>
      </c>
      <c r="C185" s="27" t="e">
        <f aca="false">C184*(1-#REF!)*(1-E184)</f>
        <v>#REF!</v>
      </c>
      <c r="D185" s="28" t="e">
        <f aca="false">1/(1+Discount_rate)^B185</f>
        <v>#REF!</v>
      </c>
      <c r="E185" s="0" t="e">
        <f aca="false">MC_eff*#REF!</f>
        <v>#REF!</v>
      </c>
      <c r="H185" s="28"/>
      <c r="P185" s="29"/>
      <c r="Q185" s="29"/>
      <c r="R185" s="17"/>
    </row>
    <row r="186" customFormat="false" ht="15" hidden="false" customHeight="false" outlineLevel="0" collapsed="false">
      <c r="B186" s="0" t="n">
        <f aca="false">1+B185</f>
        <v>77</v>
      </c>
      <c r="C186" s="27" t="e">
        <f aca="false">C185*(1-#REF!)*(1-E185)</f>
        <v>#REF!</v>
      </c>
      <c r="D186" s="28" t="e">
        <f aca="false">1/(1+Discount_rate)^B186</f>
        <v>#REF!</v>
      </c>
      <c r="E186" s="0" t="e">
        <f aca="false">MC_eff*#REF!</f>
        <v>#REF!</v>
      </c>
      <c r="H186" s="28"/>
      <c r="P186" s="29"/>
      <c r="Q186" s="29"/>
      <c r="R186" s="17"/>
    </row>
    <row r="187" customFormat="false" ht="15" hidden="false" customHeight="false" outlineLevel="0" collapsed="false">
      <c r="B187" s="0" t="n">
        <f aca="false">1+B186</f>
        <v>78</v>
      </c>
      <c r="C187" s="27" t="e">
        <f aca="false">C186*(1-#REF!)*(1-E186)</f>
        <v>#REF!</v>
      </c>
      <c r="D187" s="28" t="e">
        <f aca="false">1/(1+Discount_rate)^B187</f>
        <v>#REF!</v>
      </c>
      <c r="E187" s="0" t="e">
        <f aca="false">MC_eff*#REF!</f>
        <v>#REF!</v>
      </c>
      <c r="H187" s="28"/>
      <c r="P187" s="29"/>
      <c r="Q187" s="29"/>
      <c r="R187" s="17"/>
    </row>
    <row r="188" customFormat="false" ht="15" hidden="false" customHeight="false" outlineLevel="0" collapsed="false">
      <c r="B188" s="0" t="n">
        <f aca="false">1+B187</f>
        <v>79</v>
      </c>
      <c r="C188" s="27" t="e">
        <f aca="false">C187*(1-#REF!)*(1-E187)</f>
        <v>#REF!</v>
      </c>
      <c r="D188" s="28" t="e">
        <f aca="false">1/(1+Discount_rate)^B188</f>
        <v>#REF!</v>
      </c>
      <c r="E188" s="0" t="e">
        <f aca="false">MC_eff*#REF!</f>
        <v>#REF!</v>
      </c>
      <c r="H188" s="28"/>
      <c r="P188" s="29"/>
      <c r="Q188" s="29"/>
      <c r="R188" s="17"/>
    </row>
    <row r="189" customFormat="false" ht="15" hidden="false" customHeight="false" outlineLevel="0" collapsed="false">
      <c r="B189" s="0" t="n">
        <f aca="false">1+B188</f>
        <v>80</v>
      </c>
      <c r="C189" s="27" t="e">
        <f aca="false">C188*(1-#REF!)*(1-E188)</f>
        <v>#REF!</v>
      </c>
      <c r="D189" s="28" t="e">
        <f aca="false">1/(1+Discount_rate)^B189</f>
        <v>#REF!</v>
      </c>
      <c r="E189" s="0" t="e">
        <f aca="false">MC_eff*#REF!</f>
        <v>#REF!</v>
      </c>
      <c r="H189" s="28"/>
      <c r="P189" s="29"/>
      <c r="Q189" s="29"/>
      <c r="R189" s="17"/>
    </row>
    <row r="190" customFormat="false" ht="15" hidden="false" customHeight="false" outlineLevel="0" collapsed="false">
      <c r="B190" s="0" t="n">
        <f aca="false">1+B189</f>
        <v>81</v>
      </c>
      <c r="C190" s="27" t="e">
        <f aca="false">C189*(1-#REF!)*(1-E189)</f>
        <v>#REF!</v>
      </c>
      <c r="D190" s="28" t="e">
        <f aca="false">1/(1+Discount_rate)^B190</f>
        <v>#REF!</v>
      </c>
      <c r="E190" s="0" t="e">
        <f aca="false">MC_eff*#REF!</f>
        <v>#REF!</v>
      </c>
      <c r="H190" s="28"/>
      <c r="P190" s="29"/>
      <c r="Q190" s="29"/>
      <c r="R190" s="17"/>
    </row>
    <row r="191" customFormat="false" ht="15" hidden="false" customHeight="false" outlineLevel="0" collapsed="false">
      <c r="B191" s="0" t="n">
        <f aca="false">1+B190</f>
        <v>82</v>
      </c>
      <c r="C191" s="27" t="e">
        <f aca="false">C190*(1-#REF!)*(1-E190)</f>
        <v>#REF!</v>
      </c>
      <c r="D191" s="28" t="e">
        <f aca="false">1/(1+Discount_rate)^B191</f>
        <v>#REF!</v>
      </c>
      <c r="E191" s="0" t="e">
        <f aca="false">MC_eff*#REF!</f>
        <v>#REF!</v>
      </c>
      <c r="H191" s="28"/>
      <c r="P191" s="29"/>
      <c r="Q191" s="29"/>
      <c r="R191" s="17"/>
    </row>
    <row r="192" customFormat="false" ht="15" hidden="false" customHeight="false" outlineLevel="0" collapsed="false">
      <c r="B192" s="0" t="n">
        <f aca="false">1+B191</f>
        <v>83</v>
      </c>
      <c r="C192" s="27" t="e">
        <f aca="false">C191*(1-#REF!)*(1-E191)</f>
        <v>#REF!</v>
      </c>
      <c r="D192" s="28" t="e">
        <f aca="false">1/(1+Discount_rate)^B192</f>
        <v>#REF!</v>
      </c>
      <c r="E192" s="0" t="e">
        <f aca="false">MC_eff*#REF!</f>
        <v>#REF!</v>
      </c>
      <c r="H192" s="28"/>
      <c r="P192" s="29"/>
      <c r="Q192" s="29"/>
      <c r="R192" s="17"/>
    </row>
    <row r="193" customFormat="false" ht="15" hidden="false" customHeight="false" outlineLevel="0" collapsed="false">
      <c r="B193" s="0" t="n">
        <f aca="false">1+B192</f>
        <v>84</v>
      </c>
      <c r="C193" s="27" t="e">
        <f aca="false">C192*(1-#REF!)*(1-E192)</f>
        <v>#REF!</v>
      </c>
      <c r="D193" s="28" t="e">
        <f aca="false">1/(1+Discount_rate)^B193</f>
        <v>#REF!</v>
      </c>
      <c r="E193" s="0" t="e">
        <f aca="false">MC_eff*#REF!</f>
        <v>#REF!</v>
      </c>
      <c r="H193" s="28"/>
      <c r="P193" s="29"/>
      <c r="Q193" s="29"/>
      <c r="R193" s="17"/>
    </row>
    <row r="194" customFormat="false" ht="15" hidden="false" customHeight="false" outlineLevel="0" collapsed="false">
      <c r="B194" s="0" t="n">
        <f aca="false">1+B193</f>
        <v>85</v>
      </c>
      <c r="C194" s="27" t="e">
        <f aca="false">C193*(1-#REF!)*(1-E193)</f>
        <v>#REF!</v>
      </c>
      <c r="D194" s="28" t="e">
        <f aca="false">1/(1+Discount_rate)^B194</f>
        <v>#REF!</v>
      </c>
      <c r="E194" s="0" t="e">
        <f aca="false">MC_eff*#REF!</f>
        <v>#REF!</v>
      </c>
      <c r="H194" s="28"/>
      <c r="P194" s="29"/>
      <c r="Q194" s="29"/>
      <c r="R194" s="17"/>
    </row>
    <row r="195" customFormat="false" ht="15" hidden="false" customHeight="false" outlineLevel="0" collapsed="false">
      <c r="C195" s="27" t="e">
        <f aca="false">SUMPRODUCT(C109:C194,D109:D194,E109:E194)</f>
        <v>#REF!</v>
      </c>
      <c r="G195" s="27" t="e">
        <f aca="false">SUMPRODUCT(G109:G194,H109:H194,I109:I194)</f>
        <v>#REF!</v>
      </c>
      <c r="P195" s="29"/>
      <c r="Q195" s="29"/>
      <c r="R195" s="17"/>
    </row>
    <row r="196" customFormat="false" ht="15" hidden="false" customHeight="false" outlineLevel="0" collapsed="false">
      <c r="P196" s="29"/>
      <c r="Q196" s="29"/>
      <c r="R196" s="17"/>
    </row>
    <row r="197" customFormat="false" ht="15" hidden="false" customHeight="false" outlineLevel="0" collapsed="false">
      <c r="P197" s="29"/>
      <c r="Q197" s="29"/>
      <c r="R197" s="17"/>
    </row>
    <row r="198" customFormat="false" ht="15" hidden="false" customHeight="false" outlineLevel="0" collapsed="false">
      <c r="C198" s="0" t="e">
        <f aca="false">C195/G195</f>
        <v>#REF!</v>
      </c>
      <c r="P198" s="29"/>
      <c r="Q198" s="29"/>
      <c r="R198" s="17"/>
    </row>
    <row r="199" customFormat="false" ht="15" hidden="false" customHeight="false" outlineLevel="0" collapsed="false">
      <c r="P199" s="29"/>
      <c r="Q199" s="29"/>
      <c r="R199" s="17"/>
    </row>
    <row r="200" customFormat="false" ht="15" hidden="false" customHeight="false" outlineLevel="0" collapsed="false">
      <c r="P200" s="29"/>
      <c r="Q200" s="29"/>
      <c r="R200" s="17"/>
    </row>
    <row r="201" customFormat="false" ht="15" hidden="false" customHeight="false" outlineLevel="0" collapsed="false">
      <c r="P201" s="29"/>
      <c r="Q201" s="29"/>
      <c r="R201" s="17"/>
    </row>
    <row r="202" customFormat="false" ht="15" hidden="false" customHeight="false" outlineLevel="0" collapsed="false">
      <c r="P202" s="29"/>
      <c r="Q202" s="29"/>
      <c r="R202" s="17"/>
    </row>
    <row r="203" customFormat="false" ht="15" hidden="false" customHeight="false" outlineLevel="0" collapsed="false">
      <c r="P203" s="29"/>
      <c r="Q203" s="29"/>
      <c r="R203" s="17"/>
    </row>
    <row r="204" customFormat="false" ht="15" hidden="false" customHeight="false" outlineLevel="0" collapsed="false">
      <c r="P204" s="29"/>
      <c r="Q204" s="29"/>
      <c r="R204" s="17"/>
    </row>
    <row r="205" customFormat="false" ht="15" hidden="false" customHeight="false" outlineLevel="0" collapsed="false">
      <c r="P205" s="29"/>
      <c r="Q205" s="29"/>
      <c r="R205" s="17"/>
    </row>
    <row r="206" customFormat="false" ht="15" hidden="false" customHeight="false" outlineLevel="0" collapsed="false">
      <c r="P206" s="29"/>
      <c r="Q206" s="29"/>
      <c r="R206" s="17"/>
    </row>
    <row r="207" customFormat="false" ht="15" hidden="false" customHeight="false" outlineLevel="0" collapsed="false">
      <c r="P207" s="29"/>
      <c r="Q207" s="29"/>
      <c r="R207" s="17"/>
    </row>
    <row r="208" customFormat="false" ht="15" hidden="false" customHeight="false" outlineLevel="0" collapsed="false">
      <c r="P208" s="29"/>
      <c r="Q208" s="29"/>
      <c r="R208" s="17"/>
    </row>
    <row r="209" customFormat="false" ht="15" hidden="false" customHeight="false" outlineLevel="0" collapsed="false">
      <c r="P209" s="29"/>
      <c r="Q209" s="29"/>
      <c r="R209" s="17"/>
    </row>
    <row r="210" customFormat="false" ht="15" hidden="false" customHeight="false" outlineLevel="0" collapsed="false">
      <c r="P210" s="29"/>
      <c r="Q210" s="29"/>
      <c r="R210" s="17"/>
    </row>
    <row r="211" customFormat="false" ht="15" hidden="false" customHeight="false" outlineLevel="0" collapsed="false">
      <c r="P211" s="29"/>
      <c r="Q211" s="29"/>
      <c r="R211" s="17"/>
    </row>
    <row r="212" customFormat="false" ht="15" hidden="false" customHeight="false" outlineLevel="0" collapsed="false">
      <c r="P212" s="29"/>
      <c r="Q212" s="29"/>
      <c r="R212" s="17"/>
    </row>
    <row r="213" customFormat="false" ht="15" hidden="false" customHeight="false" outlineLevel="0" collapsed="false">
      <c r="P213" s="29"/>
      <c r="Q213" s="29"/>
      <c r="R213" s="17"/>
    </row>
    <row r="214" customFormat="false" ht="15" hidden="false" customHeight="false" outlineLevel="0" collapsed="false">
      <c r="P214" s="29"/>
      <c r="Q214" s="29"/>
      <c r="R214" s="17"/>
    </row>
    <row r="215" customFormat="false" ht="15" hidden="false" customHeight="false" outlineLevel="0" collapsed="false">
      <c r="P215" s="29"/>
      <c r="Q215" s="29"/>
      <c r="R215" s="17"/>
    </row>
    <row r="216" customFormat="false" ht="15" hidden="false" customHeight="false" outlineLevel="0" collapsed="false">
      <c r="P216" s="29"/>
      <c r="Q216" s="29"/>
      <c r="R216" s="17"/>
    </row>
    <row r="217" customFormat="false" ht="15" hidden="false" customHeight="false" outlineLevel="0" collapsed="false">
      <c r="P217" s="29"/>
      <c r="Q217" s="29"/>
      <c r="R217" s="17"/>
    </row>
    <row r="218" customFormat="false" ht="15" hidden="false" customHeight="false" outlineLevel="0" collapsed="false">
      <c r="P218" s="29"/>
      <c r="Q218" s="29"/>
      <c r="R218" s="17"/>
    </row>
    <row r="219" customFormat="false" ht="15" hidden="false" customHeight="false" outlineLevel="0" collapsed="false">
      <c r="P219" s="29"/>
      <c r="Q219" s="29"/>
      <c r="R219" s="17"/>
    </row>
    <row r="220" customFormat="false" ht="15" hidden="false" customHeight="false" outlineLevel="0" collapsed="false">
      <c r="P220" s="29"/>
      <c r="Q220" s="29"/>
      <c r="R220" s="17"/>
    </row>
    <row r="221" customFormat="false" ht="15" hidden="false" customHeight="false" outlineLevel="0" collapsed="false">
      <c r="P221" s="29"/>
      <c r="Q221" s="29"/>
      <c r="R221" s="17"/>
    </row>
    <row r="222" customFormat="false" ht="15" hidden="false" customHeight="false" outlineLevel="0" collapsed="false">
      <c r="P222" s="29"/>
      <c r="Q222" s="29"/>
      <c r="R222" s="17"/>
    </row>
    <row r="223" customFormat="false" ht="15" hidden="false" customHeight="false" outlineLevel="0" collapsed="false">
      <c r="P223" s="29"/>
      <c r="Q223" s="29"/>
      <c r="R223" s="17"/>
    </row>
    <row r="224" customFormat="false" ht="15" hidden="false" customHeight="false" outlineLevel="0" collapsed="false">
      <c r="P224" s="29"/>
      <c r="Q224" s="29"/>
      <c r="R224" s="17"/>
    </row>
    <row r="225" customFormat="false" ht="15" hidden="false" customHeight="false" outlineLevel="0" collapsed="false">
      <c r="P225" s="29"/>
      <c r="Q225" s="29"/>
      <c r="R225" s="17"/>
    </row>
    <row r="226" customFormat="false" ht="15" hidden="false" customHeight="false" outlineLevel="0" collapsed="false">
      <c r="P226" s="29"/>
      <c r="Q226" s="29"/>
      <c r="R226" s="17"/>
    </row>
    <row r="227" customFormat="false" ht="15" hidden="false" customHeight="false" outlineLevel="0" collapsed="false">
      <c r="P227" s="29"/>
      <c r="Q227" s="29"/>
      <c r="R227" s="17"/>
    </row>
    <row r="228" customFormat="false" ht="15" hidden="false" customHeight="false" outlineLevel="0" collapsed="false">
      <c r="P228" s="29"/>
      <c r="Q228" s="29"/>
      <c r="R228" s="17"/>
    </row>
    <row r="229" customFormat="false" ht="15" hidden="false" customHeight="false" outlineLevel="0" collapsed="false">
      <c r="P229" s="29"/>
      <c r="Q229" s="29"/>
      <c r="R229" s="17"/>
    </row>
    <row r="230" customFormat="false" ht="15" hidden="false" customHeight="false" outlineLevel="0" collapsed="false">
      <c r="P230" s="29"/>
      <c r="Q230" s="29"/>
      <c r="R230" s="17"/>
    </row>
    <row r="231" customFormat="false" ht="15" hidden="false" customHeight="false" outlineLevel="0" collapsed="false">
      <c r="P231" s="29"/>
      <c r="Q231" s="29"/>
      <c r="R231" s="17"/>
    </row>
    <row r="232" customFormat="false" ht="15" hidden="false" customHeight="false" outlineLevel="0" collapsed="false">
      <c r="P232" s="29"/>
      <c r="Q232" s="29"/>
      <c r="R232" s="17"/>
    </row>
    <row r="233" customFormat="false" ht="15" hidden="false" customHeight="false" outlineLevel="0" collapsed="false">
      <c r="P233" s="29"/>
      <c r="Q233" s="29"/>
      <c r="R233" s="17"/>
    </row>
    <row r="234" customFormat="false" ht="15" hidden="false" customHeight="false" outlineLevel="0" collapsed="false">
      <c r="P234" s="29"/>
      <c r="Q234" s="29"/>
    </row>
    <row r="235" customFormat="false" ht="15" hidden="false" customHeight="false" outlineLevel="0" collapsed="false">
      <c r="P235" s="29"/>
      <c r="Q235" s="29"/>
    </row>
    <row r="236" customFormat="false" ht="15" hidden="false" customHeight="false" outlineLevel="0" collapsed="false">
      <c r="P236" s="29"/>
      <c r="Q236" s="29"/>
    </row>
    <row r="237" customFormat="false" ht="15" hidden="false" customHeight="false" outlineLevel="0" collapsed="false">
      <c r="P237" s="29"/>
      <c r="Q237" s="29"/>
    </row>
    <row r="238" customFormat="false" ht="15" hidden="false" customHeight="false" outlineLevel="0" collapsed="false">
      <c r="P238" s="29"/>
    </row>
    <row r="239" customFormat="false" ht="15" hidden="false" customHeight="false" outlineLevel="0" collapsed="false">
      <c r="P239" s="29"/>
    </row>
    <row r="240" customFormat="false" ht="15" hidden="false" customHeight="false" outlineLevel="0" collapsed="false">
      <c r="P240" s="29"/>
    </row>
    <row r="241" customFormat="false" ht="15" hidden="false" customHeight="false" outlineLevel="0" collapsed="false">
      <c r="P241" s="29"/>
    </row>
    <row r="242" customFormat="false" ht="15" hidden="false" customHeight="false" outlineLevel="0" collapsed="false">
      <c r="P242" s="29"/>
    </row>
    <row r="243" customFormat="false" ht="15" hidden="false" customHeight="false" outlineLevel="0" collapsed="false">
      <c r="P243" s="29"/>
    </row>
    <row r="244" customFormat="false" ht="15" hidden="false" customHeight="false" outlineLevel="0" collapsed="false">
      <c r="P244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Button 2">
              <controlPr defaultSize="0" print="false" autoFill="0" autoPict="0">
                <anchor moveWithCells="true" sizeWithCells="false">
                  <from>
                    <xdr:col>15</xdr:col>
                    <xdr:colOff>123840</xdr:colOff>
                    <xdr:row>2</xdr:row>
                    <xdr:rowOff>85680</xdr:rowOff>
                  </from>
                  <to>
                    <xdr:col>16</xdr:col>
                    <xdr:colOff>485640</xdr:colOff>
                    <xdr:row>5</xdr:row>
                    <xdr:rowOff>133200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11" activeCellId="0" sqref="T111"/>
    </sheetView>
  </sheetViews>
  <sheetFormatPr defaultColWidth="9.1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84"/>
  <sheetViews>
    <sheetView showFormulas="false" showGridLines="true" showRowColHeaders="true" showZeros="true" rightToLeft="false" tabSelected="false" showOutlineSymbols="true" defaultGridColor="true" view="normal" topLeftCell="D52" colorId="64" zoomScale="70" zoomScaleNormal="70" zoomScalePageLayoutView="100" workbookViewId="0">
      <selection pane="topLeft" activeCell="M86" activeCellId="0" sqref="M86"/>
    </sheetView>
  </sheetViews>
  <sheetFormatPr defaultColWidth="9.12890625" defaultRowHeight="15" zeroHeight="false" outlineLevelRow="0" outlineLevelCol="0"/>
  <cols>
    <col collapsed="false" customWidth="true" hidden="false" outlineLevel="0" max="2" min="2" style="0" width="13"/>
    <col collapsed="false" customWidth="true" hidden="false" outlineLevel="0" max="3" min="3" style="0" width="18.42"/>
    <col collapsed="false" customWidth="true" hidden="false" outlineLevel="0" max="4" min="4" style="0" width="18.14"/>
    <col collapsed="false" customWidth="true" hidden="false" outlineLevel="0" max="5" min="5" style="0" width="18"/>
    <col collapsed="false" customWidth="true" hidden="false" outlineLevel="0" max="6" min="6" style="0" width="15.29"/>
    <col collapsed="false" customWidth="true" hidden="false" outlineLevel="0" max="7" min="7" style="0" width="14.86"/>
    <col collapsed="false" customWidth="true" hidden="false" outlineLevel="0" max="8" min="8" style="0" width="16.71"/>
    <col collapsed="false" customWidth="true" hidden="false" outlineLevel="0" max="9" min="9" style="0" width="17"/>
    <col collapsed="false" customWidth="true" hidden="false" outlineLevel="0" max="12" min="10" style="0" width="8.14"/>
    <col collapsed="false" customWidth="true" hidden="false" outlineLevel="0" max="13" min="13" style="0" width="12.28"/>
    <col collapsed="false" customWidth="true" hidden="false" outlineLevel="0" max="14" min="14" style="0" width="12.57"/>
    <col collapsed="false" customWidth="true" hidden="false" outlineLevel="0" max="15" min="15" style="0" width="15.86"/>
    <col collapsed="false" customWidth="true" hidden="false" outlineLevel="0" max="16" min="16" style="0" width="18.14"/>
    <col collapsed="false" customWidth="true" hidden="false" outlineLevel="0" max="17" min="17" style="0" width="15"/>
    <col collapsed="false" customWidth="true" hidden="false" outlineLevel="0" max="18" min="18" style="0" width="17.28"/>
    <col collapsed="false" customWidth="true" hidden="false" outlineLevel="0" max="19" min="19" style="0" width="14.28"/>
    <col collapsed="false" customWidth="true" hidden="false" outlineLevel="0" max="20" min="20" style="0" width="14.72"/>
  </cols>
  <sheetData>
    <row r="2" customFormat="false" ht="18.75" hidden="false" customHeight="false" outlineLevel="0" collapsed="false">
      <c r="B2" s="33" t="e">
        <f aca="false">#REF!</f>
        <v>#REF!</v>
      </c>
      <c r="C2" s="33" t="e">
        <f aca="false">#REF!</f>
        <v>#REF!</v>
      </c>
      <c r="D2" s="33" t="e">
        <f aca="false">#REF!</f>
        <v>#REF!</v>
      </c>
      <c r="E2" s="33" t="e">
        <f aca="false">#REF!</f>
        <v>#REF!</v>
      </c>
      <c r="F2" s="34" t="e">
        <f aca="false">#REF!</f>
        <v>#REF!</v>
      </c>
      <c r="G2" s="33" t="e">
        <f aca="false">#REF!</f>
        <v>#REF!</v>
      </c>
      <c r="H2" s="33" t="e">
        <f aca="false">#REF!</f>
        <v>#REF!</v>
      </c>
      <c r="I2" s="35" t="e">
        <f aca="false">#REF!</f>
        <v>#REF!</v>
      </c>
      <c r="M2" s="33" t="e">
        <f aca="false">#REF!</f>
        <v>#REF!</v>
      </c>
      <c r="N2" s="33" t="e">
        <f aca="false">#REF!</f>
        <v>#REF!</v>
      </c>
      <c r="O2" s="33" t="e">
        <f aca="false">#REF!</f>
        <v>#REF!</v>
      </c>
      <c r="P2" s="33" t="e">
        <f aca="false">#REF!</f>
        <v>#REF!</v>
      </c>
      <c r="Q2" s="34" t="e">
        <f aca="false">#REF!</f>
        <v>#REF!</v>
      </c>
      <c r="R2" s="33" t="e">
        <f aca="false">#REF!</f>
        <v>#REF!</v>
      </c>
      <c r="S2" s="33" t="e">
        <f aca="false">#REF!</f>
        <v>#REF!</v>
      </c>
      <c r="T2" s="35" t="e">
        <f aca="false">#REF!</f>
        <v>#REF!</v>
      </c>
    </row>
    <row r="3" customFormat="false" ht="18.75" hidden="false" customHeight="false" outlineLevel="0" collapsed="false">
      <c r="B3" s="33"/>
      <c r="C3" s="36"/>
      <c r="D3" s="36" t="e">
        <f aca="false">#REF!</f>
        <v>#REF!</v>
      </c>
      <c r="E3" s="36" t="e">
        <f aca="false">#REF!</f>
        <v>#REF!</v>
      </c>
      <c r="F3" s="37" t="e">
        <f aca="false">#REF!</f>
        <v>#REF!</v>
      </c>
      <c r="G3" s="36" t="e">
        <f aca="false">#REF!</f>
        <v>#REF!</v>
      </c>
      <c r="H3" s="36" t="e">
        <f aca="false">#REF!</f>
        <v>#REF!</v>
      </c>
      <c r="I3" s="38" t="e">
        <f aca="false">#REF!</f>
        <v>#REF!</v>
      </c>
      <c r="M3" s="33"/>
      <c r="N3" s="36"/>
      <c r="O3" s="36" t="e">
        <f aca="false">#REF!</f>
        <v>#REF!</v>
      </c>
      <c r="P3" s="36" t="e">
        <f aca="false">#REF!</f>
        <v>#REF!</v>
      </c>
      <c r="Q3" s="37" t="e">
        <f aca="false">#REF!</f>
        <v>#REF!</v>
      </c>
      <c r="R3" s="36" t="e">
        <f aca="false">#REF!</f>
        <v>#REF!</v>
      </c>
      <c r="S3" s="36" t="e">
        <f aca="false">#REF!</f>
        <v>#REF!</v>
      </c>
      <c r="T3" s="38" t="e">
        <f aca="false">#REF!</f>
        <v>#REF!</v>
      </c>
    </row>
    <row r="4" customFormat="false" ht="18.75" hidden="false" customHeight="false" outlineLevel="0" collapsed="false">
      <c r="B4" s="39" t="s">
        <v>87</v>
      </c>
      <c r="C4" s="40" t="e">
        <f aca="false">VLOOKUP($B4,#REF!,8,FALSE())</f>
        <v>#VALUE!</v>
      </c>
      <c r="D4" s="41" t="e">
        <f aca="false">VLOOKUP($B4,#REF!,10,FALSE())/1000000</f>
        <v>#VALUE!</v>
      </c>
      <c r="E4" s="41" t="e">
        <f aca="false">VLOOKUP($B4,#REF!,11,FALSE())/1000000</f>
        <v>#VALUE!</v>
      </c>
      <c r="F4" s="41" t="e">
        <f aca="false">VLOOKUP($B4,#REF!,13,FALSE())/1000000</f>
        <v>#VALUE!</v>
      </c>
      <c r="G4" s="42" t="e">
        <f aca="false">VLOOKUP($B4,#REF!,6,FALSE())/1000</f>
        <v>#VALUE!</v>
      </c>
      <c r="H4" s="43" t="e">
        <f aca="false">VLOOKUP($B4,#REF!,7,FALSE())/1000</f>
        <v>#VALUE!</v>
      </c>
      <c r="I4" s="44" t="e">
        <f aca="false">VLOOKUP($B4,#REF!,5,FALSE())/1000000</f>
        <v>#VALUE!</v>
      </c>
      <c r="M4" s="39" t="e">
        <f aca="false">#REF!</f>
        <v>#REF!</v>
      </c>
      <c r="N4" s="40" t="e">
        <f aca="false">#REF!</f>
        <v>#REF!</v>
      </c>
      <c r="O4" s="41" t="e">
        <f aca="false">#REF!</f>
        <v>#REF!</v>
      </c>
      <c r="P4" s="41" t="e">
        <f aca="false">#REF!</f>
        <v>#REF!</v>
      </c>
      <c r="Q4" s="41" t="e">
        <f aca="false">#REF!</f>
        <v>#REF!</v>
      </c>
      <c r="R4" s="45" t="e">
        <f aca="false">#REF!</f>
        <v>#REF!</v>
      </c>
      <c r="S4" s="43" t="e">
        <f aca="false">#REF!</f>
        <v>#REF!</v>
      </c>
      <c r="T4" s="46" t="e">
        <f aca="false">#REF!</f>
        <v>#REF!</v>
      </c>
    </row>
    <row r="5" customFormat="false" ht="18.75" hidden="false" customHeight="false" outlineLevel="0" collapsed="false">
      <c r="B5" s="47" t="e">
        <f aca="false">#REF!</f>
        <v>#REF!</v>
      </c>
      <c r="C5" s="48" t="e">
        <f aca="false">#REF!</f>
        <v>#REF!</v>
      </c>
      <c r="D5" s="49" t="e">
        <f aca="false">#REF!</f>
        <v>#REF!</v>
      </c>
      <c r="E5" s="49" t="e">
        <f aca="false">#REF!</f>
        <v>#REF!</v>
      </c>
      <c r="F5" s="49" t="e">
        <f aca="false">#REF!</f>
        <v>#REF!</v>
      </c>
      <c r="G5" s="50" t="e">
        <f aca="false">#REF!</f>
        <v>#REF!</v>
      </c>
      <c r="H5" s="51" t="e">
        <f aca="false">#REF!</f>
        <v>#REF!</v>
      </c>
      <c r="I5" s="52" t="e">
        <f aca="false">#REF!</f>
        <v>#REF!</v>
      </c>
      <c r="M5" s="47" t="e">
        <f aca="false">#REF!</f>
        <v>#REF!</v>
      </c>
      <c r="N5" s="48" t="e">
        <f aca="false">#REF!</f>
        <v>#REF!</v>
      </c>
      <c r="O5" s="49" t="e">
        <f aca="false">#REF!</f>
        <v>#REF!</v>
      </c>
      <c r="P5" s="49" t="e">
        <f aca="false">#REF!</f>
        <v>#REF!</v>
      </c>
      <c r="Q5" s="49" t="e">
        <f aca="false">#REF!</f>
        <v>#REF!</v>
      </c>
      <c r="R5" s="48" t="e">
        <f aca="false">#REF!</f>
        <v>#REF!</v>
      </c>
      <c r="S5" s="51" t="e">
        <f aca="false">#REF!</f>
        <v>#REF!</v>
      </c>
      <c r="T5" s="53" t="e">
        <f aca="false">#REF!</f>
        <v>#REF!</v>
      </c>
    </row>
    <row r="6" customFormat="false" ht="18.75" hidden="false" customHeight="false" outlineLevel="0" collapsed="false">
      <c r="B6" s="47"/>
      <c r="C6" s="48"/>
      <c r="D6" s="54" t="e">
        <f aca="false">#REF!</f>
        <v>#REF!</v>
      </c>
      <c r="E6" s="54"/>
      <c r="F6" s="54"/>
      <c r="G6" s="54" t="e">
        <f aca="false">#REF!</f>
        <v>#REF!</v>
      </c>
      <c r="H6" s="54" t="e">
        <f aca="false">#REF!</f>
        <v>#REF!</v>
      </c>
      <c r="I6" s="55" t="e">
        <f aca="false">#REF!</f>
        <v>#REF!</v>
      </c>
      <c r="K6" s="17"/>
      <c r="M6" s="47"/>
      <c r="N6" s="48"/>
      <c r="O6" s="54" t="e">
        <f aca="false">#REF!</f>
        <v>#REF!</v>
      </c>
      <c r="P6" s="54"/>
      <c r="Q6" s="54"/>
      <c r="R6" s="54" t="e">
        <f aca="false">#REF!</f>
        <v>#REF!</v>
      </c>
      <c r="S6" s="54" t="e">
        <f aca="false">#REF!</f>
        <v>#REF!</v>
      </c>
      <c r="T6" s="55" t="e">
        <f aca="false">#REF!</f>
        <v>#REF!</v>
      </c>
    </row>
    <row r="7" customFormat="false" ht="18.75" hidden="false" customHeight="false" outlineLevel="0" collapsed="false">
      <c r="B7" s="56" t="e">
        <f aca="false">#REF!</f>
        <v>#REF!</v>
      </c>
      <c r="C7" s="57" t="e">
        <f aca="false">#REF!</f>
        <v>#REF!</v>
      </c>
      <c r="D7" s="58" t="e">
        <f aca="false">#REF!</f>
        <v>#REF!</v>
      </c>
      <c r="E7" s="58" t="e">
        <f aca="false">#REF!</f>
        <v>#REF!</v>
      </c>
      <c r="F7" s="58" t="e">
        <f aca="false">#REF!</f>
        <v>#REF!</v>
      </c>
      <c r="G7" s="59" t="e">
        <f aca="false">#REF!</f>
        <v>#REF!</v>
      </c>
      <c r="H7" s="60" t="e">
        <f aca="false">#REF!</f>
        <v>#REF!</v>
      </c>
      <c r="I7" s="61" t="e">
        <f aca="false">#REF!</f>
        <v>#REF!</v>
      </c>
      <c r="M7" s="56" t="e">
        <f aca="false">#REF!</f>
        <v>#REF!</v>
      </c>
      <c r="N7" s="57" t="e">
        <f aca="false">#REF!</f>
        <v>#REF!</v>
      </c>
      <c r="O7" s="58" t="e">
        <f aca="false">#REF!</f>
        <v>#REF!</v>
      </c>
      <c r="P7" s="58" t="e">
        <f aca="false">#REF!</f>
        <v>#REF!</v>
      </c>
      <c r="Q7" s="58" t="e">
        <f aca="false">#REF!</f>
        <v>#REF!</v>
      </c>
      <c r="R7" s="57" t="e">
        <f aca="false">#REF!</f>
        <v>#REF!</v>
      </c>
      <c r="S7" s="60" t="e">
        <f aca="false">#REF!</f>
        <v>#REF!</v>
      </c>
      <c r="T7" s="62" t="e">
        <f aca="false">#REF!</f>
        <v>#REF!</v>
      </c>
    </row>
    <row r="8" customFormat="false" ht="18.75" hidden="false" customHeight="false" outlineLevel="0" collapsed="false">
      <c r="B8" s="56"/>
      <c r="C8" s="57"/>
      <c r="D8" s="63" t="e">
        <f aca="false">#REF!</f>
        <v>#REF!</v>
      </c>
      <c r="E8" s="63"/>
      <c r="F8" s="63"/>
      <c r="G8" s="63" t="e">
        <f aca="false">#REF!</f>
        <v>#REF!</v>
      </c>
      <c r="H8" s="63" t="e">
        <f aca="false">#REF!</f>
        <v>#REF!</v>
      </c>
      <c r="I8" s="64" t="e">
        <f aca="false">#REF!</f>
        <v>#REF!</v>
      </c>
      <c r="M8" s="56"/>
      <c r="N8" s="57"/>
      <c r="O8" s="63" t="e">
        <f aca="false">#REF!</f>
        <v>#REF!</v>
      </c>
      <c r="P8" s="63"/>
      <c r="Q8" s="63"/>
      <c r="R8" s="63" t="e">
        <f aca="false">#REF!</f>
        <v>#REF!</v>
      </c>
      <c r="S8" s="63" t="e">
        <f aca="false">#REF!</f>
        <v>#REF!</v>
      </c>
      <c r="T8" s="64" t="e">
        <f aca="false">#REF!</f>
        <v>#REF!</v>
      </c>
    </row>
    <row r="9" customFormat="false" ht="18.75" hidden="false" customHeight="false" outlineLevel="0" collapsed="false">
      <c r="B9" s="65" t="e">
        <f aca="false">#REF!</f>
        <v>#REF!</v>
      </c>
      <c r="C9" s="48" t="e">
        <f aca="false">#REF!</f>
        <v>#REF!</v>
      </c>
      <c r="D9" s="49" t="e">
        <f aca="false">#REF!</f>
        <v>#REF!</v>
      </c>
      <c r="E9" s="49" t="e">
        <f aca="false">#REF!</f>
        <v>#REF!</v>
      </c>
      <c r="F9" s="49" t="e">
        <f aca="false">#REF!</f>
        <v>#REF!</v>
      </c>
      <c r="G9" s="50" t="e">
        <f aca="false">#REF!</f>
        <v>#REF!</v>
      </c>
      <c r="H9" s="51" t="e">
        <f aca="false">#REF!</f>
        <v>#REF!</v>
      </c>
      <c r="I9" s="52" t="e">
        <f aca="false">#REF!</f>
        <v>#REF!</v>
      </c>
      <c r="J9" s="17"/>
      <c r="K9" s="17"/>
      <c r="L9" s="28"/>
      <c r="M9" s="65" t="e">
        <f aca="false">#REF!</f>
        <v>#REF!</v>
      </c>
      <c r="N9" s="48" t="e">
        <f aca="false">#REF!</f>
        <v>#REF!</v>
      </c>
      <c r="O9" s="49" t="e">
        <f aca="false">#REF!</f>
        <v>#REF!</v>
      </c>
      <c r="P9" s="49" t="e">
        <f aca="false">#REF!</f>
        <v>#REF!</v>
      </c>
      <c r="Q9" s="49" t="e">
        <f aca="false">#REF!</f>
        <v>#REF!</v>
      </c>
      <c r="R9" s="48" t="e">
        <f aca="false">#REF!</f>
        <v>#REF!</v>
      </c>
      <c r="S9" s="51" t="e">
        <f aca="false">#REF!</f>
        <v>#REF!</v>
      </c>
      <c r="T9" s="53" t="e">
        <f aca="false">#REF!</f>
        <v>#REF!</v>
      </c>
    </row>
    <row r="10" customFormat="false" ht="18.75" hidden="false" customHeight="false" outlineLevel="0" collapsed="false">
      <c r="B10" s="65"/>
      <c r="C10" s="48"/>
      <c r="D10" s="66" t="e">
        <f aca="false">#REF!</f>
        <v>#REF!</v>
      </c>
      <c r="E10" s="66"/>
      <c r="F10" s="66"/>
      <c r="G10" s="66" t="e">
        <f aca="false">#REF!</f>
        <v>#REF!</v>
      </c>
      <c r="H10" s="66" t="e">
        <f aca="false">#REF!</f>
        <v>#REF!</v>
      </c>
      <c r="I10" s="67" t="e">
        <f aca="false">#REF!</f>
        <v>#REF!</v>
      </c>
      <c r="M10" s="65"/>
      <c r="N10" s="48"/>
      <c r="O10" s="66" t="e">
        <f aca="false">#REF!</f>
        <v>#REF!</v>
      </c>
      <c r="P10" s="66"/>
      <c r="Q10" s="66"/>
      <c r="R10" s="66" t="e">
        <f aca="false">#REF!</f>
        <v>#REF!</v>
      </c>
      <c r="S10" s="66" t="e">
        <f aca="false">#REF!</f>
        <v>#REF!</v>
      </c>
      <c r="T10" s="67" t="e">
        <f aca="false">#REF!</f>
        <v>#REF!</v>
      </c>
    </row>
    <row r="11" customFormat="false" ht="18.75" hidden="false" customHeight="false" outlineLevel="0" collapsed="false">
      <c r="B11" s="56" t="e">
        <f aca="false">#REF!</f>
        <v>#REF!</v>
      </c>
      <c r="C11" s="57" t="e">
        <f aca="false">#REF!</f>
        <v>#REF!</v>
      </c>
      <c r="D11" s="58" t="e">
        <f aca="false">#REF!</f>
        <v>#REF!</v>
      </c>
      <c r="E11" s="58" t="e">
        <f aca="false">#REF!</f>
        <v>#REF!</v>
      </c>
      <c r="F11" s="58" t="e">
        <f aca="false">#REF!</f>
        <v>#REF!</v>
      </c>
      <c r="G11" s="59" t="e">
        <f aca="false">#REF!</f>
        <v>#REF!</v>
      </c>
      <c r="H11" s="60" t="e">
        <f aca="false">#REF!</f>
        <v>#REF!</v>
      </c>
      <c r="I11" s="61" t="e">
        <f aca="false">#REF!</f>
        <v>#REF!</v>
      </c>
      <c r="M11" s="56" t="e">
        <f aca="false">#REF!</f>
        <v>#REF!</v>
      </c>
      <c r="N11" s="57" t="e">
        <f aca="false">#REF!</f>
        <v>#REF!</v>
      </c>
      <c r="O11" s="58" t="e">
        <f aca="false">#REF!</f>
        <v>#REF!</v>
      </c>
      <c r="P11" s="58" t="e">
        <f aca="false">#REF!</f>
        <v>#REF!</v>
      </c>
      <c r="Q11" s="58" t="e">
        <f aca="false">#REF!</f>
        <v>#REF!</v>
      </c>
      <c r="R11" s="57" t="e">
        <f aca="false">#REF!</f>
        <v>#REF!</v>
      </c>
      <c r="S11" s="60" t="e">
        <f aca="false">#REF!</f>
        <v>#REF!</v>
      </c>
      <c r="T11" s="62" t="e">
        <f aca="false">#REF!</f>
        <v>#REF!</v>
      </c>
    </row>
    <row r="12" customFormat="false" ht="18.75" hidden="false" customHeight="false" outlineLevel="0" collapsed="false">
      <c r="B12" s="56"/>
      <c r="C12" s="57"/>
      <c r="D12" s="68" t="e">
        <f aca="false">#REF!</f>
        <v>#REF!</v>
      </c>
      <c r="E12" s="68"/>
      <c r="F12" s="68"/>
      <c r="G12" s="68" t="e">
        <f aca="false">#REF!</f>
        <v>#REF!</v>
      </c>
      <c r="H12" s="68" t="e">
        <f aca="false">#REF!</f>
        <v>#REF!</v>
      </c>
      <c r="I12" s="69" t="e">
        <f aca="false">#REF!</f>
        <v>#REF!</v>
      </c>
      <c r="M12" s="56"/>
      <c r="N12" s="57"/>
      <c r="O12" s="68" t="e">
        <f aca="false">#REF!</f>
        <v>#REF!</v>
      </c>
      <c r="P12" s="68"/>
      <c r="Q12" s="68"/>
      <c r="R12" s="68" t="e">
        <f aca="false">#REF!</f>
        <v>#REF!</v>
      </c>
      <c r="S12" s="68" t="e">
        <f aca="false">#REF!</f>
        <v>#REF!</v>
      </c>
      <c r="T12" s="69" t="e">
        <f aca="false">#REF!</f>
        <v>#REF!</v>
      </c>
    </row>
    <row r="13" customFormat="false" ht="18.75" hidden="false" customHeight="false" outlineLevel="0" collapsed="false">
      <c r="B13" s="65" t="e">
        <f aca="false">#REF!</f>
        <v>#REF!</v>
      </c>
      <c r="C13" s="48" t="e">
        <f aca="false">#REF!</f>
        <v>#REF!</v>
      </c>
      <c r="D13" s="49" t="e">
        <f aca="false">#REF!</f>
        <v>#REF!</v>
      </c>
      <c r="E13" s="49" t="e">
        <f aca="false">#REF!</f>
        <v>#REF!</v>
      </c>
      <c r="F13" s="49" t="e">
        <f aca="false">#REF!</f>
        <v>#REF!</v>
      </c>
      <c r="G13" s="50" t="e">
        <f aca="false">#REF!</f>
        <v>#REF!</v>
      </c>
      <c r="H13" s="51" t="e">
        <f aca="false">#REF!</f>
        <v>#REF!</v>
      </c>
      <c r="I13" s="52" t="e">
        <f aca="false">#REF!</f>
        <v>#REF!</v>
      </c>
      <c r="M13" s="65" t="e">
        <f aca="false">#REF!</f>
        <v>#REF!</v>
      </c>
      <c r="N13" s="48" t="e">
        <f aca="false">#REF!</f>
        <v>#REF!</v>
      </c>
      <c r="O13" s="49" t="e">
        <f aca="false">#REF!</f>
        <v>#REF!</v>
      </c>
      <c r="P13" s="49" t="e">
        <f aca="false">#REF!</f>
        <v>#REF!</v>
      </c>
      <c r="Q13" s="49" t="e">
        <f aca="false">#REF!</f>
        <v>#REF!</v>
      </c>
      <c r="R13" s="48" t="e">
        <f aca="false">#REF!</f>
        <v>#REF!</v>
      </c>
      <c r="S13" s="51" t="e">
        <f aca="false">#REF!</f>
        <v>#REF!</v>
      </c>
      <c r="T13" s="53" t="e">
        <f aca="false">#REF!</f>
        <v>#REF!</v>
      </c>
    </row>
    <row r="14" customFormat="false" ht="18.75" hidden="false" customHeight="false" outlineLevel="0" collapsed="false">
      <c r="B14" s="65"/>
      <c r="C14" s="48"/>
      <c r="D14" s="66" t="e">
        <f aca="false">#REF!</f>
        <v>#REF!</v>
      </c>
      <c r="E14" s="66"/>
      <c r="F14" s="66"/>
      <c r="G14" s="66" t="e">
        <f aca="false">#REF!</f>
        <v>#REF!</v>
      </c>
      <c r="H14" s="66" t="e">
        <f aca="false">#REF!</f>
        <v>#REF!</v>
      </c>
      <c r="I14" s="67" t="e">
        <f aca="false">#REF!</f>
        <v>#REF!</v>
      </c>
      <c r="M14" s="65"/>
      <c r="N14" s="48"/>
      <c r="O14" s="66" t="e">
        <f aca="false">#REF!</f>
        <v>#REF!</v>
      </c>
      <c r="P14" s="66"/>
      <c r="Q14" s="66"/>
      <c r="R14" s="66" t="e">
        <f aca="false">#REF!</f>
        <v>#REF!</v>
      </c>
      <c r="S14" s="66" t="e">
        <f aca="false">#REF!</f>
        <v>#REF!</v>
      </c>
      <c r="T14" s="67" t="e">
        <f aca="false">#REF!</f>
        <v>#REF!</v>
      </c>
    </row>
    <row r="15" customFormat="false" ht="18.75" hidden="false" customHeight="false" outlineLevel="0" collapsed="false">
      <c r="B15" s="70" t="e">
        <f aca="false">#REF!</f>
        <v>#REF!</v>
      </c>
      <c r="C15" s="71" t="e">
        <f aca="false">#REF!</f>
        <v>#REF!</v>
      </c>
      <c r="D15" s="72" t="e">
        <f aca="false">#REF!</f>
        <v>#REF!</v>
      </c>
      <c r="E15" s="72" t="e">
        <f aca="false">#REF!</f>
        <v>#REF!</v>
      </c>
      <c r="F15" s="72" t="e">
        <f aca="false">#REF!</f>
        <v>#REF!</v>
      </c>
      <c r="G15" s="73" t="e">
        <f aca="false">#REF!</f>
        <v>#REF!</v>
      </c>
      <c r="H15" s="74" t="e">
        <f aca="false">#REF!</f>
        <v>#REF!</v>
      </c>
      <c r="I15" s="61" t="e">
        <f aca="false">#REF!</f>
        <v>#REF!</v>
      </c>
      <c r="M15" s="70" t="e">
        <f aca="false">#REF!</f>
        <v>#REF!</v>
      </c>
      <c r="N15" s="71" t="e">
        <f aca="false">#REF!</f>
        <v>#REF!</v>
      </c>
      <c r="O15" s="72" t="e">
        <f aca="false">#REF!</f>
        <v>#REF!</v>
      </c>
      <c r="P15" s="72" t="e">
        <f aca="false">#REF!</f>
        <v>#REF!</v>
      </c>
      <c r="Q15" s="72" t="e">
        <f aca="false">#REF!</f>
        <v>#REF!</v>
      </c>
      <c r="R15" s="71" t="e">
        <f aca="false">#REF!</f>
        <v>#REF!</v>
      </c>
      <c r="S15" s="74" t="e">
        <f aca="false">#REF!</f>
        <v>#REF!</v>
      </c>
      <c r="T15" s="62" t="e">
        <f aca="false">#REF!</f>
        <v>#REF!</v>
      </c>
    </row>
    <row r="16" customFormat="false" ht="18.75" hidden="false" customHeight="false" outlineLevel="0" collapsed="false">
      <c r="B16" s="70"/>
      <c r="C16" s="71"/>
      <c r="D16" s="68" t="e">
        <f aca="false">#REF!</f>
        <v>#REF!</v>
      </c>
      <c r="E16" s="68"/>
      <c r="F16" s="68"/>
      <c r="G16" s="68" t="e">
        <f aca="false">#REF!</f>
        <v>#REF!</v>
      </c>
      <c r="H16" s="68" t="e">
        <f aca="false">#REF!</f>
        <v>#REF!</v>
      </c>
      <c r="I16" s="69" t="e">
        <f aca="false">#REF!</f>
        <v>#REF!</v>
      </c>
      <c r="M16" s="70"/>
      <c r="N16" s="71"/>
      <c r="O16" s="68" t="e">
        <f aca="false">#REF!</f>
        <v>#REF!</v>
      </c>
      <c r="P16" s="68"/>
      <c r="Q16" s="68"/>
      <c r="R16" s="68" t="e">
        <f aca="false">#REF!</f>
        <v>#REF!</v>
      </c>
      <c r="S16" s="68" t="e">
        <f aca="false">#REF!</f>
        <v>#REF!</v>
      </c>
      <c r="T16" s="69" t="e">
        <f aca="false">#REF!</f>
        <v>#REF!</v>
      </c>
    </row>
    <row r="17" customFormat="false" ht="18.75" hidden="false" customHeight="false" outlineLevel="0" collapsed="false">
      <c r="B17" s="65" t="e">
        <f aca="false">#REF!</f>
        <v>#REF!</v>
      </c>
      <c r="C17" s="48" t="e">
        <f aca="false">#REF!</f>
        <v>#REF!</v>
      </c>
      <c r="D17" s="49" t="e">
        <f aca="false">#REF!</f>
        <v>#REF!</v>
      </c>
      <c r="E17" s="49" t="e">
        <f aca="false">#REF!</f>
        <v>#REF!</v>
      </c>
      <c r="F17" s="49" t="e">
        <f aca="false">#REF!</f>
        <v>#REF!</v>
      </c>
      <c r="G17" s="50" t="e">
        <f aca="false">#REF!</f>
        <v>#REF!</v>
      </c>
      <c r="H17" s="51" t="e">
        <f aca="false">#REF!</f>
        <v>#REF!</v>
      </c>
      <c r="I17" s="52" t="e">
        <f aca="false">#REF!</f>
        <v>#REF!</v>
      </c>
      <c r="M17" s="65" t="e">
        <f aca="false">#REF!</f>
        <v>#REF!</v>
      </c>
      <c r="N17" s="48" t="e">
        <f aca="false">#REF!</f>
        <v>#REF!</v>
      </c>
      <c r="O17" s="49" t="e">
        <f aca="false">#REF!</f>
        <v>#REF!</v>
      </c>
      <c r="P17" s="49" t="e">
        <f aca="false">#REF!</f>
        <v>#REF!</v>
      </c>
      <c r="Q17" s="49" t="e">
        <f aca="false">#REF!</f>
        <v>#REF!</v>
      </c>
      <c r="R17" s="48" t="e">
        <f aca="false">#REF!</f>
        <v>#REF!</v>
      </c>
      <c r="S17" s="51" t="e">
        <f aca="false">#REF!</f>
        <v>#REF!</v>
      </c>
      <c r="T17" s="53" t="e">
        <f aca="false">#REF!</f>
        <v>#REF!</v>
      </c>
    </row>
    <row r="18" customFormat="false" ht="18.75" hidden="false" customHeight="false" outlineLevel="0" collapsed="false">
      <c r="B18" s="75"/>
      <c r="C18" s="76"/>
      <c r="D18" s="77" t="e">
        <f aca="false">#REF!</f>
        <v>#REF!</v>
      </c>
      <c r="E18" s="77"/>
      <c r="F18" s="77"/>
      <c r="G18" s="77" t="e">
        <f aca="false">#REF!</f>
        <v>#REF!</v>
      </c>
      <c r="H18" s="77" t="e">
        <f aca="false">#REF!</f>
        <v>#REF!</v>
      </c>
      <c r="I18" s="78" t="e">
        <f aca="false">#REF!</f>
        <v>#REF!</v>
      </c>
      <c r="M18" s="75"/>
      <c r="N18" s="77"/>
      <c r="O18" s="77" t="e">
        <f aca="false">#REF!</f>
        <v>#REF!</v>
      </c>
      <c r="P18" s="77"/>
      <c r="Q18" s="77"/>
      <c r="R18" s="77" t="e">
        <f aca="false">#REF!</f>
        <v>#REF!</v>
      </c>
      <c r="S18" s="77" t="e">
        <f aca="false">#REF!</f>
        <v>#REF!</v>
      </c>
      <c r="T18" s="78" t="e">
        <f aca="false">#REF!</f>
        <v>#REF!</v>
      </c>
    </row>
    <row r="20" customFormat="false" ht="18.75" hidden="false" customHeight="false" outlineLevel="0" collapsed="false">
      <c r="B20" s="33" t="e">
        <f aca="false">#REF!</f>
        <v>#REF!</v>
      </c>
      <c r="C20" s="33" t="e">
        <f aca="false">#REF!</f>
        <v>#REF!</v>
      </c>
      <c r="D20" s="33" t="e">
        <f aca="false">#REF!</f>
        <v>#REF!</v>
      </c>
      <c r="E20" s="33" t="e">
        <f aca="false">#REF!</f>
        <v>#REF!</v>
      </c>
      <c r="F20" s="34" t="e">
        <f aca="false">#REF!</f>
        <v>#REF!</v>
      </c>
      <c r="G20" s="33" t="e">
        <f aca="false">#REF!</f>
        <v>#REF!</v>
      </c>
      <c r="H20" s="33" t="e">
        <f aca="false">#REF!</f>
        <v>#REF!</v>
      </c>
      <c r="I20" s="35" t="e">
        <f aca="false">#REF!</f>
        <v>#REF!</v>
      </c>
      <c r="M20" s="33" t="e">
        <f aca="false">#REF!</f>
        <v>#REF!</v>
      </c>
      <c r="N20" s="33" t="e">
        <f aca="false">#REF!</f>
        <v>#REF!</v>
      </c>
      <c r="O20" s="33" t="e">
        <f aca="false">#REF!</f>
        <v>#REF!</v>
      </c>
      <c r="P20" s="33" t="e">
        <f aca="false">#REF!</f>
        <v>#REF!</v>
      </c>
      <c r="Q20" s="34" t="e">
        <f aca="false">#REF!</f>
        <v>#REF!</v>
      </c>
      <c r="R20" s="33" t="e">
        <f aca="false">#REF!</f>
        <v>#REF!</v>
      </c>
      <c r="S20" s="33" t="e">
        <f aca="false">#REF!</f>
        <v>#REF!</v>
      </c>
      <c r="T20" s="35" t="e">
        <f aca="false">#REF!</f>
        <v>#REF!</v>
      </c>
    </row>
    <row r="21" customFormat="false" ht="18.75" hidden="false" customHeight="false" outlineLevel="0" collapsed="false">
      <c r="B21" s="33"/>
      <c r="C21" s="36"/>
      <c r="D21" s="36" t="e">
        <f aca="false">#REF!</f>
        <v>#REF!</v>
      </c>
      <c r="E21" s="36" t="e">
        <f aca="false">#REF!</f>
        <v>#REF!</v>
      </c>
      <c r="F21" s="37" t="e">
        <f aca="false">#REF!</f>
        <v>#REF!</v>
      </c>
      <c r="G21" s="36" t="e">
        <f aca="false">#REF!</f>
        <v>#REF!</v>
      </c>
      <c r="H21" s="36" t="e">
        <f aca="false">#REF!</f>
        <v>#REF!</v>
      </c>
      <c r="I21" s="38" t="e">
        <f aca="false">#REF!</f>
        <v>#REF!</v>
      </c>
      <c r="M21" s="33"/>
      <c r="N21" s="36"/>
      <c r="O21" s="36" t="e">
        <f aca="false">#REF!</f>
        <v>#REF!</v>
      </c>
      <c r="P21" s="36" t="e">
        <f aca="false">#REF!</f>
        <v>#REF!</v>
      </c>
      <c r="Q21" s="37" t="e">
        <f aca="false">#REF!</f>
        <v>#REF!</v>
      </c>
      <c r="R21" s="36" t="e">
        <f aca="false">#REF!</f>
        <v>#REF!</v>
      </c>
      <c r="S21" s="36" t="e">
        <f aca="false">#REF!</f>
        <v>#REF!</v>
      </c>
      <c r="T21" s="38" t="e">
        <f aca="false">#REF!</f>
        <v>#REF!</v>
      </c>
    </row>
    <row r="22" customFormat="false" ht="18.75" hidden="false" customHeight="false" outlineLevel="0" collapsed="false">
      <c r="B22" s="39" t="s">
        <v>87</v>
      </c>
      <c r="C22" s="40" t="e">
        <f aca="false">VLOOKUP($B22,#REF!,8,FALSE())</f>
        <v>#VALUE!</v>
      </c>
      <c r="D22" s="41" t="e">
        <f aca="false">VLOOKUP($B22,#REF!,10,FALSE())/1000000</f>
        <v>#VALUE!</v>
      </c>
      <c r="E22" s="41" t="e">
        <f aca="false">VLOOKUP($B22,#REF!,11,FALSE())/1000000</f>
        <v>#VALUE!</v>
      </c>
      <c r="F22" s="41" t="e">
        <f aca="false">VLOOKUP($B22,#REF!,13,FALSE())/1000000</f>
        <v>#VALUE!</v>
      </c>
      <c r="G22" s="42" t="e">
        <f aca="false">VLOOKUP($B22,#REF!,6,FALSE())/1000</f>
        <v>#VALUE!</v>
      </c>
      <c r="H22" s="43" t="e">
        <f aca="false">VLOOKUP($B22,#REF!,7,FALSE())/1000</f>
        <v>#VALUE!</v>
      </c>
      <c r="I22" s="44" t="e">
        <f aca="false">VLOOKUP($B22,#REF!,5,FALSE())/1000000</f>
        <v>#VALUE!</v>
      </c>
      <c r="M22" s="39" t="e">
        <f aca="false">#REF!</f>
        <v>#REF!</v>
      </c>
      <c r="N22" s="40" t="e">
        <f aca="false">#REF!</f>
        <v>#REF!</v>
      </c>
      <c r="O22" s="41" t="e">
        <f aca="false">#REF!</f>
        <v>#REF!</v>
      </c>
      <c r="P22" s="41" t="e">
        <f aca="false">#REF!</f>
        <v>#REF!</v>
      </c>
      <c r="Q22" s="41" t="e">
        <f aca="false">#REF!</f>
        <v>#REF!</v>
      </c>
      <c r="R22" s="45" t="e">
        <f aca="false">#REF!</f>
        <v>#REF!</v>
      </c>
      <c r="S22" s="43" t="e">
        <f aca="false">#REF!</f>
        <v>#REF!</v>
      </c>
      <c r="T22" s="46" t="e">
        <f aca="false">#REF!</f>
        <v>#REF!</v>
      </c>
    </row>
    <row r="23" customFormat="false" ht="18.75" hidden="false" customHeight="false" outlineLevel="0" collapsed="false">
      <c r="B23" s="47" t="e">
        <f aca="false">#REF!</f>
        <v>#REF!</v>
      </c>
      <c r="C23" s="48" t="e">
        <f aca="false">#REF!</f>
        <v>#REF!</v>
      </c>
      <c r="D23" s="49" t="e">
        <f aca="false">#REF!</f>
        <v>#REF!</v>
      </c>
      <c r="E23" s="49" t="e">
        <f aca="false">#REF!</f>
        <v>#REF!</v>
      </c>
      <c r="F23" s="49" t="e">
        <f aca="false">#REF!</f>
        <v>#REF!</v>
      </c>
      <c r="G23" s="50" t="e">
        <f aca="false">#REF!</f>
        <v>#REF!</v>
      </c>
      <c r="H23" s="51" t="e">
        <f aca="false">#REF!</f>
        <v>#REF!</v>
      </c>
      <c r="I23" s="52" t="e">
        <f aca="false">#REF!</f>
        <v>#REF!</v>
      </c>
      <c r="M23" s="47" t="e">
        <f aca="false">#REF!</f>
        <v>#REF!</v>
      </c>
      <c r="N23" s="48" t="e">
        <f aca="false">#REF!</f>
        <v>#REF!</v>
      </c>
      <c r="O23" s="49" t="e">
        <f aca="false">#REF!</f>
        <v>#REF!</v>
      </c>
      <c r="P23" s="49" t="e">
        <f aca="false">#REF!</f>
        <v>#REF!</v>
      </c>
      <c r="Q23" s="49" t="e">
        <f aca="false">#REF!</f>
        <v>#REF!</v>
      </c>
      <c r="R23" s="48" t="e">
        <f aca="false">#REF!</f>
        <v>#REF!</v>
      </c>
      <c r="S23" s="51" t="e">
        <f aca="false">#REF!</f>
        <v>#REF!</v>
      </c>
      <c r="T23" s="53" t="e">
        <f aca="false">#REF!</f>
        <v>#REF!</v>
      </c>
    </row>
    <row r="24" customFormat="false" ht="18.75" hidden="false" customHeight="false" outlineLevel="0" collapsed="false">
      <c r="B24" s="47"/>
      <c r="C24" s="48"/>
      <c r="D24" s="54" t="e">
        <f aca="false">#REF!</f>
        <v>#REF!</v>
      </c>
      <c r="E24" s="54"/>
      <c r="F24" s="54"/>
      <c r="G24" s="54" t="e">
        <f aca="false">#REF!</f>
        <v>#REF!</v>
      </c>
      <c r="H24" s="54" t="e">
        <f aca="false">#REF!</f>
        <v>#REF!</v>
      </c>
      <c r="I24" s="55" t="e">
        <f aca="false">#REF!</f>
        <v>#REF!</v>
      </c>
      <c r="M24" s="47"/>
      <c r="N24" s="48"/>
      <c r="O24" s="54" t="e">
        <f aca="false">#REF!</f>
        <v>#REF!</v>
      </c>
      <c r="P24" s="54"/>
      <c r="Q24" s="54"/>
      <c r="R24" s="54" t="e">
        <f aca="false">#REF!</f>
        <v>#REF!</v>
      </c>
      <c r="S24" s="54" t="e">
        <f aca="false">#REF!</f>
        <v>#REF!</v>
      </c>
      <c r="T24" s="55" t="e">
        <f aca="false">#REF!</f>
        <v>#REF!</v>
      </c>
    </row>
    <row r="25" customFormat="false" ht="18.75" hidden="false" customHeight="false" outlineLevel="0" collapsed="false">
      <c r="B25" s="56" t="e">
        <f aca="false">#REF!</f>
        <v>#REF!</v>
      </c>
      <c r="C25" s="57" t="e">
        <f aca="false">#REF!</f>
        <v>#REF!</v>
      </c>
      <c r="D25" s="58" t="e">
        <f aca="false">#REF!</f>
        <v>#REF!</v>
      </c>
      <c r="E25" s="58" t="e">
        <f aca="false">#REF!</f>
        <v>#REF!</v>
      </c>
      <c r="F25" s="58" t="e">
        <f aca="false">#REF!</f>
        <v>#REF!</v>
      </c>
      <c r="G25" s="59" t="e">
        <f aca="false">#REF!</f>
        <v>#REF!</v>
      </c>
      <c r="H25" s="60" t="e">
        <f aca="false">#REF!</f>
        <v>#REF!</v>
      </c>
      <c r="I25" s="61" t="e">
        <f aca="false">#REF!</f>
        <v>#REF!</v>
      </c>
      <c r="M25" s="56" t="e">
        <f aca="false">#REF!</f>
        <v>#REF!</v>
      </c>
      <c r="N25" s="57" t="e">
        <f aca="false">#REF!</f>
        <v>#REF!</v>
      </c>
      <c r="O25" s="58" t="e">
        <f aca="false">#REF!</f>
        <v>#REF!</v>
      </c>
      <c r="P25" s="58" t="e">
        <f aca="false">#REF!</f>
        <v>#REF!</v>
      </c>
      <c r="Q25" s="58" t="e">
        <f aca="false">#REF!</f>
        <v>#REF!</v>
      </c>
      <c r="R25" s="57" t="e">
        <f aca="false">#REF!</f>
        <v>#REF!</v>
      </c>
      <c r="S25" s="60" t="e">
        <f aca="false">#REF!</f>
        <v>#REF!</v>
      </c>
      <c r="T25" s="62" t="e">
        <f aca="false">#REF!</f>
        <v>#REF!</v>
      </c>
    </row>
    <row r="26" customFormat="false" ht="18.75" hidden="false" customHeight="false" outlineLevel="0" collapsed="false">
      <c r="B26" s="56"/>
      <c r="C26" s="57"/>
      <c r="D26" s="63" t="e">
        <f aca="false">#REF!</f>
        <v>#REF!</v>
      </c>
      <c r="E26" s="63"/>
      <c r="F26" s="63"/>
      <c r="G26" s="63" t="e">
        <f aca="false">#REF!</f>
        <v>#REF!</v>
      </c>
      <c r="H26" s="63" t="e">
        <f aca="false">#REF!</f>
        <v>#REF!</v>
      </c>
      <c r="I26" s="64" t="e">
        <f aca="false">#REF!</f>
        <v>#REF!</v>
      </c>
      <c r="M26" s="56"/>
      <c r="N26" s="57"/>
      <c r="O26" s="63" t="e">
        <f aca="false">#REF!</f>
        <v>#REF!</v>
      </c>
      <c r="P26" s="63"/>
      <c r="Q26" s="63"/>
      <c r="R26" s="63" t="e">
        <f aca="false">#REF!</f>
        <v>#REF!</v>
      </c>
      <c r="S26" s="63" t="e">
        <f aca="false">#REF!</f>
        <v>#REF!</v>
      </c>
      <c r="T26" s="64" t="e">
        <f aca="false">#REF!</f>
        <v>#REF!</v>
      </c>
    </row>
    <row r="27" customFormat="false" ht="18.75" hidden="false" customHeight="false" outlineLevel="0" collapsed="false">
      <c r="B27" s="47" t="e">
        <f aca="false">#REF!</f>
        <v>#REF!</v>
      </c>
      <c r="C27" s="48" t="e">
        <f aca="false">#REF!</f>
        <v>#REF!</v>
      </c>
      <c r="D27" s="49" t="e">
        <f aca="false">#REF!</f>
        <v>#REF!</v>
      </c>
      <c r="E27" s="49" t="e">
        <f aca="false">#REF!</f>
        <v>#REF!</v>
      </c>
      <c r="F27" s="49" t="e">
        <f aca="false">#REF!</f>
        <v>#REF!</v>
      </c>
      <c r="G27" s="50" t="e">
        <f aca="false">#REF!</f>
        <v>#REF!</v>
      </c>
      <c r="H27" s="51" t="e">
        <f aca="false">#REF!</f>
        <v>#REF!</v>
      </c>
      <c r="I27" s="52" t="e">
        <f aca="false">#REF!</f>
        <v>#REF!</v>
      </c>
      <c r="M27" s="47" t="e">
        <f aca="false">#REF!</f>
        <v>#REF!</v>
      </c>
      <c r="N27" s="48" t="e">
        <f aca="false">#REF!</f>
        <v>#REF!</v>
      </c>
      <c r="O27" s="49" t="e">
        <f aca="false">#REF!</f>
        <v>#REF!</v>
      </c>
      <c r="P27" s="49" t="e">
        <f aca="false">#REF!</f>
        <v>#REF!</v>
      </c>
      <c r="Q27" s="49" t="e">
        <f aca="false">#REF!</f>
        <v>#REF!</v>
      </c>
      <c r="R27" s="48" t="e">
        <f aca="false">#REF!</f>
        <v>#REF!</v>
      </c>
      <c r="S27" s="51" t="e">
        <f aca="false">#REF!</f>
        <v>#REF!</v>
      </c>
      <c r="T27" s="53" t="e">
        <f aca="false">#REF!</f>
        <v>#REF!</v>
      </c>
    </row>
    <row r="28" customFormat="false" ht="18.75" hidden="false" customHeight="false" outlineLevel="0" collapsed="false">
      <c r="B28" s="65"/>
      <c r="C28" s="48"/>
      <c r="D28" s="54" t="e">
        <f aca="false">#REF!</f>
        <v>#REF!</v>
      </c>
      <c r="E28" s="54"/>
      <c r="F28" s="54"/>
      <c r="G28" s="54" t="e">
        <f aca="false">#REF!</f>
        <v>#REF!</v>
      </c>
      <c r="H28" s="54" t="e">
        <f aca="false">#REF!</f>
        <v>#REF!</v>
      </c>
      <c r="I28" s="55" t="e">
        <f aca="false">#REF!</f>
        <v>#REF!</v>
      </c>
      <c r="M28" s="65"/>
      <c r="N28" s="48"/>
      <c r="O28" s="54" t="e">
        <f aca="false">#REF!</f>
        <v>#REF!</v>
      </c>
      <c r="P28" s="54"/>
      <c r="Q28" s="54"/>
      <c r="R28" s="54" t="e">
        <f aca="false">#REF!</f>
        <v>#REF!</v>
      </c>
      <c r="S28" s="54" t="e">
        <f aca="false">#REF!</f>
        <v>#REF!</v>
      </c>
      <c r="T28" s="55" t="e">
        <f aca="false">#REF!</f>
        <v>#REF!</v>
      </c>
    </row>
    <row r="29" customFormat="false" ht="18.75" hidden="false" customHeight="false" outlineLevel="0" collapsed="false">
      <c r="B29" s="56" t="e">
        <f aca="false">#REF!</f>
        <v>#REF!</v>
      </c>
      <c r="C29" s="57" t="e">
        <f aca="false">#REF!</f>
        <v>#REF!</v>
      </c>
      <c r="D29" s="58" t="e">
        <f aca="false">#REF!</f>
        <v>#REF!</v>
      </c>
      <c r="E29" s="58" t="e">
        <f aca="false">#REF!</f>
        <v>#REF!</v>
      </c>
      <c r="F29" s="58" t="e">
        <f aca="false">#REF!</f>
        <v>#REF!</v>
      </c>
      <c r="G29" s="59" t="e">
        <f aca="false">#REF!</f>
        <v>#REF!</v>
      </c>
      <c r="H29" s="60" t="e">
        <f aca="false">#REF!</f>
        <v>#REF!</v>
      </c>
      <c r="I29" s="61" t="e">
        <f aca="false">#REF!</f>
        <v>#REF!</v>
      </c>
      <c r="M29" s="56" t="e">
        <f aca="false">#REF!</f>
        <v>#REF!</v>
      </c>
      <c r="N29" s="57" t="e">
        <f aca="false">#REF!</f>
        <v>#REF!</v>
      </c>
      <c r="O29" s="58" t="e">
        <f aca="false">#REF!</f>
        <v>#REF!</v>
      </c>
      <c r="P29" s="58" t="e">
        <f aca="false">#REF!</f>
        <v>#REF!</v>
      </c>
      <c r="Q29" s="58" t="e">
        <f aca="false">#REF!</f>
        <v>#REF!</v>
      </c>
      <c r="R29" s="57" t="e">
        <f aca="false">#REF!</f>
        <v>#REF!</v>
      </c>
      <c r="S29" s="60" t="e">
        <f aca="false">#REF!</f>
        <v>#REF!</v>
      </c>
      <c r="T29" s="62" t="e">
        <f aca="false">#REF!</f>
        <v>#REF!</v>
      </c>
    </row>
    <row r="30" customFormat="false" ht="18.75" hidden="false" customHeight="false" outlineLevel="0" collapsed="false">
      <c r="B30" s="56"/>
      <c r="C30" s="57"/>
      <c r="D30" s="68" t="e">
        <f aca="false">#REF!</f>
        <v>#REF!</v>
      </c>
      <c r="E30" s="68"/>
      <c r="F30" s="68"/>
      <c r="G30" s="68" t="e">
        <f aca="false">#REF!</f>
        <v>#REF!</v>
      </c>
      <c r="H30" s="68" t="e">
        <f aca="false">#REF!</f>
        <v>#REF!</v>
      </c>
      <c r="I30" s="69" t="e">
        <f aca="false">#REF!</f>
        <v>#REF!</v>
      </c>
      <c r="M30" s="56"/>
      <c r="N30" s="57"/>
      <c r="O30" s="68" t="e">
        <f aca="false">#REF!</f>
        <v>#REF!</v>
      </c>
      <c r="P30" s="68"/>
      <c r="Q30" s="68"/>
      <c r="R30" s="68" t="e">
        <f aca="false">#REF!</f>
        <v>#REF!</v>
      </c>
      <c r="S30" s="68" t="e">
        <f aca="false">#REF!</f>
        <v>#REF!</v>
      </c>
      <c r="T30" s="69" t="e">
        <f aca="false">#REF!</f>
        <v>#REF!</v>
      </c>
    </row>
    <row r="31" customFormat="false" ht="18.75" hidden="false" customHeight="false" outlineLevel="0" collapsed="false">
      <c r="B31" s="65" t="e">
        <f aca="false">#REF!</f>
        <v>#REF!</v>
      </c>
      <c r="C31" s="48" t="e">
        <f aca="false">#REF!</f>
        <v>#REF!</v>
      </c>
      <c r="D31" s="49" t="e">
        <f aca="false">#REF!</f>
        <v>#REF!</v>
      </c>
      <c r="E31" s="49" t="e">
        <f aca="false">#REF!</f>
        <v>#REF!</v>
      </c>
      <c r="F31" s="49" t="e">
        <f aca="false">#REF!</f>
        <v>#REF!</v>
      </c>
      <c r="G31" s="50" t="e">
        <f aca="false">#REF!</f>
        <v>#REF!</v>
      </c>
      <c r="H31" s="51" t="e">
        <f aca="false">#REF!</f>
        <v>#REF!</v>
      </c>
      <c r="I31" s="52" t="e">
        <f aca="false">#REF!</f>
        <v>#REF!</v>
      </c>
      <c r="M31" s="65" t="e">
        <f aca="false">#REF!</f>
        <v>#REF!</v>
      </c>
      <c r="N31" s="48" t="e">
        <f aca="false">#REF!</f>
        <v>#REF!</v>
      </c>
      <c r="O31" s="49" t="e">
        <f aca="false">#REF!</f>
        <v>#REF!</v>
      </c>
      <c r="P31" s="49" t="e">
        <f aca="false">#REF!</f>
        <v>#REF!</v>
      </c>
      <c r="Q31" s="49" t="e">
        <f aca="false">#REF!</f>
        <v>#REF!</v>
      </c>
      <c r="R31" s="48" t="e">
        <f aca="false">#REF!</f>
        <v>#REF!</v>
      </c>
      <c r="S31" s="51" t="e">
        <f aca="false">#REF!</f>
        <v>#REF!</v>
      </c>
      <c r="T31" s="53" t="e">
        <f aca="false">#REF!</f>
        <v>#REF!</v>
      </c>
    </row>
    <row r="32" customFormat="false" ht="18.75" hidden="false" customHeight="false" outlineLevel="0" collapsed="false">
      <c r="B32" s="65"/>
      <c r="C32" s="48"/>
      <c r="D32" s="66" t="e">
        <f aca="false">#REF!</f>
        <v>#REF!</v>
      </c>
      <c r="E32" s="66"/>
      <c r="F32" s="66"/>
      <c r="G32" s="66" t="e">
        <f aca="false">#REF!</f>
        <v>#REF!</v>
      </c>
      <c r="H32" s="66" t="e">
        <f aca="false">#REF!</f>
        <v>#REF!</v>
      </c>
      <c r="I32" s="67" t="e">
        <f aca="false">#REF!</f>
        <v>#REF!</v>
      </c>
      <c r="M32" s="65"/>
      <c r="N32" s="48"/>
      <c r="O32" s="66" t="e">
        <f aca="false">#REF!</f>
        <v>#REF!</v>
      </c>
      <c r="P32" s="66"/>
      <c r="Q32" s="66"/>
      <c r="R32" s="66" t="e">
        <f aca="false">#REF!</f>
        <v>#REF!</v>
      </c>
      <c r="S32" s="66" t="e">
        <f aca="false">#REF!</f>
        <v>#REF!</v>
      </c>
      <c r="T32" s="67" t="e">
        <f aca="false">#REF!</f>
        <v>#REF!</v>
      </c>
    </row>
    <row r="33" customFormat="false" ht="18.75" hidden="false" customHeight="false" outlineLevel="0" collapsed="false">
      <c r="B33" s="56" t="e">
        <f aca="false">#REF!</f>
        <v>#REF!</v>
      </c>
      <c r="C33" s="57" t="e">
        <f aca="false">#REF!</f>
        <v>#REF!</v>
      </c>
      <c r="D33" s="58" t="e">
        <f aca="false">#REF!</f>
        <v>#REF!</v>
      </c>
      <c r="E33" s="58" t="e">
        <f aca="false">#REF!</f>
        <v>#REF!</v>
      </c>
      <c r="F33" s="58" t="e">
        <f aca="false">#REF!</f>
        <v>#REF!</v>
      </c>
      <c r="G33" s="59" t="e">
        <f aca="false">#REF!</f>
        <v>#REF!</v>
      </c>
      <c r="H33" s="60" t="e">
        <f aca="false">#REF!</f>
        <v>#REF!</v>
      </c>
      <c r="I33" s="61" t="e">
        <f aca="false">#REF!</f>
        <v>#REF!</v>
      </c>
      <c r="M33" s="56" t="e">
        <f aca="false">#REF!</f>
        <v>#REF!</v>
      </c>
      <c r="N33" s="57" t="e">
        <f aca="false">#REF!</f>
        <v>#REF!</v>
      </c>
      <c r="O33" s="58" t="e">
        <f aca="false">#REF!</f>
        <v>#REF!</v>
      </c>
      <c r="P33" s="58" t="e">
        <f aca="false">#REF!</f>
        <v>#REF!</v>
      </c>
      <c r="Q33" s="58" t="e">
        <f aca="false">#REF!</f>
        <v>#REF!</v>
      </c>
      <c r="R33" s="57" t="e">
        <f aca="false">#REF!</f>
        <v>#REF!</v>
      </c>
      <c r="S33" s="60" t="e">
        <f aca="false">#REF!</f>
        <v>#REF!</v>
      </c>
      <c r="T33" s="62" t="e">
        <f aca="false">#REF!</f>
        <v>#REF!</v>
      </c>
    </row>
    <row r="34" customFormat="false" ht="18.75" hidden="false" customHeight="false" outlineLevel="0" collapsed="false">
      <c r="B34" s="79"/>
      <c r="C34" s="80"/>
      <c r="D34" s="81" t="e">
        <f aca="false">#REF!</f>
        <v>#REF!</v>
      </c>
      <c r="E34" s="81"/>
      <c r="F34" s="81"/>
      <c r="G34" s="81" t="e">
        <f aca="false">#REF!</f>
        <v>#REF!</v>
      </c>
      <c r="H34" s="81" t="e">
        <f aca="false">#REF!</f>
        <v>#REF!</v>
      </c>
      <c r="I34" s="82" t="e">
        <f aca="false">#REF!</f>
        <v>#REF!</v>
      </c>
      <c r="M34" s="79"/>
      <c r="N34" s="80"/>
      <c r="O34" s="81" t="e">
        <f aca="false">#REF!</f>
        <v>#REF!</v>
      </c>
      <c r="P34" s="81"/>
      <c r="Q34" s="81"/>
      <c r="R34" s="81" t="e">
        <f aca="false">#REF!</f>
        <v>#REF!</v>
      </c>
      <c r="S34" s="81" t="e">
        <f aca="false">#REF!</f>
        <v>#REF!</v>
      </c>
      <c r="T34" s="82" t="e">
        <f aca="false">#REF!</f>
        <v>#REF!</v>
      </c>
    </row>
    <row r="36" customFormat="false" ht="18.75" hidden="false" customHeight="false" outlineLevel="0" collapsed="false">
      <c r="B36" s="33" t="e">
        <f aca="false">#REF!</f>
        <v>#REF!</v>
      </c>
      <c r="C36" s="33" t="e">
        <f aca="false">#REF!</f>
        <v>#REF!</v>
      </c>
      <c r="D36" s="33" t="e">
        <f aca="false">#REF!</f>
        <v>#REF!</v>
      </c>
      <c r="E36" s="33" t="e">
        <f aca="false">#REF!</f>
        <v>#REF!</v>
      </c>
      <c r="F36" s="34" t="e">
        <f aca="false">#REF!</f>
        <v>#REF!</v>
      </c>
      <c r="G36" s="33" t="e">
        <f aca="false">#REF!</f>
        <v>#REF!</v>
      </c>
      <c r="H36" s="33" t="e">
        <f aca="false">#REF!</f>
        <v>#REF!</v>
      </c>
      <c r="I36" s="35" t="e">
        <f aca="false">#REF!</f>
        <v>#REF!</v>
      </c>
    </row>
    <row r="37" customFormat="false" ht="18.75" hidden="false" customHeight="false" outlineLevel="0" collapsed="false">
      <c r="B37" s="33" t="e">
        <f aca="false">#REF!</f>
        <v>#REF!</v>
      </c>
      <c r="C37" s="36" t="e">
        <f aca="false">#REF!</f>
        <v>#REF!</v>
      </c>
      <c r="D37" s="36" t="e">
        <f aca="false">#REF!</f>
        <v>#REF!</v>
      </c>
      <c r="E37" s="36" t="e">
        <f aca="false">#REF!</f>
        <v>#REF!</v>
      </c>
      <c r="F37" s="37" t="e">
        <f aca="false">#REF!</f>
        <v>#REF!</v>
      </c>
      <c r="G37" s="36" t="e">
        <f aca="false">#REF!</f>
        <v>#REF!</v>
      </c>
      <c r="H37" s="36" t="e">
        <f aca="false">#REF!</f>
        <v>#REF!</v>
      </c>
      <c r="I37" s="38" t="e">
        <f aca="false">#REF!</f>
        <v>#REF!</v>
      </c>
    </row>
    <row r="38" customFormat="false" ht="18.75" hidden="false" customHeight="false" outlineLevel="0" collapsed="false">
      <c r="B38" s="39" t="s">
        <v>87</v>
      </c>
      <c r="C38" s="40" t="e">
        <f aca="false">VLOOKUP($B38,#REF!,8,FALSE())</f>
        <v>#VALUE!</v>
      </c>
      <c r="D38" s="41" t="e">
        <f aca="false">VLOOKUP($B38,#REF!,10,FALSE())/1000000</f>
        <v>#VALUE!</v>
      </c>
      <c r="E38" s="41" t="e">
        <f aca="false">VLOOKUP($B38,#REF!,11,FALSE())/1000000</f>
        <v>#VALUE!</v>
      </c>
      <c r="F38" s="41" t="e">
        <f aca="false">VLOOKUP($B38,#REF!,13,FALSE())/1000000</f>
        <v>#VALUE!</v>
      </c>
      <c r="G38" s="42" t="e">
        <f aca="false">VLOOKUP($B38,#REF!,6,FALSE())/1000</f>
        <v>#VALUE!</v>
      </c>
      <c r="H38" s="43" t="e">
        <f aca="false">VLOOKUP($B38,#REF!,7,FALSE())/1000</f>
        <v>#VALUE!</v>
      </c>
      <c r="I38" s="44" t="e">
        <f aca="false">VLOOKUP($B38,#REF!,5,FALSE())/1000000</f>
        <v>#VALUE!</v>
      </c>
    </row>
    <row r="39" customFormat="false" ht="18.75" hidden="false" customHeight="false" outlineLevel="0" collapsed="false">
      <c r="B39" s="47" t="e">
        <f aca="false">#REF!</f>
        <v>#REF!</v>
      </c>
      <c r="C39" s="48" t="e">
        <f aca="false">#REF!</f>
        <v>#REF!</v>
      </c>
      <c r="D39" s="49" t="e">
        <f aca="false">#REF!</f>
        <v>#REF!</v>
      </c>
      <c r="E39" s="49" t="e">
        <f aca="false">#REF!</f>
        <v>#REF!</v>
      </c>
      <c r="F39" s="49" t="e">
        <f aca="false">#REF!</f>
        <v>#REF!</v>
      </c>
      <c r="G39" s="50" t="e">
        <f aca="false">#REF!</f>
        <v>#REF!</v>
      </c>
      <c r="H39" s="51" t="e">
        <f aca="false">#REF!</f>
        <v>#REF!</v>
      </c>
      <c r="I39" s="52" t="e">
        <f aca="false">#REF!</f>
        <v>#REF!</v>
      </c>
    </row>
    <row r="40" customFormat="false" ht="18.75" hidden="false" customHeight="false" outlineLevel="0" collapsed="false">
      <c r="B40" s="47"/>
      <c r="C40" s="48"/>
      <c r="D40" s="54" t="e">
        <f aca="false">D39/D$38</f>
        <v>#REF!</v>
      </c>
      <c r="E40" s="54"/>
      <c r="F40" s="54"/>
      <c r="G40" s="54" t="e">
        <f aca="false">G39/G$38</f>
        <v>#REF!</v>
      </c>
      <c r="H40" s="54" t="e">
        <f aca="false">H39/H$38</f>
        <v>#REF!</v>
      </c>
      <c r="I40" s="55" t="e">
        <f aca="false">I39/I$38</f>
        <v>#REF!</v>
      </c>
    </row>
    <row r="41" customFormat="false" ht="18.75" hidden="false" customHeight="false" outlineLevel="0" collapsed="false">
      <c r="B41" s="56" t="e">
        <f aca="false">#REF!</f>
        <v>#REF!</v>
      </c>
      <c r="C41" s="57" t="e">
        <f aca="false">#REF!</f>
        <v>#REF!</v>
      </c>
      <c r="D41" s="58" t="e">
        <f aca="false">#REF!</f>
        <v>#REF!</v>
      </c>
      <c r="E41" s="58" t="e">
        <f aca="false">#REF!</f>
        <v>#REF!</v>
      </c>
      <c r="F41" s="58" t="e">
        <f aca="false">#REF!</f>
        <v>#REF!</v>
      </c>
      <c r="G41" s="59" t="e">
        <f aca="false">#REF!</f>
        <v>#REF!</v>
      </c>
      <c r="H41" s="60" t="e">
        <f aca="false">#REF!</f>
        <v>#REF!</v>
      </c>
      <c r="I41" s="61" t="e">
        <f aca="false">#REF!</f>
        <v>#REF!</v>
      </c>
    </row>
    <row r="42" customFormat="false" ht="18.75" hidden="false" customHeight="false" outlineLevel="0" collapsed="false">
      <c r="B42" s="56"/>
      <c r="C42" s="57"/>
      <c r="D42" s="63" t="e">
        <f aca="false">D41/D$38</f>
        <v>#REF!</v>
      </c>
      <c r="E42" s="63"/>
      <c r="F42" s="63"/>
      <c r="G42" s="63" t="e">
        <f aca="false">G41/G$38</f>
        <v>#REF!</v>
      </c>
      <c r="H42" s="63" t="e">
        <f aca="false">H41/H$38</f>
        <v>#REF!</v>
      </c>
      <c r="I42" s="64" t="e">
        <f aca="false">I41/I$38</f>
        <v>#REF!</v>
      </c>
    </row>
    <row r="43" customFormat="false" ht="18.75" hidden="false" customHeight="false" outlineLevel="0" collapsed="false">
      <c r="B43" s="65" t="e">
        <f aca="false">#REF!</f>
        <v>#REF!</v>
      </c>
      <c r="C43" s="48" t="e">
        <f aca="false">#REF!</f>
        <v>#REF!</v>
      </c>
      <c r="D43" s="49" t="e">
        <f aca="false">#REF!</f>
        <v>#REF!</v>
      </c>
      <c r="E43" s="49" t="e">
        <f aca="false">#REF!</f>
        <v>#REF!</v>
      </c>
      <c r="F43" s="49" t="e">
        <f aca="false">#REF!</f>
        <v>#REF!</v>
      </c>
      <c r="G43" s="50" t="e">
        <f aca="false">#REF!</f>
        <v>#REF!</v>
      </c>
      <c r="H43" s="51" t="e">
        <f aca="false">#REF!</f>
        <v>#REF!</v>
      </c>
      <c r="I43" s="52" t="e">
        <f aca="false">#REF!</f>
        <v>#REF!</v>
      </c>
    </row>
    <row r="44" customFormat="false" ht="18.75" hidden="false" customHeight="false" outlineLevel="0" collapsed="false">
      <c r="B44" s="65"/>
      <c r="C44" s="48"/>
      <c r="D44" s="54" t="e">
        <f aca="false">D43/D$38</f>
        <v>#REF!</v>
      </c>
      <c r="E44" s="66"/>
      <c r="F44" s="66"/>
      <c r="G44" s="54" t="e">
        <f aca="false">G43/G$38</f>
        <v>#REF!</v>
      </c>
      <c r="H44" s="54" t="e">
        <f aca="false">H43/H$38</f>
        <v>#REF!</v>
      </c>
      <c r="I44" s="55" t="e">
        <f aca="false">I43/I$38</f>
        <v>#REF!</v>
      </c>
    </row>
    <row r="45" customFormat="false" ht="18.75" hidden="false" customHeight="false" outlineLevel="0" collapsed="false">
      <c r="B45" s="56" t="e">
        <f aca="false">#REF!</f>
        <v>#REF!</v>
      </c>
      <c r="C45" s="57" t="e">
        <f aca="false">#REF!</f>
        <v>#REF!</v>
      </c>
      <c r="D45" s="58" t="e">
        <f aca="false">#REF!</f>
        <v>#REF!</v>
      </c>
      <c r="E45" s="58" t="e">
        <f aca="false">#REF!</f>
        <v>#REF!</v>
      </c>
      <c r="F45" s="58" t="e">
        <f aca="false">#REF!</f>
        <v>#REF!</v>
      </c>
      <c r="G45" s="59" t="e">
        <f aca="false">#REF!</f>
        <v>#REF!</v>
      </c>
      <c r="H45" s="60" t="e">
        <f aca="false">#REF!</f>
        <v>#REF!</v>
      </c>
      <c r="I45" s="61" t="e">
        <f aca="false">#REF!</f>
        <v>#REF!</v>
      </c>
    </row>
    <row r="46" customFormat="false" ht="18.75" hidden="false" customHeight="false" outlineLevel="0" collapsed="false">
      <c r="B46" s="56"/>
      <c r="C46" s="57"/>
      <c r="D46" s="83" t="e">
        <f aca="false">D45/D$38</f>
        <v>#REF!</v>
      </c>
      <c r="E46" s="83"/>
      <c r="F46" s="83"/>
      <c r="G46" s="83" t="e">
        <f aca="false">G45/G$38</f>
        <v>#REF!</v>
      </c>
      <c r="H46" s="83" t="e">
        <f aca="false">H45/H$38</f>
        <v>#REF!</v>
      </c>
      <c r="I46" s="84" t="e">
        <f aca="false">I45/I$38</f>
        <v>#REF!</v>
      </c>
    </row>
    <row r="47" customFormat="false" ht="18.75" hidden="false" customHeight="false" outlineLevel="0" collapsed="false">
      <c r="B47" s="65" t="e">
        <f aca="false">#REF!</f>
        <v>#REF!</v>
      </c>
      <c r="C47" s="48" t="e">
        <f aca="false">#REF!</f>
        <v>#REF!</v>
      </c>
      <c r="D47" s="49" t="e">
        <f aca="false">#REF!</f>
        <v>#REF!</v>
      </c>
      <c r="E47" s="49" t="e">
        <f aca="false">#REF!</f>
        <v>#REF!</v>
      </c>
      <c r="F47" s="49" t="e">
        <f aca="false">#REF!</f>
        <v>#REF!</v>
      </c>
      <c r="G47" s="50" t="e">
        <f aca="false">#REF!</f>
        <v>#REF!</v>
      </c>
      <c r="H47" s="51" t="e">
        <f aca="false">#REF!</f>
        <v>#REF!</v>
      </c>
      <c r="I47" s="52" t="e">
        <f aca="false">#REF!</f>
        <v>#REF!</v>
      </c>
    </row>
    <row r="48" customFormat="false" ht="18.75" hidden="false" customHeight="false" outlineLevel="0" collapsed="false">
      <c r="B48" s="65"/>
      <c r="C48" s="48"/>
      <c r="D48" s="54" t="e">
        <f aca="false">D47/D$38</f>
        <v>#REF!</v>
      </c>
      <c r="E48" s="54"/>
      <c r="F48" s="54"/>
      <c r="G48" s="54" t="e">
        <f aca="false">G47/G$38</f>
        <v>#REF!</v>
      </c>
      <c r="H48" s="54" t="e">
        <f aca="false">H47/H$38</f>
        <v>#REF!</v>
      </c>
      <c r="I48" s="55" t="e">
        <f aca="false">I47/I$38</f>
        <v>#REF!</v>
      </c>
    </row>
    <row r="49" customFormat="false" ht="18.75" hidden="false" customHeight="false" outlineLevel="0" collapsed="false">
      <c r="B49" s="70" t="e">
        <f aca="false">#REF!</f>
        <v>#REF!</v>
      </c>
      <c r="C49" s="71" t="e">
        <f aca="false">#REF!</f>
        <v>#REF!</v>
      </c>
      <c r="D49" s="72" t="e">
        <f aca="false">#REF!</f>
        <v>#REF!</v>
      </c>
      <c r="E49" s="72" t="e">
        <f aca="false">#REF!</f>
        <v>#REF!</v>
      </c>
      <c r="F49" s="72" t="e">
        <f aca="false">#REF!</f>
        <v>#REF!</v>
      </c>
      <c r="G49" s="73" t="e">
        <f aca="false">#REF!</f>
        <v>#REF!</v>
      </c>
      <c r="H49" s="74" t="e">
        <f aca="false">#REF!</f>
        <v>#REF!</v>
      </c>
      <c r="I49" s="61" t="e">
        <f aca="false">#REF!</f>
        <v>#REF!</v>
      </c>
    </row>
    <row r="50" customFormat="false" ht="18.75" hidden="false" customHeight="false" outlineLevel="0" collapsed="false">
      <c r="B50" s="70"/>
      <c r="C50" s="71"/>
      <c r="D50" s="83" t="e">
        <f aca="false">D49/D$38</f>
        <v>#REF!</v>
      </c>
      <c r="E50" s="83"/>
      <c r="F50" s="83"/>
      <c r="G50" s="83" t="e">
        <f aca="false">G49/G$38</f>
        <v>#REF!</v>
      </c>
      <c r="H50" s="83" t="e">
        <f aca="false">H49/H$38</f>
        <v>#REF!</v>
      </c>
      <c r="I50" s="84" t="e">
        <f aca="false">I49/I$38</f>
        <v>#REF!</v>
      </c>
    </row>
    <row r="51" customFormat="false" ht="18.75" hidden="false" customHeight="false" outlineLevel="0" collapsed="false">
      <c r="B51" s="65" t="e">
        <f aca="false">#REF!</f>
        <v>#REF!</v>
      </c>
      <c r="C51" s="48" t="e">
        <f aca="false">#REF!</f>
        <v>#REF!</v>
      </c>
      <c r="D51" s="49" t="e">
        <f aca="false">#REF!</f>
        <v>#REF!</v>
      </c>
      <c r="E51" s="49" t="e">
        <f aca="false">#REF!</f>
        <v>#REF!</v>
      </c>
      <c r="F51" s="49" t="e">
        <f aca="false">#REF!</f>
        <v>#REF!</v>
      </c>
      <c r="G51" s="50" t="e">
        <f aca="false">#REF!</f>
        <v>#REF!</v>
      </c>
      <c r="H51" s="51" t="e">
        <f aca="false">#REF!</f>
        <v>#REF!</v>
      </c>
      <c r="I51" s="52" t="e">
        <f aca="false">#REF!</f>
        <v>#REF!</v>
      </c>
    </row>
    <row r="52" customFormat="false" ht="18.75" hidden="false" customHeight="false" outlineLevel="0" collapsed="false">
      <c r="B52" s="75"/>
      <c r="C52" s="76"/>
      <c r="D52" s="85" t="e">
        <f aca="false">D51/D$38</f>
        <v>#REF!</v>
      </c>
      <c r="E52" s="85"/>
      <c r="F52" s="85"/>
      <c r="G52" s="85" t="e">
        <f aca="false">G51/G$38</f>
        <v>#REF!</v>
      </c>
      <c r="H52" s="85" t="e">
        <f aca="false">H51/H$38</f>
        <v>#REF!</v>
      </c>
      <c r="I52" s="86" t="e">
        <f aca="false">I51/I$38</f>
        <v>#REF!</v>
      </c>
    </row>
    <row r="53" customFormat="false" ht="15" hidden="false" customHeight="false" outlineLevel="0" collapsed="false">
      <c r="B53" s="0" t="e">
        <f aca="false">#REF!</f>
        <v>#REF!</v>
      </c>
      <c r="C53" s="0" t="e">
        <f aca="false">#REF!</f>
        <v>#REF!</v>
      </c>
      <c r="D53" s="0" t="e">
        <f aca="false">#REF!</f>
        <v>#REF!</v>
      </c>
      <c r="E53" s="0" t="e">
        <f aca="false">#REF!</f>
        <v>#REF!</v>
      </c>
      <c r="F53" s="0" t="e">
        <f aca="false">#REF!</f>
        <v>#REF!</v>
      </c>
      <c r="G53" s="0" t="e">
        <f aca="false">#REF!</f>
        <v>#REF!</v>
      </c>
      <c r="H53" s="0" t="e">
        <f aca="false">#REF!</f>
        <v>#REF!</v>
      </c>
      <c r="I53" s="0" t="e">
        <f aca="false">#REF!</f>
        <v>#REF!</v>
      </c>
    </row>
    <row r="54" customFormat="false" ht="18.75" hidden="false" customHeight="false" outlineLevel="0" collapsed="false">
      <c r="B54" s="33" t="e">
        <f aca="false">#REF!</f>
        <v>#REF!</v>
      </c>
      <c r="C54" s="33" t="e">
        <f aca="false">#REF!</f>
        <v>#REF!</v>
      </c>
      <c r="D54" s="33" t="e">
        <f aca="false">#REF!</f>
        <v>#REF!</v>
      </c>
      <c r="E54" s="33" t="e">
        <f aca="false">#REF!</f>
        <v>#REF!</v>
      </c>
      <c r="F54" s="34" t="e">
        <f aca="false">#REF!</f>
        <v>#REF!</v>
      </c>
      <c r="G54" s="33" t="e">
        <f aca="false">#REF!</f>
        <v>#REF!</v>
      </c>
      <c r="H54" s="33" t="e">
        <f aca="false">#REF!</f>
        <v>#REF!</v>
      </c>
      <c r="I54" s="35" t="e">
        <f aca="false">#REF!</f>
        <v>#REF!</v>
      </c>
    </row>
    <row r="55" customFormat="false" ht="18.75" hidden="false" customHeight="false" outlineLevel="0" collapsed="false">
      <c r="B55" s="33" t="e">
        <f aca="false">#REF!</f>
        <v>#REF!</v>
      </c>
      <c r="C55" s="36" t="e">
        <f aca="false">#REF!</f>
        <v>#REF!</v>
      </c>
      <c r="D55" s="36" t="e">
        <f aca="false">#REF!</f>
        <v>#REF!</v>
      </c>
      <c r="E55" s="36" t="e">
        <f aca="false">#REF!</f>
        <v>#REF!</v>
      </c>
      <c r="F55" s="37" t="e">
        <f aca="false">#REF!</f>
        <v>#REF!</v>
      </c>
      <c r="G55" s="36" t="e">
        <f aca="false">#REF!</f>
        <v>#REF!</v>
      </c>
      <c r="H55" s="36" t="e">
        <f aca="false">#REF!</f>
        <v>#REF!</v>
      </c>
      <c r="I55" s="38" t="e">
        <f aca="false">#REF!</f>
        <v>#REF!</v>
      </c>
    </row>
    <row r="56" customFormat="false" ht="18.75" hidden="false" customHeight="false" outlineLevel="0" collapsed="false">
      <c r="B56" s="39" t="s">
        <v>87</v>
      </c>
      <c r="C56" s="40" t="e">
        <f aca="false">VLOOKUP($B56,#REF!,8,FALSE())</f>
        <v>#VALUE!</v>
      </c>
      <c r="D56" s="41" t="e">
        <f aca="false">VLOOKUP($B56,#REF!,10,FALSE())/1000000</f>
        <v>#VALUE!</v>
      </c>
      <c r="E56" s="41" t="e">
        <f aca="false">VLOOKUP($B56,#REF!,11,FALSE())/1000000</f>
        <v>#VALUE!</v>
      </c>
      <c r="F56" s="41" t="e">
        <f aca="false">VLOOKUP($B56,#REF!,13,FALSE())/1000000</f>
        <v>#VALUE!</v>
      </c>
      <c r="G56" s="42" t="e">
        <f aca="false">VLOOKUP($B56,#REF!,6,FALSE())/1000</f>
        <v>#VALUE!</v>
      </c>
      <c r="H56" s="43" t="e">
        <f aca="false">VLOOKUP($B56,#REF!,7,FALSE())/1000</f>
        <v>#VALUE!</v>
      </c>
      <c r="I56" s="44" t="e">
        <f aca="false">VLOOKUP($B56,#REF!,5,FALSE())/1000000</f>
        <v>#VALUE!</v>
      </c>
    </row>
    <row r="57" customFormat="false" ht="18.75" hidden="false" customHeight="false" outlineLevel="0" collapsed="false">
      <c r="B57" s="47" t="e">
        <f aca="false">#REF!</f>
        <v>#REF!</v>
      </c>
      <c r="C57" s="48" t="e">
        <f aca="false">#REF!</f>
        <v>#REF!</v>
      </c>
      <c r="D57" s="49" t="e">
        <f aca="false">#REF!</f>
        <v>#REF!</v>
      </c>
      <c r="E57" s="49" t="e">
        <f aca="false">#REF!</f>
        <v>#REF!</v>
      </c>
      <c r="F57" s="49" t="e">
        <f aca="false">#REF!</f>
        <v>#REF!</v>
      </c>
      <c r="G57" s="50" t="e">
        <f aca="false">#REF!</f>
        <v>#REF!</v>
      </c>
      <c r="H57" s="51" t="e">
        <f aca="false">#REF!</f>
        <v>#REF!</v>
      </c>
      <c r="I57" s="52" t="e">
        <f aca="false">#REF!</f>
        <v>#REF!</v>
      </c>
    </row>
    <row r="58" customFormat="false" ht="18.75" hidden="false" customHeight="false" outlineLevel="0" collapsed="false">
      <c r="B58" s="47"/>
      <c r="C58" s="48"/>
      <c r="D58" s="54" t="e">
        <f aca="false">D57/D$38</f>
        <v>#REF!</v>
      </c>
      <c r="E58" s="54"/>
      <c r="F58" s="54"/>
      <c r="G58" s="54" t="e">
        <f aca="false">G57/G$38</f>
        <v>#REF!</v>
      </c>
      <c r="H58" s="54" t="e">
        <f aca="false">H57/H$38</f>
        <v>#REF!</v>
      </c>
      <c r="I58" s="55" t="e">
        <f aca="false">I57/I$38</f>
        <v>#REF!</v>
      </c>
    </row>
    <row r="59" customFormat="false" ht="18.75" hidden="false" customHeight="false" outlineLevel="0" collapsed="false">
      <c r="B59" s="56" t="e">
        <f aca="false">#REF!</f>
        <v>#REF!</v>
      </c>
      <c r="C59" s="57" t="e">
        <f aca="false">#REF!</f>
        <v>#REF!</v>
      </c>
      <c r="D59" s="58" t="e">
        <f aca="false">#REF!</f>
        <v>#REF!</v>
      </c>
      <c r="E59" s="58" t="e">
        <f aca="false">#REF!</f>
        <v>#REF!</v>
      </c>
      <c r="F59" s="58" t="e">
        <f aca="false">#REF!</f>
        <v>#REF!</v>
      </c>
      <c r="G59" s="59" t="e">
        <f aca="false">#REF!</f>
        <v>#REF!</v>
      </c>
      <c r="H59" s="60" t="e">
        <f aca="false">#REF!</f>
        <v>#REF!</v>
      </c>
      <c r="I59" s="61" t="e">
        <f aca="false">#REF!</f>
        <v>#REF!</v>
      </c>
    </row>
    <row r="60" customFormat="false" ht="18.75" hidden="false" customHeight="false" outlineLevel="0" collapsed="false">
      <c r="B60" s="56"/>
      <c r="C60" s="57"/>
      <c r="D60" s="63" t="e">
        <f aca="false">D59/D$38</f>
        <v>#REF!</v>
      </c>
      <c r="E60" s="63"/>
      <c r="F60" s="63"/>
      <c r="G60" s="63" t="e">
        <f aca="false">G59/G$38</f>
        <v>#REF!</v>
      </c>
      <c r="H60" s="63" t="e">
        <f aca="false">H59/H$38</f>
        <v>#REF!</v>
      </c>
      <c r="I60" s="64" t="e">
        <f aca="false">I59/I$38</f>
        <v>#REF!</v>
      </c>
    </row>
    <row r="61" customFormat="false" ht="18.75" hidden="false" customHeight="false" outlineLevel="0" collapsed="false">
      <c r="B61" s="47" t="e">
        <f aca="false">#REF!</f>
        <v>#REF!</v>
      </c>
      <c r="C61" s="48" t="e">
        <f aca="false">#REF!</f>
        <v>#REF!</v>
      </c>
      <c r="D61" s="49" t="e">
        <f aca="false">#REF!</f>
        <v>#REF!</v>
      </c>
      <c r="E61" s="49" t="e">
        <f aca="false">#REF!</f>
        <v>#REF!</v>
      </c>
      <c r="F61" s="49" t="e">
        <f aca="false">#REF!</f>
        <v>#REF!</v>
      </c>
      <c r="G61" s="50" t="e">
        <f aca="false">#REF!</f>
        <v>#REF!</v>
      </c>
      <c r="H61" s="51" t="e">
        <f aca="false">#REF!</f>
        <v>#REF!</v>
      </c>
      <c r="I61" s="52" t="e">
        <f aca="false">#REF!</f>
        <v>#REF!</v>
      </c>
    </row>
    <row r="62" customFormat="false" ht="18.75" hidden="false" customHeight="false" outlineLevel="0" collapsed="false">
      <c r="B62" s="65"/>
      <c r="C62" s="48"/>
      <c r="D62" s="54" t="e">
        <f aca="false">D61/D$38</f>
        <v>#REF!</v>
      </c>
      <c r="E62" s="54"/>
      <c r="F62" s="54"/>
      <c r="G62" s="54" t="e">
        <f aca="false">G61/G$38</f>
        <v>#REF!</v>
      </c>
      <c r="H62" s="54" t="e">
        <f aca="false">H61/H$38</f>
        <v>#REF!</v>
      </c>
      <c r="I62" s="55" t="e">
        <f aca="false">I61/I$38</f>
        <v>#REF!</v>
      </c>
    </row>
    <row r="63" customFormat="false" ht="18.75" hidden="false" customHeight="false" outlineLevel="0" collapsed="false">
      <c r="B63" s="56" t="e">
        <f aca="false">#REF!</f>
        <v>#REF!</v>
      </c>
      <c r="C63" s="57" t="e">
        <f aca="false">#REF!</f>
        <v>#REF!</v>
      </c>
      <c r="D63" s="58" t="e">
        <f aca="false">#REF!</f>
        <v>#REF!</v>
      </c>
      <c r="E63" s="58" t="e">
        <f aca="false">#REF!</f>
        <v>#REF!</v>
      </c>
      <c r="F63" s="58" t="e">
        <f aca="false">#REF!</f>
        <v>#REF!</v>
      </c>
      <c r="G63" s="59" t="e">
        <f aca="false">#REF!</f>
        <v>#REF!</v>
      </c>
      <c r="H63" s="60" t="e">
        <f aca="false">#REF!</f>
        <v>#REF!</v>
      </c>
      <c r="I63" s="61" t="e">
        <f aca="false">#REF!</f>
        <v>#REF!</v>
      </c>
    </row>
    <row r="64" customFormat="false" ht="18.75" hidden="false" customHeight="false" outlineLevel="0" collapsed="false">
      <c r="B64" s="56"/>
      <c r="C64" s="57"/>
      <c r="D64" s="83" t="e">
        <f aca="false">D63/D$38</f>
        <v>#REF!</v>
      </c>
      <c r="E64" s="68"/>
      <c r="F64" s="68"/>
      <c r="G64" s="83" t="e">
        <f aca="false">G63/G$38</f>
        <v>#REF!</v>
      </c>
      <c r="H64" s="83" t="e">
        <f aca="false">H63/H$38</f>
        <v>#REF!</v>
      </c>
      <c r="I64" s="84" t="e">
        <f aca="false">I63/I$38</f>
        <v>#REF!</v>
      </c>
    </row>
    <row r="65" customFormat="false" ht="18.75" hidden="false" customHeight="false" outlineLevel="0" collapsed="false">
      <c r="B65" s="65" t="e">
        <f aca="false">#REF!</f>
        <v>#REF!</v>
      </c>
      <c r="C65" s="48" t="e">
        <f aca="false">#REF!</f>
        <v>#REF!</v>
      </c>
      <c r="D65" s="49" t="e">
        <f aca="false">#REF!</f>
        <v>#REF!</v>
      </c>
      <c r="E65" s="49" t="e">
        <f aca="false">#REF!</f>
        <v>#REF!</v>
      </c>
      <c r="F65" s="49" t="e">
        <f aca="false">#REF!</f>
        <v>#REF!</v>
      </c>
      <c r="G65" s="50" t="e">
        <f aca="false">#REF!</f>
        <v>#REF!</v>
      </c>
      <c r="H65" s="51" t="e">
        <f aca="false">#REF!</f>
        <v>#REF!</v>
      </c>
      <c r="I65" s="52" t="e">
        <f aca="false">#REF!</f>
        <v>#REF!</v>
      </c>
    </row>
    <row r="66" customFormat="false" ht="18.75" hidden="false" customHeight="false" outlineLevel="0" collapsed="false">
      <c r="B66" s="65"/>
      <c r="C66" s="48"/>
      <c r="D66" s="54" t="e">
        <f aca="false">D65/D$38</f>
        <v>#REF!</v>
      </c>
      <c r="E66" s="66"/>
      <c r="F66" s="66"/>
      <c r="G66" s="54" t="e">
        <f aca="false">G65/G$38</f>
        <v>#REF!</v>
      </c>
      <c r="H66" s="54" t="e">
        <f aca="false">H65/H$38</f>
        <v>#REF!</v>
      </c>
      <c r="I66" s="55" t="e">
        <f aca="false">I65/I$38</f>
        <v>#REF!</v>
      </c>
    </row>
    <row r="67" customFormat="false" ht="18.75" hidden="false" customHeight="false" outlineLevel="0" collapsed="false">
      <c r="B67" s="56" t="e">
        <f aca="false">#REF!</f>
        <v>#REF!</v>
      </c>
      <c r="C67" s="57" t="e">
        <f aca="false">#REF!</f>
        <v>#REF!</v>
      </c>
      <c r="D67" s="58" t="e">
        <f aca="false">#REF!</f>
        <v>#REF!</v>
      </c>
      <c r="E67" s="58" t="e">
        <f aca="false">#REF!</f>
        <v>#REF!</v>
      </c>
      <c r="F67" s="58" t="e">
        <f aca="false">#REF!</f>
        <v>#REF!</v>
      </c>
      <c r="G67" s="59" t="e">
        <f aca="false">#REF!</f>
        <v>#REF!</v>
      </c>
      <c r="H67" s="60" t="e">
        <f aca="false">#REF!</f>
        <v>#REF!</v>
      </c>
      <c r="I67" s="61" t="e">
        <f aca="false">#REF!</f>
        <v>#REF!</v>
      </c>
    </row>
    <row r="68" customFormat="false" ht="18.75" hidden="false" customHeight="false" outlineLevel="0" collapsed="false">
      <c r="B68" s="79"/>
      <c r="C68" s="80"/>
      <c r="D68" s="87" t="e">
        <f aca="false">D67/D$38</f>
        <v>#REF!</v>
      </c>
      <c r="E68" s="81"/>
      <c r="F68" s="81"/>
      <c r="G68" s="87" t="e">
        <f aca="false">G67/G$38</f>
        <v>#REF!</v>
      </c>
      <c r="H68" s="87" t="e">
        <f aca="false">H67/H$38</f>
        <v>#REF!</v>
      </c>
      <c r="I68" s="88" t="e">
        <f aca="false">I67/I$38</f>
        <v>#REF!</v>
      </c>
    </row>
    <row r="70" customFormat="false" ht="18.75" hidden="false" customHeight="false" outlineLevel="0" collapsed="false">
      <c r="B70" s="33" t="e">
        <f aca="false">#REF!</f>
        <v>#REF!</v>
      </c>
      <c r="C70" s="33" t="e">
        <f aca="false">#REF!</f>
        <v>#REF!</v>
      </c>
      <c r="D70" s="33" t="e">
        <f aca="false">#REF!</f>
        <v>#REF!</v>
      </c>
      <c r="E70" s="33" t="e">
        <f aca="false">#REF!</f>
        <v>#REF!</v>
      </c>
      <c r="F70" s="34" t="e">
        <f aca="false">#REF!</f>
        <v>#REF!</v>
      </c>
      <c r="G70" s="33" t="e">
        <f aca="false">#REF!</f>
        <v>#REF!</v>
      </c>
      <c r="H70" s="33" t="e">
        <f aca="false">#REF!</f>
        <v>#REF!</v>
      </c>
      <c r="I70" s="35" t="e">
        <f aca="false">#REF!</f>
        <v>#REF!</v>
      </c>
    </row>
    <row r="71" customFormat="false" ht="18.75" hidden="false" customHeight="false" outlineLevel="0" collapsed="false">
      <c r="B71" s="33" t="e">
        <f aca="false">#REF!</f>
        <v>#REF!</v>
      </c>
      <c r="C71" s="36" t="e">
        <f aca="false">#REF!</f>
        <v>#REF!</v>
      </c>
      <c r="D71" s="36" t="e">
        <f aca="false">#REF!</f>
        <v>#REF!</v>
      </c>
      <c r="E71" s="36" t="e">
        <f aca="false">#REF!</f>
        <v>#REF!</v>
      </c>
      <c r="F71" s="37" t="e">
        <f aca="false">#REF!</f>
        <v>#REF!</v>
      </c>
      <c r="G71" s="36" t="e">
        <f aca="false">#REF!</f>
        <v>#REF!</v>
      </c>
      <c r="H71" s="36" t="e">
        <f aca="false">#REF!</f>
        <v>#REF!</v>
      </c>
      <c r="I71" s="38" t="e">
        <f aca="false">#REF!</f>
        <v>#REF!</v>
      </c>
    </row>
    <row r="72" customFormat="false" ht="18.75" hidden="false" customHeight="false" outlineLevel="0" collapsed="false">
      <c r="B72" s="39" t="s">
        <v>87</v>
      </c>
      <c r="C72" s="40" t="e">
        <f aca="false">VLOOKUP($B72,#REF!,8,FALSE())</f>
        <v>#VALUE!</v>
      </c>
      <c r="D72" s="41" t="e">
        <f aca="false">VLOOKUP($B72,#REF!,10,FALSE())/1000000</f>
        <v>#VALUE!</v>
      </c>
      <c r="E72" s="41" t="e">
        <f aca="false">VLOOKUP($B72,#REF!,11,FALSE())/1000000</f>
        <v>#VALUE!</v>
      </c>
      <c r="F72" s="41" t="e">
        <f aca="false">VLOOKUP($B72,#REF!,13,FALSE())/1000000</f>
        <v>#VALUE!</v>
      </c>
      <c r="G72" s="42" t="e">
        <f aca="false">VLOOKUP($B72,#REF!,6,FALSE())/1000</f>
        <v>#VALUE!</v>
      </c>
      <c r="H72" s="43" t="e">
        <f aca="false">VLOOKUP($B72,#REF!,7,FALSE())/1000</f>
        <v>#VALUE!</v>
      </c>
      <c r="I72" s="44" t="e">
        <f aca="false">VLOOKUP($B72,#REF!,5,FALSE())/1000000</f>
        <v>#VALUE!</v>
      </c>
    </row>
    <row r="73" customFormat="false" ht="18.75" hidden="false" customHeight="false" outlineLevel="0" collapsed="false">
      <c r="B73" s="47" t="s">
        <v>88</v>
      </c>
      <c r="C73" s="48" t="e">
        <f aca="false">VLOOKUP($B73,#REF!,8,FALSE())</f>
        <v>#VALUE!</v>
      </c>
      <c r="D73" s="49" t="e">
        <f aca="false">VLOOKUP($B73,#REF!,10,FALSE())/1000000</f>
        <v>#VALUE!</v>
      </c>
      <c r="E73" s="49" t="e">
        <f aca="false">VLOOKUP($B73,#REF!,11,FALSE())/1000000</f>
        <v>#VALUE!</v>
      </c>
      <c r="F73" s="49" t="e">
        <f aca="false">VLOOKUP($B73,#REF!,13,FALSE())/1000000</f>
        <v>#VALUE!</v>
      </c>
      <c r="G73" s="50" t="e">
        <f aca="false">VLOOKUP($B73,#REF!,6,FALSE())/1000</f>
        <v>#VALUE!</v>
      </c>
      <c r="H73" s="51" t="e">
        <f aca="false">VLOOKUP($B73,#REF!,7,FALSE())/1000</f>
        <v>#VALUE!</v>
      </c>
      <c r="I73" s="52" t="e">
        <f aca="false">VLOOKUP($B73,#REF!,5,FALSE())/1000000</f>
        <v>#VALUE!</v>
      </c>
    </row>
    <row r="74" customFormat="false" ht="18.75" hidden="false" customHeight="false" outlineLevel="0" collapsed="false">
      <c r="B74" s="47"/>
      <c r="C74" s="48"/>
      <c r="D74" s="54" t="e">
        <f aca="false">D73/D$72</f>
        <v>#VALUE!</v>
      </c>
      <c r="E74" s="54"/>
      <c r="F74" s="54"/>
      <c r="G74" s="54" t="e">
        <f aca="false">G73/G$72</f>
        <v>#VALUE!</v>
      </c>
      <c r="H74" s="54" t="e">
        <f aca="false">H73/H$72</f>
        <v>#VALUE!</v>
      </c>
      <c r="I74" s="55" t="e">
        <f aca="false">I73/I$72</f>
        <v>#VALUE!</v>
      </c>
    </row>
    <row r="75" customFormat="false" ht="18.75" hidden="false" customHeight="false" outlineLevel="0" collapsed="false">
      <c r="B75" s="56" t="s">
        <v>89</v>
      </c>
      <c r="C75" s="57" t="e">
        <f aca="false">VLOOKUP($B75,#REF!,8,FALSE())</f>
        <v>#VALUE!</v>
      </c>
      <c r="D75" s="58" t="e">
        <f aca="false">VLOOKUP($B75,#REF!,10,FALSE())/1000000</f>
        <v>#VALUE!</v>
      </c>
      <c r="E75" s="58" t="e">
        <f aca="false">VLOOKUP($B75,#REF!,11,FALSE())/1000000</f>
        <v>#VALUE!</v>
      </c>
      <c r="F75" s="58" t="e">
        <f aca="false">VLOOKUP($B75,#REF!,13,FALSE())/1000000</f>
        <v>#VALUE!</v>
      </c>
      <c r="G75" s="59" t="e">
        <f aca="false">VLOOKUP($B75,#REF!,6,FALSE())/1000</f>
        <v>#VALUE!</v>
      </c>
      <c r="H75" s="60" t="e">
        <f aca="false">VLOOKUP($B75,#REF!,7,FALSE())/1000</f>
        <v>#VALUE!</v>
      </c>
      <c r="I75" s="61" t="e">
        <f aca="false">VLOOKUP($B75,#REF!,5,FALSE())/1000000</f>
        <v>#VALUE!</v>
      </c>
    </row>
    <row r="76" customFormat="false" ht="18.75" hidden="false" customHeight="false" outlineLevel="0" collapsed="false">
      <c r="B76" s="56"/>
      <c r="C76" s="57"/>
      <c r="D76" s="63" t="e">
        <f aca="false">D75/D$72</f>
        <v>#VALUE!</v>
      </c>
      <c r="E76" s="63"/>
      <c r="F76" s="63"/>
      <c r="G76" s="63" t="e">
        <f aca="false">G75/G$72</f>
        <v>#VALUE!</v>
      </c>
      <c r="H76" s="63" t="e">
        <f aca="false">H75/H$72</f>
        <v>#VALUE!</v>
      </c>
      <c r="I76" s="84" t="e">
        <f aca="false">I75/I$72</f>
        <v>#VALUE!</v>
      </c>
    </row>
    <row r="77" customFormat="false" ht="18.75" hidden="false" customHeight="false" outlineLevel="0" collapsed="false">
      <c r="B77" s="47" t="s">
        <v>90</v>
      </c>
      <c r="C77" s="48" t="e">
        <f aca="false">VLOOKUP($B77,#REF!,8,FALSE())</f>
        <v>#VALUE!</v>
      </c>
      <c r="D77" s="49" t="e">
        <f aca="false">VLOOKUP($B77,#REF!,10,FALSE())/1000000</f>
        <v>#VALUE!</v>
      </c>
      <c r="E77" s="49" t="e">
        <f aca="false">VLOOKUP($B77,#REF!,11,FALSE())/1000000</f>
        <v>#VALUE!</v>
      </c>
      <c r="F77" s="49" t="e">
        <f aca="false">VLOOKUP($B77,#REF!,13,FALSE())/1000000</f>
        <v>#VALUE!</v>
      </c>
      <c r="G77" s="50" t="e">
        <f aca="false">VLOOKUP($B77,#REF!,6,FALSE())/1000</f>
        <v>#VALUE!</v>
      </c>
      <c r="H77" s="51" t="e">
        <f aca="false">VLOOKUP($B77,#REF!,7,FALSE())/1000</f>
        <v>#VALUE!</v>
      </c>
      <c r="I77" s="52" t="e">
        <f aca="false">VLOOKUP($B77,#REF!,5,FALSE())/1000000</f>
        <v>#VALUE!</v>
      </c>
    </row>
    <row r="78" customFormat="false" ht="18.75" hidden="false" customHeight="false" outlineLevel="0" collapsed="false">
      <c r="B78" s="65"/>
      <c r="C78" s="48"/>
      <c r="D78" s="54" t="e">
        <f aca="false">D77/D$72</f>
        <v>#VALUE!</v>
      </c>
      <c r="E78" s="54"/>
      <c r="F78" s="54"/>
      <c r="G78" s="54" t="e">
        <f aca="false">G77/G$72</f>
        <v>#VALUE!</v>
      </c>
      <c r="H78" s="54" t="e">
        <f aca="false">H77/H$72</f>
        <v>#VALUE!</v>
      </c>
      <c r="I78" s="55" t="e">
        <f aca="false">I77/I$72</f>
        <v>#VALUE!</v>
      </c>
    </row>
    <row r="79" customFormat="false" ht="18.75" hidden="false" customHeight="false" outlineLevel="0" collapsed="false">
      <c r="B79" s="70" t="s">
        <v>91</v>
      </c>
      <c r="C79" s="71" t="e">
        <f aca="false">VLOOKUP($B79,#REF!,8,FALSE())</f>
        <v>#VALUE!</v>
      </c>
      <c r="D79" s="72" t="e">
        <f aca="false">VLOOKUP($B79,#REF!,10,FALSE())/1000000</f>
        <v>#VALUE!</v>
      </c>
      <c r="E79" s="72" t="e">
        <f aca="false">VLOOKUP($B79,#REF!,11,FALSE())/1000000</f>
        <v>#VALUE!</v>
      </c>
      <c r="F79" s="72" t="e">
        <f aca="false">VLOOKUP($B79,#REF!,13,FALSE())/1000000</f>
        <v>#VALUE!</v>
      </c>
      <c r="G79" s="73" t="e">
        <f aca="false">VLOOKUP($B79,#REF!,6,FALSE())/1000</f>
        <v>#VALUE!</v>
      </c>
      <c r="H79" s="74" t="e">
        <f aca="false">VLOOKUP($B79,#REF!,7,FALSE())/1000</f>
        <v>#VALUE!</v>
      </c>
      <c r="I79" s="61" t="e">
        <f aca="false">VLOOKUP($B79,#REF!,5,FALSE())/1000000</f>
        <v>#VALUE!</v>
      </c>
    </row>
    <row r="80" customFormat="false" ht="18.75" hidden="false" customHeight="false" outlineLevel="0" collapsed="false">
      <c r="B80" s="70"/>
      <c r="C80" s="71"/>
      <c r="D80" s="83" t="e">
        <f aca="false">D79/D$72</f>
        <v>#VALUE!</v>
      </c>
      <c r="E80" s="83"/>
      <c r="F80" s="83"/>
      <c r="G80" s="83" t="e">
        <f aca="false">G79/G$72</f>
        <v>#VALUE!</v>
      </c>
      <c r="H80" s="83" t="e">
        <f aca="false">H79/H$72</f>
        <v>#VALUE!</v>
      </c>
      <c r="I80" s="84" t="e">
        <f aca="false">I79/I$72</f>
        <v>#VALUE!</v>
      </c>
    </row>
    <row r="81" customFormat="false" ht="18.75" hidden="false" customHeight="false" outlineLevel="0" collapsed="false">
      <c r="B81" s="65" t="s">
        <v>92</v>
      </c>
      <c r="C81" s="48" t="e">
        <f aca="false">VLOOKUP($B81,#REF!,8,FALSE())</f>
        <v>#VALUE!</v>
      </c>
      <c r="D81" s="49" t="e">
        <f aca="false">VLOOKUP($B81,#REF!,10,FALSE())/1000000</f>
        <v>#VALUE!</v>
      </c>
      <c r="E81" s="49" t="e">
        <f aca="false">VLOOKUP($B81,#REF!,11,FALSE())/1000000</f>
        <v>#VALUE!</v>
      </c>
      <c r="F81" s="49" t="e">
        <f aca="false">VLOOKUP($B81,#REF!,13,FALSE())/1000000</f>
        <v>#VALUE!</v>
      </c>
      <c r="G81" s="50" t="e">
        <f aca="false">VLOOKUP($B81,#REF!,6,FALSE())/1000</f>
        <v>#VALUE!</v>
      </c>
      <c r="H81" s="51" t="e">
        <f aca="false">VLOOKUP($B81,#REF!,7,FALSE())/1000</f>
        <v>#VALUE!</v>
      </c>
      <c r="I81" s="52" t="e">
        <f aca="false">VLOOKUP($B81,#REF!,5,FALSE())/1000000</f>
        <v>#VALUE!</v>
      </c>
    </row>
    <row r="82" customFormat="false" ht="18.75" hidden="false" customHeight="false" outlineLevel="0" collapsed="false">
      <c r="B82" s="75"/>
      <c r="C82" s="76"/>
      <c r="D82" s="85" t="e">
        <f aca="false">D81/D$72</f>
        <v>#VALUE!</v>
      </c>
      <c r="E82" s="85"/>
      <c r="F82" s="85"/>
      <c r="G82" s="85" t="e">
        <f aca="false">G81/G$72</f>
        <v>#VALUE!</v>
      </c>
      <c r="H82" s="85" t="e">
        <f aca="false">H81/H$72</f>
        <v>#VALUE!</v>
      </c>
      <c r="I82" s="86" t="e">
        <f aca="false">I81/I$72</f>
        <v>#VALUE!</v>
      </c>
    </row>
    <row r="84" customFormat="false" ht="15" hidden="false" customHeight="false" outlineLevel="0" collapsed="false">
      <c r="N84" s="0" t="s">
        <v>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289062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5.57"/>
  </cols>
  <sheetData>
    <row r="1" customFormat="false" ht="15" hidden="false" customHeight="false" outlineLevel="0" collapsed="false">
      <c r="A1" s="0" t="s">
        <v>94</v>
      </c>
      <c r="B1" s="0" t="n">
        <v>454</v>
      </c>
      <c r="C1" s="0" t="s">
        <v>95</v>
      </c>
    </row>
    <row r="2" customFormat="false" ht="15" hidden="false" customHeight="false" outlineLevel="0" collapsed="false">
      <c r="A2" s="0" t="s">
        <v>96</v>
      </c>
      <c r="B2" s="0" t="n">
        <v>1</v>
      </c>
      <c r="C2" s="0" t="s">
        <v>97</v>
      </c>
    </row>
    <row r="3" customFormat="false" ht="15" hidden="false" customHeight="false" outlineLevel="0" collapsed="false">
      <c r="A3" s="0" t="s">
        <v>98</v>
      </c>
      <c r="B3" s="0" t="n">
        <v>1</v>
      </c>
      <c r="C3" s="0" t="s">
        <v>95</v>
      </c>
    </row>
    <row r="4" customFormat="false" ht="15" hidden="false" customHeight="false" outlineLevel="0" collapsed="false">
      <c r="A4" s="0" t="s">
        <v>99</v>
      </c>
      <c r="B4" s="0" t="n">
        <v>2025</v>
      </c>
    </row>
    <row r="5" customFormat="false" ht="15" hidden="false" customHeight="false" outlineLevel="0" collapsed="false">
      <c r="A5" s="0" t="s">
        <v>100</v>
      </c>
      <c r="B5" s="0" t="s">
        <v>101</v>
      </c>
    </row>
    <row r="6" customFormat="false" ht="15" hidden="false" customHeight="false" outlineLevel="0" collapsed="false">
      <c r="A6" s="0" t="s">
        <v>86</v>
      </c>
      <c r="B6" s="89" t="s">
        <v>102</v>
      </c>
      <c r="C6" s="90" t="s">
        <v>103</v>
      </c>
      <c r="D6" s="90" t="s">
        <v>104</v>
      </c>
      <c r="E6" s="90" t="s">
        <v>105</v>
      </c>
      <c r="F6" s="90" t="s">
        <v>106</v>
      </c>
      <c r="G6" s="90" t="s">
        <v>107</v>
      </c>
      <c r="H6" s="90" t="s">
        <v>108</v>
      </c>
      <c r="I6" s="90" t="s">
        <v>109</v>
      </c>
      <c r="J6" s="90" t="s">
        <v>110</v>
      </c>
      <c r="K6" s="90" t="s">
        <v>111</v>
      </c>
      <c r="L6" s="90" t="s">
        <v>112</v>
      </c>
      <c r="M6" s="91" t="s">
        <v>113</v>
      </c>
    </row>
    <row r="7" customFormat="false" ht="15" hidden="false" customHeight="false" outlineLevel="0" collapsed="false">
      <c r="A7" s="0" t="s">
        <v>86</v>
      </c>
      <c r="B7" s="92" t="s">
        <v>114</v>
      </c>
      <c r="C7" s="29" t="s">
        <v>115</v>
      </c>
      <c r="D7" s="29" t="s">
        <v>116</v>
      </c>
      <c r="E7" s="29" t="s">
        <v>117</v>
      </c>
      <c r="F7" s="29" t="s">
        <v>118</v>
      </c>
      <c r="G7" s="29" t="s">
        <v>119</v>
      </c>
      <c r="H7" s="29" t="s">
        <v>120</v>
      </c>
      <c r="I7" s="29" t="s">
        <v>121</v>
      </c>
      <c r="J7" s="29" t="s">
        <v>122</v>
      </c>
      <c r="K7" s="29" t="s">
        <v>123</v>
      </c>
      <c r="L7" s="29" t="s">
        <v>124</v>
      </c>
      <c r="M7" s="93" t="s">
        <v>125</v>
      </c>
    </row>
    <row r="8" customFormat="false" ht="15" hidden="false" customHeight="false" outlineLevel="0" collapsed="false">
      <c r="A8" s="0" t="s">
        <v>126</v>
      </c>
      <c r="B8" s="94" t="n">
        <v>0.01192</v>
      </c>
      <c r="C8" s="95" t="n">
        <v>0.01192</v>
      </c>
      <c r="D8" s="95" t="n">
        <v>0.0916</v>
      </c>
      <c r="E8" s="95" t="n">
        <v>0.17166</v>
      </c>
      <c r="F8" s="95" t="n">
        <v>0.19178</v>
      </c>
      <c r="G8" s="95" t="n">
        <v>0.20795</v>
      </c>
      <c r="H8" s="95" t="n">
        <v>0.21763</v>
      </c>
      <c r="I8" s="95" t="n">
        <v>0.21897</v>
      </c>
      <c r="J8" s="95" t="n">
        <v>0.22103</v>
      </c>
      <c r="K8" s="95" t="n">
        <v>0.23169</v>
      </c>
      <c r="L8" s="95" t="n">
        <v>0.23005</v>
      </c>
      <c r="M8" s="96" t="n">
        <v>0.22821</v>
      </c>
    </row>
    <row r="9" customFormat="false" ht="15" hidden="false" customHeight="false" outlineLevel="0" collapsed="false">
      <c r="A9" s="0" t="s">
        <v>127</v>
      </c>
      <c r="B9" s="29" t="n">
        <v>0</v>
      </c>
      <c r="C9" s="29" t="n">
        <v>0</v>
      </c>
      <c r="D9" s="29" t="n">
        <v>0</v>
      </c>
      <c r="E9" s="29" t="n">
        <v>0.8</v>
      </c>
      <c r="F9" s="29" t="n">
        <v>0.8</v>
      </c>
      <c r="G9" s="29" t="n">
        <v>0.8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</row>
    <row r="10" customFormat="false" ht="15" hidden="false" customHeight="false" outlineLevel="0" collapsed="false">
      <c r="B10" s="97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9"/>
    </row>
    <row r="11" customFormat="false" ht="15" hidden="false" customHeight="false" outlineLevel="0" collapsed="false">
      <c r="B11" s="9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93"/>
    </row>
    <row r="12" customFormat="false" ht="15" hidden="false" customHeight="false" outlineLevel="0" collapsed="false">
      <c r="B12" s="9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93"/>
    </row>
    <row r="13" customFormat="false" ht="15" hidden="false" customHeight="false" outlineLevel="0" collapsed="false">
      <c r="B13" s="9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93"/>
    </row>
    <row r="14" customFormat="false" ht="15" hidden="false" customHeight="false" outlineLevel="0" collapsed="false"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</row>
    <row r="15" customFormat="false" ht="15" hidden="false" customHeight="false" outlineLevel="0" collapsed="false">
      <c r="A15" s="0" t="s">
        <v>128</v>
      </c>
      <c r="B15" s="29" t="s">
        <v>129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customFormat="false" ht="15" hidden="false" customHeight="false" outlineLevel="0" collapsed="false">
      <c r="A16" s="0" t="s">
        <v>130</v>
      </c>
      <c r="B16" s="29" t="s">
        <v>131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customFormat="false" ht="15" hidden="false" customHeight="false" outlineLevel="0" collapsed="false">
      <c r="A17" s="0" t="s">
        <v>132</v>
      </c>
      <c r="B17" s="29" t="s">
        <v>133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customFormat="false" ht="15" hidden="false" customHeight="false" outlineLevel="0" collapsed="false">
      <c r="A18" s="0" t="s">
        <v>134</v>
      </c>
      <c r="B18" s="29" t="s">
        <v>135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customFormat="false" ht="15" hidden="false" customHeight="false" outlineLevel="0" collapsed="false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customFormat="false" ht="15" hidden="false" customHeight="false" outlineLevel="0" collapsed="false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customFormat="false" ht="15" hidden="false" customHeight="false" outlineLevel="0" collapsed="false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customFormat="false" ht="15" hidden="false" customHeight="false" outlineLevel="0" collapsed="false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customFormat="false" ht="15" hidden="false" customHeight="false" outlineLevel="0" collapsed="false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customFormat="false" ht="15" hidden="false" customHeight="false" outlineLevel="0" collapsed="false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customFormat="false" ht="15" hidden="false" customHeight="false" outlineLevel="0" collapsed="false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customFormat="false" ht="15" hidden="false" customHeight="false" outlineLevel="0" collapsed="false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customFormat="false" ht="15" hidden="false" customHeight="false" outlineLevel="0" collapsed="false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customFormat="false" ht="15" hidden="false" customHeight="false" outlineLevel="0" collapsed="false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customFormat="false" ht="15" hidden="false" customHeight="false" outlineLevel="0" collapsed="false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customFormat="false" ht="15" hidden="false" customHeight="false" outlineLevel="0" collapsed="false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customFormat="false" ht="15" hidden="false" customHeight="false" outlineLevel="0" collapsed="false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customFormat="false" ht="15" hidden="false" customHeight="false" outlineLevel="0" collapsed="false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customFormat="false" ht="15" hidden="false" customHeight="false" outlineLevel="0" collapsed="false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customFormat="false" ht="15" hidden="false" customHeight="false" outlineLevel="0" collapsed="false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customFormat="false" ht="15" hidden="false" customHeight="false" outlineLevel="0" collapsed="false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customFormat="false" ht="15" hidden="false" customHeight="false" outlineLevel="0" collapsed="false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customFormat="false" ht="15" hidden="false" customHeight="false" outlineLevel="0" collapsed="false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customFormat="false" ht="15" hidden="false" customHeight="false" outlineLevel="0" collapsed="false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customFormat="false" ht="15" hidden="false" customHeight="false" outlineLevel="0" collapsed="false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customFormat="false" ht="15" hidden="false" customHeight="false" outlineLevel="0" collapsed="false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customFormat="false" ht="15" hidden="false" customHeight="false" outlineLevel="0" collapsed="false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customFormat="false" ht="15" hidden="false" customHeight="false" outlineLevel="0" collapsed="false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customFormat="false" ht="15" hidden="false" customHeight="false" outlineLevel="0" collapsed="false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customFormat="false" ht="15" hidden="false" customHeight="false" outlineLevel="0" collapsed="false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customFormat="false" ht="15" hidden="false" customHeight="false" outlineLevel="0" collapsed="false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customFormat="false" ht="15" hidden="false" customHeight="false" outlineLevel="0" collapsed="false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customFormat="false" ht="15" hidden="false" customHeight="false" outlineLevel="0" collapsed="false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customFormat="false" ht="15" hidden="false" customHeight="false" outlineLevel="0" collapsed="false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customFormat="false" ht="15" hidden="false" customHeight="false" outlineLevel="0" collapsed="false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customFormat="false" ht="15" hidden="false" customHeight="false" outlineLevel="0" collapsed="false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customFormat="false" ht="15" hidden="false" customHeight="false" outlineLevel="0" collapsed="false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customFormat="false" ht="15" hidden="false" customHeight="false" outlineLevel="0" collapsed="false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customFormat="false" ht="15" hidden="false" customHeight="false" outlineLevel="0" collapsed="false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customFormat="false" ht="15" hidden="false" customHeight="false" outlineLevel="0" collapsed="false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customFormat="false" ht="15" hidden="false" customHeight="false" outlineLevel="0" collapsed="false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customFormat="false" ht="15" hidden="false" customHeight="false" outlineLevel="0" collapsed="false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customFormat="false" ht="15" hidden="false" customHeight="false" outlineLevel="0" collapsed="false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customFormat="false" ht="15" hidden="false" customHeight="false" outlineLevel="0" collapsed="false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customFormat="false" ht="15" hidden="false" customHeight="false" outlineLevel="0" collapsed="false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customFormat="false" ht="15" hidden="false" customHeight="false" outlineLevel="0" collapsed="false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customFormat="false" ht="15" hidden="false" customHeight="false" outlineLevel="0" collapsed="false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customFormat="false" ht="15" hidden="false" customHeight="false" outlineLevel="0" collapsed="false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customFormat="false" ht="15" hidden="false" customHeight="false" outlineLevel="0" collapsed="false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customFormat="false" ht="15" hidden="false" customHeight="false" outlineLevel="0" collapsed="false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customFormat="false" ht="15" hidden="false" customHeight="false" outlineLevel="0" collapsed="false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customFormat="false" ht="15" hidden="false" customHeight="false" outlineLevel="0" collapsed="false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customFormat="false" ht="15" hidden="false" customHeight="false" outlineLevel="0" collapsed="false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customFormat="false" ht="15" hidden="false" customHeight="false" outlineLevel="0" collapsed="false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customFormat="false" ht="15" hidden="false" customHeight="false" outlineLevel="0" collapsed="false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customFormat="false" ht="15" hidden="false" customHeight="false" outlineLevel="0" collapsed="false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customFormat="false" ht="15" hidden="false" customHeight="false" outlineLevel="0" collapsed="false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customFormat="false" ht="15" hidden="false" customHeight="false" outlineLevel="0" collapsed="false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customFormat="false" ht="15" hidden="false" customHeight="false" outlineLevel="0" collapsed="false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customFormat="false" ht="15" hidden="false" customHeight="false" outlineLevel="0" collapsed="false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customFormat="false" ht="15" hidden="false" customHeight="false" outlineLevel="0" collapsed="false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customFormat="false" ht="15" hidden="false" customHeight="false" outlineLevel="0" collapsed="false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customFormat="false" ht="15" hidden="false" customHeight="false" outlineLevel="0" collapsed="false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customFormat="false" ht="15" hidden="false" customHeight="false" outlineLevel="0" collapsed="false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customFormat="false" ht="15" hidden="false" customHeight="false" outlineLevel="0" collapsed="false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customFormat="false" ht="15" hidden="false" customHeight="false" outlineLevel="0" collapsed="false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customFormat="false" ht="15" hidden="false" customHeight="false" outlineLevel="0" collapsed="false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customFormat="false" ht="15" hidden="false" customHeight="false" outlineLevel="0" collapsed="false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customFormat="false" ht="15" hidden="false" customHeight="false" outlineLevel="0" collapsed="false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customFormat="false" ht="15" hidden="false" customHeight="false" outlineLevel="0" collapsed="false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customFormat="false" ht="15" hidden="false" customHeight="false" outlineLevel="0" collapsed="false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customFormat="false" ht="15" hidden="false" customHeight="false" outlineLevel="0" collapsed="false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customFormat="false" ht="15" hidden="false" customHeight="false" outlineLevel="0" collapsed="false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customFormat="false" ht="15" hidden="false" customHeight="false" outlineLevel="0" collapsed="false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customFormat="false" ht="15" hidden="false" customHeight="false" outlineLevel="0" collapsed="false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customFormat="false" ht="15" hidden="false" customHeight="false" outlineLevel="0" collapsed="false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customFormat="false" ht="15" hidden="false" customHeight="false" outlineLevel="0" collapsed="false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customFormat="false" ht="15" hidden="false" customHeight="false" outlineLevel="0" collapsed="false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customFormat="false" ht="15" hidden="false" customHeight="false" outlineLevel="0" collapsed="false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customFormat="false" ht="15" hidden="false" customHeight="false" outlineLevel="0" collapsed="false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customFormat="false" ht="15" hidden="false" customHeight="false" outlineLevel="0" collapsed="false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customFormat="false" ht="15" hidden="false" customHeight="false" outlineLevel="0" collapsed="false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customFormat="false" ht="15" hidden="false" customHeight="false" outlineLevel="0" collapsed="false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customFormat="false" ht="15" hidden="false" customHeight="false" outlineLevel="0" collapsed="false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customFormat="false" ht="15" hidden="false" customHeight="false" outlineLevel="0" collapsed="false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customFormat="false" ht="15" hidden="false" customHeight="false" outlineLevel="0" collapsed="false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customFormat="false" ht="15" hidden="false" customHeight="false" outlineLevel="0" collapsed="false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customFormat="false" ht="15" hidden="false" customHeight="false" outlineLevel="0" collapsed="false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 customFormat="false" ht="15" hidden="false" customHeight="false" outlineLevel="0" collapsed="false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 customFormat="false" ht="15" hidden="false" customHeight="false" outlineLevel="0" collapsed="false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 customFormat="false" ht="15" hidden="false" customHeight="false" outlineLevel="0" collapsed="false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customFormat="false" ht="15" hidden="false" customHeight="false" outlineLevel="0" collapsed="false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customFormat="false" ht="15" hidden="false" customHeight="false" outlineLevel="0" collapsed="false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customFormat="false" ht="15" hidden="false" customHeight="false" outlineLevel="0" collapsed="false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customFormat="false" ht="15" hidden="false" customHeight="false" outlineLevel="0" collapsed="false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customFormat="false" ht="15" hidden="false" customHeight="false" outlineLevel="0" collapsed="false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customFormat="false" ht="15" hidden="false" customHeight="false" outlineLevel="0" collapsed="false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customFormat="false" ht="15" hidden="false" customHeight="false" outlineLevel="0" collapsed="false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customFormat="false" ht="15" hidden="false" customHeight="false" outlineLevel="0" collapsed="false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customFormat="false" ht="15" hidden="false" customHeight="false" outlineLevel="0" collapsed="false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customFormat="false" ht="15" hidden="false" customHeight="false" outlineLevel="0" collapsed="false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customFormat="false" ht="15" hidden="false" customHeight="false" outlineLevel="0" collapsed="false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 customFormat="false" ht="15" hidden="false" customHeight="false" outlineLevel="0" collapsed="false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customFormat="false" ht="15" hidden="false" customHeight="false" outlineLevel="0" collapsed="false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 customFormat="false" ht="15" hidden="false" customHeight="false" outlineLevel="0" collapsed="false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 customFormat="false" ht="15" hidden="false" customHeight="false" outlineLevel="0" collapsed="false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 customFormat="false" ht="15" hidden="false" customHeight="false" outlineLevel="0" collapsed="false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 customFormat="false" ht="15" hidden="false" customHeight="false" outlineLevel="0" collapsed="false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 customFormat="false" ht="15" hidden="false" customHeight="false" outlineLevel="0" collapsed="false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customFormat="false" ht="15" hidden="false" customHeight="false" outlineLevel="0" collapsed="false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 customFormat="false" ht="15" hidden="false" customHeight="false" outlineLevel="0" collapsed="false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customFormat="false" ht="15" hidden="false" customHeight="false" outlineLevel="0" collapsed="false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 customFormat="false" ht="15" hidden="false" customHeight="false" outlineLevel="0" collapsed="false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customFormat="false" ht="15" hidden="false" customHeight="false" outlineLevel="0" collapsed="false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customFormat="false" ht="15" hidden="false" customHeight="false" outlineLevel="0" collapsed="false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 customFormat="false" ht="15" hidden="false" customHeight="false" outlineLevel="0" collapsed="false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 customFormat="false" ht="15" hidden="false" customHeight="false" outlineLevel="0" collapsed="false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 customFormat="false" ht="15" hidden="false" customHeight="false" outlineLevel="0" collapsed="false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 customFormat="false" ht="15" hidden="false" customHeight="false" outlineLevel="0" collapsed="false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 customFormat="false" ht="15" hidden="false" customHeight="false" outlineLevel="0" collapsed="false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customFormat="false" ht="15" hidden="false" customHeight="false" outlineLevel="0" collapsed="false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 customFormat="false" ht="15" hidden="false" customHeight="false" outlineLevel="0" collapsed="false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 customFormat="false" ht="15" hidden="false" customHeight="false" outlineLevel="0" collapsed="false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 customFormat="false" ht="15" hidden="false" customHeight="false" outlineLevel="0" collapsed="false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 customFormat="false" ht="15" hidden="false" customHeight="false" outlineLevel="0" collapsed="false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 customFormat="false" ht="15" hidden="false" customHeight="false" outlineLevel="0" collapsed="false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 customFormat="false" ht="15" hidden="false" customHeight="false" outlineLevel="0" collapsed="false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 customFormat="false" ht="15" hidden="false" customHeight="false" outlineLevel="0" collapsed="false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 customFormat="false" ht="15" hidden="false" customHeight="false" outlineLevel="0" collapsed="false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 customFormat="false" ht="15" hidden="false" customHeight="false" outlineLevel="0" collapsed="false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 customFormat="false" ht="15" hidden="false" customHeight="false" outlineLevel="0" collapsed="false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 customFormat="false" ht="15" hidden="false" customHeight="false" outlineLevel="0" collapsed="false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 customFormat="false" ht="15" hidden="false" customHeight="false" outlineLevel="0" collapsed="false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 customFormat="false" ht="15" hidden="false" customHeight="false" outlineLevel="0" collapsed="false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 customFormat="false" ht="15" hidden="false" customHeight="false" outlineLevel="0" collapsed="false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customFormat="false" ht="15" hidden="false" customHeight="false" outlineLevel="0" collapsed="false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 customFormat="false" ht="15" hidden="false" customHeight="false" outlineLevel="0" collapsed="false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 customFormat="false" ht="15" hidden="false" customHeight="false" outlineLevel="0" collapsed="false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 customFormat="false" ht="15" hidden="false" customHeight="false" outlineLevel="0" collapsed="false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 customFormat="false" ht="15" hidden="false" customHeight="false" outlineLevel="0" collapsed="false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customFormat="false" ht="15" hidden="false" customHeight="false" outlineLevel="0" collapsed="false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 customFormat="false" ht="15" hidden="false" customHeight="false" outlineLevel="0" collapsed="false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 customFormat="false" ht="15" hidden="false" customHeight="false" outlineLevel="0" collapsed="false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 customFormat="false" ht="15" hidden="false" customHeight="false" outlineLevel="0" collapsed="false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 customFormat="false" ht="15" hidden="false" customHeight="false" outlineLevel="0" collapsed="false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 customFormat="false" ht="15" hidden="false" customHeight="false" outlineLevel="0" collapsed="false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 customFormat="false" ht="15" hidden="false" customHeight="false" outlineLevel="0" collapsed="false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 customFormat="false" ht="15" hidden="false" customHeight="false" outlineLevel="0" collapsed="false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 customFormat="false" ht="15" hidden="false" customHeight="false" outlineLevel="0" collapsed="false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 customFormat="false" ht="15" hidden="false" customHeight="false" outlineLevel="0" collapsed="false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 customFormat="false" ht="15" hidden="false" customHeight="false" outlineLevel="0" collapsed="false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customFormat="false" ht="15" hidden="false" customHeight="false" outlineLevel="0" collapsed="false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customFormat="false" ht="15" hidden="false" customHeight="false" outlineLevel="0" collapsed="false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 customFormat="false" ht="15" hidden="false" customHeight="false" outlineLevel="0" collapsed="false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 customFormat="false" ht="15" hidden="false" customHeight="false" outlineLevel="0" collapsed="false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 customFormat="false" ht="15" hidden="false" customHeight="false" outlineLevel="0" collapsed="false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 customFormat="false" ht="15" hidden="false" customHeight="false" outlineLevel="0" collapsed="false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 customFormat="false" ht="15" hidden="false" customHeight="false" outlineLevel="0" collapsed="false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 customFormat="false" ht="15" hidden="false" customHeight="false" outlineLevel="0" collapsed="false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 customFormat="false" ht="15" hidden="false" customHeight="false" outlineLevel="0" collapsed="false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 customFormat="false" ht="15" hidden="false" customHeight="false" outlineLevel="0" collapsed="false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 customFormat="false" ht="15" hidden="false" customHeight="false" outlineLevel="0" collapsed="false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customFormat="false" ht="15" hidden="false" customHeight="false" outlineLevel="0" collapsed="false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 customFormat="false" ht="15" hidden="false" customHeight="false" outlineLevel="0" collapsed="false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customFormat="false" ht="15" hidden="false" customHeight="false" outlineLevel="0" collapsed="false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customFormat="false" ht="15" hidden="false" customHeight="false" outlineLevel="0" collapsed="false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customFormat="false" ht="15" hidden="false" customHeight="false" outlineLevel="0" collapsed="false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customFormat="false" ht="15" hidden="false" customHeight="false" outlineLevel="0" collapsed="false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customFormat="false" ht="15" hidden="false" customHeight="false" outlineLevel="0" collapsed="false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customFormat="false" ht="15" hidden="false" customHeight="false" outlineLevel="0" collapsed="false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customFormat="false" ht="15" hidden="false" customHeight="false" outlineLevel="0" collapsed="false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customFormat="false" ht="15" hidden="false" customHeight="false" outlineLevel="0" collapsed="false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customFormat="false" ht="15" hidden="false" customHeight="false" outlineLevel="0" collapsed="false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customFormat="false" ht="15" hidden="false" customHeight="false" outlineLevel="0" collapsed="false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customFormat="false" ht="15" hidden="false" customHeight="false" outlineLevel="0" collapsed="false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customFormat="false" ht="15" hidden="false" customHeight="false" outlineLevel="0" collapsed="false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customFormat="false" ht="15" hidden="false" customHeight="false" outlineLevel="0" collapsed="false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customFormat="false" ht="15" hidden="false" customHeight="false" outlineLevel="0" collapsed="false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customFormat="false" ht="15" hidden="false" customHeight="false" outlineLevel="0" collapsed="false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customFormat="false" ht="15" hidden="false" customHeight="false" outlineLevel="0" collapsed="false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customFormat="false" ht="15" hidden="false" customHeight="false" outlineLevel="0" collapsed="false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customFormat="false" ht="15" hidden="false" customHeight="false" outlineLevel="0" collapsed="false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customFormat="false" ht="15" hidden="false" customHeight="false" outlineLevel="0" collapsed="false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customFormat="false" ht="15" hidden="false" customHeight="false" outlineLevel="0" collapsed="false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customFormat="false" ht="15" hidden="false" customHeight="false" outlineLevel="0" collapsed="false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customFormat="false" ht="15" hidden="false" customHeight="false" outlineLevel="0" collapsed="false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customFormat="false" ht="15" hidden="false" customHeight="false" outlineLevel="0" collapsed="false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customFormat="false" ht="15" hidden="false" customHeight="false" outlineLevel="0" collapsed="false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customFormat="false" ht="15" hidden="false" customHeight="false" outlineLevel="0" collapsed="false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customFormat="false" ht="15" hidden="false" customHeight="false" outlineLevel="0" collapsed="false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customFormat="false" ht="15" hidden="false" customHeight="false" outlineLevel="0" collapsed="false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customFormat="false" ht="15" hidden="false" customHeight="false" outlineLevel="0" collapsed="false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customFormat="false" ht="15" hidden="false" customHeight="false" outlineLevel="0" collapsed="false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customFormat="false" ht="15" hidden="false" customHeight="false" outlineLevel="0" collapsed="false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customFormat="false" ht="15" hidden="false" customHeight="false" outlineLevel="0" collapsed="false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customFormat="false" ht="15" hidden="false" customHeight="false" outlineLevel="0" collapsed="false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customFormat="false" ht="15" hidden="false" customHeight="false" outlineLevel="0" collapsed="false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customFormat="false" ht="15" hidden="false" customHeight="false" outlineLevel="0" collapsed="false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customFormat="false" ht="15" hidden="false" customHeight="false" outlineLevel="0" collapsed="false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customFormat="false" ht="15" hidden="false" customHeight="false" outlineLevel="0" collapsed="false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customFormat="false" ht="15" hidden="false" customHeight="false" outlineLevel="0" collapsed="false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customFormat="false" ht="15" hidden="false" customHeight="false" outlineLevel="0" collapsed="false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customFormat="false" ht="15" hidden="false" customHeight="false" outlineLevel="0" collapsed="false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customFormat="false" ht="15" hidden="false" customHeight="false" outlineLevel="0" collapsed="false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customFormat="false" ht="15" hidden="false" customHeight="false" outlineLevel="0" collapsed="false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customFormat="false" ht="15" hidden="false" customHeight="false" outlineLevel="0" collapsed="false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customFormat="false" ht="15" hidden="false" customHeight="false" outlineLevel="0" collapsed="false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customFormat="false" ht="15" hidden="false" customHeight="false" outlineLevel="0" collapsed="false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customFormat="false" ht="15" hidden="false" customHeight="false" outlineLevel="0" collapsed="false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customFormat="false" ht="15" hidden="false" customHeight="false" outlineLevel="0" collapsed="false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customFormat="false" ht="15" hidden="false" customHeight="false" outlineLevel="0" collapsed="false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customFormat="false" ht="15" hidden="false" customHeight="false" outlineLevel="0" collapsed="false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customFormat="false" ht="15" hidden="false" customHeight="false" outlineLevel="0" collapsed="false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customFormat="false" ht="15" hidden="false" customHeight="false" outlineLevel="0" collapsed="false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customFormat="false" ht="15" hidden="false" customHeight="false" outlineLevel="0" collapsed="false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customFormat="false" ht="15" hidden="false" customHeight="false" outlineLevel="0" collapsed="false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customFormat="false" ht="15" hidden="false" customHeight="false" outlineLevel="0" collapsed="false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customFormat="false" ht="15" hidden="false" customHeight="false" outlineLevel="0" collapsed="false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customFormat="false" ht="15" hidden="false" customHeight="false" outlineLevel="0" collapsed="false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customFormat="false" ht="15" hidden="false" customHeight="false" outlineLevel="0" collapsed="false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customFormat="false" ht="15" hidden="false" customHeight="false" outlineLevel="0" collapsed="false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customFormat="false" ht="15" hidden="false" customHeight="false" outlineLevel="0" collapsed="false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customFormat="false" ht="15" hidden="false" customHeight="false" outlineLevel="0" collapsed="false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customFormat="false" ht="15" hidden="false" customHeight="false" outlineLevel="0" collapsed="false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customFormat="false" ht="15" hidden="false" customHeight="false" outlineLevel="0" collapsed="false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customFormat="false" ht="15" hidden="false" customHeight="false" outlineLevel="0" collapsed="false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customFormat="false" ht="15" hidden="false" customHeight="false" outlineLevel="0" collapsed="false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customFormat="false" ht="15" hidden="false" customHeight="false" outlineLevel="0" collapsed="false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customFormat="false" ht="15" hidden="false" customHeight="false" outlineLevel="0" collapsed="false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customFormat="false" ht="15" hidden="false" customHeight="false" outlineLevel="0" collapsed="false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customFormat="false" ht="15" hidden="false" customHeight="false" outlineLevel="0" collapsed="false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customFormat="false" ht="15" hidden="false" customHeight="false" outlineLevel="0" collapsed="false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customFormat="false" ht="15" hidden="false" customHeight="false" outlineLevel="0" collapsed="false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customFormat="false" ht="15" hidden="false" customHeight="false" outlineLevel="0" collapsed="false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customFormat="false" ht="15" hidden="false" customHeight="false" outlineLevel="0" collapsed="false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customFormat="false" ht="15" hidden="false" customHeight="false" outlineLevel="0" collapsed="false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customFormat="false" ht="15" hidden="false" customHeight="false" outlineLevel="0" collapsed="false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customFormat="false" ht="15" hidden="false" customHeight="false" outlineLevel="0" collapsed="false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customFormat="false" ht="15" hidden="false" customHeight="false" outlineLevel="0" collapsed="false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customFormat="false" ht="15" hidden="false" customHeight="false" outlineLevel="0" collapsed="false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customFormat="false" ht="15" hidden="false" customHeight="false" outlineLevel="0" collapsed="false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customFormat="false" ht="15" hidden="false" customHeight="false" outlineLevel="0" collapsed="false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customFormat="false" ht="15" hidden="false" customHeight="false" outlineLevel="0" collapsed="false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customFormat="false" ht="15" hidden="false" customHeight="false" outlineLevel="0" collapsed="false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customFormat="false" ht="15" hidden="false" customHeight="false" outlineLevel="0" collapsed="false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customFormat="false" ht="15" hidden="false" customHeight="false" outlineLevel="0" collapsed="false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customFormat="false" ht="15" hidden="false" customHeight="false" outlineLevel="0" collapsed="false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customFormat="false" ht="15" hidden="false" customHeight="false" outlineLevel="0" collapsed="false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customFormat="false" ht="15" hidden="false" customHeight="false" outlineLevel="0" collapsed="false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customFormat="false" ht="15" hidden="false" customHeight="false" outlineLevel="0" collapsed="false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customFormat="false" ht="15" hidden="false" customHeight="false" outlineLevel="0" collapsed="false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customFormat="false" ht="15" hidden="false" customHeight="false" outlineLevel="0" collapsed="false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customFormat="false" ht="15" hidden="false" customHeight="false" outlineLevel="0" collapsed="false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customFormat="false" ht="15" hidden="false" customHeight="false" outlineLevel="0" collapsed="false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customFormat="false" ht="15" hidden="false" customHeight="false" outlineLevel="0" collapsed="false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customFormat="false" ht="15" hidden="false" customHeight="false" outlineLevel="0" collapsed="false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customFormat="false" ht="15" hidden="false" customHeight="false" outlineLevel="0" collapsed="false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customFormat="false" ht="15" hidden="false" customHeight="false" outlineLevel="0" collapsed="false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customFormat="false" ht="15" hidden="false" customHeight="false" outlineLevel="0" collapsed="false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customFormat="false" ht="15" hidden="false" customHeight="false" outlineLevel="0" collapsed="false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customFormat="false" ht="15" hidden="false" customHeight="false" outlineLevel="0" collapsed="false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customFormat="false" ht="15" hidden="false" customHeight="false" outlineLevel="0" collapsed="false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customFormat="false" ht="15" hidden="false" customHeight="false" outlineLevel="0" collapsed="false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customFormat="false" ht="15" hidden="false" customHeight="false" outlineLevel="0" collapsed="false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customFormat="false" ht="15" hidden="false" customHeight="false" outlineLevel="0" collapsed="false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customFormat="false" ht="15" hidden="false" customHeight="false" outlineLevel="0" collapsed="false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customFormat="false" ht="15" hidden="false" customHeight="false" outlineLevel="0" collapsed="false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customFormat="false" ht="15" hidden="false" customHeight="false" outlineLevel="0" collapsed="false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customFormat="false" ht="15" hidden="false" customHeight="false" outlineLevel="0" collapsed="false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customFormat="false" ht="15" hidden="false" customHeight="false" outlineLevel="0" collapsed="false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customFormat="false" ht="15" hidden="false" customHeight="false" outlineLevel="0" collapsed="false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customFormat="false" ht="15" hidden="false" customHeight="false" outlineLevel="0" collapsed="false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customFormat="false" ht="15" hidden="false" customHeight="false" outlineLevel="0" collapsed="false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customFormat="false" ht="15" hidden="false" customHeight="false" outlineLevel="0" collapsed="false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customFormat="false" ht="15" hidden="false" customHeight="false" outlineLevel="0" collapsed="false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customFormat="false" ht="15" hidden="false" customHeight="false" outlineLevel="0" collapsed="false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customFormat="false" ht="15" hidden="false" customHeight="false" outlineLevel="0" collapsed="false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customFormat="false" ht="15" hidden="false" customHeight="false" outlineLevel="0" collapsed="false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customFormat="false" ht="15" hidden="false" customHeight="false" outlineLevel="0" collapsed="false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customFormat="false" ht="15" hidden="false" customHeight="false" outlineLevel="0" collapsed="false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customFormat="false" ht="15" hidden="false" customHeight="false" outlineLevel="0" collapsed="false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customFormat="false" ht="15" hidden="false" customHeight="false" outlineLevel="0" collapsed="false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customFormat="false" ht="15" hidden="false" customHeight="false" outlineLevel="0" collapsed="false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customFormat="false" ht="15" hidden="false" customHeight="false" outlineLevel="0" collapsed="false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customFormat="false" ht="15" hidden="false" customHeight="false" outlineLevel="0" collapsed="false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customFormat="false" ht="15" hidden="false" customHeight="false" outlineLevel="0" collapsed="false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customFormat="false" ht="15" hidden="false" customHeight="false" outlineLevel="0" collapsed="false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customFormat="false" ht="15" hidden="false" customHeight="false" outlineLevel="0" collapsed="false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customFormat="false" ht="15" hidden="false" customHeight="false" outlineLevel="0" collapsed="false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customFormat="false" ht="15" hidden="false" customHeight="false" outlineLevel="0" collapsed="false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customFormat="false" ht="15" hidden="false" customHeight="false" outlineLevel="0" collapsed="false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customFormat="false" ht="15" hidden="false" customHeight="false" outlineLevel="0" collapsed="false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customFormat="false" ht="15" hidden="false" customHeight="false" outlineLevel="0" collapsed="false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customFormat="false" ht="15" hidden="false" customHeight="false" outlineLevel="0" collapsed="false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customFormat="false" ht="15" hidden="false" customHeight="false" outlineLevel="0" collapsed="false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customFormat="false" ht="15" hidden="false" customHeight="false" outlineLevel="0" collapsed="false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customFormat="false" ht="15" hidden="false" customHeight="false" outlineLevel="0" collapsed="false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customFormat="false" ht="15" hidden="false" customHeight="false" outlineLevel="0" collapsed="false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customFormat="false" ht="15" hidden="false" customHeight="false" outlineLevel="0" collapsed="false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customFormat="false" ht="15" hidden="false" customHeight="false" outlineLevel="0" collapsed="false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customFormat="false" ht="15" hidden="false" customHeight="false" outlineLevel="0" collapsed="false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customFormat="false" ht="15" hidden="false" customHeight="false" outlineLevel="0" collapsed="false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customFormat="false" ht="15" hidden="false" customHeight="false" outlineLevel="0" collapsed="false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customFormat="false" ht="15" hidden="false" customHeight="false" outlineLevel="0" collapsed="false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customFormat="false" ht="15" hidden="false" customHeight="false" outlineLevel="0" collapsed="false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customFormat="false" ht="15" hidden="false" customHeight="false" outlineLevel="0" collapsed="false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customFormat="false" ht="15" hidden="false" customHeight="false" outlineLevel="0" collapsed="false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customFormat="false" ht="15" hidden="false" customHeight="false" outlineLevel="0" collapsed="false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customFormat="false" ht="15" hidden="false" customHeight="false" outlineLevel="0" collapsed="false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customFormat="false" ht="15" hidden="false" customHeight="false" outlineLevel="0" collapsed="false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customFormat="false" ht="15" hidden="false" customHeight="false" outlineLevel="0" collapsed="false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customFormat="false" ht="15" hidden="false" customHeight="false" outlineLevel="0" collapsed="false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customFormat="false" ht="15" hidden="false" customHeight="false" outlineLevel="0" collapsed="false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customFormat="false" ht="15" hidden="false" customHeight="false" outlineLevel="0" collapsed="false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customFormat="false" ht="15" hidden="false" customHeight="false" outlineLevel="0" collapsed="false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customFormat="false" ht="15" hidden="false" customHeight="false" outlineLevel="0" collapsed="false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customFormat="false" ht="15" hidden="false" customHeight="false" outlineLevel="0" collapsed="false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customFormat="false" ht="15" hidden="false" customHeight="false" outlineLevel="0" collapsed="false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customFormat="false" ht="15" hidden="false" customHeight="false" outlineLevel="0" collapsed="false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customFormat="false" ht="15" hidden="false" customHeight="false" outlineLevel="0" collapsed="false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customFormat="false" ht="15" hidden="false" customHeight="false" outlineLevel="0" collapsed="false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customFormat="false" ht="15" hidden="false" customHeight="false" outlineLevel="0" collapsed="false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customFormat="false" ht="15" hidden="false" customHeight="false" outlineLevel="0" collapsed="false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customFormat="false" ht="15" hidden="false" customHeight="false" outlineLevel="0" collapsed="false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customFormat="false" ht="15" hidden="false" customHeight="false" outlineLevel="0" collapsed="false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customFormat="false" ht="15" hidden="false" customHeight="false" outlineLevel="0" collapsed="false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customFormat="false" ht="15" hidden="false" customHeight="false" outlineLevel="0" collapsed="false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customFormat="false" ht="15" hidden="false" customHeight="false" outlineLevel="0" collapsed="false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customFormat="false" ht="15" hidden="false" customHeight="false" outlineLevel="0" collapsed="false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customFormat="false" ht="15" hidden="false" customHeight="false" outlineLevel="0" collapsed="false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customFormat="false" ht="15" hidden="false" customHeight="false" outlineLevel="0" collapsed="false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customFormat="false" ht="15" hidden="false" customHeight="false" outlineLevel="0" collapsed="false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customFormat="false" ht="15" hidden="false" customHeight="false" outlineLevel="0" collapsed="false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customFormat="false" ht="15" hidden="false" customHeight="false" outlineLevel="0" collapsed="false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customFormat="false" ht="15" hidden="false" customHeight="false" outlineLevel="0" collapsed="false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customFormat="false" ht="15" hidden="false" customHeight="false" outlineLevel="0" collapsed="false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customFormat="false" ht="15" hidden="false" customHeight="false" outlineLevel="0" collapsed="false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customFormat="false" ht="15" hidden="false" customHeight="false" outlineLevel="0" collapsed="false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customFormat="false" ht="15" hidden="false" customHeight="false" outlineLevel="0" collapsed="false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customFormat="false" ht="15" hidden="false" customHeight="false" outlineLevel="0" collapsed="false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customFormat="false" ht="15" hidden="false" customHeight="false" outlineLevel="0" collapsed="false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customFormat="false" ht="15" hidden="false" customHeight="false" outlineLevel="0" collapsed="false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customFormat="false" ht="15" hidden="false" customHeight="false" outlineLevel="0" collapsed="false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customFormat="false" ht="15" hidden="false" customHeight="false" outlineLevel="0" collapsed="false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customFormat="false" ht="15" hidden="false" customHeight="false" outlineLevel="0" collapsed="false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customFormat="false" ht="15" hidden="false" customHeight="false" outlineLevel="0" collapsed="false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customFormat="false" ht="15" hidden="false" customHeight="false" outlineLevel="0" collapsed="false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customFormat="false" ht="15" hidden="false" customHeight="false" outlineLevel="0" collapsed="false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customFormat="false" ht="15" hidden="false" customHeight="false" outlineLevel="0" collapsed="false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customFormat="false" ht="15" hidden="false" customHeight="false" outlineLevel="0" collapsed="false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customFormat="false" ht="15" hidden="false" customHeight="false" outlineLevel="0" collapsed="false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customFormat="false" ht="15" hidden="false" customHeight="false" outlineLevel="0" collapsed="false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customFormat="false" ht="15" hidden="false" customHeight="false" outlineLevel="0" collapsed="false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customFormat="false" ht="15" hidden="false" customHeight="false" outlineLevel="0" collapsed="false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customFormat="false" ht="15" hidden="false" customHeight="false" outlineLevel="0" collapsed="false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customFormat="false" ht="15" hidden="false" customHeight="false" outlineLevel="0" collapsed="false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customFormat="false" ht="15" hidden="false" customHeight="false" outlineLevel="0" collapsed="false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customFormat="false" ht="15" hidden="false" customHeight="false" outlineLevel="0" collapsed="false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customFormat="false" ht="15" hidden="false" customHeight="false" outlineLevel="0" collapsed="false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customFormat="false" ht="15" hidden="false" customHeight="false" outlineLevel="0" collapsed="false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customFormat="false" ht="15" hidden="false" customHeight="false" outlineLevel="0" collapsed="false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customFormat="false" ht="15" hidden="false" customHeight="false" outlineLevel="0" collapsed="false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customFormat="false" ht="15" hidden="false" customHeight="false" outlineLevel="0" collapsed="false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customFormat="false" ht="15" hidden="false" customHeight="false" outlineLevel="0" collapsed="false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customFormat="false" ht="15" hidden="false" customHeight="false" outlineLevel="0" collapsed="false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customFormat="false" ht="15" hidden="false" customHeight="false" outlineLevel="0" collapsed="false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customFormat="false" ht="15" hidden="false" customHeight="false" outlineLevel="0" collapsed="false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customFormat="false" ht="15" hidden="false" customHeight="false" outlineLevel="0" collapsed="false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customFormat="false" ht="15" hidden="false" customHeight="false" outlineLevel="0" collapsed="false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customFormat="false" ht="15" hidden="false" customHeight="false" outlineLevel="0" collapsed="false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customFormat="false" ht="15" hidden="false" customHeight="false" outlineLevel="0" collapsed="false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customFormat="false" ht="15" hidden="false" customHeight="false" outlineLevel="0" collapsed="false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customFormat="false" ht="15" hidden="false" customHeight="false" outlineLevel="0" collapsed="false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customFormat="false" ht="15" hidden="false" customHeight="false" outlineLevel="0" collapsed="false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customFormat="false" ht="15" hidden="false" customHeight="false" outlineLevel="0" collapsed="false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customFormat="false" ht="15" hidden="false" customHeight="false" outlineLevel="0" collapsed="false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customFormat="false" ht="15" hidden="false" customHeight="false" outlineLevel="0" collapsed="false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customFormat="false" ht="15" hidden="false" customHeight="false" outlineLevel="0" collapsed="false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customFormat="false" ht="15" hidden="false" customHeight="false" outlineLevel="0" collapsed="false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customFormat="false" ht="15" hidden="false" customHeight="false" outlineLevel="0" collapsed="false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customFormat="false" ht="15" hidden="false" customHeight="false" outlineLevel="0" collapsed="false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customFormat="false" ht="15" hidden="false" customHeight="false" outlineLevel="0" collapsed="false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customFormat="false" ht="15" hidden="false" customHeight="false" outlineLevel="0" collapsed="false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customFormat="false" ht="15" hidden="false" customHeight="false" outlineLevel="0" collapsed="false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customFormat="false" ht="15" hidden="false" customHeight="false" outlineLevel="0" collapsed="false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customFormat="false" ht="15" hidden="false" customHeight="false" outlineLevel="0" collapsed="false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customFormat="false" ht="15" hidden="false" customHeight="false" outlineLevel="0" collapsed="false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customFormat="false" ht="15" hidden="false" customHeight="false" outlineLevel="0" collapsed="false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customFormat="false" ht="15" hidden="false" customHeight="false" outlineLevel="0" collapsed="false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customFormat="false" ht="15" hidden="false" customHeight="false" outlineLevel="0" collapsed="false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customFormat="false" ht="15" hidden="false" customHeight="false" outlineLevel="0" collapsed="false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customFormat="false" ht="15" hidden="false" customHeight="false" outlineLevel="0" collapsed="false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customFormat="false" ht="15" hidden="false" customHeight="false" outlineLevel="0" collapsed="false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customFormat="false" ht="15" hidden="false" customHeight="false" outlineLevel="0" collapsed="false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customFormat="false" ht="15" hidden="false" customHeight="false" outlineLevel="0" collapsed="false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customFormat="false" ht="15" hidden="false" customHeight="false" outlineLevel="0" collapsed="false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customFormat="false" ht="15" hidden="false" customHeight="false" outlineLevel="0" collapsed="false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customFormat="false" ht="15" hidden="false" customHeight="false" outlineLevel="0" collapsed="false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customFormat="false" ht="15" hidden="false" customHeight="false" outlineLevel="0" collapsed="false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customFormat="false" ht="15" hidden="false" customHeight="false" outlineLevel="0" collapsed="false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customFormat="false" ht="15" hidden="false" customHeight="false" outlineLevel="0" collapsed="false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customFormat="false" ht="15" hidden="false" customHeight="false" outlineLevel="0" collapsed="false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customFormat="false" ht="15" hidden="false" customHeight="false" outlineLevel="0" collapsed="false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customFormat="false" ht="15" hidden="false" customHeight="false" outlineLevel="0" collapsed="false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customFormat="false" ht="15" hidden="false" customHeight="false" outlineLevel="0" collapsed="false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customFormat="false" ht="15" hidden="false" customHeight="false" outlineLevel="0" collapsed="false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customFormat="false" ht="15" hidden="false" customHeight="false" outlineLevel="0" collapsed="false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customFormat="false" ht="15" hidden="false" customHeight="false" outlineLevel="0" collapsed="false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customFormat="false" ht="15" hidden="false" customHeight="false" outlineLevel="0" collapsed="false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customFormat="false" ht="15" hidden="false" customHeight="false" outlineLevel="0" collapsed="false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customFormat="false" ht="15" hidden="false" customHeight="false" outlineLevel="0" collapsed="false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customFormat="false" ht="15" hidden="false" customHeight="false" outlineLevel="0" collapsed="false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customFormat="false" ht="15" hidden="false" customHeight="false" outlineLevel="0" collapsed="false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customFormat="false" ht="15" hidden="false" customHeight="false" outlineLevel="0" collapsed="false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customFormat="false" ht="15" hidden="false" customHeight="false" outlineLevel="0" collapsed="false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customFormat="false" ht="15" hidden="false" customHeight="false" outlineLevel="0" collapsed="false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customFormat="false" ht="15" hidden="false" customHeight="false" outlineLevel="0" collapsed="false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customFormat="false" ht="15" hidden="false" customHeight="false" outlineLevel="0" collapsed="false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customFormat="false" ht="15" hidden="false" customHeight="false" outlineLevel="0" collapsed="false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customFormat="false" ht="15" hidden="false" customHeight="false" outlineLevel="0" collapsed="false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customFormat="false" ht="15" hidden="false" customHeight="false" outlineLevel="0" collapsed="false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customFormat="false" ht="15" hidden="false" customHeight="false" outlineLevel="0" collapsed="false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customFormat="false" ht="15" hidden="false" customHeight="false" outlineLevel="0" collapsed="false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customFormat="false" ht="15" hidden="false" customHeight="false" outlineLevel="0" collapsed="false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customFormat="false" ht="15" hidden="false" customHeight="false" outlineLevel="0" collapsed="false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customFormat="false" ht="15" hidden="false" customHeight="false" outlineLevel="0" collapsed="false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customFormat="false" ht="15" hidden="false" customHeight="false" outlineLevel="0" collapsed="false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customFormat="false" ht="15" hidden="false" customHeight="false" outlineLevel="0" collapsed="false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customFormat="false" ht="15" hidden="false" customHeight="false" outlineLevel="0" collapsed="false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customFormat="false" ht="15" hidden="false" customHeight="false" outlineLevel="0" collapsed="false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customFormat="false" ht="15" hidden="false" customHeight="false" outlineLevel="0" collapsed="false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customFormat="false" ht="15" hidden="false" customHeight="false" outlineLevel="0" collapsed="false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customFormat="false" ht="15" hidden="false" customHeight="false" outlineLevel="0" collapsed="false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customFormat="false" ht="15" hidden="false" customHeight="false" outlineLevel="0" collapsed="false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customFormat="false" ht="15" hidden="false" customHeight="false" outlineLevel="0" collapsed="false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customFormat="false" ht="15" hidden="false" customHeight="false" outlineLevel="0" collapsed="false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customFormat="false" ht="15" hidden="false" customHeight="false" outlineLevel="0" collapsed="false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customFormat="false" ht="15" hidden="false" customHeight="false" outlineLevel="0" collapsed="false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customFormat="false" ht="15" hidden="false" customHeight="false" outlineLevel="0" collapsed="false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customFormat="false" ht="15" hidden="false" customHeight="false" outlineLevel="0" collapsed="false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customFormat="false" ht="15" hidden="false" customHeight="false" outlineLevel="0" collapsed="false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customFormat="false" ht="15" hidden="false" customHeight="false" outlineLevel="0" collapsed="false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customFormat="false" ht="15" hidden="false" customHeight="false" outlineLevel="0" collapsed="false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customFormat="false" ht="15" hidden="false" customHeight="false" outlineLevel="0" collapsed="false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customFormat="false" ht="15" hidden="false" customHeight="false" outlineLevel="0" collapsed="false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customFormat="false" ht="15" hidden="false" customHeight="false" outlineLevel="0" collapsed="false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customFormat="false" ht="15" hidden="false" customHeight="false" outlineLevel="0" collapsed="false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customFormat="false" ht="15" hidden="false" customHeight="false" outlineLevel="0" collapsed="false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customFormat="false" ht="15" hidden="false" customHeight="false" outlineLevel="0" collapsed="false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customFormat="false" ht="15" hidden="false" customHeight="false" outlineLevel="0" collapsed="false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customFormat="false" ht="15" hidden="false" customHeight="false" outlineLevel="0" collapsed="false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customFormat="false" ht="15" hidden="false" customHeight="false" outlineLevel="0" collapsed="false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customFormat="false" ht="15" hidden="false" customHeight="false" outlineLevel="0" collapsed="false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customFormat="false" ht="15" hidden="false" customHeight="false" outlineLevel="0" collapsed="false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customFormat="false" ht="15" hidden="false" customHeight="false" outlineLevel="0" collapsed="false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customFormat="false" ht="15" hidden="false" customHeight="false" outlineLevel="0" collapsed="false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customFormat="false" ht="15" hidden="false" customHeight="false" outlineLevel="0" collapsed="false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customFormat="false" ht="15" hidden="false" customHeight="false" outlineLevel="0" collapsed="false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customFormat="false" ht="15" hidden="false" customHeight="false" outlineLevel="0" collapsed="false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customFormat="false" ht="15" hidden="false" customHeight="false" outlineLevel="0" collapsed="false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customFormat="false" ht="15" hidden="false" customHeight="false" outlineLevel="0" collapsed="false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customFormat="false" ht="15" hidden="false" customHeight="false" outlineLevel="0" collapsed="false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customFormat="false" ht="15" hidden="false" customHeight="false" outlineLevel="0" collapsed="false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customFormat="false" ht="15" hidden="false" customHeight="false" outlineLevel="0" collapsed="false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customFormat="false" ht="15" hidden="false" customHeight="false" outlineLevel="0" collapsed="false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customFormat="false" ht="15" hidden="false" customHeight="false" outlineLevel="0" collapsed="false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customFormat="false" ht="15" hidden="false" customHeight="false" outlineLevel="0" collapsed="false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customFormat="false" ht="15" hidden="false" customHeight="false" outlineLevel="0" collapsed="false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customFormat="false" ht="15" hidden="false" customHeight="false" outlineLevel="0" collapsed="false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customFormat="false" ht="15" hidden="false" customHeight="false" outlineLevel="0" collapsed="false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customFormat="false" ht="15" hidden="false" customHeight="false" outlineLevel="0" collapsed="false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customFormat="false" ht="15" hidden="false" customHeight="false" outlineLevel="0" collapsed="false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customFormat="false" ht="15" hidden="false" customHeight="false" outlineLevel="0" collapsed="false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customFormat="false" ht="15" hidden="false" customHeight="false" outlineLevel="0" collapsed="false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customFormat="false" ht="15" hidden="false" customHeight="false" outlineLevel="0" collapsed="false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customFormat="false" ht="15" hidden="false" customHeight="false" outlineLevel="0" collapsed="false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customFormat="false" ht="15" hidden="false" customHeight="false" outlineLevel="0" collapsed="false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customFormat="false" ht="15" hidden="false" customHeight="false" outlineLevel="0" collapsed="false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customFormat="false" ht="15" hidden="false" customHeight="false" outlineLevel="0" collapsed="false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customFormat="false" ht="15" hidden="false" customHeight="false" outlineLevel="0" collapsed="false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customFormat="false" ht="15" hidden="false" customHeight="false" outlineLevel="0" collapsed="false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customFormat="false" ht="15" hidden="false" customHeight="false" outlineLevel="0" collapsed="false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customFormat="false" ht="15" hidden="false" customHeight="false" outlineLevel="0" collapsed="false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customFormat="false" ht="15" hidden="false" customHeight="false" outlineLevel="0" collapsed="false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customFormat="false" ht="15" hidden="false" customHeight="false" outlineLevel="0" collapsed="false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customFormat="false" ht="15" hidden="false" customHeight="false" outlineLevel="0" collapsed="false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customFormat="false" ht="15" hidden="false" customHeight="false" outlineLevel="0" collapsed="false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customFormat="false" ht="15" hidden="false" customHeight="false" outlineLevel="0" collapsed="false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customFormat="false" ht="15" hidden="false" customHeight="false" outlineLevel="0" collapsed="false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customFormat="false" ht="15" hidden="false" customHeight="false" outlineLevel="0" collapsed="false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customFormat="false" ht="15" hidden="false" customHeight="false" outlineLevel="0" collapsed="false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customFormat="false" ht="15" hidden="false" customHeight="false" outlineLevel="0" collapsed="false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customFormat="false" ht="15" hidden="false" customHeight="false" outlineLevel="0" collapsed="false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customFormat="false" ht="15" hidden="false" customHeight="false" outlineLevel="0" collapsed="false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customFormat="false" ht="15" hidden="false" customHeight="false" outlineLevel="0" collapsed="false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customFormat="false" ht="15" hidden="false" customHeight="false" outlineLevel="0" collapsed="false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customFormat="false" ht="15" hidden="false" customHeight="false" outlineLevel="0" collapsed="false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customFormat="false" ht="15" hidden="false" customHeight="false" outlineLevel="0" collapsed="false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customFormat="false" ht="15" hidden="false" customHeight="false" outlineLevel="0" collapsed="false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customFormat="false" ht="15" hidden="false" customHeight="false" outlineLevel="0" collapsed="false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customFormat="false" ht="15" hidden="false" customHeight="false" outlineLevel="0" collapsed="false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customFormat="false" ht="15" hidden="false" customHeight="false" outlineLevel="0" collapsed="false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customFormat="false" ht="15" hidden="false" customHeight="false" outlineLevel="0" collapsed="false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customFormat="false" ht="15" hidden="false" customHeight="false" outlineLevel="0" collapsed="false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customFormat="false" ht="15" hidden="false" customHeight="false" outlineLevel="0" collapsed="false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customFormat="false" ht="15" hidden="false" customHeight="false" outlineLevel="0" collapsed="false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customFormat="false" ht="15" hidden="false" customHeight="false" outlineLevel="0" collapsed="false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customFormat="false" ht="15" hidden="false" customHeight="false" outlineLevel="0" collapsed="false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customFormat="false" ht="15" hidden="false" customHeight="false" outlineLevel="0" collapsed="false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customFormat="false" ht="15" hidden="false" customHeight="false" outlineLevel="0" collapsed="false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customFormat="false" ht="15" hidden="false" customHeight="false" outlineLevel="0" collapsed="false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customFormat="false" ht="15" hidden="false" customHeight="false" outlineLevel="0" collapsed="false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customFormat="false" ht="15" hidden="false" customHeight="false" outlineLevel="0" collapsed="false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customFormat="false" ht="15" hidden="false" customHeight="false" outlineLevel="0" collapsed="false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T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5" zeroHeight="false" outlineLevelRow="0" outlineLevelCol="0"/>
  <cols>
    <col collapsed="false" customWidth="true" hidden="false" outlineLevel="0" max="2" min="1" style="0" width="20.71"/>
  </cols>
  <sheetData>
    <row r="2" customFormat="false" ht="15.75" hidden="false" customHeight="false" outlineLevel="0" collapsed="false">
      <c r="B2" s="1"/>
      <c r="C2" s="100" t="s">
        <v>136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</row>
    <row r="3" customFormat="false" ht="15" hidden="false" customHeight="false" outlineLevel="0" collapsed="false">
      <c r="C3" s="101" t="s">
        <v>137</v>
      </c>
      <c r="D3" s="101" t="s">
        <v>137</v>
      </c>
      <c r="E3" s="101" t="s">
        <v>137</v>
      </c>
      <c r="F3" s="101" t="s">
        <v>137</v>
      </c>
      <c r="G3" s="101" t="s">
        <v>137</v>
      </c>
      <c r="H3" s="101" t="s">
        <v>137</v>
      </c>
      <c r="I3" s="101" t="s">
        <v>137</v>
      </c>
      <c r="J3" s="101" t="s">
        <v>137</v>
      </c>
      <c r="K3" s="101" t="s">
        <v>137</v>
      </c>
      <c r="L3" s="101" t="s">
        <v>137</v>
      </c>
      <c r="M3" s="101" t="s">
        <v>137</v>
      </c>
      <c r="N3" s="101" t="s">
        <v>137</v>
      </c>
      <c r="O3" s="101" t="s">
        <v>138</v>
      </c>
      <c r="P3" s="101" t="s">
        <v>138</v>
      </c>
      <c r="Q3" s="101" t="s">
        <v>138</v>
      </c>
      <c r="R3" s="101" t="s">
        <v>138</v>
      </c>
      <c r="S3" s="101" t="s">
        <v>138</v>
      </c>
      <c r="T3" s="101" t="s">
        <v>138</v>
      </c>
      <c r="U3" s="101" t="s">
        <v>138</v>
      </c>
      <c r="V3" s="101" t="s">
        <v>138</v>
      </c>
      <c r="W3" s="101" t="s">
        <v>138</v>
      </c>
      <c r="X3" s="101" t="s">
        <v>138</v>
      </c>
      <c r="Y3" s="101" t="s">
        <v>138</v>
      </c>
      <c r="Z3" s="101" t="s">
        <v>138</v>
      </c>
      <c r="AA3" s="101" t="s">
        <v>139</v>
      </c>
      <c r="AB3" s="101" t="s">
        <v>139</v>
      </c>
      <c r="AC3" s="101" t="s">
        <v>139</v>
      </c>
      <c r="AD3" s="101" t="s">
        <v>139</v>
      </c>
      <c r="AE3" s="101" t="s">
        <v>139</v>
      </c>
      <c r="AF3" s="101" t="s">
        <v>139</v>
      </c>
      <c r="AG3" s="101" t="s">
        <v>139</v>
      </c>
      <c r="AH3" s="101" t="s">
        <v>139</v>
      </c>
      <c r="AI3" s="101" t="s">
        <v>139</v>
      </c>
      <c r="AJ3" s="101" t="s">
        <v>139</v>
      </c>
      <c r="AK3" s="101" t="s">
        <v>139</v>
      </c>
      <c r="AL3" s="101" t="s">
        <v>139</v>
      </c>
      <c r="AM3" s="101" t="s">
        <v>140</v>
      </c>
      <c r="AN3" s="101" t="s">
        <v>140</v>
      </c>
      <c r="AO3" s="101" t="s">
        <v>140</v>
      </c>
      <c r="AP3" s="101" t="s">
        <v>140</v>
      </c>
      <c r="AQ3" s="101" t="s">
        <v>140</v>
      </c>
      <c r="AR3" s="101" t="s">
        <v>140</v>
      </c>
      <c r="AS3" s="101" t="s">
        <v>140</v>
      </c>
      <c r="AT3" s="101" t="s">
        <v>140</v>
      </c>
      <c r="AU3" s="101" t="s">
        <v>140</v>
      </c>
      <c r="AV3" s="101" t="s">
        <v>140</v>
      </c>
      <c r="AW3" s="101" t="s">
        <v>140</v>
      </c>
      <c r="AX3" s="101" t="s">
        <v>140</v>
      </c>
      <c r="AY3" s="101" t="s">
        <v>141</v>
      </c>
      <c r="AZ3" s="101" t="s">
        <v>141</v>
      </c>
      <c r="BA3" s="101" t="s">
        <v>141</v>
      </c>
      <c r="BB3" s="101" t="s">
        <v>141</v>
      </c>
      <c r="BC3" s="101" t="s">
        <v>141</v>
      </c>
      <c r="BD3" s="101" t="s">
        <v>141</v>
      </c>
      <c r="BE3" s="101" t="s">
        <v>141</v>
      </c>
      <c r="BF3" s="101" t="s">
        <v>141</v>
      </c>
      <c r="BG3" s="101" t="s">
        <v>141</v>
      </c>
      <c r="BH3" s="101" t="s">
        <v>141</v>
      </c>
      <c r="BI3" s="101" t="s">
        <v>141</v>
      </c>
      <c r="BJ3" s="101" t="s">
        <v>141</v>
      </c>
      <c r="BK3" s="101" t="s">
        <v>142</v>
      </c>
      <c r="BL3" s="101" t="s">
        <v>142</v>
      </c>
      <c r="BM3" s="101" t="s">
        <v>142</v>
      </c>
      <c r="BN3" s="101" t="s">
        <v>142</v>
      </c>
      <c r="BO3" s="101" t="s">
        <v>142</v>
      </c>
      <c r="BP3" s="101" t="s">
        <v>142</v>
      </c>
      <c r="BQ3" s="101" t="s">
        <v>142</v>
      </c>
      <c r="BR3" s="101" t="s">
        <v>142</v>
      </c>
      <c r="BS3" s="101" t="s">
        <v>142</v>
      </c>
      <c r="BT3" s="101" t="s">
        <v>142</v>
      </c>
      <c r="BU3" s="101" t="s">
        <v>142</v>
      </c>
      <c r="BV3" s="101" t="s">
        <v>142</v>
      </c>
      <c r="BW3" s="101" t="s">
        <v>143</v>
      </c>
      <c r="BX3" s="101" t="s">
        <v>143</v>
      </c>
      <c r="BY3" s="101" t="s">
        <v>143</v>
      </c>
      <c r="BZ3" s="101" t="s">
        <v>143</v>
      </c>
      <c r="CA3" s="101" t="s">
        <v>143</v>
      </c>
      <c r="CB3" s="101" t="s">
        <v>143</v>
      </c>
      <c r="CC3" s="101" t="s">
        <v>143</v>
      </c>
      <c r="CD3" s="101" t="s">
        <v>143</v>
      </c>
      <c r="CE3" s="101" t="s">
        <v>143</v>
      </c>
      <c r="CF3" s="101" t="s">
        <v>143</v>
      </c>
      <c r="CG3" s="101" t="s">
        <v>143</v>
      </c>
      <c r="CH3" s="101" t="s">
        <v>143</v>
      </c>
      <c r="CI3" s="101" t="s">
        <v>144</v>
      </c>
      <c r="CJ3" s="101" t="s">
        <v>144</v>
      </c>
      <c r="CK3" s="101" t="s">
        <v>144</v>
      </c>
      <c r="CL3" s="101" t="s">
        <v>144</v>
      </c>
      <c r="CM3" s="101" t="s">
        <v>144</v>
      </c>
      <c r="CN3" s="101" t="s">
        <v>144</v>
      </c>
      <c r="CO3" s="101" t="s">
        <v>144</v>
      </c>
      <c r="CP3" s="101" t="s">
        <v>144</v>
      </c>
      <c r="CQ3" s="101" t="s">
        <v>144</v>
      </c>
      <c r="CR3" s="101" t="s">
        <v>144</v>
      </c>
      <c r="CS3" s="101" t="s">
        <v>144</v>
      </c>
      <c r="CT3" s="101" t="s">
        <v>144</v>
      </c>
    </row>
    <row r="4" customFormat="false" ht="15" hidden="false" customHeight="false" outlineLevel="0" collapsed="false">
      <c r="A4" s="102" t="s">
        <v>98</v>
      </c>
      <c r="B4" s="102" t="s">
        <v>96</v>
      </c>
      <c r="C4" s="103" t="s">
        <v>114</v>
      </c>
      <c r="D4" s="104" t="s">
        <v>145</v>
      </c>
      <c r="E4" s="102" t="s">
        <v>116</v>
      </c>
      <c r="F4" s="102" t="s">
        <v>117</v>
      </c>
      <c r="G4" s="102" t="s">
        <v>118</v>
      </c>
      <c r="H4" s="102" t="s">
        <v>119</v>
      </c>
      <c r="I4" s="102" t="s">
        <v>120</v>
      </c>
      <c r="J4" s="102" t="s">
        <v>121</v>
      </c>
      <c r="K4" s="102" t="s">
        <v>122</v>
      </c>
      <c r="L4" s="102" t="s">
        <v>123</v>
      </c>
      <c r="M4" s="102" t="s">
        <v>124</v>
      </c>
      <c r="N4" s="105" t="s">
        <v>125</v>
      </c>
      <c r="O4" s="106" t="s">
        <v>114</v>
      </c>
      <c r="P4" s="104" t="s">
        <v>145</v>
      </c>
      <c r="Q4" s="102" t="s">
        <v>116</v>
      </c>
      <c r="R4" s="102" t="s">
        <v>117</v>
      </c>
      <c r="S4" s="102" t="s">
        <v>118</v>
      </c>
      <c r="T4" s="102" t="s">
        <v>119</v>
      </c>
      <c r="U4" s="102" t="s">
        <v>120</v>
      </c>
      <c r="V4" s="102" t="s">
        <v>121</v>
      </c>
      <c r="W4" s="102" t="s">
        <v>122</v>
      </c>
      <c r="X4" s="102" t="s">
        <v>123</v>
      </c>
      <c r="Y4" s="102" t="s">
        <v>124</v>
      </c>
      <c r="Z4" s="105" t="s">
        <v>125</v>
      </c>
      <c r="AA4" s="106" t="s">
        <v>114</v>
      </c>
      <c r="AB4" s="104" t="s">
        <v>145</v>
      </c>
      <c r="AC4" s="102" t="s">
        <v>116</v>
      </c>
      <c r="AD4" s="102" t="s">
        <v>117</v>
      </c>
      <c r="AE4" s="102" t="s">
        <v>118</v>
      </c>
      <c r="AF4" s="102" t="s">
        <v>119</v>
      </c>
      <c r="AG4" s="102" t="s">
        <v>120</v>
      </c>
      <c r="AH4" s="102" t="s">
        <v>121</v>
      </c>
      <c r="AI4" s="102" t="s">
        <v>122</v>
      </c>
      <c r="AJ4" s="102" t="s">
        <v>123</v>
      </c>
      <c r="AK4" s="102" t="s">
        <v>124</v>
      </c>
      <c r="AL4" s="105" t="s">
        <v>125</v>
      </c>
      <c r="AM4" s="106" t="s">
        <v>114</v>
      </c>
      <c r="AN4" s="104" t="s">
        <v>145</v>
      </c>
      <c r="AO4" s="102" t="s">
        <v>116</v>
      </c>
      <c r="AP4" s="102" t="s">
        <v>117</v>
      </c>
      <c r="AQ4" s="102" t="s">
        <v>118</v>
      </c>
      <c r="AR4" s="102" t="s">
        <v>119</v>
      </c>
      <c r="AS4" s="102" t="s">
        <v>120</v>
      </c>
      <c r="AT4" s="102" t="s">
        <v>121</v>
      </c>
      <c r="AU4" s="102" t="s">
        <v>122</v>
      </c>
      <c r="AV4" s="102" t="s">
        <v>123</v>
      </c>
      <c r="AW4" s="102" t="s">
        <v>124</v>
      </c>
      <c r="AX4" s="105" t="s">
        <v>125</v>
      </c>
      <c r="AY4" s="106" t="s">
        <v>114</v>
      </c>
      <c r="AZ4" s="104" t="s">
        <v>145</v>
      </c>
      <c r="BA4" s="102" t="s">
        <v>116</v>
      </c>
      <c r="BB4" s="102" t="s">
        <v>117</v>
      </c>
      <c r="BC4" s="102" t="s">
        <v>118</v>
      </c>
      <c r="BD4" s="102" t="s">
        <v>119</v>
      </c>
      <c r="BE4" s="102" t="s">
        <v>120</v>
      </c>
      <c r="BF4" s="102" t="s">
        <v>121</v>
      </c>
      <c r="BG4" s="102" t="s">
        <v>122</v>
      </c>
      <c r="BH4" s="102" t="s">
        <v>123</v>
      </c>
      <c r="BI4" s="102" t="s">
        <v>124</v>
      </c>
      <c r="BJ4" s="105" t="s">
        <v>125</v>
      </c>
      <c r="BK4" s="106" t="s">
        <v>114</v>
      </c>
      <c r="BL4" s="104" t="s">
        <v>145</v>
      </c>
      <c r="BM4" s="102" t="s">
        <v>116</v>
      </c>
      <c r="BN4" s="102" t="s">
        <v>117</v>
      </c>
      <c r="BO4" s="102" t="s">
        <v>118</v>
      </c>
      <c r="BP4" s="102" t="s">
        <v>119</v>
      </c>
      <c r="BQ4" s="102" t="s">
        <v>120</v>
      </c>
      <c r="BR4" s="102" t="s">
        <v>121</v>
      </c>
      <c r="BS4" s="102" t="s">
        <v>122</v>
      </c>
      <c r="BT4" s="102" t="s">
        <v>123</v>
      </c>
      <c r="BU4" s="102" t="s">
        <v>124</v>
      </c>
      <c r="BV4" s="105" t="s">
        <v>125</v>
      </c>
      <c r="BW4" s="106" t="s">
        <v>114</v>
      </c>
      <c r="BX4" s="104" t="s">
        <v>145</v>
      </c>
      <c r="BY4" s="102" t="s">
        <v>116</v>
      </c>
      <c r="BZ4" s="102" t="s">
        <v>117</v>
      </c>
      <c r="CA4" s="102" t="s">
        <v>118</v>
      </c>
      <c r="CB4" s="102" t="s">
        <v>119</v>
      </c>
      <c r="CC4" s="102" t="s">
        <v>120</v>
      </c>
      <c r="CD4" s="102" t="s">
        <v>121</v>
      </c>
      <c r="CE4" s="102" t="s">
        <v>122</v>
      </c>
      <c r="CF4" s="102" t="s">
        <v>123</v>
      </c>
      <c r="CG4" s="102" t="s">
        <v>124</v>
      </c>
      <c r="CH4" s="105" t="s">
        <v>125</v>
      </c>
      <c r="CI4" s="106" t="s">
        <v>114</v>
      </c>
      <c r="CJ4" s="104" t="s">
        <v>145</v>
      </c>
      <c r="CK4" s="102" t="s">
        <v>116</v>
      </c>
      <c r="CL4" s="102" t="s">
        <v>117</v>
      </c>
      <c r="CM4" s="102" t="s">
        <v>118</v>
      </c>
      <c r="CN4" s="102" t="s">
        <v>119</v>
      </c>
      <c r="CO4" s="102" t="s">
        <v>120</v>
      </c>
      <c r="CP4" s="102" t="s">
        <v>121</v>
      </c>
      <c r="CQ4" s="102" t="s">
        <v>122</v>
      </c>
      <c r="CR4" s="102" t="s">
        <v>123</v>
      </c>
      <c r="CS4" s="102" t="s">
        <v>124</v>
      </c>
      <c r="CT4" s="105" t="s">
        <v>125</v>
      </c>
    </row>
    <row r="5" customFormat="false" ht="15" hidden="false" customHeight="false" outlineLevel="0" collapsed="false">
      <c r="A5" s="0" t="s">
        <v>95</v>
      </c>
      <c r="C5" s="16" t="n">
        <v>0</v>
      </c>
      <c r="D5" s="16" t="n">
        <v>0</v>
      </c>
      <c r="E5" s="16" t="n">
        <v>0</v>
      </c>
      <c r="F5" s="16" t="n">
        <v>2107</v>
      </c>
      <c r="G5" s="16" t="n">
        <v>17262</v>
      </c>
      <c r="H5" s="16" t="n">
        <v>27617</v>
      </c>
      <c r="I5" s="16" t="n">
        <v>28460</v>
      </c>
      <c r="J5" s="16" t="n">
        <v>24710</v>
      </c>
      <c r="K5" s="16" t="n">
        <v>19484</v>
      </c>
      <c r="L5" s="16" t="n">
        <v>14581</v>
      </c>
      <c r="M5" s="16" t="n">
        <v>0</v>
      </c>
      <c r="N5" s="16" t="n">
        <v>0</v>
      </c>
      <c r="O5" s="16" t="n">
        <v>0</v>
      </c>
      <c r="P5" s="16" t="n">
        <v>0</v>
      </c>
      <c r="Q5" s="16" t="n">
        <v>0</v>
      </c>
      <c r="R5" s="16" t="n">
        <v>490668.9134</v>
      </c>
      <c r="S5" s="16" t="n">
        <v>320157.26818</v>
      </c>
      <c r="T5" s="16" t="n">
        <v>271807.84194</v>
      </c>
      <c r="U5" s="16" t="n">
        <v>0</v>
      </c>
      <c r="V5" s="16" t="n">
        <v>0</v>
      </c>
      <c r="W5" s="16" t="n">
        <v>0</v>
      </c>
      <c r="X5" s="16" t="n">
        <v>0</v>
      </c>
      <c r="Y5" s="16" t="n">
        <v>0</v>
      </c>
      <c r="Z5" s="16" t="n">
        <v>0</v>
      </c>
      <c r="AA5" s="16" t="n">
        <v>0</v>
      </c>
      <c r="AB5" s="16" t="n">
        <v>0</v>
      </c>
      <c r="AC5" s="16" t="n">
        <v>0</v>
      </c>
      <c r="AD5" s="16" t="n">
        <v>147296.65175</v>
      </c>
      <c r="AE5" s="16" t="n">
        <v>58.40925</v>
      </c>
      <c r="AF5" s="16" t="n">
        <v>39.63209</v>
      </c>
      <c r="AG5" s="16" t="n">
        <v>0</v>
      </c>
      <c r="AH5" s="16" t="n">
        <v>0</v>
      </c>
      <c r="AI5" s="16" t="n">
        <v>0</v>
      </c>
      <c r="AJ5" s="16" t="n">
        <v>0</v>
      </c>
      <c r="AK5" s="16" t="n">
        <v>0</v>
      </c>
      <c r="AL5" s="16" t="n">
        <v>0</v>
      </c>
      <c r="AM5" s="16" t="n">
        <v>0</v>
      </c>
      <c r="AN5" s="16" t="n">
        <v>0</v>
      </c>
      <c r="AO5" s="16" t="n">
        <v>0</v>
      </c>
      <c r="AP5" s="16" t="n">
        <v>152744.9609</v>
      </c>
      <c r="AQ5" s="16" t="n">
        <v>57.56066</v>
      </c>
      <c r="AR5" s="16" t="n">
        <v>38.99226</v>
      </c>
      <c r="AS5" s="16" t="n">
        <v>0</v>
      </c>
      <c r="AT5" s="16" t="n">
        <v>0</v>
      </c>
      <c r="AU5" s="16" t="n">
        <v>0</v>
      </c>
      <c r="AV5" s="16" t="n">
        <v>0</v>
      </c>
      <c r="AW5" s="16" t="n">
        <v>0</v>
      </c>
      <c r="AX5" s="16" t="n">
        <v>0</v>
      </c>
      <c r="AY5" s="16" t="n">
        <v>0</v>
      </c>
      <c r="AZ5" s="16" t="n">
        <v>0</v>
      </c>
      <c r="BA5" s="16" t="n">
        <v>0</v>
      </c>
      <c r="BB5" s="16" t="n">
        <v>157622.78655</v>
      </c>
      <c r="BC5" s="16" t="n">
        <v>55.99884</v>
      </c>
      <c r="BD5" s="16" t="n">
        <v>38.10363</v>
      </c>
      <c r="BE5" s="16" t="n">
        <v>0</v>
      </c>
      <c r="BF5" s="16" t="n">
        <v>0</v>
      </c>
      <c r="BG5" s="16" t="n">
        <v>0</v>
      </c>
      <c r="BH5" s="16" t="n">
        <v>0</v>
      </c>
      <c r="BI5" s="16" t="n">
        <v>0</v>
      </c>
      <c r="BJ5" s="16" t="n">
        <v>0</v>
      </c>
      <c r="BK5" s="0" t="n">
        <v>0</v>
      </c>
      <c r="BL5" s="0" t="n">
        <v>0</v>
      </c>
      <c r="BM5" s="0" t="n">
        <v>0</v>
      </c>
      <c r="BN5" s="0" t="n">
        <v>162047.69084</v>
      </c>
      <c r="BO5" s="0" t="n">
        <v>54.72609</v>
      </c>
      <c r="BP5" s="0" t="n">
        <v>37.61928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166141.48695</v>
      </c>
      <c r="CA5" s="0" t="n">
        <v>54.02802</v>
      </c>
      <c r="CB5" s="0" t="n">
        <v>36.84973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169701.89676</v>
      </c>
      <c r="CM5" s="0" t="n">
        <v>53.89435</v>
      </c>
      <c r="CN5" s="0" t="n">
        <v>35.61916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5" hidden="false" customHeight="false" outlineLevel="0" collapsed="false">
      <c r="A6" s="0" t="s">
        <v>146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114280.84398</v>
      </c>
      <c r="S6" s="16" t="n">
        <v>97431.06146</v>
      </c>
      <c r="T6" s="16" t="n">
        <v>86442.05572</v>
      </c>
      <c r="U6" s="16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27317.41281</v>
      </c>
      <c r="AE6" s="16" t="n">
        <v>18.74425</v>
      </c>
      <c r="AF6" s="16" t="n">
        <v>14.09628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28014.31439</v>
      </c>
      <c r="AQ6" s="16" t="n">
        <v>18.47468</v>
      </c>
      <c r="AR6" s="16" t="n">
        <v>13.86544</v>
      </c>
      <c r="AS6" s="16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28661.12415</v>
      </c>
      <c r="BC6" s="16" t="n">
        <v>17.97497</v>
      </c>
      <c r="BD6" s="16" t="n">
        <v>13.54673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0" t="n">
        <v>0</v>
      </c>
      <c r="BL6" s="0" t="n">
        <v>0</v>
      </c>
      <c r="BM6" s="0" t="n">
        <v>0</v>
      </c>
      <c r="BN6" s="0" t="n">
        <v>29268.47333</v>
      </c>
      <c r="BO6" s="0" t="n">
        <v>17.56802</v>
      </c>
      <c r="BP6" s="0" t="n">
        <v>13.3712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29849.86691</v>
      </c>
      <c r="CA6" s="0" t="n">
        <v>17.346</v>
      </c>
      <c r="CB6" s="0" t="n">
        <v>13.09533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30367.53869</v>
      </c>
      <c r="CM6" s="0" t="n">
        <v>17.30561</v>
      </c>
      <c r="CN6" s="0" t="n">
        <v>12.65704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5" hidden="false" customHeight="false" outlineLevel="0" collapsed="false">
      <c r="A7" s="0" t="s">
        <v>147</v>
      </c>
      <c r="C7" s="16" t="n">
        <v>0</v>
      </c>
      <c r="D7" s="16" t="n">
        <v>0</v>
      </c>
      <c r="E7" s="16" t="n">
        <v>0</v>
      </c>
      <c r="F7" s="16" t="n">
        <v>1256</v>
      </c>
      <c r="G7" s="16" t="n">
        <v>10289</v>
      </c>
      <c r="H7" s="16" t="n">
        <v>16460</v>
      </c>
      <c r="I7" s="16" t="n">
        <v>16963</v>
      </c>
      <c r="J7" s="16" t="n">
        <v>14728</v>
      </c>
      <c r="K7" s="16" t="n">
        <v>11613</v>
      </c>
      <c r="L7" s="16" t="n">
        <v>8690</v>
      </c>
      <c r="M7" s="16" t="n">
        <v>0</v>
      </c>
      <c r="N7" s="16" t="n">
        <v>0</v>
      </c>
      <c r="O7" s="16" t="n">
        <v>0</v>
      </c>
      <c r="P7" s="16" t="n">
        <v>0</v>
      </c>
      <c r="Q7" s="16" t="n">
        <v>0</v>
      </c>
      <c r="R7" s="16" t="n">
        <v>175488.32987</v>
      </c>
      <c r="S7" s="16" t="n">
        <v>97881.95534</v>
      </c>
      <c r="T7" s="16" t="n">
        <v>74712.07398</v>
      </c>
      <c r="U7" s="16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16" t="n">
        <v>0</v>
      </c>
      <c r="AA7" s="16" t="n">
        <v>0</v>
      </c>
      <c r="AB7" s="16" t="n">
        <v>0</v>
      </c>
      <c r="AC7" s="16" t="n">
        <v>0</v>
      </c>
      <c r="AD7" s="16" t="n">
        <v>50453.36622</v>
      </c>
      <c r="AE7" s="16" t="n">
        <v>13.59993</v>
      </c>
      <c r="AF7" s="16" t="n">
        <v>10.13844</v>
      </c>
      <c r="AG7" s="16" t="n">
        <v>0</v>
      </c>
      <c r="AH7" s="16" t="n">
        <v>0</v>
      </c>
      <c r="AI7" s="16" t="n">
        <v>0</v>
      </c>
      <c r="AJ7" s="16" t="n">
        <v>0</v>
      </c>
      <c r="AK7" s="16" t="n">
        <v>0</v>
      </c>
      <c r="AL7" s="16" t="n">
        <v>0</v>
      </c>
      <c r="AM7" s="16" t="n">
        <v>0</v>
      </c>
      <c r="AN7" s="16" t="n">
        <v>0</v>
      </c>
      <c r="AO7" s="16" t="n">
        <v>0</v>
      </c>
      <c r="AP7" s="16" t="n">
        <v>51642.4243</v>
      </c>
      <c r="AQ7" s="16" t="n">
        <v>13.40825</v>
      </c>
      <c r="AR7" s="16" t="n">
        <v>9.97749</v>
      </c>
      <c r="AS7" s="16" t="n">
        <v>0</v>
      </c>
      <c r="AT7" s="16" t="n">
        <v>0</v>
      </c>
      <c r="AU7" s="16" t="n">
        <v>0</v>
      </c>
      <c r="AV7" s="16" t="n">
        <v>0</v>
      </c>
      <c r="AW7" s="16" t="n">
        <v>0</v>
      </c>
      <c r="AX7" s="16" t="n">
        <v>0</v>
      </c>
      <c r="AY7" s="16" t="n">
        <v>0</v>
      </c>
      <c r="AZ7" s="16" t="n">
        <v>0</v>
      </c>
      <c r="BA7" s="16" t="n">
        <v>0</v>
      </c>
      <c r="BB7" s="16" t="n">
        <v>52754.74277</v>
      </c>
      <c r="BC7" s="16" t="n">
        <v>13.0478</v>
      </c>
      <c r="BD7" s="16" t="n">
        <v>9.75236</v>
      </c>
      <c r="BE7" s="16" t="n">
        <v>0</v>
      </c>
      <c r="BF7" s="16" t="n">
        <v>0</v>
      </c>
      <c r="BG7" s="16" t="n">
        <v>0</v>
      </c>
      <c r="BH7" s="16" t="n">
        <v>0</v>
      </c>
      <c r="BI7" s="16" t="n">
        <v>0</v>
      </c>
      <c r="BJ7" s="16" t="n">
        <v>0</v>
      </c>
      <c r="BK7" s="0" t="n">
        <v>0</v>
      </c>
      <c r="BL7" s="0" t="n">
        <v>0</v>
      </c>
      <c r="BM7" s="0" t="n">
        <v>0</v>
      </c>
      <c r="BN7" s="0" t="n">
        <v>53807.04799</v>
      </c>
      <c r="BO7" s="0" t="n">
        <v>12.75465</v>
      </c>
      <c r="BP7" s="0" t="n">
        <v>9.63117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54820.75612</v>
      </c>
      <c r="CA7" s="0" t="n">
        <v>12.59639</v>
      </c>
      <c r="CB7" s="0" t="n">
        <v>9.4361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55732.8652</v>
      </c>
      <c r="CM7" s="0" t="n">
        <v>12.57063</v>
      </c>
      <c r="CN7" s="0" t="n">
        <v>9.12181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5" hidden="false" customHeight="false" outlineLevel="0" collapsed="false">
      <c r="A8" s="0" t="s">
        <v>148</v>
      </c>
      <c r="C8" s="16" t="n">
        <v>0</v>
      </c>
      <c r="D8" s="16" t="n">
        <v>0</v>
      </c>
      <c r="E8" s="16" t="n">
        <v>0</v>
      </c>
      <c r="F8" s="16" t="n">
        <v>0</v>
      </c>
      <c r="G8" s="16" t="n">
        <v>0</v>
      </c>
      <c r="H8" s="16" t="n">
        <v>0</v>
      </c>
      <c r="I8" s="16" t="n">
        <v>0</v>
      </c>
      <c r="J8" s="16" t="n">
        <v>0</v>
      </c>
      <c r="K8" s="16" t="n">
        <v>0</v>
      </c>
      <c r="L8" s="16" t="n">
        <v>0</v>
      </c>
      <c r="M8" s="16" t="n">
        <v>0</v>
      </c>
      <c r="N8" s="16" t="n">
        <v>0</v>
      </c>
      <c r="O8" s="16" t="n">
        <v>0</v>
      </c>
      <c r="P8" s="16" t="n">
        <v>0</v>
      </c>
      <c r="Q8" s="16" t="n">
        <v>0</v>
      </c>
      <c r="R8" s="16" t="n">
        <v>104689.711</v>
      </c>
      <c r="S8" s="16" t="n">
        <v>88885.35998</v>
      </c>
      <c r="T8" s="16" t="n">
        <v>77140.38328</v>
      </c>
      <c r="U8" s="16" t="n">
        <v>0</v>
      </c>
      <c r="V8" s="16" t="n">
        <v>0</v>
      </c>
      <c r="W8" s="16" t="n">
        <v>0</v>
      </c>
      <c r="X8" s="16" t="n">
        <v>0</v>
      </c>
      <c r="Y8" s="16" t="n">
        <v>0</v>
      </c>
      <c r="Z8" s="16" t="n">
        <v>0</v>
      </c>
      <c r="AA8" s="16" t="n">
        <v>0</v>
      </c>
      <c r="AB8" s="16" t="n">
        <v>0</v>
      </c>
      <c r="AC8" s="16" t="n">
        <v>0</v>
      </c>
      <c r="AD8" s="16" t="n">
        <v>24430.15816</v>
      </c>
      <c r="AE8" s="16" t="n">
        <v>14.50312</v>
      </c>
      <c r="AF8" s="16" t="n">
        <v>10.73772</v>
      </c>
      <c r="AG8" s="16" t="n">
        <v>0</v>
      </c>
      <c r="AH8" s="16" t="n">
        <v>0</v>
      </c>
      <c r="AI8" s="16" t="n">
        <v>0</v>
      </c>
      <c r="AJ8" s="16" t="n">
        <v>0</v>
      </c>
      <c r="AK8" s="16" t="n">
        <v>0</v>
      </c>
      <c r="AL8" s="16" t="n">
        <v>0</v>
      </c>
      <c r="AM8" s="16" t="n">
        <v>0</v>
      </c>
      <c r="AN8" s="16" t="n">
        <v>0</v>
      </c>
      <c r="AO8" s="16" t="n">
        <v>0</v>
      </c>
      <c r="AP8" s="16" t="n">
        <v>24936.79083</v>
      </c>
      <c r="AQ8" s="16" t="n">
        <v>14.30196</v>
      </c>
      <c r="AR8" s="16" t="n">
        <v>10.57149</v>
      </c>
      <c r="AS8" s="16" t="n">
        <v>0</v>
      </c>
      <c r="AT8" s="16" t="n">
        <v>0</v>
      </c>
      <c r="AU8" s="16" t="n">
        <v>0</v>
      </c>
      <c r="AV8" s="16" t="n">
        <v>0</v>
      </c>
      <c r="AW8" s="16" t="n">
        <v>0</v>
      </c>
      <c r="AX8" s="16" t="n">
        <v>0</v>
      </c>
      <c r="AY8" s="16" t="n">
        <v>0</v>
      </c>
      <c r="AZ8" s="16" t="n">
        <v>0</v>
      </c>
      <c r="BA8" s="16" t="n">
        <v>0</v>
      </c>
      <c r="BB8" s="16" t="n">
        <v>25418.91364</v>
      </c>
      <c r="BC8" s="16" t="n">
        <v>13.91933</v>
      </c>
      <c r="BD8" s="16" t="n">
        <v>10.3365</v>
      </c>
      <c r="BE8" s="16" t="n">
        <v>0</v>
      </c>
      <c r="BF8" s="16" t="n">
        <v>0</v>
      </c>
      <c r="BG8" s="16" t="n">
        <v>0</v>
      </c>
      <c r="BH8" s="16" t="n">
        <v>0</v>
      </c>
      <c r="BI8" s="16" t="n">
        <v>0</v>
      </c>
      <c r="BJ8" s="16" t="n">
        <v>0</v>
      </c>
      <c r="BK8" s="0" t="n">
        <v>0</v>
      </c>
      <c r="BL8" s="0" t="n">
        <v>0</v>
      </c>
      <c r="BM8" s="0" t="n">
        <v>0</v>
      </c>
      <c r="BN8" s="0" t="n">
        <v>25881.95092</v>
      </c>
      <c r="BO8" s="0" t="n">
        <v>13.60846</v>
      </c>
      <c r="BP8" s="0" t="n">
        <v>10.21237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26334.33083</v>
      </c>
      <c r="CA8" s="0" t="n">
        <v>13.44204</v>
      </c>
      <c r="CB8" s="0" t="n">
        <v>10.00858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26745.02764</v>
      </c>
      <c r="CM8" s="0" t="n">
        <v>13.41752</v>
      </c>
      <c r="CN8" s="0" t="n">
        <v>9.67649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5" hidden="false" customHeight="false" outlineLevel="0" collapsed="false">
      <c r="A9" s="0" t="s">
        <v>149</v>
      </c>
      <c r="C9" s="16" t="n">
        <v>0</v>
      </c>
      <c r="D9" s="16" t="n">
        <v>0</v>
      </c>
      <c r="E9" s="16" t="n">
        <v>0</v>
      </c>
      <c r="F9" s="16" t="n">
        <v>302</v>
      </c>
      <c r="G9" s="16" t="n">
        <v>2475</v>
      </c>
      <c r="H9" s="16" t="n">
        <v>3960</v>
      </c>
      <c r="I9" s="16" t="n">
        <v>4080</v>
      </c>
      <c r="J9" s="16" t="n">
        <v>3543</v>
      </c>
      <c r="K9" s="16" t="n">
        <v>2793</v>
      </c>
      <c r="L9" s="16" t="n">
        <v>2091</v>
      </c>
      <c r="M9" s="16" t="n">
        <v>0</v>
      </c>
      <c r="N9" s="16" t="n">
        <v>0</v>
      </c>
      <c r="O9" s="16" t="n">
        <v>0</v>
      </c>
      <c r="P9" s="16" t="n">
        <v>0</v>
      </c>
      <c r="Q9" s="16" t="n">
        <v>0</v>
      </c>
      <c r="R9" s="16" t="n">
        <v>38171.70605</v>
      </c>
      <c r="S9" s="16" t="n">
        <v>16873.93166</v>
      </c>
      <c r="T9" s="16" t="n">
        <v>14491.08243</v>
      </c>
      <c r="U9" s="16" t="n">
        <v>0</v>
      </c>
      <c r="V9" s="16" t="n">
        <v>0</v>
      </c>
      <c r="W9" s="16" t="n">
        <v>0</v>
      </c>
      <c r="X9" s="16" t="n">
        <v>0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0</v>
      </c>
      <c r="AD9" s="16" t="n">
        <v>17680.54905</v>
      </c>
      <c r="AE9" s="16" t="n">
        <v>5.49451</v>
      </c>
      <c r="AF9" s="16" t="n">
        <v>0</v>
      </c>
      <c r="AG9" s="16" t="n">
        <v>0</v>
      </c>
      <c r="AH9" s="16" t="n">
        <v>0</v>
      </c>
      <c r="AI9" s="16" t="n">
        <v>0</v>
      </c>
      <c r="AJ9" s="16" t="n">
        <v>0</v>
      </c>
      <c r="AK9" s="16" t="n">
        <v>0</v>
      </c>
      <c r="AL9" s="16" t="n">
        <v>0</v>
      </c>
      <c r="AM9" s="16" t="n">
        <v>0</v>
      </c>
      <c r="AN9" s="16" t="n">
        <v>0</v>
      </c>
      <c r="AO9" s="16" t="n">
        <v>0</v>
      </c>
      <c r="AP9" s="16" t="n">
        <v>19150.80235</v>
      </c>
      <c r="AQ9" s="16" t="n">
        <v>5.39981</v>
      </c>
      <c r="AR9" s="16" t="n">
        <v>0</v>
      </c>
      <c r="AS9" s="16" t="n">
        <v>0</v>
      </c>
      <c r="AT9" s="16" t="n">
        <v>0</v>
      </c>
      <c r="AU9" s="16" t="n">
        <v>0</v>
      </c>
      <c r="AV9" s="16" t="n">
        <v>0</v>
      </c>
      <c r="AW9" s="16" t="n">
        <v>0</v>
      </c>
      <c r="AX9" s="16" t="n">
        <v>0</v>
      </c>
      <c r="AY9" s="16" t="n">
        <v>0</v>
      </c>
      <c r="AZ9" s="16" t="n">
        <v>0</v>
      </c>
      <c r="BA9" s="16" t="n">
        <v>0</v>
      </c>
      <c r="BB9" s="16" t="n">
        <v>20419.77692</v>
      </c>
      <c r="BC9" s="16" t="n">
        <v>5.24484</v>
      </c>
      <c r="BD9" s="16" t="n">
        <v>0</v>
      </c>
      <c r="BE9" s="16" t="n">
        <v>0</v>
      </c>
      <c r="BF9" s="16" t="n">
        <v>0</v>
      </c>
      <c r="BG9" s="16" t="n">
        <v>0</v>
      </c>
      <c r="BH9" s="16" t="n">
        <v>0</v>
      </c>
      <c r="BI9" s="16" t="n">
        <v>0</v>
      </c>
      <c r="BJ9" s="16" t="n">
        <v>0</v>
      </c>
      <c r="BK9" s="0" t="n">
        <v>0</v>
      </c>
      <c r="BL9" s="0" t="n">
        <v>0</v>
      </c>
      <c r="BM9" s="0" t="n">
        <v>0</v>
      </c>
      <c r="BN9" s="0" t="n">
        <v>21526.84477</v>
      </c>
      <c r="BO9" s="0" t="n">
        <v>5.11708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22509.23155</v>
      </c>
      <c r="CA9" s="0" t="n">
        <v>5.04065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23321.23351</v>
      </c>
      <c r="CM9" s="0" t="n">
        <v>5.01457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5" hidden="false" customHeight="false" outlineLevel="0" collapsed="false">
      <c r="A10" s="0" t="s">
        <v>150</v>
      </c>
      <c r="C10" s="16" t="n">
        <v>0</v>
      </c>
      <c r="D10" s="16" t="n">
        <v>0</v>
      </c>
      <c r="E10" s="16" t="n">
        <v>0</v>
      </c>
      <c r="F10" s="16" t="n">
        <v>549</v>
      </c>
      <c r="G10" s="16" t="n">
        <v>4498</v>
      </c>
      <c r="H10" s="16" t="n">
        <v>7197</v>
      </c>
      <c r="I10" s="16" t="n">
        <v>7417</v>
      </c>
      <c r="J10" s="16" t="n">
        <v>6439</v>
      </c>
      <c r="K10" s="16" t="n">
        <v>5078</v>
      </c>
      <c r="L10" s="16" t="n">
        <v>3800</v>
      </c>
      <c r="M10" s="16" t="n">
        <v>0</v>
      </c>
      <c r="N10" s="16" t="n">
        <v>0</v>
      </c>
      <c r="O10" s="16" t="n">
        <v>0</v>
      </c>
      <c r="P10" s="16" t="n">
        <v>0</v>
      </c>
      <c r="Q10" s="16" t="n">
        <v>0</v>
      </c>
      <c r="R10" s="16" t="n">
        <v>58038.32251</v>
      </c>
      <c r="S10" s="16" t="n">
        <v>19084.95974</v>
      </c>
      <c r="T10" s="16" t="n">
        <v>19022.24653</v>
      </c>
      <c r="U10" s="16" t="n">
        <v>0</v>
      </c>
      <c r="V10" s="16" t="n">
        <v>0</v>
      </c>
      <c r="W10" s="16" t="n">
        <v>0</v>
      </c>
      <c r="X10" s="16" t="n">
        <v>0</v>
      </c>
      <c r="Y10" s="16" t="n">
        <v>0</v>
      </c>
      <c r="Z10" s="16" t="n">
        <v>0</v>
      </c>
      <c r="AA10" s="16" t="n">
        <v>0</v>
      </c>
      <c r="AB10" s="16" t="n">
        <v>0</v>
      </c>
      <c r="AC10" s="16" t="n">
        <v>0</v>
      </c>
      <c r="AD10" s="16" t="n">
        <v>27415.16551</v>
      </c>
      <c r="AE10" s="16" t="n">
        <v>6.06745</v>
      </c>
      <c r="AF10" s="16" t="n">
        <v>4.65965</v>
      </c>
      <c r="AG10" s="16" t="n">
        <v>0</v>
      </c>
      <c r="AH10" s="16" t="n">
        <v>0</v>
      </c>
      <c r="AI10" s="16" t="n">
        <v>0</v>
      </c>
      <c r="AJ10" s="16" t="n">
        <v>0</v>
      </c>
      <c r="AK10" s="16" t="n">
        <v>0</v>
      </c>
      <c r="AL10" s="16" t="n">
        <v>0</v>
      </c>
      <c r="AM10" s="16" t="n">
        <v>0</v>
      </c>
      <c r="AN10" s="16" t="n">
        <v>0</v>
      </c>
      <c r="AO10" s="16" t="n">
        <v>0</v>
      </c>
      <c r="AP10" s="16" t="n">
        <v>29000.62904</v>
      </c>
      <c r="AQ10" s="16" t="n">
        <v>5.97595</v>
      </c>
      <c r="AR10" s="16" t="n">
        <v>4.57784</v>
      </c>
      <c r="AS10" s="16" t="n">
        <v>0</v>
      </c>
      <c r="AT10" s="16" t="n">
        <v>0</v>
      </c>
      <c r="AU10" s="16" t="n">
        <v>0</v>
      </c>
      <c r="AV10" s="16" t="n">
        <v>0</v>
      </c>
      <c r="AW10" s="16" t="n">
        <v>0</v>
      </c>
      <c r="AX10" s="16" t="n">
        <v>0</v>
      </c>
      <c r="AY10" s="16" t="n">
        <v>0</v>
      </c>
      <c r="AZ10" s="16" t="n">
        <v>0</v>
      </c>
      <c r="BA10" s="16" t="n">
        <v>0</v>
      </c>
      <c r="BB10" s="16" t="n">
        <v>30368.22906</v>
      </c>
      <c r="BC10" s="16" t="n">
        <v>5.8119</v>
      </c>
      <c r="BD10" s="16" t="n">
        <v>4.46803</v>
      </c>
      <c r="BE10" s="16" t="n">
        <v>0</v>
      </c>
      <c r="BF10" s="16" t="n">
        <v>0</v>
      </c>
      <c r="BG10" s="16" t="n">
        <v>0</v>
      </c>
      <c r="BH10" s="16" t="n">
        <v>0</v>
      </c>
      <c r="BI10" s="16" t="n">
        <v>0</v>
      </c>
      <c r="BJ10" s="16" t="n">
        <v>0</v>
      </c>
      <c r="BK10" s="0" t="n">
        <v>0</v>
      </c>
      <c r="BL10" s="0" t="n">
        <v>0</v>
      </c>
      <c r="BM10" s="0" t="n">
        <v>0</v>
      </c>
      <c r="BN10" s="0" t="n">
        <v>31563.37382</v>
      </c>
      <c r="BO10" s="0" t="n">
        <v>5.67788</v>
      </c>
      <c r="BP10" s="0" t="n">
        <v>4.40454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32627.30154</v>
      </c>
      <c r="CA10" s="0" t="n">
        <v>5.60295</v>
      </c>
      <c r="CB10" s="0" t="n">
        <v>4.30971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33535.23171</v>
      </c>
      <c r="CM10" s="0" t="n">
        <v>5.58602</v>
      </c>
      <c r="CN10" s="0" t="n">
        <v>4.16381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5" hidden="false" customHeight="false" outlineLevel="0" collapsed="false">
      <c r="A11" s="0" t="s">
        <v>151</v>
      </c>
      <c r="C11" s="16" t="n">
        <v>0</v>
      </c>
      <c r="D11" s="16" t="n">
        <v>0</v>
      </c>
      <c r="E11" s="16" t="n">
        <v>0</v>
      </c>
      <c r="F11" s="16" t="n">
        <v>0</v>
      </c>
      <c r="G11" s="16" t="n">
        <v>0</v>
      </c>
      <c r="H11" s="16" t="n">
        <v>0</v>
      </c>
      <c r="I11" s="16" t="n">
        <v>0</v>
      </c>
      <c r="J11" s="16" t="n">
        <v>0</v>
      </c>
      <c r="K11" s="16" t="n">
        <v>0</v>
      </c>
      <c r="L11" s="16" t="n">
        <v>0</v>
      </c>
      <c r="M11" s="16" t="n">
        <v>0</v>
      </c>
      <c r="N11" s="16" t="n">
        <v>0</v>
      </c>
      <c r="O11" s="16" t="n">
        <v>0</v>
      </c>
      <c r="P11" s="16" t="n">
        <v>0</v>
      </c>
      <c r="Q11" s="16" t="n">
        <v>0</v>
      </c>
      <c r="R11" s="16" t="n">
        <v>114280.84398</v>
      </c>
      <c r="S11" s="16" t="n">
        <v>97431.06146</v>
      </c>
      <c r="T11" s="16" t="n">
        <v>86442.05572</v>
      </c>
      <c r="U11" s="16" t="n">
        <v>0</v>
      </c>
      <c r="V11" s="16" t="n">
        <v>0</v>
      </c>
      <c r="W11" s="16" t="n">
        <v>0</v>
      </c>
      <c r="X11" s="16" t="n">
        <v>0</v>
      </c>
      <c r="Y11" s="16" t="n">
        <v>0</v>
      </c>
      <c r="Z11" s="16" t="n">
        <v>0</v>
      </c>
      <c r="AA11" s="16" t="n">
        <v>0</v>
      </c>
      <c r="AB11" s="16" t="n">
        <v>0</v>
      </c>
      <c r="AC11" s="16" t="n">
        <v>0</v>
      </c>
      <c r="AD11" s="16" t="n">
        <v>27317.41281</v>
      </c>
      <c r="AE11" s="16" t="n">
        <v>18.74425</v>
      </c>
      <c r="AF11" s="16" t="n">
        <v>14.09628</v>
      </c>
      <c r="AG11" s="16" t="n">
        <v>0</v>
      </c>
      <c r="AH11" s="16" t="n">
        <v>0</v>
      </c>
      <c r="AI11" s="16" t="n">
        <v>0</v>
      </c>
      <c r="AJ11" s="16" t="n">
        <v>0</v>
      </c>
      <c r="AK11" s="16" t="n">
        <v>0</v>
      </c>
      <c r="AL11" s="16" t="n">
        <v>0</v>
      </c>
      <c r="AM11" s="16" t="n">
        <v>0</v>
      </c>
      <c r="AN11" s="16" t="n">
        <v>0</v>
      </c>
      <c r="AO11" s="16" t="n">
        <v>0</v>
      </c>
      <c r="AP11" s="16" t="n">
        <v>28014.31439</v>
      </c>
      <c r="AQ11" s="16" t="n">
        <v>18.47468</v>
      </c>
      <c r="AR11" s="16" t="n">
        <v>13.86544</v>
      </c>
      <c r="AS11" s="16" t="n">
        <v>0</v>
      </c>
      <c r="AT11" s="16" t="n">
        <v>0</v>
      </c>
      <c r="AU11" s="16" t="n">
        <v>0</v>
      </c>
      <c r="AV11" s="16" t="n">
        <v>0</v>
      </c>
      <c r="AW11" s="16" t="n">
        <v>0</v>
      </c>
      <c r="AX11" s="16" t="n">
        <v>0</v>
      </c>
      <c r="AY11" s="16" t="n">
        <v>0</v>
      </c>
      <c r="AZ11" s="16" t="n">
        <v>0</v>
      </c>
      <c r="BA11" s="16" t="n">
        <v>0</v>
      </c>
      <c r="BB11" s="16" t="n">
        <v>28661.12415</v>
      </c>
      <c r="BC11" s="16" t="n">
        <v>17.97497</v>
      </c>
      <c r="BD11" s="16" t="n">
        <v>13.54673</v>
      </c>
      <c r="BE11" s="16" t="n">
        <v>0</v>
      </c>
      <c r="BF11" s="16" t="n">
        <v>0</v>
      </c>
      <c r="BG11" s="16" t="n">
        <v>0</v>
      </c>
      <c r="BH11" s="16" t="n">
        <v>0</v>
      </c>
      <c r="BI11" s="16" t="n">
        <v>0</v>
      </c>
      <c r="BJ11" s="16" t="n">
        <v>0</v>
      </c>
      <c r="BK11" s="0" t="n">
        <v>0</v>
      </c>
      <c r="BL11" s="0" t="n">
        <v>0</v>
      </c>
      <c r="BM11" s="0" t="n">
        <v>0</v>
      </c>
      <c r="BN11" s="0" t="n">
        <v>29268.47333</v>
      </c>
      <c r="BO11" s="0" t="n">
        <v>17.56802</v>
      </c>
      <c r="BP11" s="0" t="n">
        <v>13.3712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29849.86691</v>
      </c>
      <c r="CA11" s="0" t="n">
        <v>17.346</v>
      </c>
      <c r="CB11" s="0" t="n">
        <v>13.09533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30367.53869</v>
      </c>
      <c r="CM11" s="0" t="n">
        <v>17.30561</v>
      </c>
      <c r="CN11" s="0" t="n">
        <v>12.65704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5" hidden="false" customHeight="false" outlineLevel="0" collapsed="false">
      <c r="A12" s="0" t="s">
        <v>152</v>
      </c>
      <c r="C12" s="16" t="n">
        <v>0</v>
      </c>
      <c r="D12" s="16" t="n">
        <v>0</v>
      </c>
      <c r="E12" s="16" t="n">
        <v>0</v>
      </c>
      <c r="F12" s="16" t="n">
        <v>0</v>
      </c>
      <c r="G12" s="16" t="n">
        <v>0</v>
      </c>
      <c r="H12" s="16" t="n">
        <v>0</v>
      </c>
      <c r="I12" s="16" t="n">
        <v>0</v>
      </c>
      <c r="J12" s="16" t="n">
        <v>0</v>
      </c>
      <c r="K12" s="16" t="n">
        <v>0</v>
      </c>
      <c r="L12" s="16" t="n">
        <v>0</v>
      </c>
      <c r="M12" s="16" t="n">
        <v>0</v>
      </c>
      <c r="N12" s="16" t="n">
        <v>0</v>
      </c>
      <c r="O12" s="16" t="n">
        <v>0</v>
      </c>
      <c r="P12" s="16" t="n">
        <v>0</v>
      </c>
      <c r="Q12" s="16" t="n">
        <v>0</v>
      </c>
      <c r="R12" s="16" t="n">
        <v>38321.47245</v>
      </c>
      <c r="S12" s="16" t="n">
        <v>33437.24949</v>
      </c>
      <c r="T12" s="16" t="n">
        <v>29320.80901</v>
      </c>
      <c r="U12" s="16" t="n">
        <v>0</v>
      </c>
      <c r="V12" s="16" t="n">
        <v>0</v>
      </c>
      <c r="W12" s="16" t="n">
        <v>0</v>
      </c>
      <c r="X12" s="16" t="n">
        <v>0</v>
      </c>
      <c r="Y12" s="16" t="n">
        <v>0</v>
      </c>
      <c r="Z12" s="16" t="n">
        <v>0</v>
      </c>
      <c r="AA12" s="16" t="n">
        <v>0</v>
      </c>
      <c r="AB12" s="16" t="n">
        <v>0</v>
      </c>
      <c r="AC12" s="16" t="n">
        <v>0</v>
      </c>
      <c r="AD12" s="16" t="n">
        <v>8771.42063</v>
      </c>
      <c r="AE12" s="16" t="n">
        <v>5.07361</v>
      </c>
      <c r="AF12" s="16" t="n">
        <v>3.7493</v>
      </c>
      <c r="AG12" s="16" t="n">
        <v>0</v>
      </c>
      <c r="AH12" s="16" t="n">
        <v>0</v>
      </c>
      <c r="AI12" s="16" t="n">
        <v>0</v>
      </c>
      <c r="AJ12" s="16" t="n">
        <v>0</v>
      </c>
      <c r="AK12" s="16" t="n">
        <v>0</v>
      </c>
      <c r="AL12" s="16" t="n">
        <v>0</v>
      </c>
      <c r="AM12" s="16" t="n">
        <v>0</v>
      </c>
      <c r="AN12" s="16" t="n">
        <v>0</v>
      </c>
      <c r="AO12" s="16" t="n">
        <v>0</v>
      </c>
      <c r="AP12" s="16" t="n">
        <v>8930.00658</v>
      </c>
      <c r="AQ12" s="16" t="n">
        <v>5.00355</v>
      </c>
      <c r="AR12" s="16" t="n">
        <v>3.69167</v>
      </c>
      <c r="AS12" s="16" t="n">
        <v>0</v>
      </c>
      <c r="AT12" s="16" t="n">
        <v>0</v>
      </c>
      <c r="AU12" s="16" t="n">
        <v>0</v>
      </c>
      <c r="AV12" s="16" t="n">
        <v>0</v>
      </c>
      <c r="AW12" s="16" t="n">
        <v>0</v>
      </c>
      <c r="AX12" s="16" t="n">
        <v>0</v>
      </c>
      <c r="AY12" s="16" t="n">
        <v>0</v>
      </c>
      <c r="AZ12" s="16" t="n">
        <v>0</v>
      </c>
      <c r="BA12" s="16" t="n">
        <v>0</v>
      </c>
      <c r="BB12" s="16" t="n">
        <v>9084.02947</v>
      </c>
      <c r="BC12" s="16" t="n">
        <v>4.86986</v>
      </c>
      <c r="BD12" s="16" t="n">
        <v>3.60995</v>
      </c>
      <c r="BE12" s="16" t="n">
        <v>0</v>
      </c>
      <c r="BF12" s="16" t="n">
        <v>0</v>
      </c>
      <c r="BG12" s="16" t="n">
        <v>0</v>
      </c>
      <c r="BH12" s="16" t="n">
        <v>0</v>
      </c>
      <c r="BI12" s="16" t="n">
        <v>0</v>
      </c>
      <c r="BJ12" s="16" t="n">
        <v>0</v>
      </c>
      <c r="BK12" s="0" t="n">
        <v>0</v>
      </c>
      <c r="BL12" s="0" t="n">
        <v>0</v>
      </c>
      <c r="BM12" s="0" t="n">
        <v>0</v>
      </c>
      <c r="BN12" s="0" t="n">
        <v>9234.63056</v>
      </c>
      <c r="BO12" s="0" t="n">
        <v>4.76128</v>
      </c>
      <c r="BP12" s="0" t="n">
        <v>3.56701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9384.08164</v>
      </c>
      <c r="CA12" s="0" t="n">
        <v>4.70328</v>
      </c>
      <c r="CB12" s="0" t="n">
        <v>3.49612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9521.02342</v>
      </c>
      <c r="CM12" s="0" t="n">
        <v>4.69498</v>
      </c>
      <c r="CN12" s="0" t="n">
        <v>3.38024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5" hidden="false" customHeight="false" outlineLevel="0" collapsed="false">
      <c r="A13" s="0" t="s">
        <v>153</v>
      </c>
      <c r="C13" s="16" t="n">
        <v>0</v>
      </c>
      <c r="D13" s="16" t="n">
        <v>0</v>
      </c>
      <c r="E13" s="16" t="n">
        <v>0</v>
      </c>
      <c r="F13" s="16" t="n">
        <v>0</v>
      </c>
      <c r="G13" s="16" t="n">
        <v>0</v>
      </c>
      <c r="H13" s="16" t="n">
        <v>0</v>
      </c>
      <c r="I13" s="16" t="n">
        <v>0</v>
      </c>
      <c r="J13" s="16" t="n">
        <v>0</v>
      </c>
      <c r="K13" s="16" t="n">
        <v>0</v>
      </c>
      <c r="L13" s="16" t="n">
        <v>0</v>
      </c>
      <c r="M13" s="16" t="n">
        <v>0</v>
      </c>
      <c r="N13" s="16" t="n">
        <v>0</v>
      </c>
      <c r="O13" s="16" t="n">
        <v>0</v>
      </c>
      <c r="P13" s="16" t="n">
        <v>0</v>
      </c>
      <c r="Q13" s="16" t="n">
        <v>0</v>
      </c>
      <c r="R13" s="16" t="n">
        <v>41246.30116</v>
      </c>
      <c r="S13" s="16" t="n">
        <v>36160.47493</v>
      </c>
      <c r="T13" s="16" t="n">
        <v>31697.36835</v>
      </c>
      <c r="U13" s="16" t="n">
        <v>0</v>
      </c>
      <c r="V13" s="16" t="n">
        <v>0</v>
      </c>
      <c r="W13" s="16" t="n">
        <v>0</v>
      </c>
      <c r="X13" s="16" t="n">
        <v>0</v>
      </c>
      <c r="Y13" s="16" t="n">
        <v>0</v>
      </c>
      <c r="Z13" s="16" t="n">
        <v>0</v>
      </c>
      <c r="AA13" s="16" t="n">
        <v>0</v>
      </c>
      <c r="AB13" s="16" t="n">
        <v>0</v>
      </c>
      <c r="AC13" s="16" t="n">
        <v>0</v>
      </c>
      <c r="AD13" s="16" t="n">
        <v>9336.67771</v>
      </c>
      <c r="AE13" s="16" t="n">
        <v>5.57162</v>
      </c>
      <c r="AF13" s="16" t="n">
        <v>4.13644</v>
      </c>
      <c r="AG13" s="16" t="n">
        <v>0</v>
      </c>
      <c r="AH13" s="16" t="n">
        <v>0</v>
      </c>
      <c r="AI13" s="16" t="n">
        <v>0</v>
      </c>
      <c r="AJ13" s="16" t="n">
        <v>0</v>
      </c>
      <c r="AK13" s="16" t="n">
        <v>0</v>
      </c>
      <c r="AL13" s="16" t="n">
        <v>0</v>
      </c>
      <c r="AM13" s="16" t="n">
        <v>0</v>
      </c>
      <c r="AN13" s="16" t="n">
        <v>0</v>
      </c>
      <c r="AO13" s="16" t="n">
        <v>0</v>
      </c>
      <c r="AP13" s="16" t="n">
        <v>9501.26261</v>
      </c>
      <c r="AQ13" s="16" t="n">
        <v>5.49384</v>
      </c>
      <c r="AR13" s="16" t="n">
        <v>4.07175</v>
      </c>
      <c r="AS13" s="16" t="n">
        <v>0</v>
      </c>
      <c r="AT13" s="16" t="n">
        <v>0</v>
      </c>
      <c r="AU13" s="16" t="n">
        <v>0</v>
      </c>
      <c r="AV13" s="16" t="n">
        <v>0</v>
      </c>
      <c r="AW13" s="16" t="n">
        <v>0</v>
      </c>
      <c r="AX13" s="16" t="n">
        <v>0</v>
      </c>
      <c r="AY13" s="16" t="n">
        <v>0</v>
      </c>
      <c r="AZ13" s="16" t="n">
        <v>0</v>
      </c>
      <c r="BA13" s="16" t="n">
        <v>0</v>
      </c>
      <c r="BB13" s="16" t="n">
        <v>9661.45921</v>
      </c>
      <c r="BC13" s="16" t="n">
        <v>5.34658</v>
      </c>
      <c r="BD13" s="16" t="n">
        <v>3.98069</v>
      </c>
      <c r="BE13" s="16" t="n">
        <v>0</v>
      </c>
      <c r="BF13" s="16" t="n">
        <v>0</v>
      </c>
      <c r="BG13" s="16" t="n">
        <v>0</v>
      </c>
      <c r="BH13" s="16" t="n">
        <v>0</v>
      </c>
      <c r="BI13" s="16" t="n">
        <v>0</v>
      </c>
      <c r="BJ13" s="16" t="n">
        <v>0</v>
      </c>
      <c r="BK13" s="0" t="n">
        <v>0</v>
      </c>
      <c r="BL13" s="0" t="n">
        <v>0</v>
      </c>
      <c r="BM13" s="0" t="n">
        <v>0</v>
      </c>
      <c r="BN13" s="0" t="n">
        <v>9818.25753</v>
      </c>
      <c r="BO13" s="0" t="n">
        <v>5.22689</v>
      </c>
      <c r="BP13" s="0" t="n">
        <v>3.93222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9974.37806</v>
      </c>
      <c r="CA13" s="0" t="n">
        <v>5.16259</v>
      </c>
      <c r="CB13" s="0" t="n">
        <v>3.85328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10117.26505</v>
      </c>
      <c r="CM13" s="0" t="n">
        <v>5.15272</v>
      </c>
      <c r="CN13" s="0" t="n">
        <v>3.72523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  <row r="14" customFormat="false" ht="15" hidden="false" customHeight="false" outlineLevel="0" collapsed="false">
      <c r="A14" s="0" t="s">
        <v>154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</v>
      </c>
      <c r="H14" s="16" t="n">
        <v>0</v>
      </c>
      <c r="I14" s="16" t="n">
        <v>0</v>
      </c>
      <c r="J14" s="16" t="n">
        <v>0</v>
      </c>
      <c r="K14" s="16" t="n">
        <v>0</v>
      </c>
      <c r="L14" s="16" t="n">
        <v>0</v>
      </c>
      <c r="M14" s="16" t="n">
        <v>0</v>
      </c>
      <c r="N14" s="16" t="n">
        <v>0</v>
      </c>
      <c r="O14" s="16" t="n">
        <v>0</v>
      </c>
      <c r="P14" s="16" t="n">
        <v>0</v>
      </c>
      <c r="Q14" s="16" t="n">
        <v>0</v>
      </c>
      <c r="R14" s="16" t="n">
        <v>6828.81971</v>
      </c>
      <c r="S14" s="16" t="n">
        <v>4731.60793</v>
      </c>
      <c r="T14" s="16" t="n">
        <v>4956.84281</v>
      </c>
      <c r="U14" s="16" t="n">
        <v>0</v>
      </c>
      <c r="V14" s="16" t="n">
        <v>0</v>
      </c>
      <c r="W14" s="16" t="n">
        <v>0</v>
      </c>
      <c r="X14" s="16" t="n">
        <v>0</v>
      </c>
      <c r="Y14" s="16" t="n">
        <v>0</v>
      </c>
      <c r="Z14" s="16" t="n">
        <v>0</v>
      </c>
      <c r="AA14" s="16" t="n">
        <v>0</v>
      </c>
      <c r="AB14" s="16" t="n">
        <v>0</v>
      </c>
      <c r="AC14" s="16" t="n">
        <v>0</v>
      </c>
      <c r="AD14" s="16" t="n">
        <v>2339.51087</v>
      </c>
      <c r="AE14" s="16" t="n">
        <v>2.67648</v>
      </c>
      <c r="AF14" s="16" t="n">
        <v>2.08105</v>
      </c>
      <c r="AG14" s="16" t="n">
        <v>0</v>
      </c>
      <c r="AH14" s="16" t="n">
        <v>0</v>
      </c>
      <c r="AI14" s="16" t="n">
        <v>0</v>
      </c>
      <c r="AJ14" s="16" t="n">
        <v>0</v>
      </c>
      <c r="AK14" s="16" t="n">
        <v>0</v>
      </c>
      <c r="AL14" s="16" t="n">
        <v>0</v>
      </c>
      <c r="AM14" s="16" t="n">
        <v>0</v>
      </c>
      <c r="AN14" s="16" t="n">
        <v>0</v>
      </c>
      <c r="AO14" s="16" t="n">
        <v>0</v>
      </c>
      <c r="AP14" s="16" t="n">
        <v>2502.40345</v>
      </c>
      <c r="AQ14" s="16" t="n">
        <v>2.635</v>
      </c>
      <c r="AR14" s="16" t="n">
        <v>2.04309</v>
      </c>
      <c r="AS14" s="16" t="n">
        <v>0</v>
      </c>
      <c r="AT14" s="16" t="n">
        <v>0</v>
      </c>
      <c r="AU14" s="16" t="n">
        <v>0</v>
      </c>
      <c r="AV14" s="16" t="n">
        <v>0</v>
      </c>
      <c r="AW14" s="16" t="n">
        <v>0</v>
      </c>
      <c r="AX14" s="16" t="n">
        <v>0</v>
      </c>
      <c r="AY14" s="16" t="n">
        <v>0</v>
      </c>
      <c r="AZ14" s="16" t="n">
        <v>0</v>
      </c>
      <c r="BA14" s="16" t="n">
        <v>0</v>
      </c>
      <c r="BB14" s="16" t="n">
        <v>2641.56105</v>
      </c>
      <c r="BC14" s="16" t="n">
        <v>2.56203</v>
      </c>
      <c r="BD14" s="16" t="n">
        <v>1.99289</v>
      </c>
      <c r="BE14" s="16" t="n">
        <v>0</v>
      </c>
      <c r="BF14" s="16" t="n">
        <v>0</v>
      </c>
      <c r="BG14" s="16" t="n">
        <v>0</v>
      </c>
      <c r="BH14" s="16" t="n">
        <v>0</v>
      </c>
      <c r="BI14" s="16" t="n">
        <v>0</v>
      </c>
      <c r="BJ14" s="16" t="n">
        <v>0</v>
      </c>
      <c r="BK14" s="0" t="n">
        <v>0</v>
      </c>
      <c r="BL14" s="0" t="n">
        <v>0</v>
      </c>
      <c r="BM14" s="0" t="n">
        <v>0</v>
      </c>
      <c r="BN14" s="0" t="n">
        <v>2762.03358</v>
      </c>
      <c r="BO14" s="0" t="n">
        <v>2.5023</v>
      </c>
      <c r="BP14" s="0" t="n">
        <v>1.96312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2868.28871</v>
      </c>
      <c r="CA14" s="0" t="n">
        <v>2.46843</v>
      </c>
      <c r="CB14" s="0" t="n">
        <v>1.91983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2957.10793</v>
      </c>
      <c r="CM14" s="0" t="n">
        <v>2.45995</v>
      </c>
      <c r="CN14" s="0" t="n">
        <v>1.8544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</row>
    <row r="15" customFormat="false" ht="15" hidden="false" customHeight="false" outlineLevel="0" collapsed="false">
      <c r="A15" s="0" t="s">
        <v>155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  <c r="H15" s="16" t="n">
        <v>0</v>
      </c>
      <c r="I15" s="16" t="n">
        <v>0</v>
      </c>
      <c r="J15" s="16" t="n">
        <v>0</v>
      </c>
      <c r="K15" s="16" t="n">
        <v>0</v>
      </c>
      <c r="L15" s="16" t="n">
        <v>0</v>
      </c>
      <c r="M15" s="16" t="n">
        <v>0</v>
      </c>
      <c r="N15" s="16" t="n">
        <v>0</v>
      </c>
      <c r="O15" s="16" t="n">
        <v>0</v>
      </c>
      <c r="P15" s="16" t="n">
        <v>0</v>
      </c>
      <c r="Q15" s="16" t="n">
        <v>0</v>
      </c>
      <c r="R15" s="16" t="n">
        <v>16561.09408</v>
      </c>
      <c r="S15" s="16" t="n">
        <v>14585.71978</v>
      </c>
      <c r="T15" s="16" t="n">
        <v>12654.57627</v>
      </c>
      <c r="U15" s="16" t="n">
        <v>0</v>
      </c>
      <c r="V15" s="16" t="n">
        <v>0</v>
      </c>
      <c r="W15" s="16" t="n">
        <v>0</v>
      </c>
      <c r="X15" s="16" t="n">
        <v>0</v>
      </c>
      <c r="Y15" s="16" t="n">
        <v>0</v>
      </c>
      <c r="Z15" s="16" t="n">
        <v>0</v>
      </c>
      <c r="AA15" s="16" t="n">
        <v>0</v>
      </c>
      <c r="AB15" s="16" t="n">
        <v>0</v>
      </c>
      <c r="AC15" s="16" t="n">
        <v>0</v>
      </c>
      <c r="AD15" s="16" t="n">
        <v>3673.63915</v>
      </c>
      <c r="AE15" s="16" t="n">
        <v>2.10588</v>
      </c>
      <c r="AF15" s="16" t="n">
        <v>1.55651</v>
      </c>
      <c r="AG15" s="16" t="n">
        <v>0</v>
      </c>
      <c r="AH15" s="16" t="n">
        <v>0</v>
      </c>
      <c r="AI15" s="16" t="n">
        <v>0</v>
      </c>
      <c r="AJ15" s="16" t="n">
        <v>0</v>
      </c>
      <c r="AK15" s="16" t="n">
        <v>0</v>
      </c>
      <c r="AL15" s="16" t="n">
        <v>0</v>
      </c>
      <c r="AM15" s="16" t="n">
        <v>0</v>
      </c>
      <c r="AN15" s="16" t="n">
        <v>0</v>
      </c>
      <c r="AO15" s="16" t="n">
        <v>0</v>
      </c>
      <c r="AP15" s="16" t="n">
        <v>3732.13205</v>
      </c>
      <c r="AQ15" s="16" t="n">
        <v>2.07678</v>
      </c>
      <c r="AR15" s="16" t="n">
        <v>1.53256</v>
      </c>
      <c r="AS15" s="16" t="n">
        <v>0</v>
      </c>
      <c r="AT15" s="16" t="n">
        <v>0</v>
      </c>
      <c r="AU15" s="16" t="n">
        <v>0</v>
      </c>
      <c r="AV15" s="16" t="n">
        <v>0</v>
      </c>
      <c r="AW15" s="16" t="n">
        <v>0</v>
      </c>
      <c r="AX15" s="16" t="n">
        <v>0</v>
      </c>
      <c r="AY15" s="16" t="n">
        <v>0</v>
      </c>
      <c r="AZ15" s="16" t="n">
        <v>0</v>
      </c>
      <c r="BA15" s="16" t="n">
        <v>0</v>
      </c>
      <c r="BB15" s="16" t="n">
        <v>3790.1075</v>
      </c>
      <c r="BC15" s="16" t="n">
        <v>2.02129</v>
      </c>
      <c r="BD15" s="16" t="n">
        <v>1.49862</v>
      </c>
      <c r="BE15" s="16" t="n">
        <v>0</v>
      </c>
      <c r="BF15" s="16" t="n">
        <v>0</v>
      </c>
      <c r="BG15" s="16" t="n">
        <v>0</v>
      </c>
      <c r="BH15" s="16" t="n">
        <v>0</v>
      </c>
      <c r="BI15" s="16" t="n">
        <v>0</v>
      </c>
      <c r="BJ15" s="16" t="n">
        <v>0</v>
      </c>
      <c r="BK15" s="0" t="n">
        <v>0</v>
      </c>
      <c r="BL15" s="0" t="n">
        <v>0</v>
      </c>
      <c r="BM15" s="0" t="n">
        <v>0</v>
      </c>
      <c r="BN15" s="0" t="n">
        <v>3847.77908</v>
      </c>
      <c r="BO15" s="0" t="n">
        <v>1.97621</v>
      </c>
      <c r="BP15" s="0" t="n">
        <v>1.48078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3905.87786</v>
      </c>
      <c r="CA15" s="0" t="n">
        <v>1.95213</v>
      </c>
      <c r="CB15" s="0" t="n">
        <v>1.45134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3959.51764</v>
      </c>
      <c r="CM15" s="0" t="n">
        <v>1.94867</v>
      </c>
      <c r="CN15" s="0" t="n">
        <v>1.40323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</row>
    <row r="16" customFormat="false" ht="15" hidden="false" customHeight="false" outlineLevel="0" collapsed="false">
      <c r="A16" s="0" t="s">
        <v>156</v>
      </c>
      <c r="C16" s="16" t="n">
        <v>0</v>
      </c>
      <c r="D16" s="16" t="n">
        <v>0</v>
      </c>
      <c r="E16" s="16" t="n">
        <v>0</v>
      </c>
      <c r="F16" s="16" t="n">
        <v>0</v>
      </c>
      <c r="G16" s="16" t="n">
        <v>0</v>
      </c>
      <c r="H16" s="16" t="n">
        <v>0</v>
      </c>
      <c r="I16" s="16" t="n">
        <v>0</v>
      </c>
      <c r="J16" s="16" t="n">
        <v>0</v>
      </c>
      <c r="K16" s="16" t="n">
        <v>0</v>
      </c>
      <c r="L16" s="16" t="n">
        <v>0</v>
      </c>
      <c r="M16" s="16" t="n">
        <v>0</v>
      </c>
      <c r="N16" s="16" t="n">
        <v>0</v>
      </c>
      <c r="O16" s="16" t="n">
        <v>0</v>
      </c>
      <c r="P16" s="16" t="n">
        <v>0</v>
      </c>
      <c r="Q16" s="16" t="n">
        <v>0</v>
      </c>
      <c r="R16" s="16" t="n">
        <v>11323.15658</v>
      </c>
      <c r="S16" s="16" t="n">
        <v>8516.00933</v>
      </c>
      <c r="T16" s="16" t="n">
        <v>7812.45927</v>
      </c>
      <c r="U16" s="16" t="n">
        <v>0</v>
      </c>
      <c r="V16" s="16" t="n">
        <v>0</v>
      </c>
      <c r="W16" s="16" t="n">
        <v>0</v>
      </c>
      <c r="X16" s="16" t="n">
        <v>0</v>
      </c>
      <c r="Y16" s="16" t="n">
        <v>0</v>
      </c>
      <c r="Z16" s="16" t="n">
        <v>0</v>
      </c>
      <c r="AA16" s="16" t="n">
        <v>0</v>
      </c>
      <c r="AB16" s="16" t="n">
        <v>0</v>
      </c>
      <c r="AC16" s="16" t="n">
        <v>0</v>
      </c>
      <c r="AD16" s="16" t="n">
        <v>3196.16444</v>
      </c>
      <c r="AE16" s="16" t="n">
        <v>3.31666</v>
      </c>
      <c r="AF16" s="16" t="n">
        <v>2.57298</v>
      </c>
      <c r="AG16" s="16" t="n">
        <v>0</v>
      </c>
      <c r="AH16" s="16" t="n">
        <v>0</v>
      </c>
      <c r="AI16" s="16" t="n">
        <v>0</v>
      </c>
      <c r="AJ16" s="16" t="n">
        <v>0</v>
      </c>
      <c r="AK16" s="16" t="n">
        <v>0</v>
      </c>
      <c r="AL16" s="16" t="n">
        <v>0</v>
      </c>
      <c r="AM16" s="16" t="n">
        <v>0</v>
      </c>
      <c r="AN16" s="16" t="n">
        <v>0</v>
      </c>
      <c r="AO16" s="16" t="n">
        <v>0</v>
      </c>
      <c r="AP16" s="16" t="n">
        <v>3348.50969</v>
      </c>
      <c r="AQ16" s="16" t="n">
        <v>3.26551</v>
      </c>
      <c r="AR16" s="16" t="n">
        <v>2.52637</v>
      </c>
      <c r="AS16" s="16" t="n">
        <v>0</v>
      </c>
      <c r="AT16" s="16" t="n">
        <v>0</v>
      </c>
      <c r="AU16" s="16" t="n">
        <v>0</v>
      </c>
      <c r="AV16" s="16" t="n">
        <v>0</v>
      </c>
      <c r="AW16" s="16" t="n">
        <v>0</v>
      </c>
      <c r="AX16" s="16" t="n">
        <v>0</v>
      </c>
      <c r="AY16" s="16" t="n">
        <v>0</v>
      </c>
      <c r="AZ16" s="16" t="n">
        <v>0</v>
      </c>
      <c r="BA16" s="16" t="n">
        <v>0</v>
      </c>
      <c r="BB16" s="16" t="n">
        <v>3483.96692</v>
      </c>
      <c r="BC16" s="16" t="n">
        <v>3.17522</v>
      </c>
      <c r="BD16" s="16" t="n">
        <v>2.46457</v>
      </c>
      <c r="BE16" s="16" t="n">
        <v>0</v>
      </c>
      <c r="BF16" s="16" t="n">
        <v>0</v>
      </c>
      <c r="BG16" s="16" t="n">
        <v>0</v>
      </c>
      <c r="BH16" s="16" t="n">
        <v>0</v>
      </c>
      <c r="BI16" s="16" t="n">
        <v>0</v>
      </c>
      <c r="BJ16" s="16" t="n">
        <v>0</v>
      </c>
      <c r="BK16" s="0" t="n">
        <v>0</v>
      </c>
      <c r="BL16" s="0" t="n">
        <v>0</v>
      </c>
      <c r="BM16" s="0" t="n">
        <v>0</v>
      </c>
      <c r="BN16" s="0" t="n">
        <v>3605.77259</v>
      </c>
      <c r="BO16" s="0" t="n">
        <v>3.10135</v>
      </c>
      <c r="BP16" s="0" t="n">
        <v>2.42807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3717.24064</v>
      </c>
      <c r="CA16" s="0" t="n">
        <v>3.05957</v>
      </c>
      <c r="CB16" s="0" t="n">
        <v>2.37476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3812.62465</v>
      </c>
      <c r="CM16" s="0" t="n">
        <v>3.04929</v>
      </c>
      <c r="CN16" s="0" t="n">
        <v>2.29393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</row>
    <row r="17" customFormat="false" ht="15" hidden="false" customHeight="false" outlineLevel="0" collapsed="false">
      <c r="A17" s="0" t="s">
        <v>157</v>
      </c>
      <c r="C17" s="16" t="n">
        <v>0</v>
      </c>
      <c r="D17" s="16" t="n">
        <v>0</v>
      </c>
      <c r="E17" s="16" t="n">
        <v>0</v>
      </c>
      <c r="F17" s="16" t="n">
        <v>1256</v>
      </c>
      <c r="G17" s="16" t="n">
        <v>10289</v>
      </c>
      <c r="H17" s="16" t="n">
        <v>16460</v>
      </c>
      <c r="I17" s="16" t="n">
        <v>16963</v>
      </c>
      <c r="J17" s="16" t="n">
        <v>14728</v>
      </c>
      <c r="K17" s="16" t="n">
        <v>11613</v>
      </c>
      <c r="L17" s="16" t="n">
        <v>8690</v>
      </c>
      <c r="M17" s="16" t="n">
        <v>0</v>
      </c>
      <c r="N17" s="16" t="n">
        <v>0</v>
      </c>
      <c r="O17" s="16" t="n">
        <v>0</v>
      </c>
      <c r="P17" s="16" t="n">
        <v>0</v>
      </c>
      <c r="Q17" s="16" t="n">
        <v>0</v>
      </c>
      <c r="R17" s="16" t="n">
        <v>175488.32987</v>
      </c>
      <c r="S17" s="16" t="n">
        <v>97881.95534</v>
      </c>
      <c r="T17" s="16" t="n">
        <v>74712.07398</v>
      </c>
      <c r="U17" s="16" t="n">
        <v>0</v>
      </c>
      <c r="V17" s="16" t="n">
        <v>0</v>
      </c>
      <c r="W17" s="16" t="n">
        <v>0</v>
      </c>
      <c r="X17" s="16" t="n">
        <v>0</v>
      </c>
      <c r="Y17" s="16" t="n">
        <v>0</v>
      </c>
      <c r="Z17" s="16" t="n">
        <v>0</v>
      </c>
      <c r="AA17" s="16" t="n">
        <v>0</v>
      </c>
      <c r="AB17" s="16" t="n">
        <v>0</v>
      </c>
      <c r="AC17" s="16" t="n">
        <v>0</v>
      </c>
      <c r="AD17" s="16" t="n">
        <v>50453.36622</v>
      </c>
      <c r="AE17" s="16" t="n">
        <v>13.59993</v>
      </c>
      <c r="AF17" s="16" t="n">
        <v>10.13844</v>
      </c>
      <c r="AG17" s="16" t="n">
        <v>0</v>
      </c>
      <c r="AH17" s="16" t="n">
        <v>0</v>
      </c>
      <c r="AI17" s="16" t="n">
        <v>0</v>
      </c>
      <c r="AJ17" s="16" t="n">
        <v>0</v>
      </c>
      <c r="AK17" s="16" t="n">
        <v>0</v>
      </c>
      <c r="AL17" s="16" t="n">
        <v>0</v>
      </c>
      <c r="AM17" s="16" t="n">
        <v>0</v>
      </c>
      <c r="AN17" s="16" t="n">
        <v>0</v>
      </c>
      <c r="AO17" s="16" t="n">
        <v>0</v>
      </c>
      <c r="AP17" s="16" t="n">
        <v>51642.4243</v>
      </c>
      <c r="AQ17" s="16" t="n">
        <v>13.40825</v>
      </c>
      <c r="AR17" s="16" t="n">
        <v>9.97749</v>
      </c>
      <c r="AS17" s="16" t="n">
        <v>0</v>
      </c>
      <c r="AT17" s="16" t="n">
        <v>0</v>
      </c>
      <c r="AU17" s="16" t="n">
        <v>0</v>
      </c>
      <c r="AV17" s="16" t="n">
        <v>0</v>
      </c>
      <c r="AW17" s="16" t="n">
        <v>0</v>
      </c>
      <c r="AX17" s="16" t="n">
        <v>0</v>
      </c>
      <c r="AY17" s="16" t="n">
        <v>0</v>
      </c>
      <c r="AZ17" s="16" t="n">
        <v>0</v>
      </c>
      <c r="BA17" s="16" t="n">
        <v>0</v>
      </c>
      <c r="BB17" s="16" t="n">
        <v>52754.74277</v>
      </c>
      <c r="BC17" s="16" t="n">
        <v>13.0478</v>
      </c>
      <c r="BD17" s="16" t="n">
        <v>9.75236</v>
      </c>
      <c r="BE17" s="16" t="n">
        <v>0</v>
      </c>
      <c r="BF17" s="16" t="n">
        <v>0</v>
      </c>
      <c r="BG17" s="16" t="n">
        <v>0</v>
      </c>
      <c r="BH17" s="16" t="n">
        <v>0</v>
      </c>
      <c r="BI17" s="16" t="n">
        <v>0</v>
      </c>
      <c r="BJ17" s="16" t="n">
        <v>0</v>
      </c>
      <c r="BK17" s="0" t="n">
        <v>0</v>
      </c>
      <c r="BL17" s="0" t="n">
        <v>0</v>
      </c>
      <c r="BM17" s="0" t="n">
        <v>0</v>
      </c>
      <c r="BN17" s="0" t="n">
        <v>53807.04799</v>
      </c>
      <c r="BO17" s="0" t="n">
        <v>12.75465</v>
      </c>
      <c r="BP17" s="0" t="n">
        <v>9.63117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54820.75612</v>
      </c>
      <c r="CA17" s="0" t="n">
        <v>12.59639</v>
      </c>
      <c r="CB17" s="0" t="n">
        <v>9.4361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55732.8652</v>
      </c>
      <c r="CM17" s="0" t="n">
        <v>12.57063</v>
      </c>
      <c r="CN17" s="0" t="n">
        <v>9.12181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</row>
    <row r="18" customFormat="false" ht="15" hidden="false" customHeight="false" outlineLevel="0" collapsed="false">
      <c r="A18" s="0" t="s">
        <v>158</v>
      </c>
      <c r="C18" s="16" t="n">
        <v>0</v>
      </c>
      <c r="D18" s="16" t="n">
        <v>0</v>
      </c>
      <c r="E18" s="16" t="n">
        <v>0</v>
      </c>
      <c r="F18" s="16" t="n">
        <v>0</v>
      </c>
      <c r="G18" s="16" t="n">
        <v>0</v>
      </c>
      <c r="H18" s="16" t="n">
        <v>0</v>
      </c>
      <c r="I18" s="16" t="n">
        <v>0</v>
      </c>
      <c r="J18" s="16" t="n">
        <v>0</v>
      </c>
      <c r="K18" s="16" t="n">
        <v>0</v>
      </c>
      <c r="L18" s="16" t="n">
        <v>0</v>
      </c>
      <c r="M18" s="16" t="n">
        <v>0</v>
      </c>
      <c r="N18" s="16" t="n">
        <v>0</v>
      </c>
      <c r="O18" s="16" t="n">
        <v>0</v>
      </c>
      <c r="P18" s="16" t="n">
        <v>0</v>
      </c>
      <c r="Q18" s="16" t="n">
        <v>0</v>
      </c>
      <c r="R18" s="16" t="n">
        <v>34441.46367</v>
      </c>
      <c r="S18" s="16" t="n">
        <v>29018.04457</v>
      </c>
      <c r="T18" s="16" t="n">
        <v>25258.61992</v>
      </c>
      <c r="U18" s="16" t="n">
        <v>0</v>
      </c>
      <c r="V18" s="16" t="n">
        <v>0</v>
      </c>
      <c r="W18" s="16" t="n">
        <v>0</v>
      </c>
      <c r="X18" s="16" t="n">
        <v>0</v>
      </c>
      <c r="Y18" s="16" t="n">
        <v>0</v>
      </c>
      <c r="Z18" s="16" t="n">
        <v>0</v>
      </c>
      <c r="AA18" s="16" t="n">
        <v>0</v>
      </c>
      <c r="AB18" s="16" t="n">
        <v>0</v>
      </c>
      <c r="AC18" s="16" t="n">
        <v>0</v>
      </c>
      <c r="AD18" s="16" t="n">
        <v>8098.70933</v>
      </c>
      <c r="AE18" s="16" t="n">
        <v>5.30577</v>
      </c>
      <c r="AF18" s="16" t="n">
        <v>3.97183</v>
      </c>
      <c r="AG18" s="16" t="n">
        <v>0</v>
      </c>
      <c r="AH18" s="16" t="n">
        <v>0</v>
      </c>
      <c r="AI18" s="16" t="n">
        <v>0</v>
      </c>
      <c r="AJ18" s="16" t="n">
        <v>0</v>
      </c>
      <c r="AK18" s="16" t="n">
        <v>0</v>
      </c>
      <c r="AL18" s="16" t="n">
        <v>0</v>
      </c>
      <c r="AM18" s="16" t="n">
        <v>0</v>
      </c>
      <c r="AN18" s="16" t="n">
        <v>0</v>
      </c>
      <c r="AO18" s="16" t="n">
        <v>0</v>
      </c>
      <c r="AP18" s="16" t="n">
        <v>8286.55838</v>
      </c>
      <c r="AQ18" s="16" t="n">
        <v>5.23026</v>
      </c>
      <c r="AR18" s="16" t="n">
        <v>3.90783</v>
      </c>
      <c r="AS18" s="16" t="n">
        <v>0</v>
      </c>
      <c r="AT18" s="16" t="n">
        <v>0</v>
      </c>
      <c r="AU18" s="16" t="n">
        <v>0</v>
      </c>
      <c r="AV18" s="16" t="n">
        <v>0</v>
      </c>
      <c r="AW18" s="16" t="n">
        <v>0</v>
      </c>
      <c r="AX18" s="16" t="n">
        <v>0</v>
      </c>
      <c r="AY18" s="16" t="n">
        <v>0</v>
      </c>
      <c r="AZ18" s="16" t="n">
        <v>0</v>
      </c>
      <c r="BA18" s="16" t="n">
        <v>0</v>
      </c>
      <c r="BB18" s="16" t="n">
        <v>8463.72272</v>
      </c>
      <c r="BC18" s="16" t="n">
        <v>5.08925</v>
      </c>
      <c r="BD18" s="16" t="n">
        <v>3.81887</v>
      </c>
      <c r="BE18" s="16" t="n">
        <v>0</v>
      </c>
      <c r="BF18" s="16" t="n">
        <v>0</v>
      </c>
      <c r="BG18" s="16" t="n">
        <v>0</v>
      </c>
      <c r="BH18" s="16" t="n">
        <v>0</v>
      </c>
      <c r="BI18" s="16" t="n">
        <v>0</v>
      </c>
      <c r="BJ18" s="16" t="n">
        <v>0</v>
      </c>
      <c r="BK18" s="0" t="n">
        <v>0</v>
      </c>
      <c r="BL18" s="0" t="n">
        <v>0</v>
      </c>
      <c r="BM18" s="0" t="n">
        <v>0</v>
      </c>
      <c r="BN18" s="0" t="n">
        <v>8632.42639</v>
      </c>
      <c r="BO18" s="0" t="n">
        <v>4.97449</v>
      </c>
      <c r="BP18" s="0" t="n">
        <v>3.77045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8795.77587</v>
      </c>
      <c r="CA18" s="0" t="n">
        <v>4.91222</v>
      </c>
      <c r="CB18" s="0" t="n">
        <v>3.6934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8942.5941</v>
      </c>
      <c r="CM18" s="0" t="n">
        <v>4.90152</v>
      </c>
      <c r="CN18" s="0" t="n">
        <v>3.5701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</row>
    <row r="19" customFormat="false" ht="15" hidden="false" customHeight="false" outlineLevel="0" collapsed="false">
      <c r="A19" s="0" t="s">
        <v>159</v>
      </c>
      <c r="C19" s="16" t="n">
        <v>0</v>
      </c>
      <c r="D19" s="16" t="n">
        <v>0</v>
      </c>
      <c r="E19" s="16" t="n">
        <v>0</v>
      </c>
      <c r="F19" s="16" t="n">
        <v>1256</v>
      </c>
      <c r="G19" s="16" t="n">
        <v>10289</v>
      </c>
      <c r="H19" s="16" t="n">
        <v>16460</v>
      </c>
      <c r="I19" s="16" t="n">
        <v>16963</v>
      </c>
      <c r="J19" s="16" t="n">
        <v>14728</v>
      </c>
      <c r="K19" s="16" t="n">
        <v>11613</v>
      </c>
      <c r="L19" s="16" t="n">
        <v>8690</v>
      </c>
      <c r="M19" s="16" t="n">
        <v>0</v>
      </c>
      <c r="N19" s="16" t="n">
        <v>0</v>
      </c>
      <c r="O19" s="16" t="n">
        <v>0</v>
      </c>
      <c r="P19" s="16" t="n">
        <v>0</v>
      </c>
      <c r="Q19" s="16" t="n">
        <v>0</v>
      </c>
      <c r="R19" s="16" t="n">
        <v>81457.2406</v>
      </c>
      <c r="S19" s="16" t="n">
        <v>17561.25694</v>
      </c>
      <c r="T19" s="16" t="n">
        <v>4976.80848</v>
      </c>
      <c r="U19" s="16" t="n">
        <v>0</v>
      </c>
      <c r="V19" s="16" t="n">
        <v>0</v>
      </c>
      <c r="W19" s="16" t="n">
        <v>0</v>
      </c>
      <c r="X19" s="16" t="n">
        <v>0</v>
      </c>
      <c r="Y19" s="16" t="n">
        <v>0</v>
      </c>
      <c r="Z19" s="16" t="n">
        <v>0</v>
      </c>
      <c r="AA19" s="16" t="n">
        <v>0</v>
      </c>
      <c r="AB19" s="16" t="n">
        <v>0</v>
      </c>
      <c r="AC19" s="16" t="n">
        <v>0</v>
      </c>
      <c r="AD19" s="16" t="n">
        <v>28743.20391</v>
      </c>
      <c r="AE19" s="16" t="n">
        <v>0</v>
      </c>
      <c r="AF19" s="16" t="n">
        <v>0</v>
      </c>
      <c r="AG19" s="16" t="n">
        <v>0</v>
      </c>
      <c r="AH19" s="16" t="n">
        <v>0</v>
      </c>
      <c r="AI19" s="16" t="n">
        <v>0</v>
      </c>
      <c r="AJ19" s="16" t="n">
        <v>0</v>
      </c>
      <c r="AK19" s="16" t="n">
        <v>0</v>
      </c>
      <c r="AL19" s="16" t="n">
        <v>0</v>
      </c>
      <c r="AM19" s="16" t="n">
        <v>0</v>
      </c>
      <c r="AN19" s="16" t="n">
        <v>0</v>
      </c>
      <c r="AO19" s="16" t="n">
        <v>0</v>
      </c>
      <c r="AP19" s="16" t="n">
        <v>29479.32082</v>
      </c>
      <c r="AQ19" s="16" t="n">
        <v>0</v>
      </c>
      <c r="AR19" s="16" t="n">
        <v>0</v>
      </c>
      <c r="AS19" s="16" t="n">
        <v>0</v>
      </c>
      <c r="AT19" s="16" t="n">
        <v>0</v>
      </c>
      <c r="AU19" s="16" t="n">
        <v>0</v>
      </c>
      <c r="AV19" s="16" t="n">
        <v>0</v>
      </c>
      <c r="AW19" s="16" t="n">
        <v>0</v>
      </c>
      <c r="AX19" s="16" t="n">
        <v>0</v>
      </c>
      <c r="AY19" s="16" t="n">
        <v>0</v>
      </c>
      <c r="AZ19" s="16" t="n">
        <v>0</v>
      </c>
      <c r="BA19" s="16" t="n">
        <v>0</v>
      </c>
      <c r="BB19" s="16" t="n">
        <v>30159.45833</v>
      </c>
      <c r="BC19" s="16" t="n">
        <v>0</v>
      </c>
      <c r="BD19" s="16" t="n">
        <v>0</v>
      </c>
      <c r="BE19" s="16" t="n">
        <v>0</v>
      </c>
      <c r="BF19" s="16" t="n">
        <v>0</v>
      </c>
      <c r="BG19" s="16" t="n">
        <v>0</v>
      </c>
      <c r="BH19" s="16" t="n">
        <v>0</v>
      </c>
      <c r="BI19" s="16" t="n">
        <v>0</v>
      </c>
      <c r="BJ19" s="16" t="n">
        <v>0</v>
      </c>
      <c r="BK19" s="0" t="n">
        <v>0</v>
      </c>
      <c r="BL19" s="0" t="n">
        <v>0</v>
      </c>
      <c r="BM19" s="0" t="n">
        <v>0</v>
      </c>
      <c r="BN19" s="0" t="n">
        <v>30795.77306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31402.55939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31946.24585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</row>
    <row r="20" customFormat="false" ht="15" hidden="false" customHeight="false" outlineLevel="0" collapsed="false">
      <c r="A20" s="0" t="s">
        <v>160</v>
      </c>
      <c r="C20" s="16" t="n">
        <v>0</v>
      </c>
      <c r="D20" s="16" t="n">
        <v>0</v>
      </c>
      <c r="E20" s="16" t="n">
        <v>0</v>
      </c>
      <c r="F20" s="16" t="n">
        <v>0</v>
      </c>
      <c r="G20" s="16" t="n">
        <v>0</v>
      </c>
      <c r="H20" s="16" t="n">
        <v>0</v>
      </c>
      <c r="I20" s="16" t="n">
        <v>0</v>
      </c>
      <c r="J20" s="16" t="n">
        <v>0</v>
      </c>
      <c r="K20" s="16" t="n">
        <v>0</v>
      </c>
      <c r="L20" s="16" t="n">
        <v>0</v>
      </c>
      <c r="M20" s="16" t="n">
        <v>0</v>
      </c>
      <c r="N20" s="16" t="n">
        <v>0</v>
      </c>
      <c r="O20" s="16" t="n">
        <v>0</v>
      </c>
      <c r="P20" s="16" t="n">
        <v>0</v>
      </c>
      <c r="Q20" s="16" t="n">
        <v>0</v>
      </c>
      <c r="R20" s="16" t="n">
        <v>29675.15032</v>
      </c>
      <c r="S20" s="16" t="n">
        <v>25956.30274</v>
      </c>
      <c r="T20" s="16" t="n">
        <v>22636.13023</v>
      </c>
      <c r="U20" s="16" t="n">
        <v>0</v>
      </c>
      <c r="V20" s="16" t="n">
        <v>0</v>
      </c>
      <c r="W20" s="16" t="n">
        <v>0</v>
      </c>
      <c r="X20" s="16" t="n">
        <v>0</v>
      </c>
      <c r="Y20" s="16" t="n">
        <v>0</v>
      </c>
      <c r="Z20" s="16" t="n">
        <v>0</v>
      </c>
      <c r="AA20" s="16" t="n">
        <v>0</v>
      </c>
      <c r="AB20" s="16" t="n">
        <v>0</v>
      </c>
      <c r="AC20" s="16" t="n">
        <v>0</v>
      </c>
      <c r="AD20" s="16" t="n">
        <v>6690.52719</v>
      </c>
      <c r="AE20" s="16" t="n">
        <v>3.90604</v>
      </c>
      <c r="AF20" s="16" t="n">
        <v>2.8878</v>
      </c>
      <c r="AG20" s="16" t="n">
        <v>0</v>
      </c>
      <c r="AH20" s="16" t="n">
        <v>0</v>
      </c>
      <c r="AI20" s="16" t="n">
        <v>0</v>
      </c>
      <c r="AJ20" s="16" t="n">
        <v>0</v>
      </c>
      <c r="AK20" s="16" t="n">
        <v>0</v>
      </c>
      <c r="AL20" s="16" t="n">
        <v>0</v>
      </c>
      <c r="AM20" s="16" t="n">
        <v>0</v>
      </c>
      <c r="AN20" s="16" t="n">
        <v>0</v>
      </c>
      <c r="AO20" s="16" t="n">
        <v>0</v>
      </c>
      <c r="AP20" s="16" t="n">
        <v>6816.61397</v>
      </c>
      <c r="AQ20" s="16" t="n">
        <v>3.85205</v>
      </c>
      <c r="AR20" s="16" t="n">
        <v>2.84333</v>
      </c>
      <c r="AS20" s="16" t="n">
        <v>0</v>
      </c>
      <c r="AT20" s="16" t="n">
        <v>0</v>
      </c>
      <c r="AU20" s="16" t="n">
        <v>0</v>
      </c>
      <c r="AV20" s="16" t="n">
        <v>0</v>
      </c>
      <c r="AW20" s="16" t="n">
        <v>0</v>
      </c>
      <c r="AX20" s="16" t="n">
        <v>0</v>
      </c>
      <c r="AY20" s="16" t="n">
        <v>0</v>
      </c>
      <c r="AZ20" s="16" t="n">
        <v>0</v>
      </c>
      <c r="BA20" s="16" t="n">
        <v>0</v>
      </c>
      <c r="BB20" s="16" t="n">
        <v>6939.06158</v>
      </c>
      <c r="BC20" s="16" t="n">
        <v>3.74909</v>
      </c>
      <c r="BD20" s="16" t="n">
        <v>2.78033</v>
      </c>
      <c r="BE20" s="16" t="n">
        <v>0</v>
      </c>
      <c r="BF20" s="16" t="n">
        <v>0</v>
      </c>
      <c r="BG20" s="16" t="n">
        <v>0</v>
      </c>
      <c r="BH20" s="16" t="n">
        <v>0</v>
      </c>
      <c r="BI20" s="16" t="n">
        <v>0</v>
      </c>
      <c r="BJ20" s="16" t="n">
        <v>0</v>
      </c>
      <c r="BK20" s="0" t="n">
        <v>0</v>
      </c>
      <c r="BL20" s="0" t="n">
        <v>0</v>
      </c>
      <c r="BM20" s="0" t="n">
        <v>0</v>
      </c>
      <c r="BN20" s="0" t="n">
        <v>7058.6263</v>
      </c>
      <c r="BO20" s="0" t="n">
        <v>3.66547</v>
      </c>
      <c r="BP20" s="0" t="n">
        <v>2.74718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7176.98593</v>
      </c>
      <c r="CA20" s="0" t="n">
        <v>3.62077</v>
      </c>
      <c r="CB20" s="0" t="n">
        <v>2.69253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7285.36443</v>
      </c>
      <c r="CM20" s="0" t="n">
        <v>3.61434</v>
      </c>
      <c r="CN20" s="0" t="n">
        <v>2.60327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</row>
    <row r="21" customFormat="false" ht="15" hidden="false" customHeight="false" outlineLevel="0" collapsed="false">
      <c r="A21" s="0" t="s">
        <v>161</v>
      </c>
      <c r="C21" s="16" t="n">
        <v>0</v>
      </c>
      <c r="D21" s="16" t="n">
        <v>0</v>
      </c>
      <c r="E21" s="16" t="n">
        <v>0</v>
      </c>
      <c r="F21" s="16" t="n">
        <v>0</v>
      </c>
      <c r="G21" s="16" t="n">
        <v>0</v>
      </c>
      <c r="H21" s="16" t="n">
        <v>0</v>
      </c>
      <c r="I21" s="16" t="n">
        <v>0</v>
      </c>
      <c r="J21" s="16" t="n">
        <v>0</v>
      </c>
      <c r="K21" s="16" t="n">
        <v>0</v>
      </c>
      <c r="L21" s="16" t="n">
        <v>0</v>
      </c>
      <c r="M21" s="16" t="n">
        <v>0</v>
      </c>
      <c r="N21" s="16" t="n">
        <v>0</v>
      </c>
      <c r="O21" s="16" t="n">
        <v>0</v>
      </c>
      <c r="P21" s="16" t="n">
        <v>0</v>
      </c>
      <c r="Q21" s="16" t="n">
        <v>0</v>
      </c>
      <c r="R21" s="16" t="n">
        <v>29914.47528</v>
      </c>
      <c r="S21" s="16" t="n">
        <v>25346.35108</v>
      </c>
      <c r="T21" s="16" t="n">
        <v>21840.51535</v>
      </c>
      <c r="U21" s="16" t="n">
        <v>0</v>
      </c>
      <c r="V21" s="16" t="n">
        <v>0</v>
      </c>
      <c r="W21" s="16" t="n">
        <v>0</v>
      </c>
      <c r="X21" s="16" t="n">
        <v>0</v>
      </c>
      <c r="Y21" s="16" t="n">
        <v>0</v>
      </c>
      <c r="Z21" s="16" t="n">
        <v>0</v>
      </c>
      <c r="AA21" s="16" t="n">
        <v>0</v>
      </c>
      <c r="AB21" s="16" t="n">
        <v>0</v>
      </c>
      <c r="AC21" s="16" t="n">
        <v>0</v>
      </c>
      <c r="AD21" s="16" t="n">
        <v>6920.92579</v>
      </c>
      <c r="AE21" s="16" t="n">
        <v>4.38812</v>
      </c>
      <c r="AF21" s="16" t="n">
        <v>3.27881</v>
      </c>
      <c r="AG21" s="16" t="n">
        <v>0</v>
      </c>
      <c r="AH21" s="16" t="n">
        <v>0</v>
      </c>
      <c r="AI21" s="16" t="n">
        <v>0</v>
      </c>
      <c r="AJ21" s="16" t="n">
        <v>0</v>
      </c>
      <c r="AK21" s="16" t="n">
        <v>0</v>
      </c>
      <c r="AL21" s="16" t="n">
        <v>0</v>
      </c>
      <c r="AM21" s="16" t="n">
        <v>0</v>
      </c>
      <c r="AN21" s="16" t="n">
        <v>0</v>
      </c>
      <c r="AO21" s="16" t="n">
        <v>0</v>
      </c>
      <c r="AP21" s="16" t="n">
        <v>7059.93113</v>
      </c>
      <c r="AQ21" s="16" t="n">
        <v>4.32594</v>
      </c>
      <c r="AR21" s="16" t="n">
        <v>3.22632</v>
      </c>
      <c r="AS21" s="16" t="n">
        <v>0</v>
      </c>
      <c r="AT21" s="16" t="n">
        <v>0</v>
      </c>
      <c r="AU21" s="16" t="n">
        <v>0</v>
      </c>
      <c r="AV21" s="16" t="n">
        <v>0</v>
      </c>
      <c r="AW21" s="16" t="n">
        <v>0</v>
      </c>
      <c r="AX21" s="16" t="n">
        <v>0</v>
      </c>
      <c r="AY21" s="16" t="n">
        <v>0</v>
      </c>
      <c r="AZ21" s="16" t="n">
        <v>0</v>
      </c>
      <c r="BA21" s="16" t="n">
        <v>0</v>
      </c>
      <c r="BB21" s="16" t="n">
        <v>7192.50014</v>
      </c>
      <c r="BC21" s="16" t="n">
        <v>4.20946</v>
      </c>
      <c r="BD21" s="16" t="n">
        <v>3.15317</v>
      </c>
      <c r="BE21" s="16" t="n">
        <v>0</v>
      </c>
      <c r="BF21" s="16" t="n">
        <v>0</v>
      </c>
      <c r="BG21" s="16" t="n">
        <v>0</v>
      </c>
      <c r="BH21" s="16" t="n">
        <v>0</v>
      </c>
      <c r="BI21" s="16" t="n">
        <v>0</v>
      </c>
      <c r="BJ21" s="16" t="n">
        <v>0</v>
      </c>
      <c r="BK21" s="0" t="n">
        <v>0</v>
      </c>
      <c r="BL21" s="0" t="n">
        <v>0</v>
      </c>
      <c r="BM21" s="0" t="n">
        <v>0</v>
      </c>
      <c r="BN21" s="0" t="n">
        <v>7320.22224</v>
      </c>
      <c r="BO21" s="0" t="n">
        <v>4.11469</v>
      </c>
      <c r="BP21" s="0" t="n">
        <v>3.11354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7445.43494</v>
      </c>
      <c r="CA21" s="0" t="n">
        <v>4.06339</v>
      </c>
      <c r="CB21" s="0" t="n">
        <v>3.05017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7558.66083</v>
      </c>
      <c r="CM21" s="0" t="n">
        <v>4.05478</v>
      </c>
      <c r="CN21" s="0" t="n">
        <v>2.94844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</row>
    <row r="22" customFormat="false" ht="15" hidden="false" customHeight="false" outlineLevel="0" collapsed="false">
      <c r="A22" s="0" t="s">
        <v>162</v>
      </c>
      <c r="C22" s="16" t="n">
        <v>0</v>
      </c>
      <c r="D22" s="16" t="n">
        <v>0</v>
      </c>
      <c r="E22" s="16" t="n">
        <v>0</v>
      </c>
      <c r="F22" s="16" t="n">
        <v>0</v>
      </c>
      <c r="G22" s="16" t="n">
        <v>0</v>
      </c>
      <c r="H22" s="16" t="n">
        <v>0</v>
      </c>
      <c r="I22" s="16" t="n">
        <v>0</v>
      </c>
      <c r="J22" s="16" t="n">
        <v>0</v>
      </c>
      <c r="K22" s="16" t="n">
        <v>0</v>
      </c>
      <c r="L22" s="16" t="n">
        <v>0</v>
      </c>
      <c r="M22" s="16" t="n">
        <v>0</v>
      </c>
      <c r="N22" s="16" t="n">
        <v>0</v>
      </c>
      <c r="O22" s="16" t="n">
        <v>0</v>
      </c>
      <c r="P22" s="16" t="n">
        <v>0</v>
      </c>
      <c r="Q22" s="16" t="n">
        <v>0</v>
      </c>
      <c r="R22" s="16" t="n">
        <v>104689.711</v>
      </c>
      <c r="S22" s="16" t="n">
        <v>88885.35998</v>
      </c>
      <c r="T22" s="16" t="n">
        <v>77140.38328</v>
      </c>
      <c r="U22" s="16" t="n">
        <v>0</v>
      </c>
      <c r="V22" s="16" t="n">
        <v>0</v>
      </c>
      <c r="W22" s="16" t="n">
        <v>0</v>
      </c>
      <c r="X22" s="16" t="n">
        <v>0</v>
      </c>
      <c r="Y22" s="16" t="n">
        <v>0</v>
      </c>
      <c r="Z22" s="16" t="n">
        <v>0</v>
      </c>
      <c r="AA22" s="16" t="n">
        <v>0</v>
      </c>
      <c r="AB22" s="16" t="n">
        <v>0</v>
      </c>
      <c r="AC22" s="16" t="n">
        <v>0</v>
      </c>
      <c r="AD22" s="16" t="n">
        <v>24430.15816</v>
      </c>
      <c r="AE22" s="16" t="n">
        <v>14.50312</v>
      </c>
      <c r="AF22" s="16" t="n">
        <v>10.73772</v>
      </c>
      <c r="AG22" s="16" t="n">
        <v>0</v>
      </c>
      <c r="AH22" s="16" t="n">
        <v>0</v>
      </c>
      <c r="AI22" s="16" t="n">
        <v>0</v>
      </c>
      <c r="AJ22" s="16" t="n">
        <v>0</v>
      </c>
      <c r="AK22" s="16" t="n">
        <v>0</v>
      </c>
      <c r="AL22" s="16" t="n">
        <v>0</v>
      </c>
      <c r="AM22" s="16" t="n">
        <v>0</v>
      </c>
      <c r="AN22" s="16" t="n">
        <v>0</v>
      </c>
      <c r="AO22" s="16" t="n">
        <v>0</v>
      </c>
      <c r="AP22" s="16" t="n">
        <v>24936.79083</v>
      </c>
      <c r="AQ22" s="16" t="n">
        <v>14.30196</v>
      </c>
      <c r="AR22" s="16" t="n">
        <v>10.57149</v>
      </c>
      <c r="AS22" s="16" t="n">
        <v>0</v>
      </c>
      <c r="AT22" s="16" t="n">
        <v>0</v>
      </c>
      <c r="AU22" s="16" t="n">
        <v>0</v>
      </c>
      <c r="AV22" s="16" t="n">
        <v>0</v>
      </c>
      <c r="AW22" s="16" t="n">
        <v>0</v>
      </c>
      <c r="AX22" s="16" t="n">
        <v>0</v>
      </c>
      <c r="AY22" s="16" t="n">
        <v>0</v>
      </c>
      <c r="AZ22" s="16" t="n">
        <v>0</v>
      </c>
      <c r="BA22" s="16" t="n">
        <v>0</v>
      </c>
      <c r="BB22" s="16" t="n">
        <v>25418.91364</v>
      </c>
      <c r="BC22" s="16" t="n">
        <v>13.91933</v>
      </c>
      <c r="BD22" s="16" t="n">
        <v>10.3365</v>
      </c>
      <c r="BE22" s="16" t="n">
        <v>0</v>
      </c>
      <c r="BF22" s="16" t="n">
        <v>0</v>
      </c>
      <c r="BG22" s="16" t="n">
        <v>0</v>
      </c>
      <c r="BH22" s="16" t="n">
        <v>0</v>
      </c>
      <c r="BI22" s="16" t="n">
        <v>0</v>
      </c>
      <c r="BJ22" s="16" t="n">
        <v>0</v>
      </c>
      <c r="BK22" s="0" t="n">
        <v>0</v>
      </c>
      <c r="BL22" s="0" t="n">
        <v>0</v>
      </c>
      <c r="BM22" s="0" t="n">
        <v>0</v>
      </c>
      <c r="BN22" s="0" t="n">
        <v>25881.95092</v>
      </c>
      <c r="BO22" s="0" t="n">
        <v>13.60846</v>
      </c>
      <c r="BP22" s="0" t="n">
        <v>10.21237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26334.33083</v>
      </c>
      <c r="CA22" s="0" t="n">
        <v>13.44204</v>
      </c>
      <c r="CB22" s="0" t="n">
        <v>10.00858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26745.02764</v>
      </c>
      <c r="CM22" s="0" t="n">
        <v>13.41752</v>
      </c>
      <c r="CN22" s="0" t="n">
        <v>9.67649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</row>
    <row r="23" customFormat="false" ht="15" hidden="false" customHeight="false" outlineLevel="0" collapsed="false">
      <c r="A23" s="0" t="s">
        <v>163</v>
      </c>
      <c r="C23" s="16" t="n">
        <v>0</v>
      </c>
      <c r="D23" s="16" t="n">
        <v>0</v>
      </c>
      <c r="E23" s="16" t="n">
        <v>0</v>
      </c>
      <c r="F23" s="16" t="n">
        <v>0</v>
      </c>
      <c r="G23" s="16" t="n">
        <v>0</v>
      </c>
      <c r="H23" s="16" t="n">
        <v>0</v>
      </c>
      <c r="I23" s="16" t="n">
        <v>0</v>
      </c>
      <c r="J23" s="16" t="n">
        <v>0</v>
      </c>
      <c r="K23" s="16" t="n">
        <v>0</v>
      </c>
      <c r="L23" s="16" t="n">
        <v>0</v>
      </c>
      <c r="M23" s="16" t="n">
        <v>0</v>
      </c>
      <c r="N23" s="16" t="n">
        <v>0</v>
      </c>
      <c r="O23" s="16" t="n">
        <v>0</v>
      </c>
      <c r="P23" s="16" t="n">
        <v>0</v>
      </c>
      <c r="Q23" s="16" t="n">
        <v>0</v>
      </c>
      <c r="R23" s="16" t="n">
        <v>11484.75339</v>
      </c>
      <c r="S23" s="16" t="n">
        <v>9962.75166</v>
      </c>
      <c r="T23" s="16" t="n">
        <v>8583.2054</v>
      </c>
      <c r="U23" s="16" t="n">
        <v>0</v>
      </c>
      <c r="V23" s="16" t="n">
        <v>0</v>
      </c>
      <c r="W23" s="16" t="n">
        <v>0</v>
      </c>
      <c r="X23" s="16" t="n">
        <v>0</v>
      </c>
      <c r="Y23" s="16" t="n">
        <v>0</v>
      </c>
      <c r="Z23" s="16" t="n">
        <v>0</v>
      </c>
      <c r="AA23" s="16" t="n">
        <v>0</v>
      </c>
      <c r="AB23" s="16" t="n">
        <v>0</v>
      </c>
      <c r="AC23" s="16" t="n">
        <v>0</v>
      </c>
      <c r="AD23" s="16" t="n">
        <v>2584.71711</v>
      </c>
      <c r="AE23" s="16" t="n">
        <v>1.46919</v>
      </c>
      <c r="AF23" s="16" t="n">
        <v>1.08315</v>
      </c>
      <c r="AG23" s="16" t="n">
        <v>0</v>
      </c>
      <c r="AH23" s="16" t="n">
        <v>0</v>
      </c>
      <c r="AI23" s="16" t="n">
        <v>0</v>
      </c>
      <c r="AJ23" s="16" t="n">
        <v>0</v>
      </c>
      <c r="AK23" s="16" t="n">
        <v>0</v>
      </c>
      <c r="AL23" s="16" t="n">
        <v>0</v>
      </c>
      <c r="AM23" s="16" t="n">
        <v>0</v>
      </c>
      <c r="AN23" s="16" t="n">
        <v>0</v>
      </c>
      <c r="AO23" s="16" t="n">
        <v>0</v>
      </c>
      <c r="AP23" s="16" t="n">
        <v>2631.03614</v>
      </c>
      <c r="AQ23" s="16" t="n">
        <v>1.44902</v>
      </c>
      <c r="AR23" s="16" t="n">
        <v>1.06665</v>
      </c>
      <c r="AS23" s="16" t="n">
        <v>0</v>
      </c>
      <c r="AT23" s="16" t="n">
        <v>0</v>
      </c>
      <c r="AU23" s="16" t="n">
        <v>0</v>
      </c>
      <c r="AV23" s="16" t="n">
        <v>0</v>
      </c>
      <c r="AW23" s="16" t="n">
        <v>0</v>
      </c>
      <c r="AX23" s="16" t="n">
        <v>0</v>
      </c>
      <c r="AY23" s="16" t="n">
        <v>0</v>
      </c>
      <c r="AZ23" s="16" t="n">
        <v>0</v>
      </c>
      <c r="BA23" s="16" t="n">
        <v>0</v>
      </c>
      <c r="BB23" s="16" t="n">
        <v>2676.097</v>
      </c>
      <c r="BC23" s="16" t="n">
        <v>1.41036</v>
      </c>
      <c r="BD23" s="16" t="n">
        <v>1.04316</v>
      </c>
      <c r="BE23" s="16" t="n">
        <v>0</v>
      </c>
      <c r="BF23" s="16" t="n">
        <v>0</v>
      </c>
      <c r="BG23" s="16" t="n">
        <v>0</v>
      </c>
      <c r="BH23" s="16" t="n">
        <v>0</v>
      </c>
      <c r="BI23" s="16" t="n">
        <v>0</v>
      </c>
      <c r="BJ23" s="16" t="n">
        <v>0</v>
      </c>
      <c r="BK23" s="0" t="n">
        <v>0</v>
      </c>
      <c r="BL23" s="0" t="n">
        <v>0</v>
      </c>
      <c r="BM23" s="0" t="n">
        <v>0</v>
      </c>
      <c r="BN23" s="0" t="n">
        <v>2720.21174</v>
      </c>
      <c r="BO23" s="0" t="n">
        <v>1.37898</v>
      </c>
      <c r="BP23" s="0" t="n">
        <v>1.0309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2764.03089</v>
      </c>
      <c r="CA23" s="0" t="n">
        <v>1.36227</v>
      </c>
      <c r="CB23" s="0" t="n">
        <v>1.01052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2804.25547</v>
      </c>
      <c r="CM23" s="0" t="n">
        <v>1.35997</v>
      </c>
      <c r="CN23" s="0" t="n">
        <v>0.97707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</row>
    <row r="24" customFormat="false" ht="15" hidden="false" customHeight="false" outlineLevel="0" collapsed="false">
      <c r="A24" s="0" t="s">
        <v>164</v>
      </c>
      <c r="C24" s="16" t="n">
        <v>0</v>
      </c>
      <c r="D24" s="16" t="n">
        <v>0</v>
      </c>
      <c r="E24" s="16" t="n">
        <v>0</v>
      </c>
      <c r="F24" s="16" t="n">
        <v>0</v>
      </c>
      <c r="G24" s="16" t="n">
        <v>0</v>
      </c>
      <c r="H24" s="16" t="n">
        <v>0</v>
      </c>
      <c r="I24" s="16" t="n">
        <v>0</v>
      </c>
      <c r="J24" s="16" t="n">
        <v>0</v>
      </c>
      <c r="K24" s="16" t="n">
        <v>0</v>
      </c>
      <c r="L24" s="16" t="n">
        <v>0</v>
      </c>
      <c r="M24" s="16" t="n">
        <v>0</v>
      </c>
      <c r="N24" s="16" t="n">
        <v>0</v>
      </c>
      <c r="O24" s="16" t="n">
        <v>0</v>
      </c>
      <c r="P24" s="16" t="n">
        <v>0</v>
      </c>
      <c r="Q24" s="16" t="n">
        <v>0</v>
      </c>
      <c r="R24" s="16" t="n">
        <v>13279.47588</v>
      </c>
      <c r="S24" s="16" t="n">
        <v>10438.05959</v>
      </c>
      <c r="T24" s="16" t="n">
        <v>9496.44394</v>
      </c>
      <c r="U24" s="16" t="n">
        <v>0</v>
      </c>
      <c r="V24" s="16" t="n">
        <v>0</v>
      </c>
      <c r="W24" s="16" t="n">
        <v>0</v>
      </c>
      <c r="X24" s="16" t="n">
        <v>0</v>
      </c>
      <c r="Y24" s="16" t="n">
        <v>0</v>
      </c>
      <c r="Z24" s="16" t="n">
        <v>0</v>
      </c>
      <c r="AA24" s="16" t="n">
        <v>0</v>
      </c>
      <c r="AB24" s="16" t="n">
        <v>0</v>
      </c>
      <c r="AC24" s="16" t="n">
        <v>0</v>
      </c>
      <c r="AD24" s="16" t="n">
        <v>3542.90209</v>
      </c>
      <c r="AE24" s="16" t="n">
        <v>2.30922</v>
      </c>
      <c r="AF24" s="16" t="n">
        <v>1.71578</v>
      </c>
      <c r="AG24" s="16" t="n">
        <v>0</v>
      </c>
      <c r="AH24" s="16" t="n">
        <v>0</v>
      </c>
      <c r="AI24" s="16" t="n">
        <v>0</v>
      </c>
      <c r="AJ24" s="16" t="n">
        <v>0</v>
      </c>
      <c r="AK24" s="16" t="n">
        <v>0</v>
      </c>
      <c r="AL24" s="16" t="n">
        <v>0</v>
      </c>
      <c r="AM24" s="16" t="n">
        <v>0</v>
      </c>
      <c r="AN24" s="16" t="n">
        <v>0</v>
      </c>
      <c r="AO24" s="16" t="n">
        <v>0</v>
      </c>
      <c r="AP24" s="16" t="n">
        <v>3670.84441</v>
      </c>
      <c r="AQ24" s="16" t="n">
        <v>2.27693</v>
      </c>
      <c r="AR24" s="16" t="n">
        <v>1.68887</v>
      </c>
      <c r="AS24" s="16" t="n">
        <v>0</v>
      </c>
      <c r="AT24" s="16" t="n">
        <v>0</v>
      </c>
      <c r="AU24" s="16" t="n">
        <v>0</v>
      </c>
      <c r="AV24" s="16" t="n">
        <v>0</v>
      </c>
      <c r="AW24" s="16" t="n">
        <v>0</v>
      </c>
      <c r="AX24" s="16" t="n">
        <v>0</v>
      </c>
      <c r="AY24" s="16" t="n">
        <v>0</v>
      </c>
      <c r="AZ24" s="16" t="n">
        <v>0</v>
      </c>
      <c r="BA24" s="16" t="n">
        <v>0</v>
      </c>
      <c r="BB24" s="16" t="n">
        <v>3785.05174</v>
      </c>
      <c r="BC24" s="16" t="n">
        <v>2.21586</v>
      </c>
      <c r="BD24" s="16" t="n">
        <v>1.65103</v>
      </c>
      <c r="BE24" s="16" t="n">
        <v>0</v>
      </c>
      <c r="BF24" s="16" t="n">
        <v>0</v>
      </c>
      <c r="BG24" s="16" t="n">
        <v>0</v>
      </c>
      <c r="BH24" s="16" t="n">
        <v>0</v>
      </c>
      <c r="BI24" s="16" t="n">
        <v>0</v>
      </c>
      <c r="BJ24" s="16" t="n">
        <v>0</v>
      </c>
      <c r="BK24" s="0" t="n">
        <v>0</v>
      </c>
      <c r="BL24" s="0" t="n">
        <v>0</v>
      </c>
      <c r="BM24" s="0" t="n">
        <v>0</v>
      </c>
      <c r="BN24" s="0" t="n">
        <v>3888.395</v>
      </c>
      <c r="BO24" s="0" t="n">
        <v>2.16622</v>
      </c>
      <c r="BP24" s="0" t="n">
        <v>1.63085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3983.76244</v>
      </c>
      <c r="CA24" s="0" t="n">
        <v>2.13952</v>
      </c>
      <c r="CB24" s="0" t="n">
        <v>1.59805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4067.48079</v>
      </c>
      <c r="CM24" s="0" t="n">
        <v>2.13538</v>
      </c>
      <c r="CN24" s="0" t="n">
        <v>1.54492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</row>
    <row r="25" customFormat="false" ht="15" hidden="false" customHeight="false" outlineLevel="0" collapsed="false">
      <c r="A25" s="0" t="s">
        <v>165</v>
      </c>
      <c r="C25" s="16" t="n">
        <v>0</v>
      </c>
      <c r="D25" s="16" t="n">
        <v>0</v>
      </c>
      <c r="E25" s="16" t="n">
        <v>0</v>
      </c>
      <c r="F25" s="16" t="n">
        <v>0</v>
      </c>
      <c r="G25" s="16" t="n">
        <v>0</v>
      </c>
      <c r="H25" s="16" t="n">
        <v>0</v>
      </c>
      <c r="I25" s="16" t="n">
        <v>0</v>
      </c>
      <c r="J25" s="16" t="n">
        <v>0</v>
      </c>
      <c r="K25" s="16" t="n">
        <v>0</v>
      </c>
      <c r="L25" s="16" t="n">
        <v>0</v>
      </c>
      <c r="M25" s="16" t="n">
        <v>0</v>
      </c>
      <c r="N25" s="16" t="n">
        <v>0</v>
      </c>
      <c r="O25" s="16" t="n">
        <v>0</v>
      </c>
      <c r="P25" s="16" t="n">
        <v>0</v>
      </c>
      <c r="Q25" s="16" t="n">
        <v>0</v>
      </c>
      <c r="R25" s="16" t="n">
        <v>280.28372</v>
      </c>
      <c r="S25" s="16" t="n">
        <v>133.70719</v>
      </c>
      <c r="T25" s="16" t="n">
        <v>125.96071</v>
      </c>
      <c r="U25" s="16" t="n">
        <v>0</v>
      </c>
      <c r="V25" s="16" t="n">
        <v>0</v>
      </c>
      <c r="W25" s="16" t="n">
        <v>0</v>
      </c>
      <c r="X25" s="16" t="n">
        <v>0</v>
      </c>
      <c r="Y25" s="16" t="n">
        <v>0</v>
      </c>
      <c r="Z25" s="16" t="n">
        <v>0</v>
      </c>
      <c r="AA25" s="16" t="n">
        <v>0</v>
      </c>
      <c r="AB25" s="16" t="n">
        <v>0</v>
      </c>
      <c r="AC25" s="16" t="n">
        <v>0</v>
      </c>
      <c r="AD25" s="16" t="n">
        <v>103.53982</v>
      </c>
      <c r="AE25" s="16" t="n">
        <v>0.0977</v>
      </c>
      <c r="AF25" s="16" t="n">
        <v>0.0743</v>
      </c>
      <c r="AG25" s="16" t="n">
        <v>0</v>
      </c>
      <c r="AH25" s="16" t="n">
        <v>0</v>
      </c>
      <c r="AI25" s="16" t="n">
        <v>0</v>
      </c>
      <c r="AJ25" s="16" t="n">
        <v>0</v>
      </c>
      <c r="AK25" s="16" t="n">
        <v>0</v>
      </c>
      <c r="AL25" s="16" t="n">
        <v>0</v>
      </c>
      <c r="AM25" s="16" t="n">
        <v>0</v>
      </c>
      <c r="AN25" s="16" t="n">
        <v>0</v>
      </c>
      <c r="AO25" s="16" t="n">
        <v>0</v>
      </c>
      <c r="AP25" s="16" t="n">
        <v>110.72244</v>
      </c>
      <c r="AQ25" s="16" t="n">
        <v>0.09626</v>
      </c>
      <c r="AR25" s="16" t="n">
        <v>0.07303</v>
      </c>
      <c r="AS25" s="16" t="n">
        <v>0</v>
      </c>
      <c r="AT25" s="16" t="n">
        <v>0</v>
      </c>
      <c r="AU25" s="16" t="n">
        <v>0</v>
      </c>
      <c r="AV25" s="16" t="n">
        <v>0</v>
      </c>
      <c r="AW25" s="16" t="n">
        <v>0</v>
      </c>
      <c r="AX25" s="16" t="n">
        <v>0</v>
      </c>
      <c r="AY25" s="16" t="n">
        <v>0</v>
      </c>
      <c r="AZ25" s="16" t="n">
        <v>0</v>
      </c>
      <c r="BA25" s="16" t="n">
        <v>0</v>
      </c>
      <c r="BB25" s="16" t="n">
        <v>117.1318</v>
      </c>
      <c r="BC25" s="16" t="n">
        <v>0.09363</v>
      </c>
      <c r="BD25" s="16" t="n">
        <v>0.07131</v>
      </c>
      <c r="BE25" s="16" t="n">
        <v>0</v>
      </c>
      <c r="BF25" s="16" t="n">
        <v>0</v>
      </c>
      <c r="BG25" s="16" t="n">
        <v>0</v>
      </c>
      <c r="BH25" s="16" t="n">
        <v>0</v>
      </c>
      <c r="BI25" s="16" t="n">
        <v>0</v>
      </c>
      <c r="BJ25" s="16" t="n">
        <v>0</v>
      </c>
      <c r="BK25" s="0" t="n">
        <v>0</v>
      </c>
      <c r="BL25" s="0" t="n">
        <v>0</v>
      </c>
      <c r="BM25" s="0" t="n">
        <v>0</v>
      </c>
      <c r="BN25" s="0" t="n">
        <v>122.87986</v>
      </c>
      <c r="BO25" s="0" t="n">
        <v>0.09149</v>
      </c>
      <c r="BP25" s="0" t="n">
        <v>0.07034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128.08672</v>
      </c>
      <c r="CA25" s="0" t="n">
        <v>0.09031</v>
      </c>
      <c r="CB25" s="0" t="n">
        <v>0.06886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132.60617</v>
      </c>
      <c r="CM25" s="0" t="n">
        <v>0.09007</v>
      </c>
      <c r="CN25" s="0" t="n">
        <v>0.06654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</row>
    <row r="26" customFormat="false" ht="15" hidden="false" customHeight="false" outlineLevel="0" collapsed="false">
      <c r="A26" s="0" t="s">
        <v>166</v>
      </c>
      <c r="C26" s="16" t="n">
        <v>0</v>
      </c>
      <c r="D26" s="16" t="n">
        <v>0</v>
      </c>
      <c r="E26" s="16" t="n">
        <v>0</v>
      </c>
      <c r="F26" s="16" t="n">
        <v>0</v>
      </c>
      <c r="G26" s="16" t="n">
        <v>0</v>
      </c>
      <c r="H26" s="16" t="n">
        <v>0</v>
      </c>
      <c r="I26" s="16" t="n">
        <v>0</v>
      </c>
      <c r="J26" s="16" t="n">
        <v>0</v>
      </c>
      <c r="K26" s="16" t="n">
        <v>0</v>
      </c>
      <c r="L26" s="16" t="n">
        <v>0</v>
      </c>
      <c r="M26" s="16" t="n">
        <v>0</v>
      </c>
      <c r="N26" s="16" t="n">
        <v>0</v>
      </c>
      <c r="O26" s="16" t="n">
        <v>0</v>
      </c>
      <c r="P26" s="16" t="n">
        <v>0</v>
      </c>
      <c r="Q26" s="16" t="n">
        <v>0</v>
      </c>
      <c r="R26" s="16" t="n">
        <v>54672.38248</v>
      </c>
      <c r="S26" s="16" t="n">
        <v>46461.94699</v>
      </c>
      <c r="T26" s="16" t="n">
        <v>40008.4635</v>
      </c>
      <c r="U26" s="16" t="n">
        <v>0</v>
      </c>
      <c r="V26" s="16" t="n">
        <v>0</v>
      </c>
      <c r="W26" s="16" t="n">
        <v>0</v>
      </c>
      <c r="X26" s="16" t="n">
        <v>0</v>
      </c>
      <c r="Y26" s="16" t="n">
        <v>0</v>
      </c>
      <c r="Z26" s="16" t="n">
        <v>0</v>
      </c>
      <c r="AA26" s="16" t="n">
        <v>0</v>
      </c>
      <c r="AB26" s="16" t="n">
        <v>0</v>
      </c>
      <c r="AC26" s="16" t="n">
        <v>0</v>
      </c>
      <c r="AD26" s="16" t="n">
        <v>12624.07904</v>
      </c>
      <c r="AE26" s="16" t="n">
        <v>7.36654</v>
      </c>
      <c r="AF26" s="16" t="n">
        <v>5.45024</v>
      </c>
      <c r="AG26" s="16" t="n">
        <v>0</v>
      </c>
      <c r="AH26" s="16" t="n">
        <v>0</v>
      </c>
      <c r="AI26" s="16" t="n">
        <v>0</v>
      </c>
      <c r="AJ26" s="16" t="n">
        <v>0</v>
      </c>
      <c r="AK26" s="16" t="n">
        <v>0</v>
      </c>
      <c r="AL26" s="16" t="n">
        <v>0</v>
      </c>
      <c r="AM26" s="16" t="n">
        <v>0</v>
      </c>
      <c r="AN26" s="16" t="n">
        <v>0</v>
      </c>
      <c r="AO26" s="16" t="n">
        <v>0</v>
      </c>
      <c r="AP26" s="16" t="n">
        <v>12853.40239</v>
      </c>
      <c r="AQ26" s="16" t="n">
        <v>7.26453</v>
      </c>
      <c r="AR26" s="16" t="n">
        <v>5.36608</v>
      </c>
      <c r="AS26" s="16" t="n">
        <v>0</v>
      </c>
      <c r="AT26" s="16" t="n">
        <v>0</v>
      </c>
      <c r="AU26" s="16" t="n">
        <v>0</v>
      </c>
      <c r="AV26" s="16" t="n">
        <v>0</v>
      </c>
      <c r="AW26" s="16" t="n">
        <v>0</v>
      </c>
      <c r="AX26" s="16" t="n">
        <v>0</v>
      </c>
      <c r="AY26" s="16" t="n">
        <v>0</v>
      </c>
      <c r="AZ26" s="16" t="n">
        <v>0</v>
      </c>
      <c r="BA26" s="16" t="n">
        <v>0</v>
      </c>
      <c r="BB26" s="16" t="n">
        <v>13075.81433</v>
      </c>
      <c r="BC26" s="16" t="n">
        <v>7.07027</v>
      </c>
      <c r="BD26" s="16" t="n">
        <v>5.24698</v>
      </c>
      <c r="BE26" s="16" t="n">
        <v>0</v>
      </c>
      <c r="BF26" s="16" t="n">
        <v>0</v>
      </c>
      <c r="BG26" s="16" t="n">
        <v>0</v>
      </c>
      <c r="BH26" s="16" t="n">
        <v>0</v>
      </c>
      <c r="BI26" s="16" t="n">
        <v>0</v>
      </c>
      <c r="BJ26" s="16" t="n">
        <v>0</v>
      </c>
      <c r="BK26" s="0" t="n">
        <v>0</v>
      </c>
      <c r="BL26" s="0" t="n">
        <v>0</v>
      </c>
      <c r="BM26" s="0" t="n">
        <v>0</v>
      </c>
      <c r="BN26" s="0" t="n">
        <v>13292.95239</v>
      </c>
      <c r="BO26" s="0" t="n">
        <v>6.91246</v>
      </c>
      <c r="BP26" s="0" t="n">
        <v>5.18419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13508.32655</v>
      </c>
      <c r="CA26" s="0" t="n">
        <v>6.82805</v>
      </c>
      <c r="CB26" s="0" t="n">
        <v>5.0809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13705.47763</v>
      </c>
      <c r="CM26" s="0" t="n">
        <v>6.81574</v>
      </c>
      <c r="CN26" s="0" t="n">
        <v>4.91238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</row>
    <row r="27" customFormat="false" ht="15" hidden="false" customHeight="false" outlineLevel="0" collapsed="false">
      <c r="A27" s="0" t="s">
        <v>167</v>
      </c>
      <c r="C27" s="16" t="n">
        <v>0</v>
      </c>
      <c r="D27" s="16" t="n">
        <v>0</v>
      </c>
      <c r="E27" s="16" t="n">
        <v>0</v>
      </c>
      <c r="F27" s="16" t="n">
        <v>0</v>
      </c>
      <c r="G27" s="16" t="n">
        <v>0</v>
      </c>
      <c r="H27" s="16" t="n">
        <v>0</v>
      </c>
      <c r="I27" s="16" t="n">
        <v>0</v>
      </c>
      <c r="J27" s="16" t="n">
        <v>0</v>
      </c>
      <c r="K27" s="16" t="n">
        <v>0</v>
      </c>
      <c r="L27" s="16" t="n">
        <v>0</v>
      </c>
      <c r="M27" s="16" t="n">
        <v>0</v>
      </c>
      <c r="N27" s="16" t="n">
        <v>0</v>
      </c>
      <c r="O27" s="16" t="n">
        <v>0</v>
      </c>
      <c r="P27" s="16" t="n">
        <v>0</v>
      </c>
      <c r="Q27" s="16" t="n">
        <v>0</v>
      </c>
      <c r="R27" s="16" t="n">
        <v>13547.98912</v>
      </c>
      <c r="S27" s="16" t="n">
        <v>11934.31631</v>
      </c>
      <c r="T27" s="16" t="n">
        <v>10375.55342</v>
      </c>
      <c r="U27" s="16" t="n">
        <v>0</v>
      </c>
      <c r="V27" s="16" t="n">
        <v>0</v>
      </c>
      <c r="W27" s="16" t="n">
        <v>0</v>
      </c>
      <c r="X27" s="16" t="n">
        <v>0</v>
      </c>
      <c r="Y27" s="16" t="n">
        <v>0</v>
      </c>
      <c r="Z27" s="16" t="n">
        <v>0</v>
      </c>
      <c r="AA27" s="16" t="n">
        <v>0</v>
      </c>
      <c r="AB27" s="16" t="n">
        <v>0</v>
      </c>
      <c r="AC27" s="16" t="n">
        <v>0</v>
      </c>
      <c r="AD27" s="16" t="n">
        <v>3015.55124</v>
      </c>
      <c r="AE27" s="16" t="n">
        <v>1.79719</v>
      </c>
      <c r="AF27" s="16" t="n">
        <v>1.33436</v>
      </c>
      <c r="AG27" s="16" t="n">
        <v>0</v>
      </c>
      <c r="AH27" s="16" t="n">
        <v>0</v>
      </c>
      <c r="AI27" s="16" t="n">
        <v>0</v>
      </c>
      <c r="AJ27" s="16" t="n">
        <v>0</v>
      </c>
      <c r="AK27" s="16" t="n">
        <v>0</v>
      </c>
      <c r="AL27" s="16" t="n">
        <v>0</v>
      </c>
      <c r="AM27" s="16" t="n">
        <v>0</v>
      </c>
      <c r="AN27" s="16" t="n">
        <v>0</v>
      </c>
      <c r="AO27" s="16" t="n">
        <v>0</v>
      </c>
      <c r="AP27" s="16" t="n">
        <v>3066.88497</v>
      </c>
      <c r="AQ27" s="16" t="n">
        <v>1.7721</v>
      </c>
      <c r="AR27" s="16" t="n">
        <v>1.31348</v>
      </c>
      <c r="AS27" s="16" t="n">
        <v>0</v>
      </c>
      <c r="AT27" s="16" t="n">
        <v>0</v>
      </c>
      <c r="AU27" s="16" t="n">
        <v>0</v>
      </c>
      <c r="AV27" s="16" t="n">
        <v>0</v>
      </c>
      <c r="AW27" s="16" t="n">
        <v>0</v>
      </c>
      <c r="AX27" s="16" t="n">
        <v>0</v>
      </c>
      <c r="AY27" s="16" t="n">
        <v>0</v>
      </c>
      <c r="AZ27" s="16" t="n">
        <v>0</v>
      </c>
      <c r="BA27" s="16" t="n">
        <v>0</v>
      </c>
      <c r="BB27" s="16" t="n">
        <v>3117.26994</v>
      </c>
      <c r="BC27" s="16" t="n">
        <v>1.72459</v>
      </c>
      <c r="BD27" s="16" t="n">
        <v>1.28411</v>
      </c>
      <c r="BE27" s="16" t="n">
        <v>0</v>
      </c>
      <c r="BF27" s="16" t="n">
        <v>0</v>
      </c>
      <c r="BG27" s="16" t="n">
        <v>0</v>
      </c>
      <c r="BH27" s="16" t="n">
        <v>0</v>
      </c>
      <c r="BI27" s="16" t="n">
        <v>0</v>
      </c>
      <c r="BJ27" s="16" t="n">
        <v>0</v>
      </c>
      <c r="BK27" s="0" t="n">
        <v>0</v>
      </c>
      <c r="BL27" s="0" t="n">
        <v>0</v>
      </c>
      <c r="BM27" s="0" t="n">
        <v>0</v>
      </c>
      <c r="BN27" s="0" t="n">
        <v>3166.98119</v>
      </c>
      <c r="BO27" s="0" t="n">
        <v>1.68598</v>
      </c>
      <c r="BP27" s="0" t="n">
        <v>1.26846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3216.70392</v>
      </c>
      <c r="CA27" s="0" t="n">
        <v>1.66524</v>
      </c>
      <c r="CB27" s="0" t="n">
        <v>1.243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3262.32955</v>
      </c>
      <c r="CM27" s="0" t="n">
        <v>1.66205</v>
      </c>
      <c r="CN27" s="0" t="n">
        <v>1.20169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</row>
    <row r="28" customFormat="false" ht="15" hidden="false" customHeight="false" outlineLevel="0" collapsed="false">
      <c r="A28" s="0" t="s">
        <v>168</v>
      </c>
      <c r="C28" s="16" t="n">
        <v>0</v>
      </c>
      <c r="D28" s="16" t="n">
        <v>0</v>
      </c>
      <c r="E28" s="16" t="n">
        <v>0</v>
      </c>
      <c r="F28" s="16" t="n">
        <v>0</v>
      </c>
      <c r="G28" s="16" t="n">
        <v>0</v>
      </c>
      <c r="H28" s="16" t="n">
        <v>0</v>
      </c>
      <c r="I28" s="16" t="n">
        <v>0</v>
      </c>
      <c r="J28" s="16" t="n">
        <v>0</v>
      </c>
      <c r="K28" s="16" t="n">
        <v>0</v>
      </c>
      <c r="L28" s="16" t="n">
        <v>0</v>
      </c>
      <c r="M28" s="16" t="n">
        <v>0</v>
      </c>
      <c r="N28" s="16" t="n">
        <v>0</v>
      </c>
      <c r="O28" s="16" t="n">
        <v>0</v>
      </c>
      <c r="P28" s="16" t="n">
        <v>0</v>
      </c>
      <c r="Q28" s="16" t="n">
        <v>0</v>
      </c>
      <c r="R28" s="16" t="n">
        <v>11424.82641</v>
      </c>
      <c r="S28" s="16" t="n">
        <v>9954.57825</v>
      </c>
      <c r="T28" s="16" t="n">
        <v>8550.75631</v>
      </c>
      <c r="U28" s="16" t="n">
        <v>0</v>
      </c>
      <c r="V28" s="16" t="n">
        <v>0</v>
      </c>
      <c r="W28" s="16" t="n">
        <v>0</v>
      </c>
      <c r="X28" s="16" t="n">
        <v>0</v>
      </c>
      <c r="Y28" s="16" t="n">
        <v>0</v>
      </c>
      <c r="Z28" s="16" t="n">
        <v>0</v>
      </c>
      <c r="AA28" s="16" t="n">
        <v>0</v>
      </c>
      <c r="AB28" s="16" t="n">
        <v>0</v>
      </c>
      <c r="AC28" s="16" t="n">
        <v>0</v>
      </c>
      <c r="AD28" s="16" t="n">
        <v>2559.36886</v>
      </c>
      <c r="AE28" s="16" t="n">
        <v>1.46328</v>
      </c>
      <c r="AF28" s="16" t="n">
        <v>1.07989</v>
      </c>
      <c r="AG28" s="16" t="n">
        <v>0</v>
      </c>
      <c r="AH28" s="16" t="n">
        <v>0</v>
      </c>
      <c r="AI28" s="16" t="n">
        <v>0</v>
      </c>
      <c r="AJ28" s="16" t="n">
        <v>0</v>
      </c>
      <c r="AK28" s="16" t="n">
        <v>0</v>
      </c>
      <c r="AL28" s="16" t="n">
        <v>0</v>
      </c>
      <c r="AM28" s="16" t="n">
        <v>0</v>
      </c>
      <c r="AN28" s="16" t="n">
        <v>0</v>
      </c>
      <c r="AO28" s="16" t="n">
        <v>0</v>
      </c>
      <c r="AP28" s="16" t="n">
        <v>2603.90048</v>
      </c>
      <c r="AQ28" s="16" t="n">
        <v>1.44313</v>
      </c>
      <c r="AR28" s="16" t="n">
        <v>1.06338</v>
      </c>
      <c r="AS28" s="16" t="n">
        <v>0</v>
      </c>
      <c r="AT28" s="16" t="n">
        <v>0</v>
      </c>
      <c r="AU28" s="16" t="n">
        <v>0</v>
      </c>
      <c r="AV28" s="16" t="n">
        <v>0</v>
      </c>
      <c r="AW28" s="16" t="n">
        <v>0</v>
      </c>
      <c r="AX28" s="16" t="n">
        <v>0</v>
      </c>
      <c r="AY28" s="16" t="n">
        <v>0</v>
      </c>
      <c r="AZ28" s="16" t="n">
        <v>0</v>
      </c>
      <c r="BA28" s="16" t="n">
        <v>0</v>
      </c>
      <c r="BB28" s="16" t="n">
        <v>2647.54884</v>
      </c>
      <c r="BC28" s="16" t="n">
        <v>1.40461</v>
      </c>
      <c r="BD28" s="16" t="n">
        <v>1.03991</v>
      </c>
      <c r="BE28" s="16" t="n">
        <v>0</v>
      </c>
      <c r="BF28" s="16" t="n">
        <v>0</v>
      </c>
      <c r="BG28" s="16" t="n">
        <v>0</v>
      </c>
      <c r="BH28" s="16" t="n">
        <v>0</v>
      </c>
      <c r="BI28" s="16" t="n">
        <v>0</v>
      </c>
      <c r="BJ28" s="16" t="n">
        <v>0</v>
      </c>
      <c r="BK28" s="0" t="n">
        <v>0</v>
      </c>
      <c r="BL28" s="0" t="n">
        <v>0</v>
      </c>
      <c r="BM28" s="0" t="n">
        <v>0</v>
      </c>
      <c r="BN28" s="0" t="n">
        <v>2690.53075</v>
      </c>
      <c r="BO28" s="0" t="n">
        <v>1.37333</v>
      </c>
      <c r="BP28" s="0" t="n">
        <v>1.02762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2733.42031</v>
      </c>
      <c r="CA28" s="0" t="n">
        <v>1.35665</v>
      </c>
      <c r="CB28" s="0" t="n">
        <v>1.00726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2772.87802</v>
      </c>
      <c r="CM28" s="0" t="n">
        <v>1.35431</v>
      </c>
      <c r="CN28" s="0" t="n">
        <v>0.9739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</row>
    <row r="29" customFormat="false" ht="15" hidden="false" customHeight="false" outlineLevel="0" collapsed="false">
      <c r="A29" s="0" t="s">
        <v>169</v>
      </c>
      <c r="C29" s="16" t="n">
        <v>0</v>
      </c>
      <c r="D29" s="16" t="n">
        <v>0</v>
      </c>
      <c r="E29" s="16" t="n">
        <v>0</v>
      </c>
      <c r="F29" s="16" t="n">
        <v>302</v>
      </c>
      <c r="G29" s="16" t="n">
        <v>2475</v>
      </c>
      <c r="H29" s="16" t="n">
        <v>3960</v>
      </c>
      <c r="I29" s="16" t="n">
        <v>4080</v>
      </c>
      <c r="J29" s="16" t="n">
        <v>3543</v>
      </c>
      <c r="K29" s="16" t="n">
        <v>2793</v>
      </c>
      <c r="L29" s="16" t="n">
        <v>2091</v>
      </c>
      <c r="M29" s="16" t="n">
        <v>0</v>
      </c>
      <c r="N29" s="16" t="n">
        <v>0</v>
      </c>
      <c r="O29" s="16" t="n">
        <v>0</v>
      </c>
      <c r="P29" s="16" t="n">
        <v>0</v>
      </c>
      <c r="Q29" s="16" t="n">
        <v>0</v>
      </c>
      <c r="R29" s="16" t="n">
        <v>38171.70605</v>
      </c>
      <c r="S29" s="16" t="n">
        <v>16873.93166</v>
      </c>
      <c r="T29" s="16" t="n">
        <v>14491.08243</v>
      </c>
      <c r="U29" s="16" t="n">
        <v>0</v>
      </c>
      <c r="V29" s="16" t="n">
        <v>0</v>
      </c>
      <c r="W29" s="16" t="n">
        <v>0</v>
      </c>
      <c r="X29" s="16" t="n">
        <v>0</v>
      </c>
      <c r="Y29" s="16" t="n">
        <v>0</v>
      </c>
      <c r="Z29" s="16" t="n">
        <v>0</v>
      </c>
      <c r="AA29" s="16" t="n">
        <v>0</v>
      </c>
      <c r="AB29" s="16" t="n">
        <v>0</v>
      </c>
      <c r="AC29" s="16" t="n">
        <v>0</v>
      </c>
      <c r="AD29" s="16" t="n">
        <v>17680.54905</v>
      </c>
      <c r="AE29" s="16" t="n">
        <v>5.49451</v>
      </c>
      <c r="AF29" s="16" t="n">
        <v>0</v>
      </c>
      <c r="AG29" s="16" t="n">
        <v>0</v>
      </c>
      <c r="AH29" s="16" t="n">
        <v>0</v>
      </c>
      <c r="AI29" s="16" t="n">
        <v>0</v>
      </c>
      <c r="AJ29" s="16" t="n">
        <v>0</v>
      </c>
      <c r="AK29" s="16" t="n">
        <v>0</v>
      </c>
      <c r="AL29" s="16" t="n">
        <v>0</v>
      </c>
      <c r="AM29" s="16" t="n">
        <v>0</v>
      </c>
      <c r="AN29" s="16" t="n">
        <v>0</v>
      </c>
      <c r="AO29" s="16" t="n">
        <v>0</v>
      </c>
      <c r="AP29" s="16" t="n">
        <v>19150.80235</v>
      </c>
      <c r="AQ29" s="16" t="n">
        <v>5.39981</v>
      </c>
      <c r="AR29" s="16" t="n">
        <v>0</v>
      </c>
      <c r="AS29" s="16" t="n">
        <v>0</v>
      </c>
      <c r="AT29" s="16" t="n">
        <v>0</v>
      </c>
      <c r="AU29" s="16" t="n">
        <v>0</v>
      </c>
      <c r="AV29" s="16" t="n">
        <v>0</v>
      </c>
      <c r="AW29" s="16" t="n">
        <v>0</v>
      </c>
      <c r="AX29" s="16" t="n">
        <v>0</v>
      </c>
      <c r="AY29" s="16" t="n">
        <v>0</v>
      </c>
      <c r="AZ29" s="16" t="n">
        <v>0</v>
      </c>
      <c r="BA29" s="16" t="n">
        <v>0</v>
      </c>
      <c r="BB29" s="16" t="n">
        <v>20419.77692</v>
      </c>
      <c r="BC29" s="16" t="n">
        <v>5.24484</v>
      </c>
      <c r="BD29" s="16" t="n">
        <v>0</v>
      </c>
      <c r="BE29" s="16" t="n">
        <v>0</v>
      </c>
      <c r="BF29" s="16" t="n">
        <v>0</v>
      </c>
      <c r="BG29" s="16" t="n">
        <v>0</v>
      </c>
      <c r="BH29" s="16" t="n">
        <v>0</v>
      </c>
      <c r="BI29" s="16" t="n">
        <v>0</v>
      </c>
      <c r="BJ29" s="16" t="n">
        <v>0</v>
      </c>
      <c r="BK29" s="0" t="n">
        <v>0</v>
      </c>
      <c r="BL29" s="0" t="n">
        <v>0</v>
      </c>
      <c r="BM29" s="0" t="n">
        <v>0</v>
      </c>
      <c r="BN29" s="0" t="n">
        <v>21526.84477</v>
      </c>
      <c r="BO29" s="0" t="n">
        <v>5.11708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22509.23155</v>
      </c>
      <c r="CA29" s="0" t="n">
        <v>5.04065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23321.23351</v>
      </c>
      <c r="CM29" s="0" t="n">
        <v>5.01457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</row>
    <row r="30" customFormat="false" ht="15" hidden="false" customHeight="false" outlineLevel="0" collapsed="false">
      <c r="A30" s="0" t="s">
        <v>170</v>
      </c>
      <c r="C30" s="16" t="n">
        <v>0</v>
      </c>
      <c r="D30" s="16" t="n">
        <v>0</v>
      </c>
      <c r="E30" s="16" t="n">
        <v>0</v>
      </c>
      <c r="F30" s="16" t="n">
        <v>0</v>
      </c>
      <c r="G30" s="16" t="n">
        <v>0</v>
      </c>
      <c r="H30" s="16" t="n">
        <v>0</v>
      </c>
      <c r="I30" s="16" t="n">
        <v>0</v>
      </c>
      <c r="J30" s="16" t="n">
        <v>0</v>
      </c>
      <c r="K30" s="16" t="n">
        <v>0</v>
      </c>
      <c r="L30" s="16" t="n">
        <v>0</v>
      </c>
      <c r="M30" s="16" t="n">
        <v>0</v>
      </c>
      <c r="N30" s="16" t="n">
        <v>0</v>
      </c>
      <c r="O30" s="16" t="n">
        <v>0</v>
      </c>
      <c r="P30" s="16" t="n">
        <v>0</v>
      </c>
      <c r="Q30" s="16" t="n">
        <v>0</v>
      </c>
      <c r="R30" s="16" t="n">
        <v>3913.89088</v>
      </c>
      <c r="S30" s="16" t="n">
        <v>0</v>
      </c>
      <c r="T30" s="16" t="n">
        <v>0</v>
      </c>
      <c r="U30" s="16" t="n">
        <v>0</v>
      </c>
      <c r="V30" s="16" t="n">
        <v>0</v>
      </c>
      <c r="W30" s="16" t="n">
        <v>0</v>
      </c>
      <c r="X30" s="16" t="n">
        <v>0</v>
      </c>
      <c r="Y30" s="16" t="n">
        <v>0</v>
      </c>
      <c r="Z30" s="16" t="n">
        <v>0</v>
      </c>
      <c r="AA30" s="16" t="n">
        <v>0</v>
      </c>
      <c r="AB30" s="16" t="n">
        <v>0</v>
      </c>
      <c r="AC30" s="16" t="n">
        <v>0</v>
      </c>
      <c r="AD30" s="16" t="n">
        <v>1855.81254</v>
      </c>
      <c r="AE30" s="16" t="n">
        <v>0</v>
      </c>
      <c r="AF30" s="16" t="n">
        <v>0</v>
      </c>
      <c r="AG30" s="16" t="n">
        <v>0</v>
      </c>
      <c r="AH30" s="16" t="n">
        <v>0</v>
      </c>
      <c r="AI30" s="16" t="n">
        <v>0</v>
      </c>
      <c r="AJ30" s="16" t="n">
        <v>0</v>
      </c>
      <c r="AK30" s="16" t="n">
        <v>0</v>
      </c>
      <c r="AL30" s="16" t="n">
        <v>0</v>
      </c>
      <c r="AM30" s="16" t="n">
        <v>0</v>
      </c>
      <c r="AN30" s="16" t="n">
        <v>0</v>
      </c>
      <c r="AO30" s="16" t="n">
        <v>0</v>
      </c>
      <c r="AP30" s="16" t="n">
        <v>2061.0244</v>
      </c>
      <c r="AQ30" s="16" t="n">
        <v>0</v>
      </c>
      <c r="AR30" s="16" t="n">
        <v>0</v>
      </c>
      <c r="AS30" s="16" t="n">
        <v>0</v>
      </c>
      <c r="AT30" s="16" t="n">
        <v>0</v>
      </c>
      <c r="AU30" s="16" t="n">
        <v>0</v>
      </c>
      <c r="AV30" s="16" t="n">
        <v>0</v>
      </c>
      <c r="AW30" s="16" t="n">
        <v>0</v>
      </c>
      <c r="AX30" s="16" t="n">
        <v>0</v>
      </c>
      <c r="AY30" s="16" t="n">
        <v>0</v>
      </c>
      <c r="AZ30" s="16" t="n">
        <v>0</v>
      </c>
      <c r="BA30" s="16" t="n">
        <v>0</v>
      </c>
      <c r="BB30" s="16" t="n">
        <v>2238.28852</v>
      </c>
      <c r="BC30" s="16" t="n">
        <v>0</v>
      </c>
      <c r="BD30" s="16" t="n">
        <v>0</v>
      </c>
      <c r="BE30" s="16" t="n">
        <v>0</v>
      </c>
      <c r="BF30" s="16" t="n">
        <v>0</v>
      </c>
      <c r="BG30" s="16" t="n">
        <v>0</v>
      </c>
      <c r="BH30" s="16" t="n">
        <v>0</v>
      </c>
      <c r="BI30" s="16" t="n">
        <v>0</v>
      </c>
      <c r="BJ30" s="16" t="n">
        <v>0</v>
      </c>
      <c r="BK30" s="0" t="n">
        <v>0</v>
      </c>
      <c r="BL30" s="0" t="n">
        <v>0</v>
      </c>
      <c r="BM30" s="0" t="n">
        <v>0</v>
      </c>
      <c r="BN30" s="0" t="n">
        <v>2392.63883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2528.69295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2642.6137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</row>
    <row r="31" customFormat="false" ht="15" hidden="false" customHeight="false" outlineLevel="0" collapsed="false">
      <c r="A31" s="0" t="s">
        <v>171</v>
      </c>
      <c r="C31" s="16" t="n">
        <v>0</v>
      </c>
      <c r="D31" s="16" t="n">
        <v>0</v>
      </c>
      <c r="E31" s="16" t="n">
        <v>0</v>
      </c>
      <c r="F31" s="16" t="n">
        <v>0</v>
      </c>
      <c r="G31" s="16" t="n">
        <v>0</v>
      </c>
      <c r="H31" s="16" t="n">
        <v>0</v>
      </c>
      <c r="I31" s="16" t="n">
        <v>0</v>
      </c>
      <c r="J31" s="16" t="n">
        <v>0</v>
      </c>
      <c r="K31" s="16" t="n">
        <v>0</v>
      </c>
      <c r="L31" s="16" t="n">
        <v>0</v>
      </c>
      <c r="M31" s="16" t="n">
        <v>0</v>
      </c>
      <c r="N31" s="16" t="n">
        <v>0</v>
      </c>
      <c r="O31" s="16" t="n">
        <v>0</v>
      </c>
      <c r="P31" s="16" t="n">
        <v>0</v>
      </c>
      <c r="Q31" s="16" t="n">
        <v>0</v>
      </c>
      <c r="R31" s="16" t="n">
        <v>2890.31654</v>
      </c>
      <c r="S31" s="16" t="n">
        <v>445.38284</v>
      </c>
      <c r="T31" s="16" t="n">
        <v>0</v>
      </c>
      <c r="U31" s="16" t="n">
        <v>0</v>
      </c>
      <c r="V31" s="16" t="n">
        <v>0</v>
      </c>
      <c r="W31" s="16" t="n">
        <v>0</v>
      </c>
      <c r="X31" s="16" t="n">
        <v>0</v>
      </c>
      <c r="Y31" s="16" t="n">
        <v>0</v>
      </c>
      <c r="Z31" s="16" t="n">
        <v>0</v>
      </c>
      <c r="AA31" s="16" t="n">
        <v>0</v>
      </c>
      <c r="AB31" s="16" t="n">
        <v>0</v>
      </c>
      <c r="AC31" s="16" t="n">
        <v>0</v>
      </c>
      <c r="AD31" s="16" t="n">
        <v>1550.68388</v>
      </c>
      <c r="AE31" s="16" t="n">
        <v>5.49451</v>
      </c>
      <c r="AF31" s="16" t="n">
        <v>0</v>
      </c>
      <c r="AG31" s="16" t="n">
        <v>0</v>
      </c>
      <c r="AH31" s="16" t="n">
        <v>0</v>
      </c>
      <c r="AI31" s="16" t="n">
        <v>0</v>
      </c>
      <c r="AJ31" s="16" t="n">
        <v>0</v>
      </c>
      <c r="AK31" s="16" t="n">
        <v>0</v>
      </c>
      <c r="AL31" s="16" t="n">
        <v>0</v>
      </c>
      <c r="AM31" s="16" t="n">
        <v>0</v>
      </c>
      <c r="AN31" s="16" t="n">
        <v>0</v>
      </c>
      <c r="AO31" s="16" t="n">
        <v>0</v>
      </c>
      <c r="AP31" s="16" t="n">
        <v>1706.11532</v>
      </c>
      <c r="AQ31" s="16" t="n">
        <v>5.39981</v>
      </c>
      <c r="AR31" s="16" t="n">
        <v>0</v>
      </c>
      <c r="AS31" s="16" t="n">
        <v>0</v>
      </c>
      <c r="AT31" s="16" t="n">
        <v>0</v>
      </c>
      <c r="AU31" s="16" t="n">
        <v>0</v>
      </c>
      <c r="AV31" s="16" t="n">
        <v>0</v>
      </c>
      <c r="AW31" s="16" t="n">
        <v>0</v>
      </c>
      <c r="AX31" s="16" t="n">
        <v>0</v>
      </c>
      <c r="AY31" s="16" t="n">
        <v>0</v>
      </c>
      <c r="AZ31" s="16" t="n">
        <v>0</v>
      </c>
      <c r="BA31" s="16" t="n">
        <v>0</v>
      </c>
      <c r="BB31" s="16" t="n">
        <v>1843.45309</v>
      </c>
      <c r="BC31" s="16" t="n">
        <v>5.24484</v>
      </c>
      <c r="BD31" s="16" t="n">
        <v>0</v>
      </c>
      <c r="BE31" s="16" t="n">
        <v>0</v>
      </c>
      <c r="BF31" s="16" t="n">
        <v>0</v>
      </c>
      <c r="BG31" s="16" t="n">
        <v>0</v>
      </c>
      <c r="BH31" s="16" t="n">
        <v>0</v>
      </c>
      <c r="BI31" s="16" t="n">
        <v>0</v>
      </c>
      <c r="BJ31" s="16" t="n">
        <v>0</v>
      </c>
      <c r="BK31" s="0" t="n">
        <v>0</v>
      </c>
      <c r="BL31" s="0" t="n">
        <v>0</v>
      </c>
      <c r="BM31" s="0" t="n">
        <v>0</v>
      </c>
      <c r="BN31" s="0" t="n">
        <v>1966.02142</v>
      </c>
      <c r="BO31" s="0" t="n">
        <v>5.11708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2077.01264</v>
      </c>
      <c r="CA31" s="0" t="n">
        <v>5.04065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2165.5824</v>
      </c>
      <c r="CM31" s="0" t="n">
        <v>5.01457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</row>
    <row r="32" customFormat="false" ht="15" hidden="false" customHeight="false" outlineLevel="0" collapsed="false">
      <c r="A32" s="0" t="s">
        <v>172</v>
      </c>
      <c r="C32" s="16" t="n">
        <v>0</v>
      </c>
      <c r="D32" s="16" t="n">
        <v>0</v>
      </c>
      <c r="E32" s="16" t="n">
        <v>0</v>
      </c>
      <c r="F32" s="16" t="n">
        <v>0</v>
      </c>
      <c r="G32" s="16" t="n">
        <v>0</v>
      </c>
      <c r="H32" s="16" t="n">
        <v>0</v>
      </c>
      <c r="I32" s="16" t="n">
        <v>0</v>
      </c>
      <c r="J32" s="16" t="n">
        <v>0</v>
      </c>
      <c r="K32" s="16" t="n">
        <v>0</v>
      </c>
      <c r="L32" s="16" t="n">
        <v>0</v>
      </c>
      <c r="M32" s="16" t="n">
        <v>0</v>
      </c>
      <c r="N32" s="16" t="n">
        <v>0</v>
      </c>
      <c r="O32" s="16" t="n">
        <v>0</v>
      </c>
      <c r="P32" s="16" t="n">
        <v>0</v>
      </c>
      <c r="Q32" s="16" t="n">
        <v>0</v>
      </c>
      <c r="R32" s="16" t="n">
        <v>2347.15317</v>
      </c>
      <c r="S32" s="16" t="n">
        <v>0</v>
      </c>
      <c r="T32" s="16" t="n">
        <v>0</v>
      </c>
      <c r="U32" s="16" t="n">
        <v>0</v>
      </c>
      <c r="V32" s="16" t="n">
        <v>0</v>
      </c>
      <c r="W32" s="16" t="n">
        <v>0</v>
      </c>
      <c r="X32" s="16" t="n">
        <v>0</v>
      </c>
      <c r="Y32" s="16" t="n">
        <v>0</v>
      </c>
      <c r="Z32" s="16" t="n">
        <v>0</v>
      </c>
      <c r="AA32" s="16" t="n">
        <v>0</v>
      </c>
      <c r="AB32" s="16" t="n">
        <v>0</v>
      </c>
      <c r="AC32" s="16" t="n">
        <v>0</v>
      </c>
      <c r="AD32" s="16" t="n">
        <v>2172.26101</v>
      </c>
      <c r="AE32" s="16" t="n">
        <v>0</v>
      </c>
      <c r="AF32" s="16" t="n">
        <v>0</v>
      </c>
      <c r="AG32" s="16" t="n">
        <v>0</v>
      </c>
      <c r="AH32" s="16" t="n">
        <v>0</v>
      </c>
      <c r="AI32" s="16" t="n">
        <v>0</v>
      </c>
      <c r="AJ32" s="16" t="n">
        <v>0</v>
      </c>
      <c r="AK32" s="16" t="n">
        <v>0</v>
      </c>
      <c r="AL32" s="16" t="n">
        <v>0</v>
      </c>
      <c r="AM32" s="16" t="n">
        <v>0</v>
      </c>
      <c r="AN32" s="16" t="n">
        <v>0</v>
      </c>
      <c r="AO32" s="16" t="n">
        <v>0</v>
      </c>
      <c r="AP32" s="16" t="n">
        <v>2455.20526</v>
      </c>
      <c r="AQ32" s="16" t="n">
        <v>0</v>
      </c>
      <c r="AR32" s="16" t="n">
        <v>0</v>
      </c>
      <c r="AS32" s="16" t="n">
        <v>0</v>
      </c>
      <c r="AT32" s="16" t="n">
        <v>0</v>
      </c>
      <c r="AU32" s="16" t="n">
        <v>0</v>
      </c>
      <c r="AV32" s="16" t="n">
        <v>0</v>
      </c>
      <c r="AW32" s="16" t="n">
        <v>0</v>
      </c>
      <c r="AX32" s="16" t="n">
        <v>0</v>
      </c>
      <c r="AY32" s="16" t="n">
        <v>0</v>
      </c>
      <c r="AZ32" s="16" t="n">
        <v>0</v>
      </c>
      <c r="BA32" s="16" t="n">
        <v>0</v>
      </c>
      <c r="BB32" s="16" t="n">
        <v>2703.49336</v>
      </c>
      <c r="BC32" s="16" t="n">
        <v>0</v>
      </c>
      <c r="BD32" s="16" t="n">
        <v>0</v>
      </c>
      <c r="BE32" s="16" t="n">
        <v>0</v>
      </c>
      <c r="BF32" s="16" t="n">
        <v>0</v>
      </c>
      <c r="BG32" s="16" t="n">
        <v>0</v>
      </c>
      <c r="BH32" s="16" t="n">
        <v>0</v>
      </c>
      <c r="BI32" s="16" t="n">
        <v>0</v>
      </c>
      <c r="BJ32" s="16" t="n">
        <v>0</v>
      </c>
      <c r="BK32" s="0" t="n">
        <v>0</v>
      </c>
      <c r="BL32" s="0" t="n">
        <v>0</v>
      </c>
      <c r="BM32" s="0" t="n">
        <v>0</v>
      </c>
      <c r="BN32" s="0" t="n">
        <v>2922.51319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3119.02429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3277.09788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</row>
    <row r="33" customFormat="false" ht="15" hidden="false" customHeight="false" outlineLevel="0" collapsed="false">
      <c r="A33" s="0" t="s">
        <v>173</v>
      </c>
      <c r="C33" s="16" t="n">
        <v>0</v>
      </c>
      <c r="D33" s="16" t="n">
        <v>0</v>
      </c>
      <c r="E33" s="16" t="n">
        <v>0</v>
      </c>
      <c r="F33" s="16" t="n">
        <v>141</v>
      </c>
      <c r="G33" s="16" t="n">
        <v>1158</v>
      </c>
      <c r="H33" s="16" t="n">
        <v>1852</v>
      </c>
      <c r="I33" s="16" t="n">
        <v>1908</v>
      </c>
      <c r="J33" s="16" t="n">
        <v>1657</v>
      </c>
      <c r="K33" s="16" t="n">
        <v>1306</v>
      </c>
      <c r="L33" s="16" t="n">
        <v>978</v>
      </c>
      <c r="M33" s="16" t="n">
        <v>0</v>
      </c>
      <c r="N33" s="16" t="n">
        <v>0</v>
      </c>
      <c r="O33" s="16" t="n">
        <v>0</v>
      </c>
      <c r="P33" s="16" t="n">
        <v>0</v>
      </c>
      <c r="Q33" s="16" t="n">
        <v>0</v>
      </c>
      <c r="R33" s="16" t="n">
        <v>14930.41129</v>
      </c>
      <c r="S33" s="16" t="n">
        <v>7581.11213</v>
      </c>
      <c r="T33" s="16" t="n">
        <v>7665.56252</v>
      </c>
      <c r="U33" s="16" t="n">
        <v>0</v>
      </c>
      <c r="V33" s="16" t="n">
        <v>0</v>
      </c>
      <c r="W33" s="16" t="n">
        <v>0</v>
      </c>
      <c r="X33" s="16" t="n">
        <v>0</v>
      </c>
      <c r="Y33" s="16" t="n">
        <v>0</v>
      </c>
      <c r="Z33" s="16" t="n">
        <v>0</v>
      </c>
      <c r="AA33" s="16" t="n">
        <v>0</v>
      </c>
      <c r="AB33" s="16" t="n">
        <v>0</v>
      </c>
      <c r="AC33" s="16" t="n">
        <v>0</v>
      </c>
      <c r="AD33" s="16" t="n">
        <v>5826.18215</v>
      </c>
      <c r="AE33" s="16" t="n">
        <v>0</v>
      </c>
      <c r="AF33" s="16" t="n">
        <v>0</v>
      </c>
      <c r="AG33" s="16" t="n">
        <v>0</v>
      </c>
      <c r="AH33" s="16" t="n">
        <v>0</v>
      </c>
      <c r="AI33" s="16" t="n">
        <v>0</v>
      </c>
      <c r="AJ33" s="16" t="n">
        <v>0</v>
      </c>
      <c r="AK33" s="16" t="n">
        <v>0</v>
      </c>
      <c r="AL33" s="16" t="n">
        <v>0</v>
      </c>
      <c r="AM33" s="16" t="n">
        <v>0</v>
      </c>
      <c r="AN33" s="16" t="n">
        <v>0</v>
      </c>
      <c r="AO33" s="16" t="n">
        <v>0</v>
      </c>
      <c r="AP33" s="16" t="n">
        <v>6126.90764</v>
      </c>
      <c r="AQ33" s="16" t="n">
        <v>0</v>
      </c>
      <c r="AR33" s="16" t="n">
        <v>0</v>
      </c>
      <c r="AS33" s="16" t="n">
        <v>0</v>
      </c>
      <c r="AT33" s="16" t="n">
        <v>0</v>
      </c>
      <c r="AU33" s="16" t="n">
        <v>0</v>
      </c>
      <c r="AV33" s="16" t="n">
        <v>0</v>
      </c>
      <c r="AW33" s="16" t="n">
        <v>0</v>
      </c>
      <c r="AX33" s="16" t="n">
        <v>0</v>
      </c>
      <c r="AY33" s="16" t="n">
        <v>0</v>
      </c>
      <c r="AZ33" s="16" t="n">
        <v>0</v>
      </c>
      <c r="BA33" s="16" t="n">
        <v>0</v>
      </c>
      <c r="BB33" s="16" t="n">
        <v>6388.14482</v>
      </c>
      <c r="BC33" s="16" t="n">
        <v>0</v>
      </c>
      <c r="BD33" s="16" t="n">
        <v>0</v>
      </c>
      <c r="BE33" s="16" t="n">
        <v>0</v>
      </c>
      <c r="BF33" s="16" t="n">
        <v>0</v>
      </c>
      <c r="BG33" s="16" t="n">
        <v>0</v>
      </c>
      <c r="BH33" s="16" t="n">
        <v>0</v>
      </c>
      <c r="BI33" s="16" t="n">
        <v>0</v>
      </c>
      <c r="BJ33" s="16" t="n">
        <v>0</v>
      </c>
      <c r="BK33" s="0" t="n">
        <v>0</v>
      </c>
      <c r="BL33" s="0" t="n">
        <v>0</v>
      </c>
      <c r="BM33" s="0" t="n">
        <v>0</v>
      </c>
      <c r="BN33" s="0" t="n">
        <v>6618.10367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6824.3781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7001.69959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</row>
    <row r="34" customFormat="false" ht="15" hidden="false" customHeight="false" outlineLevel="0" collapsed="false">
      <c r="A34" s="0" t="s">
        <v>174</v>
      </c>
      <c r="C34" s="16" t="n">
        <v>0</v>
      </c>
      <c r="D34" s="16" t="n">
        <v>0</v>
      </c>
      <c r="E34" s="16" t="n">
        <v>0</v>
      </c>
      <c r="F34" s="16" t="n">
        <v>161</v>
      </c>
      <c r="G34" s="16" t="n">
        <v>1317</v>
      </c>
      <c r="H34" s="16" t="n">
        <v>2108</v>
      </c>
      <c r="I34" s="16" t="n">
        <v>2172</v>
      </c>
      <c r="J34" s="16" t="n">
        <v>1886</v>
      </c>
      <c r="K34" s="16" t="n">
        <v>1487</v>
      </c>
      <c r="L34" s="16" t="n">
        <v>1113</v>
      </c>
      <c r="M34" s="16" t="n">
        <v>0</v>
      </c>
      <c r="N34" s="16" t="n">
        <v>0</v>
      </c>
      <c r="O34" s="16" t="n">
        <v>0</v>
      </c>
      <c r="P34" s="16" t="n">
        <v>0</v>
      </c>
      <c r="Q34" s="16" t="n">
        <v>0</v>
      </c>
      <c r="R34" s="16" t="n">
        <v>14009.00484</v>
      </c>
      <c r="S34" s="16" t="n">
        <v>8847.43668</v>
      </c>
      <c r="T34" s="16" t="n">
        <v>6825.51991</v>
      </c>
      <c r="U34" s="16" t="n">
        <v>0</v>
      </c>
      <c r="V34" s="16" t="n">
        <v>0</v>
      </c>
      <c r="W34" s="16" t="n">
        <v>0</v>
      </c>
      <c r="X34" s="16" t="n">
        <v>0</v>
      </c>
      <c r="Y34" s="16" t="n">
        <v>0</v>
      </c>
      <c r="Z34" s="16" t="n">
        <v>0</v>
      </c>
      <c r="AA34" s="16" t="n">
        <v>0</v>
      </c>
      <c r="AB34" s="16" t="n">
        <v>0</v>
      </c>
      <c r="AC34" s="16" t="n">
        <v>0</v>
      </c>
      <c r="AD34" s="16" t="n">
        <v>4317.15627</v>
      </c>
      <c r="AE34" s="16" t="n">
        <v>0</v>
      </c>
      <c r="AF34" s="16" t="n">
        <v>0</v>
      </c>
      <c r="AG34" s="16" t="n">
        <v>0</v>
      </c>
      <c r="AH34" s="16" t="n">
        <v>0</v>
      </c>
      <c r="AI34" s="16" t="n">
        <v>0</v>
      </c>
      <c r="AJ34" s="16" t="n">
        <v>0</v>
      </c>
      <c r="AK34" s="16" t="n">
        <v>0</v>
      </c>
      <c r="AL34" s="16" t="n">
        <v>0</v>
      </c>
      <c r="AM34" s="16" t="n">
        <v>0</v>
      </c>
      <c r="AN34" s="16" t="n">
        <v>0</v>
      </c>
      <c r="AO34" s="16" t="n">
        <v>0</v>
      </c>
      <c r="AP34" s="16" t="n">
        <v>4530.20886</v>
      </c>
      <c r="AQ34" s="16" t="n">
        <v>0</v>
      </c>
      <c r="AR34" s="16" t="n">
        <v>0</v>
      </c>
      <c r="AS34" s="16" t="n">
        <v>0</v>
      </c>
      <c r="AT34" s="16" t="n">
        <v>0</v>
      </c>
      <c r="AU34" s="16" t="n">
        <v>0</v>
      </c>
      <c r="AV34" s="16" t="n">
        <v>0</v>
      </c>
      <c r="AW34" s="16" t="n">
        <v>0</v>
      </c>
      <c r="AX34" s="16" t="n">
        <v>0</v>
      </c>
      <c r="AY34" s="16" t="n">
        <v>0</v>
      </c>
      <c r="AZ34" s="16" t="n">
        <v>0</v>
      </c>
      <c r="BA34" s="16" t="n">
        <v>0</v>
      </c>
      <c r="BB34" s="16" t="n">
        <v>4715.94365</v>
      </c>
      <c r="BC34" s="16" t="n">
        <v>0</v>
      </c>
      <c r="BD34" s="16" t="n">
        <v>0</v>
      </c>
      <c r="BE34" s="16" t="n">
        <v>0</v>
      </c>
      <c r="BF34" s="16" t="n">
        <v>0</v>
      </c>
      <c r="BG34" s="16" t="n">
        <v>0</v>
      </c>
      <c r="BH34" s="16" t="n">
        <v>0</v>
      </c>
      <c r="BI34" s="16" t="n">
        <v>0</v>
      </c>
      <c r="BJ34" s="16" t="n">
        <v>0</v>
      </c>
      <c r="BK34" s="0" t="n">
        <v>0</v>
      </c>
      <c r="BL34" s="0" t="n">
        <v>0</v>
      </c>
      <c r="BM34" s="0" t="n">
        <v>0</v>
      </c>
      <c r="BN34" s="0" t="n">
        <v>4879.94132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5027.43144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5155.3322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</row>
    <row r="35" customFormat="false" ht="15" hidden="false" customHeight="false" outlineLevel="0" collapsed="false">
      <c r="A35" s="0" t="s">
        <v>175</v>
      </c>
      <c r="C35" s="16" t="n">
        <v>0</v>
      </c>
      <c r="D35" s="16" t="n">
        <v>0</v>
      </c>
      <c r="E35" s="16" t="n">
        <v>0</v>
      </c>
      <c r="F35" s="16" t="n">
        <v>0</v>
      </c>
      <c r="G35" s="16" t="n">
        <v>0</v>
      </c>
      <c r="H35" s="16" t="n">
        <v>0</v>
      </c>
      <c r="I35" s="16" t="n">
        <v>0</v>
      </c>
      <c r="J35" s="16" t="n">
        <v>0</v>
      </c>
      <c r="K35" s="16" t="n">
        <v>0</v>
      </c>
      <c r="L35" s="16" t="n">
        <v>0</v>
      </c>
      <c r="M35" s="16" t="n">
        <v>0</v>
      </c>
      <c r="N35" s="16" t="n">
        <v>0</v>
      </c>
      <c r="O35" s="16" t="n">
        <v>0</v>
      </c>
      <c r="P35" s="16" t="n">
        <v>0</v>
      </c>
      <c r="Q35" s="16" t="n">
        <v>0</v>
      </c>
      <c r="R35" s="16" t="n">
        <v>80.92934</v>
      </c>
      <c r="S35" s="16" t="n">
        <v>0</v>
      </c>
      <c r="T35" s="16" t="n">
        <v>0</v>
      </c>
      <c r="U35" s="16" t="n">
        <v>0</v>
      </c>
      <c r="V35" s="16" t="n">
        <v>0</v>
      </c>
      <c r="W35" s="16" t="n">
        <v>0</v>
      </c>
      <c r="X35" s="16" t="n">
        <v>0</v>
      </c>
      <c r="Y35" s="16" t="n">
        <v>0</v>
      </c>
      <c r="Z35" s="16" t="n">
        <v>0</v>
      </c>
      <c r="AA35" s="16" t="n">
        <v>0</v>
      </c>
      <c r="AB35" s="16" t="n">
        <v>0</v>
      </c>
      <c r="AC35" s="16" t="n">
        <v>0</v>
      </c>
      <c r="AD35" s="16" t="n">
        <v>1958.4532</v>
      </c>
      <c r="AE35" s="16" t="n">
        <v>0</v>
      </c>
      <c r="AF35" s="16" t="n">
        <v>0</v>
      </c>
      <c r="AG35" s="16" t="n">
        <v>0</v>
      </c>
      <c r="AH35" s="16" t="n">
        <v>0</v>
      </c>
      <c r="AI35" s="16" t="n">
        <v>0</v>
      </c>
      <c r="AJ35" s="16" t="n">
        <v>0</v>
      </c>
      <c r="AK35" s="16" t="n">
        <v>0</v>
      </c>
      <c r="AL35" s="16" t="n">
        <v>0</v>
      </c>
      <c r="AM35" s="16" t="n">
        <v>0</v>
      </c>
      <c r="AN35" s="16" t="n">
        <v>0</v>
      </c>
      <c r="AO35" s="16" t="n">
        <v>0</v>
      </c>
      <c r="AP35" s="16" t="n">
        <v>2271.34087</v>
      </c>
      <c r="AQ35" s="16" t="n">
        <v>0</v>
      </c>
      <c r="AR35" s="16" t="n">
        <v>0</v>
      </c>
      <c r="AS35" s="16" t="n">
        <v>0</v>
      </c>
      <c r="AT35" s="16" t="n">
        <v>0</v>
      </c>
      <c r="AU35" s="16" t="n">
        <v>0</v>
      </c>
      <c r="AV35" s="16" t="n">
        <v>0</v>
      </c>
      <c r="AW35" s="16" t="n">
        <v>0</v>
      </c>
      <c r="AX35" s="16" t="n">
        <v>0</v>
      </c>
      <c r="AY35" s="16" t="n">
        <v>0</v>
      </c>
      <c r="AZ35" s="16" t="n">
        <v>0</v>
      </c>
      <c r="BA35" s="16" t="n">
        <v>0</v>
      </c>
      <c r="BB35" s="16" t="n">
        <v>2530.45349</v>
      </c>
      <c r="BC35" s="16" t="n">
        <v>0</v>
      </c>
      <c r="BD35" s="16" t="n">
        <v>0</v>
      </c>
      <c r="BE35" s="16" t="n">
        <v>0</v>
      </c>
      <c r="BF35" s="16" t="n">
        <v>0</v>
      </c>
      <c r="BG35" s="16" t="n">
        <v>0</v>
      </c>
      <c r="BH35" s="16" t="n">
        <v>0</v>
      </c>
      <c r="BI35" s="16" t="n">
        <v>0</v>
      </c>
      <c r="BJ35" s="16" t="n">
        <v>0</v>
      </c>
      <c r="BK35" s="0" t="n">
        <v>0</v>
      </c>
      <c r="BL35" s="0" t="n">
        <v>0</v>
      </c>
      <c r="BM35" s="0" t="n">
        <v>0</v>
      </c>
      <c r="BN35" s="0" t="n">
        <v>2747.62634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2932.69212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3078.90774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</row>
    <row r="36" customFormat="false" ht="15" hidden="false" customHeight="false" outlineLevel="0" collapsed="false">
      <c r="A36" s="0" t="s">
        <v>176</v>
      </c>
      <c r="C36" s="16" t="n">
        <v>0</v>
      </c>
      <c r="D36" s="16" t="n">
        <v>0</v>
      </c>
      <c r="E36" s="16" t="n">
        <v>0</v>
      </c>
      <c r="F36" s="16" t="n">
        <v>549</v>
      </c>
      <c r="G36" s="16" t="n">
        <v>4498</v>
      </c>
      <c r="H36" s="16" t="n">
        <v>7197</v>
      </c>
      <c r="I36" s="16" t="n">
        <v>7417</v>
      </c>
      <c r="J36" s="16" t="n">
        <v>6439</v>
      </c>
      <c r="K36" s="16" t="n">
        <v>5078</v>
      </c>
      <c r="L36" s="16" t="n">
        <v>3800</v>
      </c>
      <c r="M36" s="16" t="n">
        <v>0</v>
      </c>
      <c r="N36" s="16" t="n">
        <v>0</v>
      </c>
      <c r="O36" s="16" t="n">
        <v>0</v>
      </c>
      <c r="P36" s="16" t="n">
        <v>0</v>
      </c>
      <c r="Q36" s="16" t="n">
        <v>0</v>
      </c>
      <c r="R36" s="16" t="n">
        <v>58038.32251</v>
      </c>
      <c r="S36" s="16" t="n">
        <v>19084.95974</v>
      </c>
      <c r="T36" s="16" t="n">
        <v>19022.24653</v>
      </c>
      <c r="U36" s="16" t="n">
        <v>0</v>
      </c>
      <c r="V36" s="16" t="n">
        <v>0</v>
      </c>
      <c r="W36" s="16" t="n">
        <v>0</v>
      </c>
      <c r="X36" s="16" t="n">
        <v>0</v>
      </c>
      <c r="Y36" s="16" t="n">
        <v>0</v>
      </c>
      <c r="Z36" s="16" t="n">
        <v>0</v>
      </c>
      <c r="AA36" s="16" t="n">
        <v>0</v>
      </c>
      <c r="AB36" s="16" t="n">
        <v>0</v>
      </c>
      <c r="AC36" s="16" t="n">
        <v>0</v>
      </c>
      <c r="AD36" s="16" t="n">
        <v>27415.16551</v>
      </c>
      <c r="AE36" s="16" t="n">
        <v>6.06745</v>
      </c>
      <c r="AF36" s="16" t="n">
        <v>4.65965</v>
      </c>
      <c r="AG36" s="16" t="n">
        <v>0</v>
      </c>
      <c r="AH36" s="16" t="n">
        <v>0</v>
      </c>
      <c r="AI36" s="16" t="n">
        <v>0</v>
      </c>
      <c r="AJ36" s="16" t="n">
        <v>0</v>
      </c>
      <c r="AK36" s="16" t="n">
        <v>0</v>
      </c>
      <c r="AL36" s="16" t="n">
        <v>0</v>
      </c>
      <c r="AM36" s="16" t="n">
        <v>0</v>
      </c>
      <c r="AN36" s="16" t="n">
        <v>0</v>
      </c>
      <c r="AO36" s="16" t="n">
        <v>0</v>
      </c>
      <c r="AP36" s="16" t="n">
        <v>29000.62904</v>
      </c>
      <c r="AQ36" s="16" t="n">
        <v>5.97595</v>
      </c>
      <c r="AR36" s="16" t="n">
        <v>4.57784</v>
      </c>
      <c r="AS36" s="16" t="n">
        <v>0</v>
      </c>
      <c r="AT36" s="16" t="n">
        <v>0</v>
      </c>
      <c r="AU36" s="16" t="n">
        <v>0</v>
      </c>
      <c r="AV36" s="16" t="n">
        <v>0</v>
      </c>
      <c r="AW36" s="16" t="n">
        <v>0</v>
      </c>
      <c r="AX36" s="16" t="n">
        <v>0</v>
      </c>
      <c r="AY36" s="16" t="n">
        <v>0</v>
      </c>
      <c r="AZ36" s="16" t="n">
        <v>0</v>
      </c>
      <c r="BA36" s="16" t="n">
        <v>0</v>
      </c>
      <c r="BB36" s="16" t="n">
        <v>30368.22906</v>
      </c>
      <c r="BC36" s="16" t="n">
        <v>5.8119</v>
      </c>
      <c r="BD36" s="16" t="n">
        <v>4.46803</v>
      </c>
      <c r="BE36" s="16" t="n">
        <v>0</v>
      </c>
      <c r="BF36" s="16" t="n">
        <v>0</v>
      </c>
      <c r="BG36" s="16" t="n">
        <v>0</v>
      </c>
      <c r="BH36" s="16" t="n">
        <v>0</v>
      </c>
      <c r="BI36" s="16" t="n">
        <v>0</v>
      </c>
      <c r="BJ36" s="16" t="n">
        <v>0</v>
      </c>
      <c r="BK36" s="0" t="n">
        <v>0</v>
      </c>
      <c r="BL36" s="0" t="n">
        <v>0</v>
      </c>
      <c r="BM36" s="0" t="n">
        <v>0</v>
      </c>
      <c r="BN36" s="0" t="n">
        <v>31563.37382</v>
      </c>
      <c r="BO36" s="0" t="n">
        <v>5.67788</v>
      </c>
      <c r="BP36" s="0" t="n">
        <v>4.40454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32627.30154</v>
      </c>
      <c r="CA36" s="0" t="n">
        <v>5.60295</v>
      </c>
      <c r="CB36" s="0" t="n">
        <v>4.30971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33535.23171</v>
      </c>
      <c r="CM36" s="0" t="n">
        <v>5.58602</v>
      </c>
      <c r="CN36" s="0" t="n">
        <v>4.16381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</row>
    <row r="37" customFormat="false" ht="15" hidden="false" customHeight="false" outlineLevel="0" collapsed="false">
      <c r="A37" s="0" t="s">
        <v>177</v>
      </c>
      <c r="C37" s="16" t="n">
        <v>0</v>
      </c>
      <c r="D37" s="16" t="n">
        <v>0</v>
      </c>
      <c r="E37" s="16" t="n">
        <v>0</v>
      </c>
      <c r="F37" s="16" t="n">
        <v>178</v>
      </c>
      <c r="G37" s="16" t="n">
        <v>1460</v>
      </c>
      <c r="H37" s="16" t="n">
        <v>2336</v>
      </c>
      <c r="I37" s="16" t="n">
        <v>2407</v>
      </c>
      <c r="J37" s="16" t="n">
        <v>2090</v>
      </c>
      <c r="K37" s="16" t="n">
        <v>1648</v>
      </c>
      <c r="L37" s="16" t="n">
        <v>1233</v>
      </c>
      <c r="M37" s="16" t="n">
        <v>0</v>
      </c>
      <c r="N37" s="16" t="n">
        <v>0</v>
      </c>
      <c r="O37" s="16" t="n">
        <v>0</v>
      </c>
      <c r="P37" s="16" t="n">
        <v>0</v>
      </c>
      <c r="Q37" s="16" t="n">
        <v>0</v>
      </c>
      <c r="R37" s="16" t="n">
        <v>10379.86965</v>
      </c>
      <c r="S37" s="16" t="n">
        <v>0</v>
      </c>
      <c r="T37" s="16" t="n">
        <v>0</v>
      </c>
      <c r="U37" s="16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16" t="n">
        <v>0</v>
      </c>
      <c r="AA37" s="16" t="n">
        <v>0</v>
      </c>
      <c r="AB37" s="16" t="n">
        <v>0</v>
      </c>
      <c r="AC37" s="16" t="n">
        <v>0</v>
      </c>
      <c r="AD37" s="16" t="n">
        <v>9219.22026</v>
      </c>
      <c r="AE37" s="16" t="n">
        <v>0</v>
      </c>
      <c r="AF37" s="16" t="n">
        <v>0</v>
      </c>
      <c r="AG37" s="16" t="n">
        <v>0</v>
      </c>
      <c r="AH37" s="16" t="n">
        <v>0</v>
      </c>
      <c r="AI37" s="16" t="n">
        <v>0</v>
      </c>
      <c r="AJ37" s="16" t="n">
        <v>0</v>
      </c>
      <c r="AK37" s="16" t="n">
        <v>0</v>
      </c>
      <c r="AL37" s="16" t="n">
        <v>0</v>
      </c>
      <c r="AM37" s="16" t="n">
        <v>0</v>
      </c>
      <c r="AN37" s="16" t="n">
        <v>0</v>
      </c>
      <c r="AO37" s="16" t="n">
        <v>0</v>
      </c>
      <c r="AP37" s="16" t="n">
        <v>9853.19185</v>
      </c>
      <c r="AQ37" s="16" t="n">
        <v>0</v>
      </c>
      <c r="AR37" s="16" t="n">
        <v>0</v>
      </c>
      <c r="AS37" s="16" t="n">
        <v>0</v>
      </c>
      <c r="AT37" s="16" t="n">
        <v>0</v>
      </c>
      <c r="AU37" s="16" t="n">
        <v>0</v>
      </c>
      <c r="AV37" s="16" t="n">
        <v>0</v>
      </c>
      <c r="AW37" s="16" t="n">
        <v>0</v>
      </c>
      <c r="AX37" s="16" t="n">
        <v>0</v>
      </c>
      <c r="AY37" s="16" t="n">
        <v>0</v>
      </c>
      <c r="AZ37" s="16" t="n">
        <v>0</v>
      </c>
      <c r="BA37" s="16" t="n">
        <v>0</v>
      </c>
      <c r="BB37" s="16" t="n">
        <v>10394.83162</v>
      </c>
      <c r="BC37" s="16" t="n">
        <v>0</v>
      </c>
      <c r="BD37" s="16" t="n">
        <v>0</v>
      </c>
      <c r="BE37" s="16" t="n">
        <v>0</v>
      </c>
      <c r="BF37" s="16" t="n">
        <v>0</v>
      </c>
      <c r="BG37" s="16" t="n">
        <v>0</v>
      </c>
      <c r="BH37" s="16" t="n">
        <v>0</v>
      </c>
      <c r="BI37" s="16" t="n">
        <v>0</v>
      </c>
      <c r="BJ37" s="16" t="n">
        <v>0</v>
      </c>
      <c r="BK37" s="0" t="n">
        <v>0</v>
      </c>
      <c r="BL37" s="0" t="n">
        <v>0</v>
      </c>
      <c r="BM37" s="0" t="n">
        <v>0</v>
      </c>
      <c r="BN37" s="0" t="n">
        <v>10863.40915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11276.04081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11625.0006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</row>
    <row r="38" customFormat="false" ht="15" hidden="false" customHeight="false" outlineLevel="0" collapsed="false">
      <c r="A38" s="0" t="s">
        <v>178</v>
      </c>
      <c r="C38" s="16" t="n">
        <v>0</v>
      </c>
      <c r="D38" s="16" t="n">
        <v>0</v>
      </c>
      <c r="E38" s="16" t="n">
        <v>0</v>
      </c>
      <c r="F38" s="16" t="n">
        <v>13</v>
      </c>
      <c r="G38" s="16" t="n">
        <v>106</v>
      </c>
      <c r="H38" s="16" t="n">
        <v>170</v>
      </c>
      <c r="I38" s="16" t="n">
        <v>175</v>
      </c>
      <c r="J38" s="16" t="n">
        <v>152</v>
      </c>
      <c r="K38" s="16" t="n">
        <v>120</v>
      </c>
      <c r="L38" s="16" t="n">
        <v>90</v>
      </c>
      <c r="M38" s="16" t="n">
        <v>0</v>
      </c>
      <c r="N38" s="16" t="n">
        <v>0</v>
      </c>
      <c r="O38" s="16" t="n">
        <v>0</v>
      </c>
      <c r="P38" s="16" t="n">
        <v>0</v>
      </c>
      <c r="Q38" s="16" t="n">
        <v>0</v>
      </c>
      <c r="R38" s="16" t="n">
        <v>10080.92206</v>
      </c>
      <c r="S38" s="16" t="n">
        <v>0</v>
      </c>
      <c r="T38" s="16" t="n">
        <v>0</v>
      </c>
      <c r="U38" s="16" t="n">
        <v>0</v>
      </c>
      <c r="V38" s="16" t="n">
        <v>0</v>
      </c>
      <c r="W38" s="16" t="n">
        <v>0</v>
      </c>
      <c r="X38" s="16" t="n">
        <v>0</v>
      </c>
      <c r="Y38" s="16" t="n">
        <v>0</v>
      </c>
      <c r="Z38" s="16" t="n">
        <v>0</v>
      </c>
      <c r="AA38" s="16" t="n">
        <v>0</v>
      </c>
      <c r="AB38" s="16" t="n">
        <v>0</v>
      </c>
      <c r="AC38" s="16" t="n">
        <v>0</v>
      </c>
      <c r="AD38" s="16" t="n">
        <v>5803.12103</v>
      </c>
      <c r="AE38" s="16" t="n">
        <v>0</v>
      </c>
      <c r="AF38" s="16" t="n">
        <v>0</v>
      </c>
      <c r="AG38" s="16" t="n">
        <v>0</v>
      </c>
      <c r="AH38" s="16" t="n">
        <v>0</v>
      </c>
      <c r="AI38" s="16" t="n">
        <v>0</v>
      </c>
      <c r="AJ38" s="16" t="n">
        <v>0</v>
      </c>
      <c r="AK38" s="16" t="n">
        <v>0</v>
      </c>
      <c r="AL38" s="16" t="n">
        <v>0</v>
      </c>
      <c r="AM38" s="16" t="n">
        <v>0</v>
      </c>
      <c r="AN38" s="16" t="n">
        <v>0</v>
      </c>
      <c r="AO38" s="16" t="n">
        <v>0</v>
      </c>
      <c r="AP38" s="16" t="n">
        <v>6028.41708</v>
      </c>
      <c r="AQ38" s="16" t="n">
        <v>0</v>
      </c>
      <c r="AR38" s="16" t="n">
        <v>0</v>
      </c>
      <c r="AS38" s="16" t="n">
        <v>0</v>
      </c>
      <c r="AT38" s="16" t="n">
        <v>0</v>
      </c>
      <c r="AU38" s="16" t="n">
        <v>0</v>
      </c>
      <c r="AV38" s="16" t="n">
        <v>0</v>
      </c>
      <c r="AW38" s="16" t="n">
        <v>0</v>
      </c>
      <c r="AX38" s="16" t="n">
        <v>0</v>
      </c>
      <c r="AY38" s="16" t="n">
        <v>0</v>
      </c>
      <c r="AZ38" s="16" t="n">
        <v>0</v>
      </c>
      <c r="BA38" s="16" t="n">
        <v>0</v>
      </c>
      <c r="BB38" s="16" t="n">
        <v>6228.06403</v>
      </c>
      <c r="BC38" s="16" t="n">
        <v>0</v>
      </c>
      <c r="BD38" s="16" t="n">
        <v>0</v>
      </c>
      <c r="BE38" s="16" t="n">
        <v>0</v>
      </c>
      <c r="BF38" s="16" t="n">
        <v>0</v>
      </c>
      <c r="BG38" s="16" t="n">
        <v>0</v>
      </c>
      <c r="BH38" s="16" t="n">
        <v>0</v>
      </c>
      <c r="BI38" s="16" t="n">
        <v>0</v>
      </c>
      <c r="BJ38" s="16" t="n">
        <v>0</v>
      </c>
      <c r="BK38" s="0" t="n">
        <v>0</v>
      </c>
      <c r="BL38" s="0" t="n">
        <v>0</v>
      </c>
      <c r="BM38" s="0" t="n">
        <v>0</v>
      </c>
      <c r="BN38" s="0" t="n">
        <v>6407.39906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6571.66532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6715.63894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</row>
    <row r="39" customFormat="false" ht="15" hidden="false" customHeight="false" outlineLevel="0" collapsed="false">
      <c r="A39" s="0" t="s">
        <v>179</v>
      </c>
      <c r="C39" s="16" t="n">
        <v>0</v>
      </c>
      <c r="D39" s="16" t="n">
        <v>0</v>
      </c>
      <c r="E39" s="16" t="n">
        <v>0</v>
      </c>
      <c r="F39" s="16" t="n">
        <v>0</v>
      </c>
      <c r="G39" s="16" t="n">
        <v>0</v>
      </c>
      <c r="H39" s="16" t="n">
        <v>0</v>
      </c>
      <c r="I39" s="16" t="n">
        <v>0</v>
      </c>
      <c r="J39" s="16" t="n">
        <v>0</v>
      </c>
      <c r="K39" s="16" t="n">
        <v>0</v>
      </c>
      <c r="L39" s="16" t="n">
        <v>0</v>
      </c>
      <c r="M39" s="16" t="n">
        <v>0</v>
      </c>
      <c r="N39" s="16" t="n">
        <v>0</v>
      </c>
      <c r="O39" s="16" t="n">
        <v>0</v>
      </c>
      <c r="P39" s="16" t="n">
        <v>0</v>
      </c>
      <c r="Q39" s="16" t="n">
        <v>0</v>
      </c>
      <c r="R39" s="16" t="n">
        <v>1708.53463</v>
      </c>
      <c r="S39" s="16" t="n">
        <v>157.45089</v>
      </c>
      <c r="T39" s="16" t="n">
        <v>1009.87008</v>
      </c>
      <c r="U39" s="16" t="n">
        <v>0</v>
      </c>
      <c r="V39" s="16" t="n">
        <v>0</v>
      </c>
      <c r="W39" s="16" t="n">
        <v>0</v>
      </c>
      <c r="X39" s="16" t="n">
        <v>0</v>
      </c>
      <c r="Y39" s="16" t="n">
        <v>0</v>
      </c>
      <c r="Z39" s="16" t="n">
        <v>0</v>
      </c>
      <c r="AA39" s="16" t="n">
        <v>0</v>
      </c>
      <c r="AB39" s="16" t="n">
        <v>0</v>
      </c>
      <c r="AC39" s="16" t="n">
        <v>0</v>
      </c>
      <c r="AD39" s="16" t="n">
        <v>1223.57405</v>
      </c>
      <c r="AE39" s="16" t="n">
        <v>2.41497</v>
      </c>
      <c r="AF39" s="16" t="n">
        <v>1.92656</v>
      </c>
      <c r="AG39" s="16" t="n">
        <v>0</v>
      </c>
      <c r="AH39" s="16" t="n">
        <v>0</v>
      </c>
      <c r="AI39" s="16" t="n">
        <v>0</v>
      </c>
      <c r="AJ39" s="16" t="n">
        <v>0</v>
      </c>
      <c r="AK39" s="16" t="n">
        <v>0</v>
      </c>
      <c r="AL39" s="16" t="n">
        <v>0</v>
      </c>
      <c r="AM39" s="16" t="n">
        <v>0</v>
      </c>
      <c r="AN39" s="16" t="n">
        <v>0</v>
      </c>
      <c r="AO39" s="16" t="n">
        <v>0</v>
      </c>
      <c r="AP39" s="16" t="n">
        <v>1370.54698</v>
      </c>
      <c r="AQ39" s="16" t="n">
        <v>2.3754</v>
      </c>
      <c r="AR39" s="16" t="n">
        <v>1.88873</v>
      </c>
      <c r="AS39" s="16" t="n">
        <v>0</v>
      </c>
      <c r="AT39" s="16" t="n">
        <v>0</v>
      </c>
      <c r="AU39" s="16" t="n">
        <v>0</v>
      </c>
      <c r="AV39" s="16" t="n">
        <v>0</v>
      </c>
      <c r="AW39" s="16" t="n">
        <v>0</v>
      </c>
      <c r="AX39" s="16" t="n">
        <v>0</v>
      </c>
      <c r="AY39" s="16" t="n">
        <v>0</v>
      </c>
      <c r="AZ39" s="16" t="n">
        <v>0</v>
      </c>
      <c r="BA39" s="16" t="n">
        <v>0</v>
      </c>
      <c r="BB39" s="16" t="n">
        <v>1493.18946</v>
      </c>
      <c r="BC39" s="16" t="n">
        <v>2.3084</v>
      </c>
      <c r="BD39" s="16" t="n">
        <v>1.84009</v>
      </c>
      <c r="BE39" s="16" t="n">
        <v>0</v>
      </c>
      <c r="BF39" s="16" t="n">
        <v>0</v>
      </c>
      <c r="BG39" s="16" t="n">
        <v>0</v>
      </c>
      <c r="BH39" s="16" t="n">
        <v>0</v>
      </c>
      <c r="BI39" s="16" t="n">
        <v>0</v>
      </c>
      <c r="BJ39" s="16" t="n">
        <v>0</v>
      </c>
      <c r="BK39" s="0" t="n">
        <v>0</v>
      </c>
      <c r="BL39" s="0" t="n">
        <v>0</v>
      </c>
      <c r="BM39" s="0" t="n">
        <v>0</v>
      </c>
      <c r="BN39" s="0" t="n">
        <v>1596.79106</v>
      </c>
      <c r="BO39" s="0" t="n">
        <v>2.25335</v>
      </c>
      <c r="BP39" s="0" t="n">
        <v>1.80985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1685.81972</v>
      </c>
      <c r="CA39" s="0" t="n">
        <v>2.22124</v>
      </c>
      <c r="CB39" s="0" t="n">
        <v>1.76799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1757.78582</v>
      </c>
      <c r="CM39" s="0" t="n">
        <v>2.21164</v>
      </c>
      <c r="CN39" s="0" t="n">
        <v>1.70693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</row>
    <row r="40" customFormat="false" ht="15" hidden="false" customHeight="false" outlineLevel="0" collapsed="false">
      <c r="A40" s="0" t="s">
        <v>180</v>
      </c>
      <c r="C40" s="16" t="n">
        <v>0</v>
      </c>
      <c r="D40" s="16" t="n">
        <v>0</v>
      </c>
      <c r="E40" s="16" t="n">
        <v>0</v>
      </c>
      <c r="F40" s="16" t="n">
        <v>0</v>
      </c>
      <c r="G40" s="16" t="n">
        <v>0</v>
      </c>
      <c r="H40" s="16" t="n">
        <v>0</v>
      </c>
      <c r="I40" s="16" t="n">
        <v>0</v>
      </c>
      <c r="J40" s="16" t="n">
        <v>0</v>
      </c>
      <c r="K40" s="16" t="n">
        <v>0</v>
      </c>
      <c r="L40" s="16" t="n">
        <v>0</v>
      </c>
      <c r="M40" s="16" t="n">
        <v>0</v>
      </c>
      <c r="N40" s="16" t="n">
        <v>0</v>
      </c>
      <c r="O40" s="16" t="n">
        <v>0</v>
      </c>
      <c r="P40" s="16" t="n">
        <v>0</v>
      </c>
      <c r="Q40" s="16" t="n">
        <v>0</v>
      </c>
      <c r="R40" s="16" t="n">
        <v>6310.94299</v>
      </c>
      <c r="S40" s="16" t="n">
        <v>5348.84905</v>
      </c>
      <c r="T40" s="16" t="n">
        <v>4581.40977</v>
      </c>
      <c r="U40" s="16" t="n">
        <v>0</v>
      </c>
      <c r="V40" s="16" t="n">
        <v>0</v>
      </c>
      <c r="W40" s="16" t="n">
        <v>0</v>
      </c>
      <c r="X40" s="16" t="n">
        <v>0</v>
      </c>
      <c r="Y40" s="16" t="n">
        <v>0</v>
      </c>
      <c r="Z40" s="16" t="n">
        <v>0</v>
      </c>
      <c r="AA40" s="16" t="n">
        <v>0</v>
      </c>
      <c r="AB40" s="16" t="n">
        <v>0</v>
      </c>
      <c r="AC40" s="16" t="n">
        <v>0</v>
      </c>
      <c r="AD40" s="16" t="n">
        <v>1451.63582</v>
      </c>
      <c r="AE40" s="16" t="n">
        <v>0.87671</v>
      </c>
      <c r="AF40" s="16" t="n">
        <v>0.6511</v>
      </c>
      <c r="AG40" s="16" t="n">
        <v>0</v>
      </c>
      <c r="AH40" s="16" t="n">
        <v>0</v>
      </c>
      <c r="AI40" s="16" t="n">
        <v>0</v>
      </c>
      <c r="AJ40" s="16" t="n">
        <v>0</v>
      </c>
      <c r="AK40" s="16" t="n">
        <v>0</v>
      </c>
      <c r="AL40" s="16" t="n">
        <v>0</v>
      </c>
      <c r="AM40" s="16" t="n">
        <v>0</v>
      </c>
      <c r="AN40" s="16" t="n">
        <v>0</v>
      </c>
      <c r="AO40" s="16" t="n">
        <v>0</v>
      </c>
      <c r="AP40" s="16" t="n">
        <v>1479.73708</v>
      </c>
      <c r="AQ40" s="16" t="n">
        <v>0.86446</v>
      </c>
      <c r="AR40" s="16" t="n">
        <v>0.6409</v>
      </c>
      <c r="AS40" s="16" t="n">
        <v>0</v>
      </c>
      <c r="AT40" s="16" t="n">
        <v>0</v>
      </c>
      <c r="AU40" s="16" t="n">
        <v>0</v>
      </c>
      <c r="AV40" s="16" t="n">
        <v>0</v>
      </c>
      <c r="AW40" s="16" t="n">
        <v>0</v>
      </c>
      <c r="AX40" s="16" t="n">
        <v>0</v>
      </c>
      <c r="AY40" s="16" t="n">
        <v>0</v>
      </c>
      <c r="AZ40" s="16" t="n">
        <v>0</v>
      </c>
      <c r="BA40" s="16" t="n">
        <v>0</v>
      </c>
      <c r="BB40" s="16" t="n">
        <v>1506.79463</v>
      </c>
      <c r="BC40" s="16" t="n">
        <v>0.84128</v>
      </c>
      <c r="BD40" s="16" t="n">
        <v>0.62656</v>
      </c>
      <c r="BE40" s="16" t="n">
        <v>0</v>
      </c>
      <c r="BF40" s="16" t="n">
        <v>0</v>
      </c>
      <c r="BG40" s="16" t="n">
        <v>0</v>
      </c>
      <c r="BH40" s="16" t="n">
        <v>0</v>
      </c>
      <c r="BI40" s="16" t="n">
        <v>0</v>
      </c>
      <c r="BJ40" s="16" t="n">
        <v>0</v>
      </c>
      <c r="BK40" s="0" t="n">
        <v>0</v>
      </c>
      <c r="BL40" s="0" t="n">
        <v>0</v>
      </c>
      <c r="BM40" s="0" t="n">
        <v>0</v>
      </c>
      <c r="BN40" s="0" t="n">
        <v>1533.05109</v>
      </c>
      <c r="BO40" s="0" t="n">
        <v>0.82244</v>
      </c>
      <c r="BP40" s="0" t="n">
        <v>0.61892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1558.92862</v>
      </c>
      <c r="CA40" s="0" t="n">
        <v>0.81232</v>
      </c>
      <c r="CB40" s="0" t="n">
        <v>0.60648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1582.49484</v>
      </c>
      <c r="CM40" s="0" t="n">
        <v>0.81076</v>
      </c>
      <c r="CN40" s="0" t="n">
        <v>0.58633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</row>
    <row r="41" customFormat="false" ht="15" hidden="false" customHeight="false" outlineLevel="0" collapsed="false">
      <c r="A41" s="0" t="s">
        <v>181</v>
      </c>
      <c r="C41" s="16" t="n">
        <v>0</v>
      </c>
      <c r="D41" s="16" t="n">
        <v>0</v>
      </c>
      <c r="E41" s="16" t="n">
        <v>0</v>
      </c>
      <c r="F41" s="16" t="n">
        <v>0</v>
      </c>
      <c r="G41" s="16" t="n">
        <v>0</v>
      </c>
      <c r="H41" s="16" t="n">
        <v>0</v>
      </c>
      <c r="I41" s="16" t="n">
        <v>0</v>
      </c>
      <c r="J41" s="16" t="n">
        <v>0</v>
      </c>
      <c r="K41" s="16" t="n">
        <v>0</v>
      </c>
      <c r="L41" s="16" t="n">
        <v>0</v>
      </c>
      <c r="M41" s="16" t="n">
        <v>0</v>
      </c>
      <c r="N41" s="16" t="n">
        <v>0</v>
      </c>
      <c r="O41" s="16" t="n">
        <v>0</v>
      </c>
      <c r="P41" s="16" t="n">
        <v>0</v>
      </c>
      <c r="Q41" s="16" t="n">
        <v>0</v>
      </c>
      <c r="R41" s="16" t="n">
        <v>4876.98617</v>
      </c>
      <c r="S41" s="16" t="n">
        <v>3645.60604</v>
      </c>
      <c r="T41" s="16" t="n">
        <v>3135.25179</v>
      </c>
      <c r="U41" s="16" t="n">
        <v>0</v>
      </c>
      <c r="V41" s="16" t="n">
        <v>0</v>
      </c>
      <c r="W41" s="16" t="n">
        <v>0</v>
      </c>
      <c r="X41" s="16" t="n">
        <v>0</v>
      </c>
      <c r="Y41" s="16" t="n">
        <v>0</v>
      </c>
      <c r="Z41" s="16" t="n">
        <v>0</v>
      </c>
      <c r="AA41" s="16" t="n">
        <v>0</v>
      </c>
      <c r="AB41" s="16" t="n">
        <v>0</v>
      </c>
      <c r="AC41" s="16" t="n">
        <v>0</v>
      </c>
      <c r="AD41" s="16" t="n">
        <v>1281.60067</v>
      </c>
      <c r="AE41" s="16" t="n">
        <v>0.89995</v>
      </c>
      <c r="AF41" s="16" t="n">
        <v>0.67521</v>
      </c>
      <c r="AG41" s="16" t="n">
        <v>0</v>
      </c>
      <c r="AH41" s="16" t="n">
        <v>0</v>
      </c>
      <c r="AI41" s="16" t="n">
        <v>0</v>
      </c>
      <c r="AJ41" s="16" t="n">
        <v>0</v>
      </c>
      <c r="AK41" s="16" t="n">
        <v>0</v>
      </c>
      <c r="AL41" s="16" t="n">
        <v>0</v>
      </c>
      <c r="AM41" s="16" t="n">
        <v>0</v>
      </c>
      <c r="AN41" s="16" t="n">
        <v>0</v>
      </c>
      <c r="AO41" s="16" t="n">
        <v>0</v>
      </c>
      <c r="AP41" s="16" t="n">
        <v>1323.95629</v>
      </c>
      <c r="AQ41" s="16" t="n">
        <v>0.88708</v>
      </c>
      <c r="AR41" s="16" t="n">
        <v>0.66425</v>
      </c>
      <c r="AS41" s="16" t="n">
        <v>0</v>
      </c>
      <c r="AT41" s="16" t="n">
        <v>0</v>
      </c>
      <c r="AU41" s="16" t="n">
        <v>0</v>
      </c>
      <c r="AV41" s="16" t="n">
        <v>0</v>
      </c>
      <c r="AW41" s="16" t="n">
        <v>0</v>
      </c>
      <c r="AX41" s="16" t="n">
        <v>0</v>
      </c>
      <c r="AY41" s="16" t="n">
        <v>0</v>
      </c>
      <c r="AZ41" s="16" t="n">
        <v>0</v>
      </c>
      <c r="BA41" s="16" t="n">
        <v>0</v>
      </c>
      <c r="BB41" s="16" t="n">
        <v>1362.79236</v>
      </c>
      <c r="BC41" s="16" t="n">
        <v>0.86312</v>
      </c>
      <c r="BD41" s="16" t="n">
        <v>0.64905</v>
      </c>
      <c r="BE41" s="16" t="n">
        <v>0</v>
      </c>
      <c r="BF41" s="16" t="n">
        <v>0</v>
      </c>
      <c r="BG41" s="16" t="n">
        <v>0</v>
      </c>
      <c r="BH41" s="16" t="n">
        <v>0</v>
      </c>
      <c r="BI41" s="16" t="n">
        <v>0</v>
      </c>
      <c r="BJ41" s="16" t="n">
        <v>0</v>
      </c>
      <c r="BK41" s="0" t="n">
        <v>0</v>
      </c>
      <c r="BL41" s="0" t="n">
        <v>0</v>
      </c>
      <c r="BM41" s="0" t="n">
        <v>0</v>
      </c>
      <c r="BN41" s="0" t="n">
        <v>1398.73511</v>
      </c>
      <c r="BO41" s="0" t="n">
        <v>0.84362</v>
      </c>
      <c r="BP41" s="0" t="n">
        <v>0.64073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1432.52559</v>
      </c>
      <c r="CA41" s="0" t="n">
        <v>0.83301</v>
      </c>
      <c r="CB41" s="0" t="n">
        <v>0.62758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1462.45693</v>
      </c>
      <c r="CM41" s="0" t="n">
        <v>0.83114</v>
      </c>
      <c r="CN41" s="0" t="n">
        <v>0.6066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</row>
    <row r="42" customFormat="false" ht="15" hidden="false" customHeight="false" outlineLevel="0" collapsed="false">
      <c r="A42" s="0" t="s">
        <v>182</v>
      </c>
      <c r="C42" s="16" t="n">
        <v>0</v>
      </c>
      <c r="D42" s="16" t="n">
        <v>0</v>
      </c>
      <c r="E42" s="16" t="n">
        <v>0</v>
      </c>
      <c r="F42" s="16" t="n">
        <v>358</v>
      </c>
      <c r="G42" s="16" t="n">
        <v>2932</v>
      </c>
      <c r="H42" s="16" t="n">
        <v>4691</v>
      </c>
      <c r="I42" s="16" t="n">
        <v>4835</v>
      </c>
      <c r="J42" s="16" t="n">
        <v>4197</v>
      </c>
      <c r="K42" s="16" t="n">
        <v>3310</v>
      </c>
      <c r="L42" s="16" t="n">
        <v>2477</v>
      </c>
      <c r="M42" s="16" t="n">
        <v>0</v>
      </c>
      <c r="N42" s="16" t="n">
        <v>0</v>
      </c>
      <c r="O42" s="16" t="n">
        <v>0</v>
      </c>
      <c r="P42" s="16" t="n">
        <v>0</v>
      </c>
      <c r="Q42" s="16" t="n">
        <v>0</v>
      </c>
      <c r="R42" s="16" t="n">
        <v>8734.18982</v>
      </c>
      <c r="S42" s="16" t="n">
        <v>3714.53487</v>
      </c>
      <c r="T42" s="16" t="n">
        <v>2118.37819</v>
      </c>
      <c r="U42" s="16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16" t="n">
        <v>0</v>
      </c>
      <c r="AA42" s="16" t="n">
        <v>0</v>
      </c>
      <c r="AB42" s="16" t="n">
        <v>0</v>
      </c>
      <c r="AC42" s="16" t="n">
        <v>0</v>
      </c>
      <c r="AD42" s="16" t="n">
        <v>2859.06233</v>
      </c>
      <c r="AE42" s="16" t="n">
        <v>1.87582</v>
      </c>
      <c r="AF42" s="16" t="n">
        <v>1.40678</v>
      </c>
      <c r="AG42" s="16" t="n">
        <v>0</v>
      </c>
      <c r="AH42" s="16" t="n">
        <v>0</v>
      </c>
      <c r="AI42" s="16" t="n">
        <v>0</v>
      </c>
      <c r="AJ42" s="16" t="n">
        <v>0</v>
      </c>
      <c r="AK42" s="16" t="n">
        <v>0</v>
      </c>
      <c r="AL42" s="16" t="n">
        <v>0</v>
      </c>
      <c r="AM42" s="16" t="n">
        <v>0</v>
      </c>
      <c r="AN42" s="16" t="n">
        <v>0</v>
      </c>
      <c r="AO42" s="16" t="n">
        <v>0</v>
      </c>
      <c r="AP42" s="16" t="n">
        <v>2919.21148</v>
      </c>
      <c r="AQ42" s="16" t="n">
        <v>1.84901</v>
      </c>
      <c r="AR42" s="16" t="n">
        <v>1.38396</v>
      </c>
      <c r="AS42" s="16" t="n">
        <v>0</v>
      </c>
      <c r="AT42" s="16" t="n">
        <v>0</v>
      </c>
      <c r="AU42" s="16" t="n">
        <v>0</v>
      </c>
      <c r="AV42" s="16" t="n">
        <v>0</v>
      </c>
      <c r="AW42" s="16" t="n">
        <v>0</v>
      </c>
      <c r="AX42" s="16" t="n">
        <v>0</v>
      </c>
      <c r="AY42" s="16" t="n">
        <v>0</v>
      </c>
      <c r="AZ42" s="16" t="n">
        <v>0</v>
      </c>
      <c r="BA42" s="16" t="n">
        <v>0</v>
      </c>
      <c r="BB42" s="16" t="n">
        <v>2976.23954</v>
      </c>
      <c r="BC42" s="16" t="n">
        <v>1.7991</v>
      </c>
      <c r="BD42" s="16" t="n">
        <v>1.35233</v>
      </c>
      <c r="BE42" s="16" t="n">
        <v>0</v>
      </c>
      <c r="BF42" s="16" t="n">
        <v>0</v>
      </c>
      <c r="BG42" s="16" t="n">
        <v>0</v>
      </c>
      <c r="BH42" s="16" t="n">
        <v>0</v>
      </c>
      <c r="BI42" s="16" t="n">
        <v>0</v>
      </c>
      <c r="BJ42" s="16" t="n">
        <v>0</v>
      </c>
      <c r="BK42" s="0" t="n">
        <v>0</v>
      </c>
      <c r="BL42" s="0" t="n">
        <v>0</v>
      </c>
      <c r="BM42" s="0" t="n">
        <v>0</v>
      </c>
      <c r="BN42" s="0" t="n">
        <v>3030.89883</v>
      </c>
      <c r="BO42" s="0" t="n">
        <v>1.75847</v>
      </c>
      <c r="BP42" s="0" t="n">
        <v>1.33504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3084.23453</v>
      </c>
      <c r="CA42" s="0" t="n">
        <v>1.73637</v>
      </c>
      <c r="CB42" s="0" t="n">
        <v>1.30765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3132.24157</v>
      </c>
      <c r="CM42" s="0" t="n">
        <v>1.73248</v>
      </c>
      <c r="CN42" s="0" t="n">
        <v>1.26395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v>0</v>
      </c>
      <c r="CT42" s="0" t="n">
        <v>0</v>
      </c>
    </row>
    <row r="43" customFormat="false" ht="15" hidden="false" customHeight="false" outlineLevel="0" collapsed="false">
      <c r="A43" s="0" t="s">
        <v>183</v>
      </c>
      <c r="C43" s="16" t="n">
        <v>0</v>
      </c>
      <c r="D43" s="16" t="n">
        <v>0</v>
      </c>
      <c r="E43" s="16" t="n">
        <v>0</v>
      </c>
      <c r="F43" s="16" t="n">
        <v>0</v>
      </c>
      <c r="G43" s="16" t="n">
        <v>0</v>
      </c>
      <c r="H43" s="16" t="n">
        <v>0</v>
      </c>
      <c r="I43" s="16" t="n">
        <v>0</v>
      </c>
      <c r="J43" s="16" t="n">
        <v>0</v>
      </c>
      <c r="K43" s="16" t="n">
        <v>0</v>
      </c>
      <c r="L43" s="16" t="n">
        <v>0</v>
      </c>
      <c r="M43" s="16" t="n">
        <v>0</v>
      </c>
      <c r="N43" s="16" t="n">
        <v>0</v>
      </c>
      <c r="O43" s="16" t="n">
        <v>0</v>
      </c>
      <c r="P43" s="16" t="n">
        <v>0</v>
      </c>
      <c r="Q43" s="16" t="n">
        <v>0</v>
      </c>
      <c r="R43" s="16" t="n">
        <v>15946.87719</v>
      </c>
      <c r="S43" s="16" t="n">
        <v>6218.51888</v>
      </c>
      <c r="T43" s="16" t="n">
        <v>8177.33671</v>
      </c>
      <c r="U43" s="16" t="n">
        <v>0</v>
      </c>
      <c r="V43" s="16" t="n">
        <v>0</v>
      </c>
      <c r="W43" s="16" t="n">
        <v>0</v>
      </c>
      <c r="X43" s="16" t="n">
        <v>0</v>
      </c>
      <c r="Y43" s="16" t="n">
        <v>0</v>
      </c>
      <c r="Z43" s="16" t="n">
        <v>0</v>
      </c>
      <c r="AA43" s="16" t="n">
        <v>0</v>
      </c>
      <c r="AB43" s="16" t="n">
        <v>0</v>
      </c>
      <c r="AC43" s="16" t="n">
        <v>0</v>
      </c>
      <c r="AD43" s="16" t="n">
        <v>5576.95134</v>
      </c>
      <c r="AE43" s="16" t="n">
        <v>0</v>
      </c>
      <c r="AF43" s="16" t="n">
        <v>0</v>
      </c>
      <c r="AG43" s="16" t="n">
        <v>0</v>
      </c>
      <c r="AH43" s="16" t="n">
        <v>0</v>
      </c>
      <c r="AI43" s="16" t="n">
        <v>0</v>
      </c>
      <c r="AJ43" s="16" t="n">
        <v>0</v>
      </c>
      <c r="AK43" s="16" t="n">
        <v>0</v>
      </c>
      <c r="AL43" s="16" t="n">
        <v>0</v>
      </c>
      <c r="AM43" s="16" t="n">
        <v>0</v>
      </c>
      <c r="AN43" s="16" t="n">
        <v>0</v>
      </c>
      <c r="AO43" s="16" t="n">
        <v>0</v>
      </c>
      <c r="AP43" s="16" t="n">
        <v>6025.56827</v>
      </c>
      <c r="AQ43" s="16" t="n">
        <v>0</v>
      </c>
      <c r="AR43" s="16" t="n">
        <v>0</v>
      </c>
      <c r="AS43" s="16" t="n">
        <v>0</v>
      </c>
      <c r="AT43" s="16" t="n">
        <v>0</v>
      </c>
      <c r="AU43" s="16" t="n">
        <v>0</v>
      </c>
      <c r="AV43" s="16" t="n">
        <v>0</v>
      </c>
      <c r="AW43" s="16" t="n">
        <v>0</v>
      </c>
      <c r="AX43" s="16" t="n">
        <v>0</v>
      </c>
      <c r="AY43" s="16" t="n">
        <v>0</v>
      </c>
      <c r="AZ43" s="16" t="n">
        <v>0</v>
      </c>
      <c r="BA43" s="16" t="n">
        <v>0</v>
      </c>
      <c r="BB43" s="16" t="n">
        <v>6406.31743</v>
      </c>
      <c r="BC43" s="16" t="n">
        <v>0</v>
      </c>
      <c r="BD43" s="16" t="n">
        <v>0</v>
      </c>
      <c r="BE43" s="16" t="n">
        <v>0</v>
      </c>
      <c r="BF43" s="16" t="n">
        <v>0</v>
      </c>
      <c r="BG43" s="16" t="n">
        <v>0</v>
      </c>
      <c r="BH43" s="16" t="n">
        <v>0</v>
      </c>
      <c r="BI43" s="16" t="n">
        <v>0</v>
      </c>
      <c r="BJ43" s="16" t="n">
        <v>0</v>
      </c>
      <c r="BK43" s="0" t="n">
        <v>0</v>
      </c>
      <c r="BL43" s="0" t="n">
        <v>0</v>
      </c>
      <c r="BM43" s="0" t="n">
        <v>0</v>
      </c>
      <c r="BN43" s="0" t="n">
        <v>6733.08952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7018.08694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7259.61302</v>
      </c>
      <c r="CM43" s="0" t="n">
        <v>0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</row>
    <row r="44" customFormat="false" ht="15" hidden="false" customHeight="false" outlineLevel="0" collapsed="false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</row>
    <row r="45" customFormat="false" ht="15" hidden="false" customHeight="false" outlineLevel="0" collapsed="false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</row>
    <row r="46" customFormat="false" ht="15" hidden="false" customHeight="false" outlineLevel="0" collapsed="false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</row>
    <row r="47" customFormat="false" ht="15" hidden="false" customHeight="false" outlineLevel="0" collapsed="false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customFormat="false" ht="15" hidden="false" customHeight="false" outlineLevel="0" collapsed="false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</row>
    <row r="49" customFormat="false" ht="15" hidden="false" customHeight="false" outlineLevel="0" collapsed="false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</row>
    <row r="50" customFormat="false" ht="15" hidden="false" customHeight="false" outlineLevel="0" collapsed="false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</row>
    <row r="51" customFormat="false" ht="15" hidden="false" customHeight="false" outlineLevel="0" collapsed="false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</row>
    <row r="52" customFormat="false" ht="15" hidden="false" customHeight="false" outlineLevel="0" collapsed="false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</row>
    <row r="53" customFormat="false" ht="15" hidden="false" customHeight="false" outlineLevel="0" collapsed="false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</row>
    <row r="54" customFormat="false" ht="15" hidden="false" customHeight="false" outlineLevel="0" collapsed="false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</row>
    <row r="55" customFormat="false" ht="15" hidden="false" customHeight="false" outlineLevel="0" collapsed="false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customFormat="false" ht="15" hidden="false" customHeight="false" outlineLevel="0" collapsed="false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</row>
    <row r="57" customFormat="false" ht="15" hidden="false" customHeight="false" outlineLevel="0" collapsed="false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</row>
    <row r="58" customFormat="false" ht="15" hidden="false" customHeight="false" outlineLevel="0" collapsed="false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</row>
    <row r="59" customFormat="false" ht="15" hidden="false" customHeight="false" outlineLevel="0" collapsed="false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</row>
    <row r="60" customFormat="false" ht="15" hidden="false" customHeight="false" outlineLevel="0" collapsed="false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</row>
    <row r="61" customFormat="false" ht="15" hidden="false" customHeight="false" outlineLevel="0" collapsed="false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</row>
    <row r="62" customFormat="false" ht="15" hidden="false" customHeight="false" outlineLevel="0" collapsed="false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</row>
    <row r="63" customFormat="false" ht="15" hidden="false" customHeight="false" outlineLevel="0" collapsed="false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</row>
    <row r="64" customFormat="false" ht="15" hidden="false" customHeight="false" outlineLevel="0" collapsed="false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</row>
    <row r="65" customFormat="false" ht="15" hidden="false" customHeight="false" outlineLevel="0" collapsed="false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customFormat="false" ht="15" hidden="false" customHeight="false" outlineLevel="0" collapsed="false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</row>
    <row r="67" customFormat="false" ht="15" hidden="false" customHeight="false" outlineLevel="0" collapsed="false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</row>
    <row r="68" customFormat="false" ht="15" hidden="false" customHeight="false" outlineLevel="0" collapsed="false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</row>
    <row r="69" customFormat="false" ht="15" hidden="false" customHeight="false" outlineLevel="0" collapsed="false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</row>
    <row r="70" customFormat="false" ht="15" hidden="false" customHeight="false" outlineLevel="0" collapsed="false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</row>
    <row r="71" customFormat="false" ht="15" hidden="false" customHeight="false" outlineLevel="0" collapsed="false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</row>
    <row r="72" customFormat="false" ht="15" hidden="false" customHeight="false" outlineLevel="0" collapsed="false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</row>
    <row r="73" customFormat="false" ht="15" hidden="false" customHeight="false" outlineLevel="0" collapsed="false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</row>
    <row r="74" customFormat="false" ht="15" hidden="false" customHeight="false" outlineLevel="0" collapsed="false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customFormat="false" ht="15" hidden="false" customHeight="false" outlineLevel="0" collapsed="false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</row>
    <row r="76" customFormat="false" ht="15" hidden="false" customHeight="false" outlineLevel="0" collapsed="false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customFormat="false" ht="15" hidden="false" customHeight="false" outlineLevel="0" collapsed="false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</row>
    <row r="78" customFormat="false" ht="15" hidden="false" customHeight="false" outlineLevel="0" collapsed="false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customFormat="false" ht="15" hidden="false" customHeight="false" outlineLevel="0" collapsed="false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customFormat="false" ht="15" hidden="false" customHeight="false" outlineLevel="0" collapsed="false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customFormat="false" ht="15" hidden="false" customHeight="false" outlineLevel="0" collapsed="false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customFormat="false" ht="15" hidden="false" customHeight="false" outlineLevel="0" collapsed="false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customFormat="false" ht="15" hidden="false" customHeight="false" outlineLevel="0" collapsed="false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customFormat="false" ht="15" hidden="false" customHeight="false" outlineLevel="0" collapsed="false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customFormat="false" ht="15" hidden="false" customHeight="false" outlineLevel="0" collapsed="false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customFormat="false" ht="15" hidden="false" customHeight="false" outlineLevel="0" collapsed="false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customFormat="false" ht="15" hidden="false" customHeight="false" outlineLevel="0" collapsed="false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customFormat="false" ht="15" hidden="false" customHeight="false" outlineLevel="0" collapsed="false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customFormat="false" ht="15" hidden="false" customHeight="false" outlineLevel="0" collapsed="false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customFormat="false" ht="15" hidden="false" customHeight="false" outlineLevel="0" collapsed="false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customFormat="false" ht="15" hidden="false" customHeight="false" outlineLevel="0" collapsed="false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customFormat="false" ht="15" hidden="false" customHeight="false" outlineLevel="0" collapsed="false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customFormat="false" ht="15" hidden="false" customHeight="false" outlineLevel="0" collapsed="false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customFormat="false" ht="15" hidden="false" customHeight="false" outlineLevel="0" collapsed="false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customFormat="false" ht="15" hidden="false" customHeight="false" outlineLevel="0" collapsed="false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customFormat="false" ht="15" hidden="false" customHeight="false" outlineLevel="0" collapsed="false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customFormat="false" ht="15" hidden="false" customHeight="false" outlineLevel="0" collapsed="false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customFormat="false" ht="15" hidden="false" customHeight="false" outlineLevel="0" collapsed="false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customFormat="false" ht="15" hidden="false" customHeight="false" outlineLevel="0" collapsed="false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customFormat="false" ht="15" hidden="false" customHeight="false" outlineLevel="0" collapsed="false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</sheetData>
  <mergeCells count="9">
    <mergeCell ref="C2:CT2"/>
    <mergeCell ref="C3:N3"/>
    <mergeCell ref="O3:Z3"/>
    <mergeCell ref="AA3:AL3"/>
    <mergeCell ref="AM3:AX3"/>
    <mergeCell ref="AY3:BJ3"/>
    <mergeCell ref="BK3:BV3"/>
    <mergeCell ref="BW3:CH3"/>
    <mergeCell ref="CI3:CT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8515625" defaultRowHeight="15" zeroHeight="false" outlineLevelRow="0" outlineLevelCol="0"/>
  <cols>
    <col collapsed="false" customWidth="true" hidden="false" outlineLevel="0" max="1" min="1" style="17" width="20.71"/>
    <col collapsed="false" customWidth="true" hidden="false" outlineLevel="0" max="2" min="2" style="17" width="13.28"/>
    <col collapsed="false" customWidth="false" hidden="false" outlineLevel="0" max="43" min="3" style="17" width="8.86"/>
    <col collapsed="false" customWidth="true" hidden="false" outlineLevel="0" max="44" min="44" style="17" width="10.58"/>
    <col collapsed="false" customWidth="false" hidden="false" outlineLevel="0" max="57" min="45" style="17" width="8.86"/>
    <col collapsed="false" customWidth="true" hidden="false" outlineLevel="0" max="58" min="58" style="17" width="10.58"/>
    <col collapsed="false" customWidth="false" hidden="false" outlineLevel="0" max="71" min="59" style="17" width="8.86"/>
    <col collapsed="false" customWidth="true" hidden="false" outlineLevel="0" max="80" min="72" style="17" width="10.58"/>
    <col collapsed="false" customWidth="true" hidden="false" outlineLevel="0" max="83" min="81" style="17" width="11.28"/>
    <col collapsed="false" customWidth="false" hidden="false" outlineLevel="0" max="1024" min="84" style="17" width="8.86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07" t="s">
        <v>184</v>
      </c>
      <c r="D2" s="107" t="s">
        <v>184</v>
      </c>
      <c r="E2" s="107" t="s">
        <v>184</v>
      </c>
      <c r="F2" s="107" t="s">
        <v>184</v>
      </c>
      <c r="G2" s="107" t="s">
        <v>184</v>
      </c>
      <c r="H2" s="107" t="s">
        <v>184</v>
      </c>
      <c r="I2" s="107" t="s">
        <v>184</v>
      </c>
      <c r="J2" s="107" t="s">
        <v>184</v>
      </c>
      <c r="K2" s="107" t="s">
        <v>184</v>
      </c>
      <c r="L2" s="107" t="s">
        <v>184</v>
      </c>
      <c r="M2" s="107" t="s">
        <v>184</v>
      </c>
      <c r="N2" s="107" t="s">
        <v>184</v>
      </c>
      <c r="O2" s="107" t="s">
        <v>184</v>
      </c>
      <c r="P2" s="107" t="s">
        <v>184</v>
      </c>
      <c r="Q2" s="107" t="s">
        <v>185</v>
      </c>
      <c r="R2" s="107" t="s">
        <v>185</v>
      </c>
      <c r="S2" s="107" t="s">
        <v>185</v>
      </c>
      <c r="T2" s="107" t="s">
        <v>185</v>
      </c>
      <c r="U2" s="107" t="s">
        <v>185</v>
      </c>
      <c r="V2" s="107" t="s">
        <v>185</v>
      </c>
      <c r="W2" s="107" t="s">
        <v>185</v>
      </c>
      <c r="X2" s="107" t="s">
        <v>185</v>
      </c>
      <c r="Y2" s="107" t="s">
        <v>185</v>
      </c>
      <c r="Z2" s="107" t="s">
        <v>185</v>
      </c>
      <c r="AA2" s="107" t="s">
        <v>185</v>
      </c>
      <c r="AB2" s="107" t="s">
        <v>185</v>
      </c>
      <c r="AC2" s="107" t="s">
        <v>185</v>
      </c>
      <c r="AD2" s="107" t="s">
        <v>185</v>
      </c>
      <c r="AE2" s="108" t="s">
        <v>186</v>
      </c>
      <c r="AF2" s="108" t="s">
        <v>186</v>
      </c>
      <c r="AG2" s="108" t="s">
        <v>186</v>
      </c>
      <c r="AH2" s="108" t="s">
        <v>186</v>
      </c>
      <c r="AI2" s="108" t="s">
        <v>186</v>
      </c>
      <c r="AJ2" s="108" t="s">
        <v>186</v>
      </c>
      <c r="AK2" s="108" t="s">
        <v>186</v>
      </c>
      <c r="AL2" s="108" t="s">
        <v>186</v>
      </c>
      <c r="AM2" s="108" t="s">
        <v>186</v>
      </c>
      <c r="AN2" s="108" t="s">
        <v>186</v>
      </c>
      <c r="AO2" s="108" t="s">
        <v>186</v>
      </c>
      <c r="AP2" s="108" t="s">
        <v>186</v>
      </c>
      <c r="AQ2" s="108" t="s">
        <v>186</v>
      </c>
      <c r="AR2" s="108" t="s">
        <v>186</v>
      </c>
      <c r="AS2" s="108" t="s">
        <v>187</v>
      </c>
      <c r="AT2" s="108" t="s">
        <v>187</v>
      </c>
      <c r="AU2" s="108" t="s">
        <v>187</v>
      </c>
      <c r="AV2" s="108" t="s">
        <v>187</v>
      </c>
      <c r="AW2" s="108" t="s">
        <v>187</v>
      </c>
      <c r="AX2" s="108" t="s">
        <v>187</v>
      </c>
      <c r="AY2" s="108" t="s">
        <v>187</v>
      </c>
      <c r="AZ2" s="108" t="s">
        <v>187</v>
      </c>
      <c r="BA2" s="108" t="s">
        <v>187</v>
      </c>
      <c r="BB2" s="108" t="s">
        <v>187</v>
      </c>
      <c r="BC2" s="108" t="s">
        <v>187</v>
      </c>
      <c r="BD2" s="108" t="s">
        <v>187</v>
      </c>
      <c r="BE2" s="108" t="s">
        <v>187</v>
      </c>
      <c r="BF2" s="108" t="s">
        <v>187</v>
      </c>
      <c r="BG2" s="108" t="s">
        <v>188</v>
      </c>
      <c r="BH2" s="108" t="s">
        <v>188</v>
      </c>
      <c r="BI2" s="108" t="s">
        <v>188</v>
      </c>
      <c r="BJ2" s="108" t="s">
        <v>188</v>
      </c>
      <c r="BK2" s="108" t="s">
        <v>188</v>
      </c>
      <c r="BL2" s="108" t="s">
        <v>188</v>
      </c>
      <c r="BM2" s="108" t="s">
        <v>188</v>
      </c>
      <c r="BN2" s="108" t="s">
        <v>188</v>
      </c>
      <c r="BO2" s="108" t="s">
        <v>188</v>
      </c>
      <c r="BP2" s="108" t="s">
        <v>188</v>
      </c>
      <c r="BQ2" s="108" t="s">
        <v>188</v>
      </c>
      <c r="BR2" s="108" t="s">
        <v>188</v>
      </c>
      <c r="BS2" s="108" t="s">
        <v>188</v>
      </c>
      <c r="BT2" s="108" t="s">
        <v>188</v>
      </c>
      <c r="BU2" s="108" t="s">
        <v>189</v>
      </c>
      <c r="BV2" s="108" t="s">
        <v>189</v>
      </c>
      <c r="BW2" s="108" t="s">
        <v>189</v>
      </c>
      <c r="BX2" s="108" t="s">
        <v>189</v>
      </c>
      <c r="BY2" s="108" t="s">
        <v>189</v>
      </c>
      <c r="BZ2" s="108" t="s">
        <v>189</v>
      </c>
      <c r="CA2" s="108" t="s">
        <v>189</v>
      </c>
      <c r="CB2" s="108" t="s">
        <v>189</v>
      </c>
      <c r="CC2" s="108" t="s">
        <v>189</v>
      </c>
      <c r="CD2" s="108" t="s">
        <v>189</v>
      </c>
      <c r="CE2" s="108" t="s">
        <v>189</v>
      </c>
      <c r="CF2" s="108" t="s">
        <v>189</v>
      </c>
      <c r="CG2" s="108" t="s">
        <v>189</v>
      </c>
      <c r="CH2" s="108" t="s">
        <v>189</v>
      </c>
      <c r="CI2" s="108" t="s">
        <v>190</v>
      </c>
      <c r="CJ2" s="108" t="s">
        <v>190</v>
      </c>
      <c r="CK2" s="108" t="s">
        <v>190</v>
      </c>
      <c r="CL2" s="108" t="s">
        <v>190</v>
      </c>
      <c r="CM2" s="108" t="s">
        <v>190</v>
      </c>
      <c r="CN2" s="108" t="s">
        <v>190</v>
      </c>
      <c r="CO2" s="108" t="s">
        <v>190</v>
      </c>
      <c r="CP2" s="108" t="s">
        <v>190</v>
      </c>
      <c r="CQ2" s="108" t="s">
        <v>190</v>
      </c>
      <c r="CR2" s="108" t="s">
        <v>190</v>
      </c>
      <c r="CS2" s="108" t="s">
        <v>190</v>
      </c>
      <c r="CT2" s="108" t="s">
        <v>190</v>
      </c>
      <c r="CU2" s="108" t="s">
        <v>190</v>
      </c>
      <c r="CV2" s="108" t="s">
        <v>190</v>
      </c>
      <c r="CW2" s="108" t="s">
        <v>191</v>
      </c>
      <c r="CX2" s="108" t="s">
        <v>191</v>
      </c>
      <c r="CY2" s="108" t="s">
        <v>191</v>
      </c>
      <c r="CZ2" s="108" t="s">
        <v>191</v>
      </c>
      <c r="DA2" s="108" t="s">
        <v>191</v>
      </c>
      <c r="DB2" s="108" t="s">
        <v>191</v>
      </c>
      <c r="DC2" s="108" t="s">
        <v>191</v>
      </c>
      <c r="DD2" s="108" t="s">
        <v>191</v>
      </c>
      <c r="DE2" s="108" t="s">
        <v>191</v>
      </c>
      <c r="DF2" s="108" t="s">
        <v>191</v>
      </c>
      <c r="DG2" s="108" t="s">
        <v>191</v>
      </c>
      <c r="DH2" s="108" t="s">
        <v>191</v>
      </c>
      <c r="DI2" s="108" t="s">
        <v>191</v>
      </c>
      <c r="DJ2" s="108" t="s">
        <v>191</v>
      </c>
      <c r="DK2" s="108" t="s">
        <v>192</v>
      </c>
      <c r="DL2" s="108" t="s">
        <v>192</v>
      </c>
      <c r="DM2" s="108" t="s">
        <v>192</v>
      </c>
      <c r="DN2" s="108" t="s">
        <v>192</v>
      </c>
      <c r="DO2" s="108" t="s">
        <v>192</v>
      </c>
      <c r="DP2" s="108" t="s">
        <v>192</v>
      </c>
      <c r="DQ2" s="108" t="s">
        <v>192</v>
      </c>
      <c r="DR2" s="108" t="s">
        <v>192</v>
      </c>
      <c r="DS2" s="108" t="s">
        <v>192</v>
      </c>
      <c r="DT2" s="108" t="s">
        <v>192</v>
      </c>
      <c r="DU2" s="108" t="s">
        <v>192</v>
      </c>
      <c r="DV2" s="108" t="s">
        <v>192</v>
      </c>
      <c r="DW2" s="108" t="s">
        <v>192</v>
      </c>
      <c r="DX2" s="108" t="s">
        <v>192</v>
      </c>
      <c r="DY2" s="108" t="s">
        <v>193</v>
      </c>
      <c r="DZ2" s="108" t="s">
        <v>193</v>
      </c>
      <c r="EA2" s="108" t="s">
        <v>193</v>
      </c>
      <c r="EB2" s="108" t="s">
        <v>193</v>
      </c>
      <c r="EC2" s="108" t="s">
        <v>193</v>
      </c>
      <c r="ED2" s="108" t="s">
        <v>193</v>
      </c>
      <c r="EE2" s="108" t="s">
        <v>193</v>
      </c>
      <c r="EF2" s="108" t="s">
        <v>193</v>
      </c>
      <c r="EG2" s="108" t="s">
        <v>193</v>
      </c>
      <c r="EH2" s="108" t="s">
        <v>193</v>
      </c>
      <c r="EI2" s="108" t="s">
        <v>193</v>
      </c>
      <c r="EJ2" s="108" t="s">
        <v>193</v>
      </c>
      <c r="EK2" s="108" t="s">
        <v>193</v>
      </c>
      <c r="EL2" s="108" t="s">
        <v>193</v>
      </c>
      <c r="EM2" s="108" t="s">
        <v>194</v>
      </c>
      <c r="EN2" s="108" t="s">
        <v>194</v>
      </c>
      <c r="EO2" s="108" t="s">
        <v>194</v>
      </c>
      <c r="EP2" s="108" t="s">
        <v>194</v>
      </c>
      <c r="EQ2" s="108" t="s">
        <v>194</v>
      </c>
      <c r="ER2" s="108" t="s">
        <v>194</v>
      </c>
      <c r="ES2" s="108" t="s">
        <v>194</v>
      </c>
      <c r="ET2" s="108" t="s">
        <v>194</v>
      </c>
      <c r="EU2" s="108" t="s">
        <v>194</v>
      </c>
      <c r="EV2" s="108" t="s">
        <v>194</v>
      </c>
      <c r="EW2" s="108" t="s">
        <v>194</v>
      </c>
      <c r="EX2" s="108" t="s">
        <v>194</v>
      </c>
      <c r="EY2" s="108" t="s">
        <v>194</v>
      </c>
      <c r="EZ2" s="108" t="s">
        <v>194</v>
      </c>
      <c r="FA2" s="108" t="s">
        <v>195</v>
      </c>
      <c r="FB2" s="108" t="s">
        <v>195</v>
      </c>
      <c r="FC2" s="108" t="s">
        <v>195</v>
      </c>
      <c r="FD2" s="108" t="s">
        <v>195</v>
      </c>
      <c r="FE2" s="108" t="s">
        <v>195</v>
      </c>
      <c r="FF2" s="108" t="s">
        <v>195</v>
      </c>
      <c r="FG2" s="108" t="s">
        <v>195</v>
      </c>
      <c r="FH2" s="108" t="s">
        <v>195</v>
      </c>
      <c r="FI2" s="108" t="s">
        <v>195</v>
      </c>
      <c r="FJ2" s="108" t="s">
        <v>195</v>
      </c>
      <c r="FK2" s="108" t="s">
        <v>195</v>
      </c>
      <c r="FL2" s="108" t="s">
        <v>195</v>
      </c>
      <c r="FM2" s="108" t="s">
        <v>195</v>
      </c>
      <c r="FN2" s="108" t="s">
        <v>195</v>
      </c>
      <c r="FO2" s="108" t="s">
        <v>196</v>
      </c>
      <c r="FP2" s="108" t="s">
        <v>196</v>
      </c>
      <c r="FQ2" s="108" t="s">
        <v>196</v>
      </c>
      <c r="FR2" s="108" t="s">
        <v>196</v>
      </c>
      <c r="FS2" s="108" t="s">
        <v>196</v>
      </c>
      <c r="FT2" s="108" t="s">
        <v>196</v>
      </c>
      <c r="FU2" s="108" t="s">
        <v>196</v>
      </c>
      <c r="FV2" s="108" t="s">
        <v>196</v>
      </c>
      <c r="FW2" s="108" t="s">
        <v>196</v>
      </c>
      <c r="FX2" s="108" t="s">
        <v>196</v>
      </c>
      <c r="FY2" s="108" t="s">
        <v>196</v>
      </c>
      <c r="FZ2" s="108" t="s">
        <v>196</v>
      </c>
      <c r="GA2" s="108" t="s">
        <v>196</v>
      </c>
      <c r="GB2" s="108" t="s">
        <v>196</v>
      </c>
      <c r="GC2" s="108" t="s">
        <v>197</v>
      </c>
      <c r="GD2" s="108" t="s">
        <v>197</v>
      </c>
      <c r="GE2" s="108" t="s">
        <v>197</v>
      </c>
      <c r="GF2" s="108" t="s">
        <v>197</v>
      </c>
      <c r="GG2" s="108" t="s">
        <v>197</v>
      </c>
      <c r="GH2" s="108" t="s">
        <v>197</v>
      </c>
      <c r="GI2" s="108" t="s">
        <v>197</v>
      </c>
      <c r="GJ2" s="108" t="s">
        <v>197</v>
      </c>
      <c r="GK2" s="108" t="s">
        <v>197</v>
      </c>
      <c r="GL2" s="108" t="s">
        <v>197</v>
      </c>
      <c r="GM2" s="108" t="s">
        <v>197</v>
      </c>
      <c r="GN2" s="108" t="s">
        <v>197</v>
      </c>
      <c r="GO2" s="108" t="s">
        <v>197</v>
      </c>
      <c r="GP2" s="108" t="s">
        <v>197</v>
      </c>
      <c r="GQ2" s="108" t="s">
        <v>198</v>
      </c>
      <c r="GR2" s="108" t="s">
        <v>198</v>
      </c>
      <c r="GS2" s="108" t="s">
        <v>198</v>
      </c>
      <c r="GT2" s="108" t="s">
        <v>198</v>
      </c>
      <c r="GU2" s="108" t="s">
        <v>198</v>
      </c>
      <c r="GV2" s="108" t="s">
        <v>198</v>
      </c>
      <c r="GW2" s="108" t="s">
        <v>198</v>
      </c>
      <c r="GX2" s="108" t="s">
        <v>198</v>
      </c>
      <c r="GY2" s="108" t="s">
        <v>198</v>
      </c>
      <c r="GZ2" s="108" t="s">
        <v>198</v>
      </c>
      <c r="HA2" s="108" t="s">
        <v>198</v>
      </c>
      <c r="HB2" s="108" t="s">
        <v>198</v>
      </c>
      <c r="HC2" s="108" t="s">
        <v>198</v>
      </c>
      <c r="HD2" s="108" t="s">
        <v>198</v>
      </c>
      <c r="HE2" s="108" t="s">
        <v>199</v>
      </c>
      <c r="HF2" s="108" t="s">
        <v>199</v>
      </c>
      <c r="HG2" s="108" t="s">
        <v>199</v>
      </c>
      <c r="HH2" s="108" t="s">
        <v>199</v>
      </c>
      <c r="HI2" s="108" t="s">
        <v>199</v>
      </c>
      <c r="HJ2" s="108" t="s">
        <v>199</v>
      </c>
      <c r="HK2" s="108" t="s">
        <v>199</v>
      </c>
      <c r="HL2" s="108" t="s">
        <v>199</v>
      </c>
      <c r="HM2" s="108" t="s">
        <v>199</v>
      </c>
      <c r="HN2" s="108" t="s">
        <v>199</v>
      </c>
      <c r="HO2" s="108" t="s">
        <v>199</v>
      </c>
      <c r="HP2" s="108" t="s">
        <v>199</v>
      </c>
      <c r="HQ2" s="108" t="s">
        <v>199</v>
      </c>
      <c r="HR2" s="108" t="s">
        <v>199</v>
      </c>
      <c r="HS2" s="108" t="s">
        <v>200</v>
      </c>
      <c r="HT2" s="108" t="s">
        <v>200</v>
      </c>
      <c r="HU2" s="108" t="s">
        <v>200</v>
      </c>
      <c r="HV2" s="108" t="s">
        <v>200</v>
      </c>
      <c r="HW2" s="108" t="s">
        <v>200</v>
      </c>
      <c r="HX2" s="108" t="s">
        <v>200</v>
      </c>
      <c r="HY2" s="108" t="s">
        <v>200</v>
      </c>
      <c r="HZ2" s="108" t="s">
        <v>200</v>
      </c>
      <c r="IA2" s="108" t="s">
        <v>200</v>
      </c>
      <c r="IB2" s="108" t="s">
        <v>200</v>
      </c>
      <c r="IC2" s="108" t="s">
        <v>200</v>
      </c>
      <c r="ID2" s="108" t="s">
        <v>200</v>
      </c>
      <c r="IE2" s="108" t="s">
        <v>200</v>
      </c>
      <c r="IF2" s="108" t="s">
        <v>200</v>
      </c>
      <c r="IG2" s="17" t="s">
        <v>201</v>
      </c>
      <c r="IH2" s="17" t="s">
        <v>201</v>
      </c>
      <c r="II2" s="17" t="s">
        <v>201</v>
      </c>
      <c r="IJ2" s="17" t="s">
        <v>201</v>
      </c>
      <c r="IK2" s="17" t="s">
        <v>201</v>
      </c>
      <c r="IL2" s="17" t="s">
        <v>201</v>
      </c>
      <c r="IM2" s="17" t="s">
        <v>201</v>
      </c>
      <c r="IN2" s="17" t="s">
        <v>201</v>
      </c>
      <c r="IO2" s="17" t="s">
        <v>201</v>
      </c>
      <c r="IP2" s="17" t="s">
        <v>201</v>
      </c>
      <c r="IQ2" s="17" t="s">
        <v>201</v>
      </c>
      <c r="IR2" s="17" t="s">
        <v>201</v>
      </c>
      <c r="IS2" s="17" t="s">
        <v>201</v>
      </c>
      <c r="IT2" s="17" t="s">
        <v>201</v>
      </c>
      <c r="IU2" s="17" t="s">
        <v>202</v>
      </c>
      <c r="IV2" s="17" t="s">
        <v>202</v>
      </c>
      <c r="IW2" s="17" t="s">
        <v>202</v>
      </c>
      <c r="IX2" s="17" t="s">
        <v>202</v>
      </c>
      <c r="IY2" s="17" t="s">
        <v>202</v>
      </c>
      <c r="IZ2" s="17" t="s">
        <v>202</v>
      </c>
      <c r="JA2" s="17" t="s">
        <v>202</v>
      </c>
      <c r="JB2" s="17" t="s">
        <v>202</v>
      </c>
      <c r="JC2" s="17" t="s">
        <v>202</v>
      </c>
      <c r="JD2" s="17" t="s">
        <v>202</v>
      </c>
      <c r="JE2" s="17" t="s">
        <v>202</v>
      </c>
      <c r="JF2" s="17" t="s">
        <v>202</v>
      </c>
      <c r="JG2" s="17" t="s">
        <v>202</v>
      </c>
      <c r="JH2" s="17" t="s">
        <v>202</v>
      </c>
      <c r="JI2" s="17" t="s">
        <v>203</v>
      </c>
      <c r="JJ2" s="17" t="s">
        <v>203</v>
      </c>
      <c r="JK2" s="17" t="s">
        <v>203</v>
      </c>
      <c r="JL2" s="17" t="s">
        <v>203</v>
      </c>
      <c r="JM2" s="17" t="s">
        <v>203</v>
      </c>
      <c r="JN2" s="17" t="s">
        <v>203</v>
      </c>
      <c r="JO2" s="17" t="s">
        <v>203</v>
      </c>
      <c r="JP2" s="17" t="s">
        <v>203</v>
      </c>
      <c r="JQ2" s="17" t="s">
        <v>203</v>
      </c>
      <c r="JR2" s="17" t="s">
        <v>203</v>
      </c>
      <c r="JS2" s="17" t="s">
        <v>203</v>
      </c>
      <c r="JT2" s="17" t="s">
        <v>203</v>
      </c>
      <c r="JU2" s="17" t="s">
        <v>203</v>
      </c>
      <c r="JV2" s="17" t="s">
        <v>203</v>
      </c>
    </row>
    <row r="3" s="115" customFormat="true" ht="15" hidden="false" customHeight="false" outlineLevel="0" collapsed="false">
      <c r="A3" s="109" t="s">
        <v>98</v>
      </c>
      <c r="B3" s="109" t="s">
        <v>96</v>
      </c>
      <c r="C3" s="110" t="s">
        <v>114</v>
      </c>
      <c r="D3" s="109" t="s">
        <v>116</v>
      </c>
      <c r="E3" s="109" t="s">
        <v>117</v>
      </c>
      <c r="F3" s="109" t="s">
        <v>118</v>
      </c>
      <c r="G3" s="109" t="s">
        <v>119</v>
      </c>
      <c r="H3" s="109" t="s">
        <v>120</v>
      </c>
      <c r="I3" s="109" t="s">
        <v>121</v>
      </c>
      <c r="J3" s="109" t="s">
        <v>122</v>
      </c>
      <c r="K3" s="109" t="s">
        <v>123</v>
      </c>
      <c r="L3" s="109" t="s">
        <v>124</v>
      </c>
      <c r="M3" s="109" t="s">
        <v>125</v>
      </c>
      <c r="N3" s="109" t="s">
        <v>204</v>
      </c>
      <c r="O3" s="111" t="s">
        <v>205</v>
      </c>
      <c r="P3" s="111" t="s">
        <v>206</v>
      </c>
      <c r="Q3" s="112" t="s">
        <v>114</v>
      </c>
      <c r="R3" s="109" t="s">
        <v>116</v>
      </c>
      <c r="S3" s="109" t="s">
        <v>117</v>
      </c>
      <c r="T3" s="109" t="s">
        <v>118</v>
      </c>
      <c r="U3" s="109" t="s">
        <v>119</v>
      </c>
      <c r="V3" s="109" t="s">
        <v>120</v>
      </c>
      <c r="W3" s="109" t="s">
        <v>121</v>
      </c>
      <c r="X3" s="109" t="s">
        <v>122</v>
      </c>
      <c r="Y3" s="109" t="s">
        <v>123</v>
      </c>
      <c r="Z3" s="109" t="s">
        <v>124</v>
      </c>
      <c r="AA3" s="109" t="s">
        <v>125</v>
      </c>
      <c r="AB3" s="109" t="s">
        <v>204</v>
      </c>
      <c r="AC3" s="111" t="s">
        <v>205</v>
      </c>
      <c r="AD3" s="111" t="s">
        <v>206</v>
      </c>
      <c r="AE3" s="112" t="s">
        <v>114</v>
      </c>
      <c r="AF3" s="109" t="s">
        <v>116</v>
      </c>
      <c r="AG3" s="109" t="s">
        <v>117</v>
      </c>
      <c r="AH3" s="109" t="s">
        <v>118</v>
      </c>
      <c r="AI3" s="109" t="s">
        <v>119</v>
      </c>
      <c r="AJ3" s="109" t="s">
        <v>120</v>
      </c>
      <c r="AK3" s="109" t="s">
        <v>121</v>
      </c>
      <c r="AL3" s="109" t="s">
        <v>122</v>
      </c>
      <c r="AM3" s="109" t="s">
        <v>123</v>
      </c>
      <c r="AN3" s="109" t="s">
        <v>124</v>
      </c>
      <c r="AO3" s="109" t="s">
        <v>125</v>
      </c>
      <c r="AP3" s="109" t="s">
        <v>204</v>
      </c>
      <c r="AQ3" s="111" t="s">
        <v>205</v>
      </c>
      <c r="AR3" s="113" t="s">
        <v>206</v>
      </c>
      <c r="AS3" s="112" t="s">
        <v>114</v>
      </c>
      <c r="AT3" s="109" t="s">
        <v>116</v>
      </c>
      <c r="AU3" s="109" t="s">
        <v>117</v>
      </c>
      <c r="AV3" s="109" t="s">
        <v>118</v>
      </c>
      <c r="AW3" s="109" t="s">
        <v>119</v>
      </c>
      <c r="AX3" s="109" t="s">
        <v>120</v>
      </c>
      <c r="AY3" s="109" t="s">
        <v>121</v>
      </c>
      <c r="AZ3" s="109" t="s">
        <v>122</v>
      </c>
      <c r="BA3" s="109" t="s">
        <v>123</v>
      </c>
      <c r="BB3" s="109" t="s">
        <v>124</v>
      </c>
      <c r="BC3" s="109" t="s">
        <v>125</v>
      </c>
      <c r="BD3" s="109" t="s">
        <v>204</v>
      </c>
      <c r="BE3" s="111" t="s">
        <v>205</v>
      </c>
      <c r="BF3" s="113" t="s">
        <v>206</v>
      </c>
      <c r="BG3" s="112" t="s">
        <v>114</v>
      </c>
      <c r="BH3" s="109" t="s">
        <v>116</v>
      </c>
      <c r="BI3" s="109" t="s">
        <v>117</v>
      </c>
      <c r="BJ3" s="109" t="s">
        <v>118</v>
      </c>
      <c r="BK3" s="109" t="s">
        <v>119</v>
      </c>
      <c r="BL3" s="109" t="s">
        <v>120</v>
      </c>
      <c r="BM3" s="109" t="s">
        <v>121</v>
      </c>
      <c r="BN3" s="109" t="s">
        <v>122</v>
      </c>
      <c r="BO3" s="109" t="s">
        <v>123</v>
      </c>
      <c r="BP3" s="109" t="s">
        <v>124</v>
      </c>
      <c r="BQ3" s="109" t="s">
        <v>125</v>
      </c>
      <c r="BR3" s="109" t="s">
        <v>204</v>
      </c>
      <c r="BS3" s="111" t="s">
        <v>205</v>
      </c>
      <c r="BT3" s="113" t="s">
        <v>206</v>
      </c>
      <c r="BU3" s="112" t="s">
        <v>114</v>
      </c>
      <c r="BV3" s="109" t="s">
        <v>116</v>
      </c>
      <c r="BW3" s="109" t="s">
        <v>117</v>
      </c>
      <c r="BX3" s="109" t="s">
        <v>118</v>
      </c>
      <c r="BY3" s="109" t="s">
        <v>119</v>
      </c>
      <c r="BZ3" s="109" t="s">
        <v>120</v>
      </c>
      <c r="CA3" s="109" t="s">
        <v>121</v>
      </c>
      <c r="CB3" s="109" t="s">
        <v>122</v>
      </c>
      <c r="CC3" s="109" t="s">
        <v>123</v>
      </c>
      <c r="CD3" s="109" t="s">
        <v>124</v>
      </c>
      <c r="CE3" s="109" t="s">
        <v>125</v>
      </c>
      <c r="CF3" s="109" t="s">
        <v>204</v>
      </c>
      <c r="CG3" s="111" t="s">
        <v>205</v>
      </c>
      <c r="CH3" s="113" t="s">
        <v>206</v>
      </c>
      <c r="CI3" s="112" t="s">
        <v>114</v>
      </c>
      <c r="CJ3" s="109" t="s">
        <v>116</v>
      </c>
      <c r="CK3" s="109" t="s">
        <v>117</v>
      </c>
      <c r="CL3" s="109" t="s">
        <v>118</v>
      </c>
      <c r="CM3" s="109" t="s">
        <v>119</v>
      </c>
      <c r="CN3" s="109" t="s">
        <v>120</v>
      </c>
      <c r="CO3" s="109" t="s">
        <v>121</v>
      </c>
      <c r="CP3" s="109" t="s">
        <v>122</v>
      </c>
      <c r="CQ3" s="109" t="s">
        <v>123</v>
      </c>
      <c r="CR3" s="109" t="s">
        <v>124</v>
      </c>
      <c r="CS3" s="109" t="s">
        <v>125</v>
      </c>
      <c r="CT3" s="109" t="s">
        <v>204</v>
      </c>
      <c r="CU3" s="111" t="s">
        <v>205</v>
      </c>
      <c r="CV3" s="113" t="s">
        <v>206</v>
      </c>
      <c r="CW3" s="112" t="s">
        <v>114</v>
      </c>
      <c r="CX3" s="109" t="s">
        <v>116</v>
      </c>
      <c r="CY3" s="109" t="s">
        <v>117</v>
      </c>
      <c r="CZ3" s="109" t="s">
        <v>118</v>
      </c>
      <c r="DA3" s="109" t="s">
        <v>119</v>
      </c>
      <c r="DB3" s="109" t="s">
        <v>120</v>
      </c>
      <c r="DC3" s="109" t="s">
        <v>121</v>
      </c>
      <c r="DD3" s="109" t="s">
        <v>122</v>
      </c>
      <c r="DE3" s="109" t="s">
        <v>123</v>
      </c>
      <c r="DF3" s="109" t="s">
        <v>124</v>
      </c>
      <c r="DG3" s="109" t="s">
        <v>125</v>
      </c>
      <c r="DH3" s="109" t="s">
        <v>204</v>
      </c>
      <c r="DI3" s="111" t="s">
        <v>205</v>
      </c>
      <c r="DJ3" s="113" t="s">
        <v>206</v>
      </c>
      <c r="DK3" s="112" t="s">
        <v>114</v>
      </c>
      <c r="DL3" s="109" t="s">
        <v>116</v>
      </c>
      <c r="DM3" s="109" t="s">
        <v>117</v>
      </c>
      <c r="DN3" s="109" t="s">
        <v>118</v>
      </c>
      <c r="DO3" s="109" t="s">
        <v>119</v>
      </c>
      <c r="DP3" s="109" t="s">
        <v>120</v>
      </c>
      <c r="DQ3" s="109" t="s">
        <v>121</v>
      </c>
      <c r="DR3" s="109" t="s">
        <v>122</v>
      </c>
      <c r="DS3" s="109" t="s">
        <v>123</v>
      </c>
      <c r="DT3" s="109" t="s">
        <v>124</v>
      </c>
      <c r="DU3" s="109" t="s">
        <v>125</v>
      </c>
      <c r="DV3" s="109" t="s">
        <v>204</v>
      </c>
      <c r="DW3" s="111" t="s">
        <v>205</v>
      </c>
      <c r="DX3" s="113" t="s">
        <v>206</v>
      </c>
      <c r="DY3" s="112" t="s">
        <v>114</v>
      </c>
      <c r="DZ3" s="109" t="s">
        <v>116</v>
      </c>
      <c r="EA3" s="109" t="s">
        <v>117</v>
      </c>
      <c r="EB3" s="109" t="s">
        <v>118</v>
      </c>
      <c r="EC3" s="109" t="s">
        <v>119</v>
      </c>
      <c r="ED3" s="109" t="s">
        <v>120</v>
      </c>
      <c r="EE3" s="109" t="s">
        <v>121</v>
      </c>
      <c r="EF3" s="109" t="s">
        <v>122</v>
      </c>
      <c r="EG3" s="109" t="s">
        <v>123</v>
      </c>
      <c r="EH3" s="109" t="s">
        <v>124</v>
      </c>
      <c r="EI3" s="109" t="s">
        <v>125</v>
      </c>
      <c r="EJ3" s="109" t="s">
        <v>204</v>
      </c>
      <c r="EK3" s="114" t="s">
        <v>205</v>
      </c>
      <c r="EL3" s="113" t="s">
        <v>206</v>
      </c>
      <c r="EM3" s="112" t="s">
        <v>114</v>
      </c>
      <c r="EN3" s="109" t="s">
        <v>116</v>
      </c>
      <c r="EO3" s="109" t="s">
        <v>117</v>
      </c>
      <c r="EP3" s="109" t="s">
        <v>118</v>
      </c>
      <c r="EQ3" s="109" t="s">
        <v>119</v>
      </c>
      <c r="ER3" s="109" t="s">
        <v>120</v>
      </c>
      <c r="ES3" s="109" t="s">
        <v>121</v>
      </c>
      <c r="ET3" s="109" t="s">
        <v>122</v>
      </c>
      <c r="EU3" s="109" t="s">
        <v>123</v>
      </c>
      <c r="EV3" s="109" t="s">
        <v>124</v>
      </c>
      <c r="EW3" s="109" t="s">
        <v>125</v>
      </c>
      <c r="EX3" s="109" t="s">
        <v>204</v>
      </c>
      <c r="EY3" s="111" t="s">
        <v>205</v>
      </c>
      <c r="EZ3" s="113" t="s">
        <v>206</v>
      </c>
      <c r="FA3" s="112" t="s">
        <v>114</v>
      </c>
      <c r="FB3" s="109" t="s">
        <v>116</v>
      </c>
      <c r="FC3" s="109" t="s">
        <v>117</v>
      </c>
      <c r="FD3" s="109" t="s">
        <v>118</v>
      </c>
      <c r="FE3" s="109" t="s">
        <v>119</v>
      </c>
      <c r="FF3" s="109" t="s">
        <v>120</v>
      </c>
      <c r="FG3" s="109" t="s">
        <v>121</v>
      </c>
      <c r="FH3" s="109" t="s">
        <v>122</v>
      </c>
      <c r="FI3" s="109" t="s">
        <v>123</v>
      </c>
      <c r="FJ3" s="109" t="s">
        <v>124</v>
      </c>
      <c r="FK3" s="109" t="s">
        <v>125</v>
      </c>
      <c r="FL3" s="109" t="s">
        <v>204</v>
      </c>
      <c r="FM3" s="111" t="s">
        <v>205</v>
      </c>
      <c r="FN3" s="113" t="s">
        <v>206</v>
      </c>
      <c r="FO3" s="112" t="s">
        <v>114</v>
      </c>
      <c r="FP3" s="109" t="s">
        <v>116</v>
      </c>
      <c r="FQ3" s="109" t="s">
        <v>117</v>
      </c>
      <c r="FR3" s="109" t="s">
        <v>118</v>
      </c>
      <c r="FS3" s="109" t="s">
        <v>119</v>
      </c>
      <c r="FT3" s="109" t="s">
        <v>120</v>
      </c>
      <c r="FU3" s="109" t="s">
        <v>121</v>
      </c>
      <c r="FV3" s="109" t="s">
        <v>122</v>
      </c>
      <c r="FW3" s="109" t="s">
        <v>123</v>
      </c>
      <c r="FX3" s="109" t="s">
        <v>124</v>
      </c>
      <c r="FY3" s="109" t="s">
        <v>125</v>
      </c>
      <c r="FZ3" s="109" t="s">
        <v>204</v>
      </c>
      <c r="GA3" s="111" t="s">
        <v>205</v>
      </c>
      <c r="GB3" s="113" t="s">
        <v>206</v>
      </c>
      <c r="GC3" s="112" t="s">
        <v>114</v>
      </c>
      <c r="GD3" s="109" t="s">
        <v>116</v>
      </c>
      <c r="GE3" s="109" t="s">
        <v>117</v>
      </c>
      <c r="GF3" s="109" t="s">
        <v>118</v>
      </c>
      <c r="GG3" s="109" t="s">
        <v>119</v>
      </c>
      <c r="GH3" s="109" t="s">
        <v>120</v>
      </c>
      <c r="GI3" s="109" t="s">
        <v>121</v>
      </c>
      <c r="GJ3" s="109" t="s">
        <v>122</v>
      </c>
      <c r="GK3" s="109" t="s">
        <v>123</v>
      </c>
      <c r="GL3" s="109" t="s">
        <v>124</v>
      </c>
      <c r="GM3" s="109" t="s">
        <v>125</v>
      </c>
      <c r="GN3" s="109" t="s">
        <v>204</v>
      </c>
      <c r="GO3" s="111" t="s">
        <v>205</v>
      </c>
      <c r="GP3" s="113" t="s">
        <v>206</v>
      </c>
      <c r="GQ3" s="112" t="s">
        <v>114</v>
      </c>
      <c r="GR3" s="109" t="s">
        <v>116</v>
      </c>
      <c r="GS3" s="109" t="s">
        <v>117</v>
      </c>
      <c r="GT3" s="109" t="s">
        <v>118</v>
      </c>
      <c r="GU3" s="109" t="s">
        <v>119</v>
      </c>
      <c r="GV3" s="109" t="s">
        <v>120</v>
      </c>
      <c r="GW3" s="109" t="s">
        <v>121</v>
      </c>
      <c r="GX3" s="109" t="s">
        <v>122</v>
      </c>
      <c r="GY3" s="109" t="s">
        <v>123</v>
      </c>
      <c r="GZ3" s="109" t="s">
        <v>124</v>
      </c>
      <c r="HA3" s="109" t="s">
        <v>125</v>
      </c>
      <c r="HB3" s="109" t="s">
        <v>204</v>
      </c>
      <c r="HC3" s="111" t="s">
        <v>205</v>
      </c>
      <c r="HD3" s="113" t="s">
        <v>206</v>
      </c>
      <c r="HE3" s="112" t="s">
        <v>114</v>
      </c>
      <c r="HF3" s="109" t="s">
        <v>116</v>
      </c>
      <c r="HG3" s="109" t="s">
        <v>117</v>
      </c>
      <c r="HH3" s="109" t="s">
        <v>118</v>
      </c>
      <c r="HI3" s="109" t="s">
        <v>119</v>
      </c>
      <c r="HJ3" s="109" t="s">
        <v>120</v>
      </c>
      <c r="HK3" s="109" t="s">
        <v>121</v>
      </c>
      <c r="HL3" s="109" t="s">
        <v>122</v>
      </c>
      <c r="HM3" s="109" t="s">
        <v>123</v>
      </c>
      <c r="HN3" s="109" t="s">
        <v>124</v>
      </c>
      <c r="HO3" s="109" t="s">
        <v>125</v>
      </c>
      <c r="HP3" s="109" t="s">
        <v>204</v>
      </c>
      <c r="HQ3" s="115" t="s">
        <v>205</v>
      </c>
      <c r="HR3" s="113" t="s">
        <v>206</v>
      </c>
      <c r="HS3" s="112" t="s">
        <v>114</v>
      </c>
      <c r="HT3" s="109" t="s">
        <v>116</v>
      </c>
      <c r="HU3" s="109" t="s">
        <v>117</v>
      </c>
      <c r="HV3" s="109" t="s">
        <v>118</v>
      </c>
      <c r="HW3" s="109" t="s">
        <v>119</v>
      </c>
      <c r="HX3" s="109" t="s">
        <v>120</v>
      </c>
      <c r="HY3" s="109" t="s">
        <v>121</v>
      </c>
      <c r="HZ3" s="109" t="s">
        <v>122</v>
      </c>
      <c r="IA3" s="109" t="s">
        <v>123</v>
      </c>
      <c r="IB3" s="109" t="s">
        <v>124</v>
      </c>
      <c r="IC3" s="109" t="s">
        <v>125</v>
      </c>
      <c r="ID3" s="109" t="s">
        <v>204</v>
      </c>
      <c r="IE3" s="115" t="s">
        <v>205</v>
      </c>
      <c r="IF3" s="113" t="s">
        <v>206</v>
      </c>
      <c r="IG3" s="115" t="s">
        <v>114</v>
      </c>
      <c r="IH3" s="115" t="s">
        <v>116</v>
      </c>
      <c r="II3" s="115" t="s">
        <v>117</v>
      </c>
      <c r="IJ3" s="115" t="s">
        <v>118</v>
      </c>
      <c r="IK3" s="115" t="s">
        <v>119</v>
      </c>
      <c r="IL3" s="115" t="s">
        <v>120</v>
      </c>
      <c r="IM3" s="115" t="s">
        <v>121</v>
      </c>
      <c r="IN3" s="115" t="s">
        <v>122</v>
      </c>
      <c r="IO3" s="115" t="s">
        <v>123</v>
      </c>
      <c r="IP3" s="115" t="s">
        <v>124</v>
      </c>
      <c r="IQ3" s="115" t="s">
        <v>125</v>
      </c>
      <c r="IR3" s="115" t="s">
        <v>204</v>
      </c>
      <c r="IS3" s="115" t="s">
        <v>205</v>
      </c>
      <c r="IT3" s="115" t="s">
        <v>206</v>
      </c>
      <c r="IU3" s="115" t="s">
        <v>114</v>
      </c>
      <c r="IV3" s="115" t="s">
        <v>116</v>
      </c>
      <c r="IW3" s="115" t="s">
        <v>117</v>
      </c>
      <c r="IX3" s="115" t="s">
        <v>118</v>
      </c>
      <c r="IY3" s="115" t="s">
        <v>119</v>
      </c>
      <c r="IZ3" s="115" t="s">
        <v>120</v>
      </c>
      <c r="JA3" s="115" t="s">
        <v>121</v>
      </c>
      <c r="JB3" s="115" t="s">
        <v>122</v>
      </c>
      <c r="JC3" s="115" t="s">
        <v>123</v>
      </c>
      <c r="JD3" s="115" t="s">
        <v>124</v>
      </c>
      <c r="JE3" s="115" t="s">
        <v>125</v>
      </c>
      <c r="JF3" s="115" t="s">
        <v>204</v>
      </c>
      <c r="JG3" s="115" t="s">
        <v>205</v>
      </c>
      <c r="JH3" s="115" t="s">
        <v>206</v>
      </c>
      <c r="JI3" s="115" t="s">
        <v>114</v>
      </c>
      <c r="JJ3" s="115" t="s">
        <v>116</v>
      </c>
      <c r="JK3" s="115" t="s">
        <v>117</v>
      </c>
      <c r="JL3" s="115" t="s">
        <v>118</v>
      </c>
      <c r="JM3" s="115" t="s">
        <v>119</v>
      </c>
      <c r="JN3" s="115" t="s">
        <v>120</v>
      </c>
      <c r="JO3" s="115" t="s">
        <v>121</v>
      </c>
      <c r="JP3" s="115" t="s">
        <v>122</v>
      </c>
      <c r="JQ3" s="115" t="s">
        <v>123</v>
      </c>
      <c r="JR3" s="115" t="s">
        <v>124</v>
      </c>
      <c r="JS3" s="115" t="s">
        <v>125</v>
      </c>
      <c r="JT3" s="115" t="s">
        <v>204</v>
      </c>
      <c r="JU3" s="115" t="s">
        <v>205</v>
      </c>
      <c r="JV3" s="115" t="s">
        <v>206</v>
      </c>
    </row>
    <row r="4" customFormat="false" ht="15" hidden="false" customHeight="false" outlineLevel="0" collapsed="false">
      <c r="A4" s="17" t="s">
        <v>95</v>
      </c>
      <c r="B4" s="17" t="s">
        <v>207</v>
      </c>
      <c r="C4" s="17" t="n">
        <v>0.01192</v>
      </c>
      <c r="D4" s="17" t="n">
        <v>0.0916</v>
      </c>
      <c r="E4" s="17" t="n">
        <v>0.17166</v>
      </c>
      <c r="F4" s="17" t="n">
        <v>0.19178</v>
      </c>
      <c r="G4" s="17" t="n">
        <v>0.20795</v>
      </c>
      <c r="H4" s="17" t="n">
        <v>0.21763</v>
      </c>
      <c r="I4" s="17" t="n">
        <v>0.21897</v>
      </c>
      <c r="J4" s="17" t="n">
        <v>0.22103</v>
      </c>
      <c r="K4" s="17" t="n">
        <v>0.23169</v>
      </c>
      <c r="L4" s="17" t="n">
        <v>0.23005</v>
      </c>
      <c r="M4" s="17" t="n">
        <v>0.22821</v>
      </c>
      <c r="N4" s="17" t="n">
        <v>0.18811</v>
      </c>
      <c r="O4" s="17" t="n">
        <v>0.15716</v>
      </c>
      <c r="P4" s="17" t="n">
        <v>0.20076</v>
      </c>
      <c r="Q4" s="17" t="n">
        <v>0.01192</v>
      </c>
      <c r="R4" s="17" t="n">
        <v>0.0916</v>
      </c>
      <c r="S4" s="17" t="n">
        <v>0.17166</v>
      </c>
      <c r="T4" s="17" t="n">
        <v>0.19178</v>
      </c>
      <c r="U4" s="17" t="n">
        <v>0.20795</v>
      </c>
      <c r="V4" s="17" t="n">
        <v>0.21763</v>
      </c>
      <c r="W4" s="17" t="n">
        <v>0.21897</v>
      </c>
      <c r="X4" s="17" t="n">
        <v>0.22103</v>
      </c>
      <c r="Y4" s="17" t="n">
        <v>0.23169</v>
      </c>
      <c r="Z4" s="17" t="n">
        <v>0.23044</v>
      </c>
      <c r="AA4" s="17" t="n">
        <v>0.22862</v>
      </c>
      <c r="AB4" s="17" t="n">
        <v>0.18813</v>
      </c>
      <c r="AC4" s="17" t="n">
        <v>0.15726</v>
      </c>
      <c r="AD4" s="17" t="n">
        <v>0.20078</v>
      </c>
      <c r="AE4" s="17" t="n">
        <v>0.01192</v>
      </c>
      <c r="AF4" s="17" t="n">
        <v>0.0916</v>
      </c>
      <c r="AG4" s="17" t="n">
        <v>0.17166</v>
      </c>
      <c r="AH4" s="17" t="n">
        <v>0.19178</v>
      </c>
      <c r="AI4" s="17" t="n">
        <v>0.20795</v>
      </c>
      <c r="AJ4" s="17" t="n">
        <v>0.21763</v>
      </c>
      <c r="AK4" s="17" t="n">
        <v>0.21897</v>
      </c>
      <c r="AL4" s="17" t="n">
        <v>0.22103</v>
      </c>
      <c r="AM4" s="17" t="n">
        <v>0.23169</v>
      </c>
      <c r="AN4" s="17" t="n">
        <v>0.23073</v>
      </c>
      <c r="AO4" s="17" t="n">
        <v>0.22903</v>
      </c>
      <c r="AP4" s="17" t="n">
        <v>0.18816</v>
      </c>
      <c r="AQ4" s="17" t="n">
        <v>0.15738</v>
      </c>
      <c r="AR4" s="17" t="n">
        <v>0.20081</v>
      </c>
      <c r="AS4" s="17" t="n">
        <v>0.01192</v>
      </c>
      <c r="AT4" s="17" t="n">
        <v>0.0916</v>
      </c>
      <c r="AU4" s="17" t="n">
        <v>0.17166</v>
      </c>
      <c r="AV4" s="17" t="n">
        <v>0.19178</v>
      </c>
      <c r="AW4" s="17" t="n">
        <v>0.20795</v>
      </c>
      <c r="AX4" s="17" t="n">
        <v>0.21763</v>
      </c>
      <c r="AY4" s="17" t="n">
        <v>0.21897</v>
      </c>
      <c r="AZ4" s="17" t="n">
        <v>0.22103</v>
      </c>
      <c r="BA4" s="17" t="n">
        <v>0.23169</v>
      </c>
      <c r="BB4" s="17" t="n">
        <v>0.23093</v>
      </c>
      <c r="BC4" s="17" t="n">
        <v>0.22943</v>
      </c>
      <c r="BD4" s="17" t="n">
        <v>0.18819</v>
      </c>
      <c r="BE4" s="17" t="n">
        <v>0.15753</v>
      </c>
      <c r="BF4" s="17" t="n">
        <v>0.20086</v>
      </c>
      <c r="BG4" s="17" t="n">
        <v>0.01192</v>
      </c>
      <c r="BH4" s="17" t="n">
        <v>0.09167</v>
      </c>
      <c r="BI4" s="17" t="n">
        <v>0.17215</v>
      </c>
      <c r="BJ4" s="17" t="n">
        <v>0.1925</v>
      </c>
      <c r="BK4" s="17" t="n">
        <v>0.20801</v>
      </c>
      <c r="BL4" s="17" t="n">
        <v>0.21767</v>
      </c>
      <c r="BM4" s="17" t="n">
        <v>0.219</v>
      </c>
      <c r="BN4" s="17" t="n">
        <v>0.22105</v>
      </c>
      <c r="BO4" s="17" t="n">
        <v>0.23169</v>
      </c>
      <c r="BP4" s="17" t="n">
        <v>0.23118</v>
      </c>
      <c r="BQ4" s="17" t="n">
        <v>0.22978</v>
      </c>
      <c r="BR4" s="17" t="n">
        <v>0.18867</v>
      </c>
      <c r="BS4" s="17" t="n">
        <v>0.15805</v>
      </c>
      <c r="BT4" s="17" t="n">
        <v>0.20122</v>
      </c>
      <c r="BU4" s="17" t="n">
        <v>0.01192</v>
      </c>
      <c r="BV4" s="17" t="n">
        <v>0.0928</v>
      </c>
      <c r="BW4" s="17" t="n">
        <v>0.18018</v>
      </c>
      <c r="BX4" s="17" t="n">
        <v>0.20437</v>
      </c>
      <c r="BY4" s="17" t="n">
        <v>0.2091</v>
      </c>
      <c r="BZ4" s="17" t="n">
        <v>0.21834</v>
      </c>
      <c r="CA4" s="17" t="n">
        <v>0.21947</v>
      </c>
      <c r="CB4" s="17" t="n">
        <v>0.22132</v>
      </c>
      <c r="CC4" s="17" t="n">
        <v>0.23184</v>
      </c>
      <c r="CD4" s="17" t="n">
        <v>0.23264</v>
      </c>
      <c r="CE4" s="17" t="n">
        <v>0.23011</v>
      </c>
      <c r="CF4" s="17" t="n">
        <v>0.19612</v>
      </c>
      <c r="CG4" s="17" t="n">
        <v>0.1637</v>
      </c>
      <c r="CH4" s="17" t="n">
        <v>0.206</v>
      </c>
      <c r="CI4" s="17" t="n">
        <v>0.01192</v>
      </c>
      <c r="CJ4" s="17" t="n">
        <v>0.1196</v>
      </c>
      <c r="CK4" s="17" t="n">
        <v>0.21615</v>
      </c>
      <c r="CL4" s="17" t="n">
        <v>0.22547</v>
      </c>
      <c r="CM4" s="17" t="n">
        <v>0.22449</v>
      </c>
      <c r="CN4" s="17" t="n">
        <v>0.22726</v>
      </c>
      <c r="CO4" s="17" t="n">
        <v>0.22603</v>
      </c>
      <c r="CP4" s="17" t="n">
        <v>0.22499</v>
      </c>
      <c r="CQ4" s="17" t="n">
        <v>0.23376</v>
      </c>
      <c r="CR4" s="17" t="n">
        <v>0.2336</v>
      </c>
      <c r="CS4" s="17" t="n">
        <v>0.23243</v>
      </c>
      <c r="CT4" s="17" t="n">
        <v>0.22153</v>
      </c>
      <c r="CU4" s="17" t="n">
        <v>0.18978</v>
      </c>
      <c r="CV4" s="17" t="n">
        <v>0.22387</v>
      </c>
      <c r="CW4" s="17" t="n">
        <v>0.01192</v>
      </c>
      <c r="CX4" s="17" t="n">
        <v>0.14498</v>
      </c>
      <c r="CY4" s="17" t="n">
        <v>0.25044</v>
      </c>
      <c r="CZ4" s="17" t="n">
        <v>0.24772</v>
      </c>
      <c r="DA4" s="17" t="n">
        <v>0.23866</v>
      </c>
      <c r="DB4" s="17" t="n">
        <v>0.23603</v>
      </c>
      <c r="DC4" s="17" t="n">
        <v>0.23176</v>
      </c>
      <c r="DD4" s="17" t="n">
        <v>0.22869</v>
      </c>
      <c r="DE4" s="17" t="n">
        <v>0.23579</v>
      </c>
      <c r="DF4" s="17" t="n">
        <v>0.23568</v>
      </c>
      <c r="DG4" s="17" t="n">
        <v>0.23271</v>
      </c>
      <c r="DH4" s="17" t="n">
        <v>0.24629</v>
      </c>
      <c r="DI4" s="17" t="n">
        <v>0.21496</v>
      </c>
      <c r="DJ4" s="17" t="n">
        <v>0.24115</v>
      </c>
      <c r="DK4" s="17" t="n">
        <v>0.01192</v>
      </c>
      <c r="DL4" s="17" t="n">
        <v>0.16943</v>
      </c>
      <c r="DM4" s="17" t="n">
        <v>0.28818</v>
      </c>
      <c r="DN4" s="17" t="n">
        <v>0.27541</v>
      </c>
      <c r="DO4" s="17" t="n">
        <v>0.25602</v>
      </c>
      <c r="DP4" s="17" t="n">
        <v>0.24701</v>
      </c>
      <c r="DQ4" s="17" t="n">
        <v>0.23883</v>
      </c>
      <c r="DR4" s="17" t="n">
        <v>0.23327</v>
      </c>
      <c r="DS4" s="17" t="n">
        <v>0.23843</v>
      </c>
      <c r="DT4" s="17" t="n">
        <v>0.23801</v>
      </c>
      <c r="DU4" s="17" t="n">
        <v>0.23344</v>
      </c>
      <c r="DV4" s="17" t="n">
        <v>0.27501</v>
      </c>
      <c r="DW4" s="17" t="n">
        <v>0.24261</v>
      </c>
      <c r="DX4" s="17" t="n">
        <v>0.26128</v>
      </c>
      <c r="DY4" s="17" t="n">
        <v>0.01192</v>
      </c>
      <c r="DZ4" s="17" t="n">
        <v>0.19898</v>
      </c>
      <c r="EA4" s="17" t="n">
        <v>0.31133</v>
      </c>
      <c r="EB4" s="17" t="n">
        <v>0.29528</v>
      </c>
      <c r="EC4" s="17" t="n">
        <v>0.27326</v>
      </c>
      <c r="ED4" s="17" t="n">
        <v>0.25832</v>
      </c>
      <c r="EE4" s="17" t="n">
        <v>0.24532</v>
      </c>
      <c r="EF4" s="17" t="n">
        <v>0.23663</v>
      </c>
      <c r="EG4" s="17" t="n">
        <v>0.24067</v>
      </c>
      <c r="EH4" s="17" t="n">
        <v>0.23916</v>
      </c>
      <c r="EI4" s="17" t="n">
        <v>0.23457</v>
      </c>
      <c r="EJ4" s="17" t="n">
        <v>0.29537</v>
      </c>
      <c r="EK4" s="17" t="n">
        <v>0.26602</v>
      </c>
      <c r="EL4" s="17" t="n">
        <v>0.27611</v>
      </c>
      <c r="EM4" s="17" t="n">
        <v>0.01192</v>
      </c>
      <c r="EN4" s="17" t="n">
        <v>0.24118</v>
      </c>
      <c r="EO4" s="17" t="n">
        <v>0.34809</v>
      </c>
      <c r="EP4" s="17" t="n">
        <v>0.32638</v>
      </c>
      <c r="EQ4" s="17" t="n">
        <v>0.29893</v>
      </c>
      <c r="ER4" s="17" t="n">
        <v>0.27318</v>
      </c>
      <c r="ES4" s="17" t="n">
        <v>0.25792</v>
      </c>
      <c r="ET4" s="17" t="n">
        <v>0.24263</v>
      </c>
      <c r="EU4" s="17" t="n">
        <v>0.24426</v>
      </c>
      <c r="EV4" s="17" t="n">
        <v>0.24147</v>
      </c>
      <c r="EW4" s="17" t="n">
        <v>0.23571</v>
      </c>
      <c r="EX4" s="17" t="n">
        <v>0.32706</v>
      </c>
      <c r="EY4" s="17" t="n">
        <v>0.30111</v>
      </c>
      <c r="EZ4" s="17" t="n">
        <v>0.29911</v>
      </c>
      <c r="FA4" s="17" t="n">
        <v>0.01192</v>
      </c>
      <c r="FB4" s="17" t="n">
        <v>0.26029</v>
      </c>
      <c r="FC4" s="17" t="n">
        <v>0.40147</v>
      </c>
      <c r="FD4" s="17" t="n">
        <v>0.38694</v>
      </c>
      <c r="FE4" s="17" t="n">
        <v>0.33938</v>
      </c>
      <c r="FF4" s="17" t="n">
        <v>0.29558</v>
      </c>
      <c r="FG4" s="17" t="n">
        <v>0.27255</v>
      </c>
      <c r="FH4" s="17" t="n">
        <v>0.25093</v>
      </c>
      <c r="FI4" s="17" t="n">
        <v>0.24897</v>
      </c>
      <c r="FJ4" s="17" t="n">
        <v>0.24426</v>
      </c>
      <c r="FK4" s="17" t="n">
        <v>0.23714</v>
      </c>
      <c r="FL4" s="17" t="n">
        <v>0.37911</v>
      </c>
      <c r="FM4" s="17" t="n">
        <v>0.34345</v>
      </c>
      <c r="FN4" s="17" t="n">
        <v>0.33558</v>
      </c>
      <c r="FO4" s="17" t="n">
        <v>0.01192</v>
      </c>
      <c r="FP4" s="17" t="n">
        <v>0.26342</v>
      </c>
      <c r="FQ4" s="17" t="n">
        <v>0.42642</v>
      </c>
      <c r="FR4" s="17" t="n">
        <v>0.42649</v>
      </c>
      <c r="FS4" s="17" t="n">
        <v>0.37422</v>
      </c>
      <c r="FT4" s="17" t="n">
        <v>0.31682</v>
      </c>
      <c r="FU4" s="17" t="n">
        <v>0.28324</v>
      </c>
      <c r="FV4" s="17" t="n">
        <v>0.25901</v>
      </c>
      <c r="FW4" s="17" t="n">
        <v>0.25339</v>
      </c>
      <c r="FX4" s="17" t="n">
        <v>0.24605</v>
      </c>
      <c r="FY4" s="17" t="n">
        <v>0.23891</v>
      </c>
      <c r="FZ4" s="17" t="n">
        <v>0.41163</v>
      </c>
      <c r="GA4" s="17" t="n">
        <v>0.36743</v>
      </c>
      <c r="GB4" s="17" t="n">
        <v>0.35958</v>
      </c>
      <c r="GC4" s="17" t="n">
        <v>0.01202</v>
      </c>
      <c r="GD4" s="17" t="n">
        <v>0.23855</v>
      </c>
      <c r="GE4" s="17" t="n">
        <v>0.4319</v>
      </c>
      <c r="GF4" s="17" t="n">
        <v>0.44918</v>
      </c>
      <c r="GG4" s="17" t="n">
        <v>0.39969</v>
      </c>
      <c r="GH4" s="17" t="n">
        <v>0.33683</v>
      </c>
      <c r="GI4" s="17" t="n">
        <v>0.29449</v>
      </c>
      <c r="GJ4" s="17" t="n">
        <v>0.26693</v>
      </c>
      <c r="GK4" s="17" t="n">
        <v>0.25841</v>
      </c>
      <c r="GL4" s="17" t="n">
        <v>0.24838</v>
      </c>
      <c r="GM4" s="17" t="n">
        <v>0.24069</v>
      </c>
      <c r="GN4" s="17" t="n">
        <v>0.42848</v>
      </c>
      <c r="GO4" s="17" t="n">
        <v>0.37216</v>
      </c>
      <c r="GP4" s="17" t="n">
        <v>0.37413</v>
      </c>
      <c r="GQ4" s="17" t="n">
        <v>0.01194</v>
      </c>
      <c r="GR4" s="17" t="n">
        <v>0.20948</v>
      </c>
      <c r="GS4" s="17" t="n">
        <v>0.45084</v>
      </c>
      <c r="GT4" s="17" t="n">
        <v>0.50295</v>
      </c>
      <c r="GU4" s="17" t="n">
        <v>0.43927</v>
      </c>
      <c r="GV4" s="17" t="n">
        <v>0.3675</v>
      </c>
      <c r="GW4" s="17" t="n">
        <v>0.31303</v>
      </c>
      <c r="GX4" s="17" t="n">
        <v>0.27955</v>
      </c>
      <c r="GY4" s="17" t="n">
        <v>0.26597</v>
      </c>
      <c r="GZ4" s="17" t="n">
        <v>0.25177</v>
      </c>
      <c r="HA4" s="17" t="n">
        <v>0.24261</v>
      </c>
      <c r="HB4" s="17" t="n">
        <v>0.46494</v>
      </c>
      <c r="HC4" s="17" t="n">
        <v>0.3896</v>
      </c>
      <c r="HD4" s="17" t="n">
        <v>0.40299</v>
      </c>
      <c r="HE4" s="17" t="n">
        <v>0.01192</v>
      </c>
      <c r="HF4" s="17" t="n">
        <v>0.18602</v>
      </c>
      <c r="HG4" s="17" t="n">
        <v>0.46704</v>
      </c>
      <c r="HH4" s="17" t="n">
        <v>0.54048</v>
      </c>
      <c r="HI4" s="17" t="n">
        <v>0.47634</v>
      </c>
      <c r="HJ4" s="17" t="n">
        <v>0.39776</v>
      </c>
      <c r="HK4" s="17" t="n">
        <v>0.33199</v>
      </c>
      <c r="HL4" s="17" t="n">
        <v>0.29192</v>
      </c>
      <c r="HM4" s="17" t="n">
        <v>0.27386</v>
      </c>
      <c r="HN4" s="17" t="n">
        <v>0.25635</v>
      </c>
      <c r="HO4" s="17" t="n">
        <v>0.24489</v>
      </c>
      <c r="HP4" s="17" t="n">
        <v>0.49428</v>
      </c>
      <c r="HQ4" s="17" t="n">
        <v>0.40386</v>
      </c>
      <c r="HR4" s="17" t="n">
        <v>0.42754</v>
      </c>
      <c r="HS4" s="17" t="n">
        <v>0.01192</v>
      </c>
      <c r="HT4" s="17" t="n">
        <v>0.16705</v>
      </c>
      <c r="HU4" s="17" t="n">
        <v>0.42542</v>
      </c>
      <c r="HV4" s="17" t="n">
        <v>0.54406</v>
      </c>
      <c r="HW4" s="17" t="n">
        <v>0.52313</v>
      </c>
      <c r="HX4" s="17" t="n">
        <v>0.45558</v>
      </c>
      <c r="HY4" s="17" t="n">
        <v>0.38738</v>
      </c>
      <c r="HZ4" s="17" t="n">
        <v>0.34094</v>
      </c>
      <c r="IA4" s="17" t="n">
        <v>0.318</v>
      </c>
      <c r="IB4" s="17" t="n">
        <v>0.26067</v>
      </c>
      <c r="IC4" s="17" t="n">
        <v>0.24776</v>
      </c>
      <c r="ID4" s="17" t="n">
        <v>0.49346</v>
      </c>
      <c r="IE4" s="17" t="n">
        <v>0.39823</v>
      </c>
      <c r="IF4" s="17" t="n">
        <v>0.44878</v>
      </c>
      <c r="IG4" s="17" t="n">
        <v>0.01192</v>
      </c>
      <c r="IH4" s="17" t="n">
        <v>0.15187</v>
      </c>
      <c r="II4" s="17" t="n">
        <v>0.8033</v>
      </c>
      <c r="IJ4" s="17" t="n">
        <v>0.82451</v>
      </c>
      <c r="IK4" s="17" t="n">
        <v>0.82846</v>
      </c>
      <c r="IL4" s="17" t="n">
        <v>0.47368</v>
      </c>
      <c r="IM4" s="17" t="n">
        <v>0.40359</v>
      </c>
      <c r="IN4" s="17" t="n">
        <v>0.35248</v>
      </c>
      <c r="IO4" s="17" t="n">
        <v>0.32614</v>
      </c>
      <c r="IP4" s="17" t="n">
        <v>0.27484</v>
      </c>
      <c r="IQ4" s="17" t="n">
        <v>0.25099</v>
      </c>
      <c r="IR4" s="17" t="n">
        <v>0.81774</v>
      </c>
      <c r="IS4" s="17" t="n">
        <v>0.62439</v>
      </c>
      <c r="IT4" s="17" t="n">
        <v>0.6401</v>
      </c>
      <c r="IU4" s="17" t="n">
        <v>0.01192</v>
      </c>
      <c r="IV4" s="17" t="n">
        <v>0.13974</v>
      </c>
      <c r="IW4" s="17" t="n">
        <v>0.80321</v>
      </c>
      <c r="IX4" s="17" t="n">
        <v>0.82614</v>
      </c>
      <c r="IY4" s="17" t="n">
        <v>0.82967</v>
      </c>
      <c r="IZ4" s="17" t="n">
        <v>0.55667</v>
      </c>
      <c r="JA4" s="17" t="n">
        <v>0.42017</v>
      </c>
      <c r="JB4" s="17" t="n">
        <v>0.36509</v>
      </c>
      <c r="JC4" s="17" t="n">
        <v>0.33507</v>
      </c>
      <c r="JD4" s="17" t="n">
        <v>0.28748</v>
      </c>
      <c r="JE4" s="17" t="n">
        <v>0.25697</v>
      </c>
      <c r="JF4" s="17" t="n">
        <v>0.81864</v>
      </c>
      <c r="JG4" s="17" t="n">
        <v>0.62235</v>
      </c>
      <c r="JH4" s="17" t="n">
        <v>0.65455</v>
      </c>
      <c r="JI4" s="17" t="n">
        <v>0.01192</v>
      </c>
      <c r="JJ4" s="17" t="n">
        <v>0.13005</v>
      </c>
      <c r="JK4" s="17" t="n">
        <v>0.80313</v>
      </c>
      <c r="JL4" s="17" t="n">
        <v>0.8255</v>
      </c>
      <c r="JM4" s="17" t="n">
        <v>0.83403</v>
      </c>
      <c r="JN4" s="17" t="n">
        <v>0.62122</v>
      </c>
      <c r="JO4" s="17" t="n">
        <v>0.4521</v>
      </c>
      <c r="JP4" s="17" t="n">
        <v>0.37859</v>
      </c>
      <c r="JQ4" s="17" t="n">
        <v>0.34487</v>
      </c>
      <c r="JR4" s="17" t="n">
        <v>0.29917</v>
      </c>
      <c r="JS4" s="17" t="n">
        <v>0.26461</v>
      </c>
      <c r="JT4" s="17" t="n">
        <v>0.81971</v>
      </c>
      <c r="JU4" s="17" t="n">
        <v>0.62111</v>
      </c>
      <c r="JV4" s="17" t="n">
        <v>0.66861</v>
      </c>
    </row>
    <row r="5" customFormat="false" ht="15" hidden="false" customHeight="false" outlineLevel="0" collapsed="false">
      <c r="A5" s="17" t="s">
        <v>146</v>
      </c>
      <c r="B5" s="17" t="s">
        <v>208</v>
      </c>
      <c r="C5" s="17" t="n">
        <v>0.00623</v>
      </c>
      <c r="D5" s="17" t="n">
        <v>0.07753</v>
      </c>
      <c r="E5" s="17" t="n">
        <v>0.11754</v>
      </c>
      <c r="F5" s="17" t="n">
        <v>0.11754</v>
      </c>
      <c r="G5" s="17" t="n">
        <v>0.11754</v>
      </c>
      <c r="H5" s="17" t="n">
        <v>0.11754</v>
      </c>
      <c r="I5" s="17" t="n">
        <v>0.11754</v>
      </c>
      <c r="J5" s="17" t="n">
        <v>0.11754</v>
      </c>
      <c r="K5" s="17" t="n">
        <v>0.11754</v>
      </c>
      <c r="L5" s="17" t="n">
        <v>0.1176</v>
      </c>
      <c r="M5" s="17" t="n">
        <v>0.11754</v>
      </c>
      <c r="N5" s="17" t="n">
        <v>0.11754</v>
      </c>
      <c r="O5" s="17" t="n">
        <v>0.1047</v>
      </c>
      <c r="P5" s="17" t="n">
        <v>0.11754</v>
      </c>
      <c r="Q5" s="17" t="n">
        <v>0.00623</v>
      </c>
      <c r="R5" s="17" t="n">
        <v>0.07753</v>
      </c>
      <c r="S5" s="17" t="n">
        <v>0.11754</v>
      </c>
      <c r="T5" s="17" t="n">
        <v>0.11754</v>
      </c>
      <c r="U5" s="17" t="n">
        <v>0.11754</v>
      </c>
      <c r="V5" s="17" t="n">
        <v>0.11754</v>
      </c>
      <c r="W5" s="17" t="n">
        <v>0.11754</v>
      </c>
      <c r="X5" s="17" t="n">
        <v>0.11754</v>
      </c>
      <c r="Y5" s="17" t="n">
        <v>0.11754</v>
      </c>
      <c r="Z5" s="17" t="n">
        <v>0.11758</v>
      </c>
      <c r="AA5" s="17" t="n">
        <v>0.11754</v>
      </c>
      <c r="AB5" s="17" t="n">
        <v>0.11754</v>
      </c>
      <c r="AC5" s="17" t="n">
        <v>0.10474</v>
      </c>
      <c r="AD5" s="17" t="n">
        <v>0.11754</v>
      </c>
      <c r="AE5" s="17" t="n">
        <v>0.00623</v>
      </c>
      <c r="AF5" s="17" t="n">
        <v>0.07753</v>
      </c>
      <c r="AG5" s="17" t="n">
        <v>0.11754</v>
      </c>
      <c r="AH5" s="17" t="n">
        <v>0.11754</v>
      </c>
      <c r="AI5" s="17" t="n">
        <v>0.11754</v>
      </c>
      <c r="AJ5" s="17" t="n">
        <v>0.11754</v>
      </c>
      <c r="AK5" s="17" t="n">
        <v>0.11754</v>
      </c>
      <c r="AL5" s="17" t="n">
        <v>0.11754</v>
      </c>
      <c r="AM5" s="17" t="n">
        <v>0.11754</v>
      </c>
      <c r="AN5" s="17" t="n">
        <v>0.11756</v>
      </c>
      <c r="AO5" s="17" t="n">
        <v>0.11754</v>
      </c>
      <c r="AP5" s="17" t="n">
        <v>0.11754</v>
      </c>
      <c r="AQ5" s="17" t="n">
        <v>0.10478</v>
      </c>
      <c r="AR5" s="17" t="n">
        <v>0.11754</v>
      </c>
      <c r="AS5" s="17" t="n">
        <v>0.00623</v>
      </c>
      <c r="AT5" s="17" t="n">
        <v>0.07753</v>
      </c>
      <c r="AU5" s="17" t="n">
        <v>0.11754</v>
      </c>
      <c r="AV5" s="17" t="n">
        <v>0.11754</v>
      </c>
      <c r="AW5" s="17" t="n">
        <v>0.11754</v>
      </c>
      <c r="AX5" s="17" t="n">
        <v>0.11754</v>
      </c>
      <c r="AY5" s="17" t="n">
        <v>0.11754</v>
      </c>
      <c r="AZ5" s="17" t="n">
        <v>0.11754</v>
      </c>
      <c r="BA5" s="17" t="n">
        <v>0.11754</v>
      </c>
      <c r="BB5" s="17" t="n">
        <v>0.11754</v>
      </c>
      <c r="BC5" s="17" t="n">
        <v>0.11754</v>
      </c>
      <c r="BD5" s="17" t="n">
        <v>0.11754</v>
      </c>
      <c r="BE5" s="17" t="n">
        <v>0.10484</v>
      </c>
      <c r="BF5" s="17" t="n">
        <v>0.11754</v>
      </c>
      <c r="BG5" s="17" t="n">
        <v>0.00623</v>
      </c>
      <c r="BH5" s="17" t="n">
        <v>0.07756</v>
      </c>
      <c r="BI5" s="17" t="n">
        <v>0.11778</v>
      </c>
      <c r="BJ5" s="17" t="n">
        <v>0.11789</v>
      </c>
      <c r="BK5" s="17" t="n">
        <v>0.11756</v>
      </c>
      <c r="BL5" s="17" t="n">
        <v>0.11756</v>
      </c>
      <c r="BM5" s="17" t="n">
        <v>0.11754</v>
      </c>
      <c r="BN5" s="17" t="n">
        <v>0.11754</v>
      </c>
      <c r="BO5" s="17" t="n">
        <v>0.11754</v>
      </c>
      <c r="BP5" s="17" t="n">
        <v>0.11754</v>
      </c>
      <c r="BQ5" s="17" t="n">
        <v>0.11754</v>
      </c>
      <c r="BR5" s="17" t="n">
        <v>0.11776</v>
      </c>
      <c r="BS5" s="17" t="n">
        <v>0.10507</v>
      </c>
      <c r="BT5" s="17" t="n">
        <v>0.11768</v>
      </c>
      <c r="BU5" s="17" t="n">
        <v>0.00623</v>
      </c>
      <c r="BV5" s="17" t="n">
        <v>0.07812</v>
      </c>
      <c r="BW5" s="17" t="n">
        <v>0.12175</v>
      </c>
      <c r="BX5" s="17" t="n">
        <v>0.12374</v>
      </c>
      <c r="BY5" s="17" t="n">
        <v>0.1181</v>
      </c>
      <c r="BZ5" s="17" t="n">
        <v>0.11789</v>
      </c>
      <c r="CA5" s="17" t="n">
        <v>0.11777</v>
      </c>
      <c r="CB5" s="17" t="n">
        <v>0.11769</v>
      </c>
      <c r="CC5" s="17" t="n">
        <v>0.11759</v>
      </c>
      <c r="CD5" s="17" t="n">
        <v>0.11821</v>
      </c>
      <c r="CE5" s="17" t="n">
        <v>0.11754</v>
      </c>
      <c r="CF5" s="17" t="n">
        <v>0.12141</v>
      </c>
      <c r="CG5" s="17" t="n">
        <v>0.10783</v>
      </c>
      <c r="CH5" s="17" t="n">
        <v>0.11999</v>
      </c>
      <c r="CI5" s="17" t="n">
        <v>0.00623</v>
      </c>
      <c r="CJ5" s="17" t="n">
        <v>0.09457</v>
      </c>
      <c r="CK5" s="17" t="n">
        <v>0.14089</v>
      </c>
      <c r="CL5" s="17" t="n">
        <v>0.13423</v>
      </c>
      <c r="CM5" s="17" t="n">
        <v>0.12557</v>
      </c>
      <c r="CN5" s="17" t="n">
        <v>0.12232</v>
      </c>
      <c r="CO5" s="17" t="n">
        <v>0.12092</v>
      </c>
      <c r="CP5" s="17" t="n">
        <v>0.11964</v>
      </c>
      <c r="CQ5" s="17" t="n">
        <v>0.11855</v>
      </c>
      <c r="CR5" s="17" t="n">
        <v>0.11863</v>
      </c>
      <c r="CS5" s="17" t="n">
        <v>0.11855</v>
      </c>
      <c r="CT5" s="17" t="n">
        <v>0.13447</v>
      </c>
      <c r="CU5" s="17" t="n">
        <v>0.12204</v>
      </c>
      <c r="CV5" s="17" t="n">
        <v>0.1291</v>
      </c>
      <c r="CW5" s="17" t="n">
        <v>0.00623</v>
      </c>
      <c r="CX5" s="17" t="n">
        <v>0.1084</v>
      </c>
      <c r="CY5" s="17" t="n">
        <v>0.15925</v>
      </c>
      <c r="CZ5" s="17" t="n">
        <v>0.14569</v>
      </c>
      <c r="DA5" s="17" t="n">
        <v>0.13263</v>
      </c>
      <c r="DB5" s="17" t="n">
        <v>0.12666</v>
      </c>
      <c r="DC5" s="17" t="n">
        <v>0.1238</v>
      </c>
      <c r="DD5" s="17" t="n">
        <v>0.12147</v>
      </c>
      <c r="DE5" s="17" t="n">
        <v>0.11962</v>
      </c>
      <c r="DF5" s="17" t="n">
        <v>0.11969</v>
      </c>
      <c r="DG5" s="17" t="n">
        <v>0.11857</v>
      </c>
      <c r="DH5" s="17" t="n">
        <v>0.1474</v>
      </c>
      <c r="DI5" s="17" t="n">
        <v>0.13534</v>
      </c>
      <c r="DJ5" s="17" t="n">
        <v>0.13803</v>
      </c>
      <c r="DK5" s="17" t="n">
        <v>0.00623</v>
      </c>
      <c r="DL5" s="17" t="n">
        <v>0.11826</v>
      </c>
      <c r="DM5" s="17" t="n">
        <v>0.17657</v>
      </c>
      <c r="DN5" s="17" t="n">
        <v>0.159</v>
      </c>
      <c r="DO5" s="17" t="n">
        <v>0.14089</v>
      </c>
      <c r="DP5" s="17" t="n">
        <v>0.1317</v>
      </c>
      <c r="DQ5" s="17" t="n">
        <v>0.12702</v>
      </c>
      <c r="DR5" s="17" t="n">
        <v>0.12356</v>
      </c>
      <c r="DS5" s="17" t="n">
        <v>0.12084</v>
      </c>
      <c r="DT5" s="17" t="n">
        <v>0.12077</v>
      </c>
      <c r="DU5" s="17" t="n">
        <v>0.11885</v>
      </c>
      <c r="DV5" s="17" t="n">
        <v>0.16083</v>
      </c>
      <c r="DW5" s="17" t="n">
        <v>0.14777</v>
      </c>
      <c r="DX5" s="17" t="n">
        <v>0.14737</v>
      </c>
      <c r="DY5" s="17" t="n">
        <v>0.00623</v>
      </c>
      <c r="DZ5" s="17" t="n">
        <v>0.14297</v>
      </c>
      <c r="EA5" s="17" t="n">
        <v>0.18735</v>
      </c>
      <c r="EB5" s="17" t="n">
        <v>0.16853</v>
      </c>
      <c r="EC5" s="17" t="n">
        <v>0.15155</v>
      </c>
      <c r="ED5" s="17" t="n">
        <v>0.13896</v>
      </c>
      <c r="EE5" s="17" t="n">
        <v>0.13119</v>
      </c>
      <c r="EF5" s="17" t="n">
        <v>0.12548</v>
      </c>
      <c r="EG5" s="17" t="n">
        <v>0.1222</v>
      </c>
      <c r="EH5" s="17" t="n">
        <v>0.12158</v>
      </c>
      <c r="EI5" s="17" t="n">
        <v>0.11933</v>
      </c>
      <c r="EJ5" s="17" t="n">
        <v>0.1711</v>
      </c>
      <c r="EK5" s="17" t="n">
        <v>0.16253</v>
      </c>
      <c r="EL5" s="17" t="n">
        <v>0.15514</v>
      </c>
      <c r="EM5" s="17" t="n">
        <v>0.00623</v>
      </c>
      <c r="EN5" s="17" t="n">
        <v>0.17777</v>
      </c>
      <c r="EO5" s="17" t="n">
        <v>0.20856</v>
      </c>
      <c r="EP5" s="17" t="n">
        <v>0.18197</v>
      </c>
      <c r="EQ5" s="17" t="n">
        <v>0.16579</v>
      </c>
      <c r="ER5" s="17" t="n">
        <v>0.1481</v>
      </c>
      <c r="ES5" s="17" t="n">
        <v>0.14001</v>
      </c>
      <c r="ET5" s="17" t="n">
        <v>0.12934</v>
      </c>
      <c r="EU5" s="17" t="n">
        <v>0.12449</v>
      </c>
      <c r="EV5" s="17" t="n">
        <v>0.12344</v>
      </c>
      <c r="EW5" s="17" t="n">
        <v>0.1199</v>
      </c>
      <c r="EX5" s="17" t="n">
        <v>0.1877</v>
      </c>
      <c r="EY5" s="17" t="n">
        <v>0.1847</v>
      </c>
      <c r="EZ5" s="17" t="n">
        <v>0.16766</v>
      </c>
      <c r="FA5" s="17" t="n">
        <v>0.00623</v>
      </c>
      <c r="FB5" s="17" t="n">
        <v>0.18938</v>
      </c>
      <c r="FC5" s="17" t="n">
        <v>0.24134</v>
      </c>
      <c r="FD5" s="17" t="n">
        <v>0.21371</v>
      </c>
      <c r="FE5" s="17" t="n">
        <v>0.18428</v>
      </c>
      <c r="FF5" s="17" t="n">
        <v>0.15961</v>
      </c>
      <c r="FG5" s="17" t="n">
        <v>0.14772</v>
      </c>
      <c r="FH5" s="17" t="n">
        <v>0.13425</v>
      </c>
      <c r="FI5" s="17" t="n">
        <v>0.12709</v>
      </c>
      <c r="FJ5" s="17" t="n">
        <v>0.1252</v>
      </c>
      <c r="FK5" s="17" t="n">
        <v>0.12079</v>
      </c>
      <c r="FL5" s="17" t="n">
        <v>0.21602</v>
      </c>
      <c r="FM5" s="17" t="n">
        <v>0.20803</v>
      </c>
      <c r="FN5" s="17" t="n">
        <v>0.18738</v>
      </c>
      <c r="FO5" s="17" t="n">
        <v>0.00623</v>
      </c>
      <c r="FP5" s="17" t="n">
        <v>0.17287</v>
      </c>
      <c r="FQ5" s="17" t="n">
        <v>0.2434</v>
      </c>
      <c r="FR5" s="17" t="n">
        <v>0.22228</v>
      </c>
      <c r="FS5" s="17" t="n">
        <v>0.19252</v>
      </c>
      <c r="FT5" s="17" t="n">
        <v>0.16619</v>
      </c>
      <c r="FU5" s="17" t="n">
        <v>0.15133</v>
      </c>
      <c r="FV5" s="17" t="n">
        <v>0.13785</v>
      </c>
      <c r="FW5" s="17" t="n">
        <v>0.12904</v>
      </c>
      <c r="FX5" s="17" t="n">
        <v>0.12577</v>
      </c>
      <c r="FY5" s="17" t="n">
        <v>0.1219</v>
      </c>
      <c r="FZ5" s="17" t="n">
        <v>0.2219</v>
      </c>
      <c r="GA5" s="17" t="n">
        <v>0.20728</v>
      </c>
      <c r="GB5" s="17" t="n">
        <v>0.19238</v>
      </c>
      <c r="GC5" s="17" t="n">
        <v>0.00637</v>
      </c>
      <c r="GD5" s="17" t="n">
        <v>0.15486</v>
      </c>
      <c r="GE5" s="17" t="n">
        <v>0.23747</v>
      </c>
      <c r="GF5" s="17" t="n">
        <v>0.22762</v>
      </c>
      <c r="GG5" s="17" t="n">
        <v>0.19963</v>
      </c>
      <c r="GH5" s="17" t="n">
        <v>0.17247</v>
      </c>
      <c r="GI5" s="17" t="n">
        <v>0.15499</v>
      </c>
      <c r="GJ5" s="17" t="n">
        <v>0.14113</v>
      </c>
      <c r="GK5" s="17" t="n">
        <v>0.13121</v>
      </c>
      <c r="GL5" s="17" t="n">
        <v>0.12659</v>
      </c>
      <c r="GM5" s="17" t="n">
        <v>0.12288</v>
      </c>
      <c r="GN5" s="17" t="n">
        <v>0.22338</v>
      </c>
      <c r="GO5" s="17" t="n">
        <v>0.20306</v>
      </c>
      <c r="GP5" s="17" t="n">
        <v>0.1947</v>
      </c>
      <c r="GQ5" s="17" t="n">
        <v>0.00623</v>
      </c>
      <c r="GR5" s="17" t="n">
        <v>0.14015</v>
      </c>
      <c r="GS5" s="17" t="n">
        <v>0.23481</v>
      </c>
      <c r="GT5" s="17" t="n">
        <v>0.23241</v>
      </c>
      <c r="GU5" s="17" t="n">
        <v>0.20714</v>
      </c>
      <c r="GV5" s="17" t="n">
        <v>0.17943</v>
      </c>
      <c r="GW5" s="17" t="n">
        <v>0.15969</v>
      </c>
      <c r="GX5" s="17" t="n">
        <v>0.14483</v>
      </c>
      <c r="GY5" s="17" t="n">
        <v>0.13383</v>
      </c>
      <c r="GZ5" s="17" t="n">
        <v>0.1278</v>
      </c>
      <c r="HA5" s="17" t="n">
        <v>0.12381</v>
      </c>
      <c r="HB5" s="17" t="n">
        <v>0.22607</v>
      </c>
      <c r="HC5" s="17" t="n">
        <v>0.20073</v>
      </c>
      <c r="HD5" s="17" t="n">
        <v>0.19803</v>
      </c>
      <c r="HE5" s="17" t="n">
        <v>0.00623</v>
      </c>
      <c r="HF5" s="17" t="n">
        <v>0.12802</v>
      </c>
      <c r="HG5" s="17" t="n">
        <v>0.23193</v>
      </c>
      <c r="HH5" s="17" t="n">
        <v>0.24054</v>
      </c>
      <c r="HI5" s="17" t="n">
        <v>0.21614</v>
      </c>
      <c r="HJ5" s="17" t="n">
        <v>0.18777</v>
      </c>
      <c r="HK5" s="17" t="n">
        <v>0.16521</v>
      </c>
      <c r="HL5" s="17" t="n">
        <v>0.14896</v>
      </c>
      <c r="HM5" s="17" t="n">
        <v>0.13678</v>
      </c>
      <c r="HN5" s="17" t="n">
        <v>0.12939</v>
      </c>
      <c r="HO5" s="17" t="n">
        <v>0.12482</v>
      </c>
      <c r="HP5" s="17" t="n">
        <v>0.23025</v>
      </c>
      <c r="HQ5" s="17" t="n">
        <v>0.20026</v>
      </c>
      <c r="HR5" s="17" t="n">
        <v>0.20258</v>
      </c>
      <c r="HS5" s="17" t="n">
        <v>0.00623</v>
      </c>
      <c r="HT5" s="17" t="n">
        <v>0.11795</v>
      </c>
      <c r="HU5" s="17" t="n">
        <v>0.21811</v>
      </c>
      <c r="HV5" s="17" t="n">
        <v>0.23863</v>
      </c>
      <c r="HW5" s="17" t="n">
        <v>0.22162</v>
      </c>
      <c r="HX5" s="17" t="n">
        <v>0.19428</v>
      </c>
      <c r="HY5" s="17" t="n">
        <v>0.17049</v>
      </c>
      <c r="HZ5" s="17" t="n">
        <v>0.15284</v>
      </c>
      <c r="IA5" s="17" t="n">
        <v>0.13974</v>
      </c>
      <c r="IB5" s="17" t="n">
        <v>0.13122</v>
      </c>
      <c r="IC5" s="17" t="n">
        <v>0.12597</v>
      </c>
      <c r="ID5" s="17" t="n">
        <v>0.22599</v>
      </c>
      <c r="IE5" s="17" t="n">
        <v>0.19447</v>
      </c>
      <c r="IF5" s="17" t="n">
        <v>0.20195</v>
      </c>
      <c r="IG5" s="17" t="n">
        <v>0.00623</v>
      </c>
      <c r="IH5" s="17" t="n">
        <v>0.10987</v>
      </c>
      <c r="II5" s="17" t="n">
        <v>0.80226</v>
      </c>
      <c r="IJ5" s="17" t="n">
        <v>0.80282</v>
      </c>
      <c r="IK5" s="17" t="n">
        <v>0.80348</v>
      </c>
      <c r="IL5" s="17" t="n">
        <v>0.20052</v>
      </c>
      <c r="IM5" s="17" t="n">
        <v>0.17604</v>
      </c>
      <c r="IN5" s="17" t="n">
        <v>0.15704</v>
      </c>
      <c r="IO5" s="17" t="n">
        <v>0.14292</v>
      </c>
      <c r="IP5" s="17" t="n">
        <v>0.13332</v>
      </c>
      <c r="IQ5" s="17" t="n">
        <v>0.12729</v>
      </c>
      <c r="IR5" s="17" t="n">
        <v>0.80281</v>
      </c>
      <c r="IS5" s="17" t="n">
        <v>0.6016</v>
      </c>
      <c r="IT5" s="17" t="n">
        <v>0.53413</v>
      </c>
      <c r="IU5" s="17" t="n">
        <v>0.00623</v>
      </c>
      <c r="IV5" s="17" t="n">
        <v>0.1034</v>
      </c>
      <c r="IW5" s="17" t="n">
        <v>0.8022</v>
      </c>
      <c r="IX5" s="17" t="n">
        <v>0.80272</v>
      </c>
      <c r="IY5" s="17" t="n">
        <v>0.80335</v>
      </c>
      <c r="IZ5" s="17" t="n">
        <v>0.33787</v>
      </c>
      <c r="JA5" s="17" t="n">
        <v>0.18172</v>
      </c>
      <c r="JB5" s="17" t="n">
        <v>0.16155</v>
      </c>
      <c r="JC5" s="17" t="n">
        <v>0.14633</v>
      </c>
      <c r="JD5" s="17" t="n">
        <v>0.13569</v>
      </c>
      <c r="JE5" s="17" t="n">
        <v>0.1288</v>
      </c>
      <c r="JF5" s="17" t="n">
        <v>0.80271</v>
      </c>
      <c r="JG5" s="17" t="n">
        <v>0.60052</v>
      </c>
      <c r="JH5" s="17" t="n">
        <v>0.55253</v>
      </c>
      <c r="JI5" s="17" t="n">
        <v>0.00623</v>
      </c>
      <c r="JJ5" s="17" t="n">
        <v>0.09823</v>
      </c>
      <c r="JK5" s="17" t="n">
        <v>0.80214</v>
      </c>
      <c r="JL5" s="17" t="n">
        <v>0.80262</v>
      </c>
      <c r="JM5" s="17" t="n">
        <v>0.80323</v>
      </c>
      <c r="JN5" s="17" t="n">
        <v>0.44344</v>
      </c>
      <c r="JO5" s="17" t="n">
        <v>0.21795</v>
      </c>
      <c r="JP5" s="17" t="n">
        <v>0.16632</v>
      </c>
      <c r="JQ5" s="17" t="n">
        <v>0.15</v>
      </c>
      <c r="JR5" s="17" t="n">
        <v>0.1383</v>
      </c>
      <c r="JS5" s="17" t="n">
        <v>0.13053</v>
      </c>
      <c r="JT5" s="17" t="n">
        <v>0.80262</v>
      </c>
      <c r="JU5" s="17" t="n">
        <v>0.59978</v>
      </c>
      <c r="JV5" s="17" t="n">
        <v>0.57025</v>
      </c>
    </row>
    <row r="6" customFormat="false" ht="15" hidden="false" customHeight="false" outlineLevel="0" collapsed="false">
      <c r="A6" s="17" t="s">
        <v>147</v>
      </c>
      <c r="B6" s="17" t="s">
        <v>209</v>
      </c>
      <c r="C6" s="17" t="n">
        <v>0.00408</v>
      </c>
      <c r="D6" s="17" t="n">
        <v>0.03178</v>
      </c>
      <c r="E6" s="17" t="n">
        <v>0.05321</v>
      </c>
      <c r="F6" s="17" t="n">
        <v>0.0594</v>
      </c>
      <c r="G6" s="17" t="n">
        <v>0.0688</v>
      </c>
      <c r="H6" s="17" t="n">
        <v>0.07689</v>
      </c>
      <c r="I6" s="17" t="n">
        <v>0.07689</v>
      </c>
      <c r="J6" s="17" t="n">
        <v>0.07689</v>
      </c>
      <c r="K6" s="17" t="n">
        <v>0.07689</v>
      </c>
      <c r="L6" s="17" t="n">
        <v>0.07693</v>
      </c>
      <c r="M6" s="17" t="n">
        <v>0.07689</v>
      </c>
      <c r="N6" s="17" t="n">
        <v>0.05947</v>
      </c>
      <c r="O6" s="17" t="n">
        <v>0.05058</v>
      </c>
      <c r="P6" s="17" t="n">
        <v>0.06616</v>
      </c>
      <c r="Q6" s="17" t="n">
        <v>0.00408</v>
      </c>
      <c r="R6" s="17" t="n">
        <v>0.03178</v>
      </c>
      <c r="S6" s="17" t="n">
        <v>0.05321</v>
      </c>
      <c r="T6" s="17" t="n">
        <v>0.0594</v>
      </c>
      <c r="U6" s="17" t="n">
        <v>0.0688</v>
      </c>
      <c r="V6" s="17" t="n">
        <v>0.07689</v>
      </c>
      <c r="W6" s="17" t="n">
        <v>0.07689</v>
      </c>
      <c r="X6" s="17" t="n">
        <v>0.07689</v>
      </c>
      <c r="Y6" s="17" t="n">
        <v>0.07689</v>
      </c>
      <c r="Z6" s="17" t="n">
        <v>0.07692</v>
      </c>
      <c r="AA6" s="17" t="n">
        <v>0.07689</v>
      </c>
      <c r="AB6" s="17" t="n">
        <v>0.05947</v>
      </c>
      <c r="AC6" s="17" t="n">
        <v>0.05061</v>
      </c>
      <c r="AD6" s="17" t="n">
        <v>0.06617</v>
      </c>
      <c r="AE6" s="17" t="n">
        <v>0.00408</v>
      </c>
      <c r="AF6" s="17" t="n">
        <v>0.03178</v>
      </c>
      <c r="AG6" s="17" t="n">
        <v>0.05321</v>
      </c>
      <c r="AH6" s="17" t="n">
        <v>0.0594</v>
      </c>
      <c r="AI6" s="17" t="n">
        <v>0.0688</v>
      </c>
      <c r="AJ6" s="17" t="n">
        <v>0.07689</v>
      </c>
      <c r="AK6" s="17" t="n">
        <v>0.07689</v>
      </c>
      <c r="AL6" s="17" t="n">
        <v>0.07689</v>
      </c>
      <c r="AM6" s="17" t="n">
        <v>0.07689</v>
      </c>
      <c r="AN6" s="17" t="n">
        <v>0.0769</v>
      </c>
      <c r="AO6" s="17" t="n">
        <v>0.07689</v>
      </c>
      <c r="AP6" s="17" t="n">
        <v>0.05948</v>
      </c>
      <c r="AQ6" s="17" t="n">
        <v>0.05065</v>
      </c>
      <c r="AR6" s="17" t="n">
        <v>0.06618</v>
      </c>
      <c r="AS6" s="17" t="n">
        <v>0.00408</v>
      </c>
      <c r="AT6" s="17" t="n">
        <v>0.03178</v>
      </c>
      <c r="AU6" s="17" t="n">
        <v>0.05321</v>
      </c>
      <c r="AV6" s="17" t="n">
        <v>0.0594</v>
      </c>
      <c r="AW6" s="17" t="n">
        <v>0.0688</v>
      </c>
      <c r="AX6" s="17" t="n">
        <v>0.07689</v>
      </c>
      <c r="AY6" s="17" t="n">
        <v>0.07689</v>
      </c>
      <c r="AZ6" s="17" t="n">
        <v>0.07689</v>
      </c>
      <c r="BA6" s="17" t="n">
        <v>0.07689</v>
      </c>
      <c r="BB6" s="17" t="n">
        <v>0.07689</v>
      </c>
      <c r="BC6" s="17" t="n">
        <v>0.07689</v>
      </c>
      <c r="BD6" s="17" t="n">
        <v>0.0595</v>
      </c>
      <c r="BE6" s="17" t="n">
        <v>0.0507</v>
      </c>
      <c r="BF6" s="17" t="n">
        <v>0.06621</v>
      </c>
      <c r="BG6" s="17" t="n">
        <v>0.00408</v>
      </c>
      <c r="BH6" s="17" t="n">
        <v>0.03182</v>
      </c>
      <c r="BI6" s="17" t="n">
        <v>0.05353</v>
      </c>
      <c r="BJ6" s="17" t="n">
        <v>0.05987</v>
      </c>
      <c r="BK6" s="17" t="n">
        <v>0.06884</v>
      </c>
      <c r="BL6" s="17" t="n">
        <v>0.0769</v>
      </c>
      <c r="BM6" s="17" t="n">
        <v>0.0769</v>
      </c>
      <c r="BN6" s="17" t="n">
        <v>0.0769</v>
      </c>
      <c r="BO6" s="17" t="n">
        <v>0.07689</v>
      </c>
      <c r="BP6" s="17" t="n">
        <v>0.07693</v>
      </c>
      <c r="BQ6" s="17" t="n">
        <v>0.07689</v>
      </c>
      <c r="BR6" s="17" t="n">
        <v>0.0598</v>
      </c>
      <c r="BS6" s="17" t="n">
        <v>0.05097</v>
      </c>
      <c r="BT6" s="17" t="n">
        <v>0.06643</v>
      </c>
      <c r="BU6" s="17" t="n">
        <v>0.00408</v>
      </c>
      <c r="BV6" s="17" t="n">
        <v>0.03255</v>
      </c>
      <c r="BW6" s="17" t="n">
        <v>0.05873</v>
      </c>
      <c r="BX6" s="17" t="n">
        <v>0.06756</v>
      </c>
      <c r="BY6" s="17" t="n">
        <v>0.06954</v>
      </c>
      <c r="BZ6" s="17" t="n">
        <v>0.07735</v>
      </c>
      <c r="CA6" s="17" t="n">
        <v>0.07721</v>
      </c>
      <c r="CB6" s="17" t="n">
        <v>0.07709</v>
      </c>
      <c r="CC6" s="17" t="n">
        <v>0.07698</v>
      </c>
      <c r="CD6" s="17" t="n">
        <v>0.0778</v>
      </c>
      <c r="CE6" s="17" t="n">
        <v>0.0769</v>
      </c>
      <c r="CF6" s="17" t="n">
        <v>0.06462</v>
      </c>
      <c r="CG6" s="17" t="n">
        <v>0.05456</v>
      </c>
      <c r="CH6" s="17" t="n">
        <v>0.06951</v>
      </c>
      <c r="CI6" s="17" t="n">
        <v>0.00408</v>
      </c>
      <c r="CJ6" s="17" t="n">
        <v>0.05022</v>
      </c>
      <c r="CK6" s="17" t="n">
        <v>0.08168</v>
      </c>
      <c r="CL6" s="17" t="n">
        <v>0.0807</v>
      </c>
      <c r="CM6" s="17" t="n">
        <v>0.07918</v>
      </c>
      <c r="CN6" s="17" t="n">
        <v>0.08296</v>
      </c>
      <c r="CO6" s="17" t="n">
        <v>0.08124</v>
      </c>
      <c r="CP6" s="17" t="n">
        <v>0.07945</v>
      </c>
      <c r="CQ6" s="17" t="n">
        <v>0.07823</v>
      </c>
      <c r="CR6" s="17" t="n">
        <v>0.07835</v>
      </c>
      <c r="CS6" s="17" t="n">
        <v>0.07823</v>
      </c>
      <c r="CT6" s="17" t="n">
        <v>0.08067</v>
      </c>
      <c r="CU6" s="17" t="n">
        <v>0.07118</v>
      </c>
      <c r="CV6" s="17" t="n">
        <v>0.08078</v>
      </c>
      <c r="CW6" s="17" t="n">
        <v>0.00408</v>
      </c>
      <c r="CX6" s="17" t="n">
        <v>0.06663</v>
      </c>
      <c r="CY6" s="17" t="n">
        <v>0.10393</v>
      </c>
      <c r="CZ6" s="17" t="n">
        <v>0.09498</v>
      </c>
      <c r="DA6" s="17" t="n">
        <v>0.08822</v>
      </c>
      <c r="DB6" s="17" t="n">
        <v>0.08854</v>
      </c>
      <c r="DC6" s="17" t="n">
        <v>0.0849</v>
      </c>
      <c r="DD6" s="17" t="n">
        <v>0.08179</v>
      </c>
      <c r="DE6" s="17" t="n">
        <v>0.07954</v>
      </c>
      <c r="DF6" s="17" t="n">
        <v>0.07965</v>
      </c>
      <c r="DG6" s="17" t="n">
        <v>0.07826</v>
      </c>
      <c r="DH6" s="17" t="n">
        <v>0.09662</v>
      </c>
      <c r="DI6" s="17" t="n">
        <v>0.08735</v>
      </c>
      <c r="DJ6" s="17" t="n">
        <v>0.09189</v>
      </c>
      <c r="DK6" s="17" t="n">
        <v>0.00408</v>
      </c>
      <c r="DL6" s="17" t="n">
        <v>0.08203</v>
      </c>
      <c r="DM6" s="17" t="n">
        <v>0.12798</v>
      </c>
      <c r="DN6" s="17" t="n">
        <v>0.11263</v>
      </c>
      <c r="DO6" s="17" t="n">
        <v>0.09923</v>
      </c>
      <c r="DP6" s="17" t="n">
        <v>0.09548</v>
      </c>
      <c r="DQ6" s="17" t="n">
        <v>0.0894</v>
      </c>
      <c r="DR6" s="17" t="n">
        <v>0.08466</v>
      </c>
      <c r="DS6" s="17" t="n">
        <v>0.08121</v>
      </c>
      <c r="DT6" s="17" t="n">
        <v>0.08109</v>
      </c>
      <c r="DU6" s="17" t="n">
        <v>0.07861</v>
      </c>
      <c r="DV6" s="17" t="n">
        <v>0.1149</v>
      </c>
      <c r="DW6" s="17" t="n">
        <v>0.10481</v>
      </c>
      <c r="DX6" s="17" t="n">
        <v>0.10468</v>
      </c>
      <c r="DY6" s="17" t="n">
        <v>0.00408</v>
      </c>
      <c r="DZ6" s="17" t="n">
        <v>0.10154</v>
      </c>
      <c r="EA6" s="17" t="n">
        <v>0.13778</v>
      </c>
      <c r="EB6" s="17" t="n">
        <v>0.12803</v>
      </c>
      <c r="EC6" s="17" t="n">
        <v>0.11048</v>
      </c>
      <c r="ED6" s="17" t="n">
        <v>0.10241</v>
      </c>
      <c r="EE6" s="17" t="n">
        <v>0.09326</v>
      </c>
      <c r="EF6" s="17" t="n">
        <v>0.08666</v>
      </c>
      <c r="EG6" s="17" t="n">
        <v>0.08256</v>
      </c>
      <c r="EH6" s="17" t="n">
        <v>0.08186</v>
      </c>
      <c r="EI6" s="17" t="n">
        <v>0.07923</v>
      </c>
      <c r="EJ6" s="17" t="n">
        <v>0.12692</v>
      </c>
      <c r="EK6" s="17" t="n">
        <v>0.11919</v>
      </c>
      <c r="EL6" s="17" t="n">
        <v>0.11346</v>
      </c>
      <c r="EM6" s="17" t="n">
        <v>0.00408</v>
      </c>
      <c r="EN6" s="17" t="n">
        <v>0.12211</v>
      </c>
      <c r="EO6" s="17" t="n">
        <v>0.17544</v>
      </c>
      <c r="EP6" s="17" t="n">
        <v>0.17183</v>
      </c>
      <c r="EQ6" s="17" t="n">
        <v>0.14679</v>
      </c>
      <c r="ER6" s="17" t="n">
        <v>0.1195</v>
      </c>
      <c r="ES6" s="17" t="n">
        <v>0.10463</v>
      </c>
      <c r="ET6" s="17" t="n">
        <v>0.09158</v>
      </c>
      <c r="EU6" s="17" t="n">
        <v>0.08556</v>
      </c>
      <c r="EV6" s="17" t="n">
        <v>0.08344</v>
      </c>
      <c r="EW6" s="17" t="n">
        <v>0.07989</v>
      </c>
      <c r="EX6" s="17" t="n">
        <v>0.1662</v>
      </c>
      <c r="EY6" s="17" t="n">
        <v>0.15287</v>
      </c>
      <c r="EZ6" s="17" t="n">
        <v>0.14107</v>
      </c>
      <c r="FA6" s="17" t="n">
        <v>0.00408</v>
      </c>
      <c r="FB6" s="17" t="n">
        <v>0.1244</v>
      </c>
      <c r="FC6" s="17" t="n">
        <v>0.23043</v>
      </c>
      <c r="FD6" s="17" t="n">
        <v>0.25094</v>
      </c>
      <c r="FE6" s="17" t="n">
        <v>0.2048</v>
      </c>
      <c r="FF6" s="17" t="n">
        <v>0.14772</v>
      </c>
      <c r="FG6" s="17" t="n">
        <v>0.11823</v>
      </c>
      <c r="FH6" s="17" t="n">
        <v>0.09792</v>
      </c>
      <c r="FI6" s="17" t="n">
        <v>0.08888</v>
      </c>
      <c r="FJ6" s="17" t="n">
        <v>0.08513</v>
      </c>
      <c r="FK6" s="17" t="n">
        <v>0.08079</v>
      </c>
      <c r="FL6" s="17" t="n">
        <v>0.23004</v>
      </c>
      <c r="FM6" s="17" t="n">
        <v>0.19834</v>
      </c>
      <c r="FN6" s="17" t="n">
        <v>0.185</v>
      </c>
      <c r="FO6" s="17" t="n">
        <v>0.00408</v>
      </c>
      <c r="FP6" s="17" t="n">
        <v>0.11684</v>
      </c>
      <c r="FQ6" s="17" t="n">
        <v>0.27292</v>
      </c>
      <c r="FR6" s="17" t="n">
        <v>0.32033</v>
      </c>
      <c r="FS6" s="17" t="n">
        <v>0.26249</v>
      </c>
      <c r="FT6" s="17" t="n">
        <v>0.17764</v>
      </c>
      <c r="FU6" s="17" t="n">
        <v>0.13187</v>
      </c>
      <c r="FV6" s="17" t="n">
        <v>0.10544</v>
      </c>
      <c r="FW6" s="17" t="n">
        <v>0.09187</v>
      </c>
      <c r="FX6" s="17" t="n">
        <v>0.08661</v>
      </c>
      <c r="FY6" s="17" t="n">
        <v>0.08188</v>
      </c>
      <c r="FZ6" s="17" t="n">
        <v>0.2858</v>
      </c>
      <c r="GA6" s="17" t="n">
        <v>0.23541</v>
      </c>
      <c r="GB6" s="17" t="n">
        <v>0.22411</v>
      </c>
      <c r="GC6" s="17" t="n">
        <v>0.00408</v>
      </c>
      <c r="GD6" s="17" t="n">
        <v>0.10183</v>
      </c>
      <c r="GE6" s="17" t="n">
        <v>0.27897</v>
      </c>
      <c r="GF6" s="17" t="n">
        <v>0.352</v>
      </c>
      <c r="GG6" s="17" t="n">
        <v>0.2978</v>
      </c>
      <c r="GH6" s="17" t="n">
        <v>0.20602</v>
      </c>
      <c r="GI6" s="17" t="n">
        <v>0.1459</v>
      </c>
      <c r="GJ6" s="17" t="n">
        <v>0.11299</v>
      </c>
      <c r="GK6" s="17" t="n">
        <v>0.09585</v>
      </c>
      <c r="GL6" s="17" t="n">
        <v>0.08831</v>
      </c>
      <c r="GM6" s="17" t="n">
        <v>0.08307</v>
      </c>
      <c r="GN6" s="17" t="n">
        <v>0.30875</v>
      </c>
      <c r="GO6" s="17" t="n">
        <v>0.2474</v>
      </c>
      <c r="GP6" s="17" t="n">
        <v>0.24352</v>
      </c>
      <c r="GQ6" s="17" t="n">
        <v>0.00408</v>
      </c>
      <c r="GR6" s="17" t="n">
        <v>0.08755</v>
      </c>
      <c r="GS6" s="17" t="n">
        <v>0.32427</v>
      </c>
      <c r="GT6" s="17" t="n">
        <v>0.45782</v>
      </c>
      <c r="GU6" s="17" t="n">
        <v>0.35857</v>
      </c>
      <c r="GV6" s="17" t="n">
        <v>0.24886</v>
      </c>
      <c r="GW6" s="17" t="n">
        <v>0.1658</v>
      </c>
      <c r="GX6" s="17" t="n">
        <v>0.12372</v>
      </c>
      <c r="GY6" s="17" t="n">
        <v>0.10108</v>
      </c>
      <c r="GZ6" s="17" t="n">
        <v>0.0908</v>
      </c>
      <c r="HA6" s="17" t="n">
        <v>0.08439</v>
      </c>
      <c r="HB6" s="17" t="n">
        <v>0.37877</v>
      </c>
      <c r="HC6" s="17" t="n">
        <v>0.29289</v>
      </c>
      <c r="HD6" s="17" t="n">
        <v>0.29339</v>
      </c>
      <c r="HE6" s="17" t="n">
        <v>0.00408</v>
      </c>
      <c r="HF6" s="17" t="n">
        <v>0.07613</v>
      </c>
      <c r="HG6" s="17" t="n">
        <v>0.34868</v>
      </c>
      <c r="HH6" s="17" t="n">
        <v>0.49884</v>
      </c>
      <c r="HI6" s="17" t="n">
        <v>0.41149</v>
      </c>
      <c r="HJ6" s="17" t="n">
        <v>0.29235</v>
      </c>
      <c r="HK6" s="17" t="n">
        <v>0.19282</v>
      </c>
      <c r="HL6" s="17" t="n">
        <v>0.1387</v>
      </c>
      <c r="HM6" s="17" t="n">
        <v>0.1089</v>
      </c>
      <c r="HN6" s="17" t="n">
        <v>0.09476</v>
      </c>
      <c r="HO6" s="17" t="n">
        <v>0.08601</v>
      </c>
      <c r="HP6" s="17" t="n">
        <v>0.41703</v>
      </c>
      <c r="HQ6" s="17" t="n">
        <v>0.31703</v>
      </c>
      <c r="HR6" s="17" t="n">
        <v>0.3259</v>
      </c>
      <c r="HS6" s="17" t="n">
        <v>0.00408</v>
      </c>
      <c r="HT6" s="17" t="n">
        <v>0.06706</v>
      </c>
      <c r="HU6" s="17" t="n">
        <v>0.2984</v>
      </c>
      <c r="HV6" s="17" t="n">
        <v>0.50379</v>
      </c>
      <c r="HW6" s="17" t="n">
        <v>0.50078</v>
      </c>
      <c r="HX6" s="17" t="n">
        <v>0.40395</v>
      </c>
      <c r="HY6" s="17" t="n">
        <v>0.30314</v>
      </c>
      <c r="HZ6" s="17" t="n">
        <v>0.23708</v>
      </c>
      <c r="IA6" s="17" t="n">
        <v>0.19765</v>
      </c>
      <c r="IB6" s="17" t="n">
        <v>0.09826</v>
      </c>
      <c r="IC6" s="17" t="n">
        <v>0.08821</v>
      </c>
      <c r="ID6" s="17" t="n">
        <v>0.42584</v>
      </c>
      <c r="IE6" s="17" t="n">
        <v>0.32117</v>
      </c>
      <c r="IF6" s="17" t="n">
        <v>0.37426</v>
      </c>
      <c r="IG6" s="17" t="n">
        <v>0.00408</v>
      </c>
      <c r="IH6" s="17" t="n">
        <v>0.05984</v>
      </c>
      <c r="II6" s="17" t="n">
        <v>0.80102</v>
      </c>
      <c r="IJ6" s="17" t="n">
        <v>0.80143</v>
      </c>
      <c r="IK6" s="17" t="n">
        <v>0.80204</v>
      </c>
      <c r="IL6" s="17" t="n">
        <v>0.4279</v>
      </c>
      <c r="IM6" s="17" t="n">
        <v>0.32664</v>
      </c>
      <c r="IN6" s="17" t="n">
        <v>0.2528</v>
      </c>
      <c r="IO6" s="17" t="n">
        <v>0.20719</v>
      </c>
      <c r="IP6" s="17" t="n">
        <v>0.12287</v>
      </c>
      <c r="IQ6" s="17" t="n">
        <v>0.09074</v>
      </c>
      <c r="IR6" s="17" t="n">
        <v>0.80145</v>
      </c>
      <c r="IS6" s="17" t="n">
        <v>0.58611</v>
      </c>
      <c r="IT6" s="17" t="n">
        <v>0.59705</v>
      </c>
      <c r="IU6" s="17" t="n">
        <v>0.00408</v>
      </c>
      <c r="IV6" s="17" t="n">
        <v>0.0541</v>
      </c>
      <c r="IW6" s="17" t="n">
        <v>0.80099</v>
      </c>
      <c r="IX6" s="17" t="n">
        <v>0.80264</v>
      </c>
      <c r="IY6" s="17" t="n">
        <v>0.80396</v>
      </c>
      <c r="IZ6" s="17" t="n">
        <v>0.51492</v>
      </c>
      <c r="JA6" s="17" t="n">
        <v>0.35016</v>
      </c>
      <c r="JB6" s="17" t="n">
        <v>0.27031</v>
      </c>
      <c r="JC6" s="17" t="n">
        <v>0.2182</v>
      </c>
      <c r="JD6" s="17" t="n">
        <v>0.14368</v>
      </c>
      <c r="JE6" s="17" t="n">
        <v>0.09883</v>
      </c>
      <c r="JF6" s="17" t="n">
        <v>0.80241</v>
      </c>
      <c r="JG6" s="17" t="n">
        <v>0.58606</v>
      </c>
      <c r="JH6" s="17" t="n">
        <v>0.61326</v>
      </c>
      <c r="JI6" s="17" t="n">
        <v>0.00408</v>
      </c>
      <c r="JJ6" s="17" t="n">
        <v>0.04954</v>
      </c>
      <c r="JK6" s="17" t="n">
        <v>0.80097</v>
      </c>
      <c r="JL6" s="17" t="n">
        <v>0.80358</v>
      </c>
      <c r="JM6" s="17" t="n">
        <v>0.80572</v>
      </c>
      <c r="JN6" s="17" t="n">
        <v>0.58227</v>
      </c>
      <c r="JO6" s="17" t="n">
        <v>0.38832</v>
      </c>
      <c r="JP6" s="17" t="n">
        <v>0.28918</v>
      </c>
      <c r="JQ6" s="17" t="n">
        <v>0.23074</v>
      </c>
      <c r="JR6" s="17" t="n">
        <v>0.16203</v>
      </c>
      <c r="JS6" s="17" t="n">
        <v>0.11011</v>
      </c>
      <c r="JT6" s="17" t="n">
        <v>0.80324</v>
      </c>
      <c r="JU6" s="17" t="n">
        <v>0.5862</v>
      </c>
      <c r="JV6" s="17" t="n">
        <v>0.62877</v>
      </c>
    </row>
    <row r="7" customFormat="false" ht="15" hidden="false" customHeight="false" outlineLevel="0" collapsed="false">
      <c r="A7" s="17" t="s">
        <v>148</v>
      </c>
      <c r="B7" s="17" t="s">
        <v>210</v>
      </c>
      <c r="C7" s="17" t="n">
        <v>0.00216</v>
      </c>
      <c r="D7" s="17" t="n">
        <v>0.02686</v>
      </c>
      <c r="E7" s="17" t="n">
        <v>0.04073</v>
      </c>
      <c r="F7" s="17" t="n">
        <v>0.04073</v>
      </c>
      <c r="G7" s="17" t="n">
        <v>0.04073</v>
      </c>
      <c r="H7" s="17" t="n">
        <v>0.04073</v>
      </c>
      <c r="I7" s="17" t="n">
        <v>0.04073</v>
      </c>
      <c r="J7" s="17" t="n">
        <v>0.04073</v>
      </c>
      <c r="K7" s="17" t="n">
        <v>0.04073</v>
      </c>
      <c r="L7" s="17" t="n">
        <v>0.04075</v>
      </c>
      <c r="M7" s="17" t="n">
        <v>0.04073</v>
      </c>
      <c r="N7" s="17" t="n">
        <v>0.04073</v>
      </c>
      <c r="O7" s="17" t="n">
        <v>0.03628</v>
      </c>
      <c r="P7" s="17" t="n">
        <v>0.04073</v>
      </c>
      <c r="Q7" s="17" t="n">
        <v>0.00216</v>
      </c>
      <c r="R7" s="17" t="n">
        <v>0.02686</v>
      </c>
      <c r="S7" s="17" t="n">
        <v>0.04073</v>
      </c>
      <c r="T7" s="17" t="n">
        <v>0.04073</v>
      </c>
      <c r="U7" s="17" t="n">
        <v>0.04073</v>
      </c>
      <c r="V7" s="17" t="n">
        <v>0.04073</v>
      </c>
      <c r="W7" s="17" t="n">
        <v>0.04073</v>
      </c>
      <c r="X7" s="17" t="n">
        <v>0.04073</v>
      </c>
      <c r="Y7" s="17" t="n">
        <v>0.04073</v>
      </c>
      <c r="Z7" s="17" t="n">
        <v>0.04074</v>
      </c>
      <c r="AA7" s="17" t="n">
        <v>0.04073</v>
      </c>
      <c r="AB7" s="17" t="n">
        <v>0.04073</v>
      </c>
      <c r="AC7" s="17" t="n">
        <v>0.03629</v>
      </c>
      <c r="AD7" s="17" t="n">
        <v>0.04073</v>
      </c>
      <c r="AE7" s="17" t="n">
        <v>0.00216</v>
      </c>
      <c r="AF7" s="17" t="n">
        <v>0.02686</v>
      </c>
      <c r="AG7" s="17" t="n">
        <v>0.04073</v>
      </c>
      <c r="AH7" s="17" t="n">
        <v>0.04073</v>
      </c>
      <c r="AI7" s="17" t="n">
        <v>0.04073</v>
      </c>
      <c r="AJ7" s="17" t="n">
        <v>0.04073</v>
      </c>
      <c r="AK7" s="17" t="n">
        <v>0.04073</v>
      </c>
      <c r="AL7" s="17" t="n">
        <v>0.04073</v>
      </c>
      <c r="AM7" s="17" t="n">
        <v>0.04073</v>
      </c>
      <c r="AN7" s="17" t="n">
        <v>0.04073</v>
      </c>
      <c r="AO7" s="17" t="n">
        <v>0.04073</v>
      </c>
      <c r="AP7" s="17" t="n">
        <v>0.04073</v>
      </c>
      <c r="AQ7" s="17" t="n">
        <v>0.03631</v>
      </c>
      <c r="AR7" s="17" t="n">
        <v>0.04073</v>
      </c>
      <c r="AS7" s="17" t="n">
        <v>0.00216</v>
      </c>
      <c r="AT7" s="17" t="n">
        <v>0.02686</v>
      </c>
      <c r="AU7" s="17" t="n">
        <v>0.04073</v>
      </c>
      <c r="AV7" s="17" t="n">
        <v>0.04073</v>
      </c>
      <c r="AW7" s="17" t="n">
        <v>0.04073</v>
      </c>
      <c r="AX7" s="17" t="n">
        <v>0.04073</v>
      </c>
      <c r="AY7" s="17" t="n">
        <v>0.04073</v>
      </c>
      <c r="AZ7" s="17" t="n">
        <v>0.04073</v>
      </c>
      <c r="BA7" s="17" t="n">
        <v>0.04073</v>
      </c>
      <c r="BB7" s="17" t="n">
        <v>0.04073</v>
      </c>
      <c r="BC7" s="17" t="n">
        <v>0.04073</v>
      </c>
      <c r="BD7" s="17" t="n">
        <v>0.04073</v>
      </c>
      <c r="BE7" s="17" t="n">
        <v>0.03633</v>
      </c>
      <c r="BF7" s="17" t="n">
        <v>0.04073</v>
      </c>
      <c r="BG7" s="17" t="n">
        <v>0.00216</v>
      </c>
      <c r="BH7" s="17" t="n">
        <v>0.02689</v>
      </c>
      <c r="BI7" s="17" t="n">
        <v>0.04092</v>
      </c>
      <c r="BJ7" s="17" t="n">
        <v>0.04101</v>
      </c>
      <c r="BK7" s="17" t="n">
        <v>0.04075</v>
      </c>
      <c r="BL7" s="17" t="n">
        <v>0.04073</v>
      </c>
      <c r="BM7" s="17" t="n">
        <v>0.04073</v>
      </c>
      <c r="BN7" s="17" t="n">
        <v>0.04073</v>
      </c>
      <c r="BO7" s="17" t="n">
        <v>0.04073</v>
      </c>
      <c r="BP7" s="17" t="n">
        <v>0.04073</v>
      </c>
      <c r="BQ7" s="17" t="n">
        <v>0.04073</v>
      </c>
      <c r="BR7" s="17" t="n">
        <v>0.04091</v>
      </c>
      <c r="BS7" s="17" t="n">
        <v>0.03648</v>
      </c>
      <c r="BT7" s="17" t="n">
        <v>0.04084</v>
      </c>
      <c r="BU7" s="17" t="n">
        <v>0.00216</v>
      </c>
      <c r="BV7" s="17" t="n">
        <v>0.02733</v>
      </c>
      <c r="BW7" s="17" t="n">
        <v>0.0441</v>
      </c>
      <c r="BX7" s="17" t="n">
        <v>0.04573</v>
      </c>
      <c r="BY7" s="17" t="n">
        <v>0.04118</v>
      </c>
      <c r="BZ7" s="17" t="n">
        <v>0.04099</v>
      </c>
      <c r="CA7" s="17" t="n">
        <v>0.0409</v>
      </c>
      <c r="CB7" s="17" t="n">
        <v>0.0408</v>
      </c>
      <c r="CC7" s="17" t="n">
        <v>0.04079</v>
      </c>
      <c r="CD7" s="17" t="n">
        <v>0.04124</v>
      </c>
      <c r="CE7" s="17" t="n">
        <v>0.04073</v>
      </c>
      <c r="CF7" s="17" t="n">
        <v>0.04384</v>
      </c>
      <c r="CG7" s="17" t="n">
        <v>0.03866</v>
      </c>
      <c r="CH7" s="17" t="n">
        <v>0.04269</v>
      </c>
      <c r="CI7" s="17" t="n">
        <v>0.00216</v>
      </c>
      <c r="CJ7" s="17" t="n">
        <v>0.03963</v>
      </c>
      <c r="CK7" s="17" t="n">
        <v>0.0595</v>
      </c>
      <c r="CL7" s="17" t="n">
        <v>0.05552</v>
      </c>
      <c r="CM7" s="17" t="n">
        <v>0.04787</v>
      </c>
      <c r="CN7" s="17" t="n">
        <v>0.04498</v>
      </c>
      <c r="CO7" s="17" t="n">
        <v>0.04386</v>
      </c>
      <c r="CP7" s="17" t="n">
        <v>0.04265</v>
      </c>
      <c r="CQ7" s="17" t="n">
        <v>0.04154</v>
      </c>
      <c r="CR7" s="17" t="n">
        <v>0.04178</v>
      </c>
      <c r="CS7" s="17" t="n">
        <v>0.0415</v>
      </c>
      <c r="CT7" s="17" t="n">
        <v>0.05498</v>
      </c>
      <c r="CU7" s="17" t="n">
        <v>0.0502</v>
      </c>
      <c r="CV7" s="17" t="n">
        <v>0.05053</v>
      </c>
      <c r="CW7" s="17" t="n">
        <v>0.00216</v>
      </c>
      <c r="CX7" s="17" t="n">
        <v>0.05046</v>
      </c>
      <c r="CY7" s="17" t="n">
        <v>0.07439</v>
      </c>
      <c r="CZ7" s="17" t="n">
        <v>0.06536</v>
      </c>
      <c r="DA7" s="17" t="n">
        <v>0.05425</v>
      </c>
      <c r="DB7" s="17" t="n">
        <v>0.04887</v>
      </c>
      <c r="DC7" s="17" t="n">
        <v>0.04643</v>
      </c>
      <c r="DD7" s="17" t="n">
        <v>0.04434</v>
      </c>
      <c r="DE7" s="17" t="n">
        <v>0.04247</v>
      </c>
      <c r="DF7" s="17" t="n">
        <v>0.04266</v>
      </c>
      <c r="DG7" s="17" t="n">
        <v>0.04157</v>
      </c>
      <c r="DH7" s="17" t="n">
        <v>0.06583</v>
      </c>
      <c r="DI7" s="17" t="n">
        <v>0.06108</v>
      </c>
      <c r="DJ7" s="17" t="n">
        <v>0.05809</v>
      </c>
      <c r="DK7" s="17" t="n">
        <v>0.00216</v>
      </c>
      <c r="DL7" s="17" t="n">
        <v>0.06244</v>
      </c>
      <c r="DM7" s="17" t="n">
        <v>0.09265</v>
      </c>
      <c r="DN7" s="17" t="n">
        <v>0.07843</v>
      </c>
      <c r="DO7" s="17" t="n">
        <v>0.06248</v>
      </c>
      <c r="DP7" s="17" t="n">
        <v>0.05411</v>
      </c>
      <c r="DQ7" s="17" t="n">
        <v>0.04981</v>
      </c>
      <c r="DR7" s="17" t="n">
        <v>0.04654</v>
      </c>
      <c r="DS7" s="17" t="n">
        <v>0.04371</v>
      </c>
      <c r="DT7" s="17" t="n">
        <v>0.04371</v>
      </c>
      <c r="DU7" s="17" t="n">
        <v>0.04184</v>
      </c>
      <c r="DV7" s="17" t="n">
        <v>0.07955</v>
      </c>
      <c r="DW7" s="17" t="n">
        <v>0.0743</v>
      </c>
      <c r="DX7" s="17" t="n">
        <v>0.06767</v>
      </c>
      <c r="DY7" s="17" t="n">
        <v>0.00216</v>
      </c>
      <c r="DZ7" s="17" t="n">
        <v>0.07067</v>
      </c>
      <c r="EA7" s="17" t="n">
        <v>0.10513</v>
      </c>
      <c r="EB7" s="17" t="n">
        <v>0.09016</v>
      </c>
      <c r="EC7" s="17" t="n">
        <v>0.08116</v>
      </c>
      <c r="ED7" s="17" t="n">
        <v>0.06789</v>
      </c>
      <c r="EE7" s="17" t="n">
        <v>0.05823</v>
      </c>
      <c r="EF7" s="17" t="n">
        <v>0.04999</v>
      </c>
      <c r="EG7" s="17" t="n">
        <v>0.04599</v>
      </c>
      <c r="EH7" s="17" t="n">
        <v>0.04565</v>
      </c>
      <c r="EI7" s="17" t="n">
        <v>0.04231</v>
      </c>
      <c r="EJ7" s="17" t="n">
        <v>0.09346</v>
      </c>
      <c r="EK7" s="17" t="n">
        <v>0.08652</v>
      </c>
      <c r="EL7" s="17" t="n">
        <v>0.0792</v>
      </c>
      <c r="EM7" s="17" t="n">
        <v>0.00216</v>
      </c>
      <c r="EN7" s="17" t="n">
        <v>0.09053</v>
      </c>
      <c r="EO7" s="17" t="n">
        <v>0.13386</v>
      </c>
      <c r="EP7" s="17" t="n">
        <v>0.10938</v>
      </c>
      <c r="EQ7" s="17" t="n">
        <v>0.10105</v>
      </c>
      <c r="ER7" s="17" t="n">
        <v>0.08143</v>
      </c>
      <c r="ES7" s="17" t="n">
        <v>0.0786</v>
      </c>
      <c r="ET7" s="17" t="n">
        <v>0.05846</v>
      </c>
      <c r="EU7" s="17" t="n">
        <v>0.05092</v>
      </c>
      <c r="EV7" s="17" t="n">
        <v>0.04962</v>
      </c>
      <c r="EW7" s="17" t="n">
        <v>0.04315</v>
      </c>
      <c r="EX7" s="17" t="n">
        <v>0.11649</v>
      </c>
      <c r="EY7" s="17" t="n">
        <v>0.10865</v>
      </c>
      <c r="EZ7" s="17" t="n">
        <v>0.09803</v>
      </c>
      <c r="FA7" s="17" t="n">
        <v>0.00216</v>
      </c>
      <c r="FB7" s="17" t="n">
        <v>0.09524</v>
      </c>
      <c r="FC7" s="17" t="n">
        <v>0.14919</v>
      </c>
      <c r="FD7" s="17" t="n">
        <v>0.1331</v>
      </c>
      <c r="FE7" s="17" t="n">
        <v>0.11368</v>
      </c>
      <c r="FF7" s="17" t="n">
        <v>0.09118</v>
      </c>
      <c r="FG7" s="17" t="n">
        <v>0.08906</v>
      </c>
      <c r="FH7" s="17" t="n">
        <v>0.06705</v>
      </c>
      <c r="FI7" s="17" t="n">
        <v>0.05497</v>
      </c>
      <c r="FJ7" s="17" t="n">
        <v>0.05214</v>
      </c>
      <c r="FK7" s="17" t="n">
        <v>0.04478</v>
      </c>
      <c r="FL7" s="17" t="n">
        <v>0.1338</v>
      </c>
      <c r="FM7" s="17" t="n">
        <v>0.12223</v>
      </c>
      <c r="FN7" s="17" t="n">
        <v>0.1117</v>
      </c>
      <c r="FO7" s="17" t="n">
        <v>0.00216</v>
      </c>
      <c r="FP7" s="17" t="n">
        <v>0.0851</v>
      </c>
      <c r="FQ7" s="17" t="n">
        <v>0.14697</v>
      </c>
      <c r="FR7" s="17" t="n">
        <v>0.14413</v>
      </c>
      <c r="FS7" s="17" t="n">
        <v>0.12282</v>
      </c>
      <c r="FT7" s="17" t="n">
        <v>0.0987</v>
      </c>
      <c r="FU7" s="17" t="n">
        <v>0.09169</v>
      </c>
      <c r="FV7" s="17" t="n">
        <v>0.07345</v>
      </c>
      <c r="FW7" s="17" t="n">
        <v>0.05844</v>
      </c>
      <c r="FX7" s="17" t="n">
        <v>0.05319</v>
      </c>
      <c r="FY7" s="17" t="n">
        <v>0.04664</v>
      </c>
      <c r="FZ7" s="17" t="n">
        <v>0.13917</v>
      </c>
      <c r="GA7" s="17" t="n">
        <v>0.12304</v>
      </c>
      <c r="GB7" s="17" t="n">
        <v>0.11681</v>
      </c>
      <c r="GC7" s="17" t="n">
        <v>0.00223</v>
      </c>
      <c r="GD7" s="17" t="n">
        <v>0.07357</v>
      </c>
      <c r="GE7" s="17" t="n">
        <v>0.13744</v>
      </c>
      <c r="GF7" s="17" t="n">
        <v>0.14629</v>
      </c>
      <c r="GG7" s="17" t="n">
        <v>0.12846</v>
      </c>
      <c r="GH7" s="17" t="n">
        <v>0.10466</v>
      </c>
      <c r="GI7" s="17" t="n">
        <v>0.09379</v>
      </c>
      <c r="GJ7" s="17" t="n">
        <v>0.07803</v>
      </c>
      <c r="GK7" s="17" t="n">
        <v>0.0622</v>
      </c>
      <c r="GL7" s="17" t="n">
        <v>0.05455</v>
      </c>
      <c r="GM7" s="17" t="n">
        <v>0.04829</v>
      </c>
      <c r="GN7" s="17" t="n">
        <v>0.13784</v>
      </c>
      <c r="GO7" s="17" t="n">
        <v>0.11878</v>
      </c>
      <c r="GP7" s="17" t="n">
        <v>0.11756</v>
      </c>
      <c r="GQ7" s="17" t="n">
        <v>0.00216</v>
      </c>
      <c r="GR7" s="17" t="n">
        <v>0.06418</v>
      </c>
      <c r="GS7" s="17" t="n">
        <v>0.1307</v>
      </c>
      <c r="GT7" s="17" t="n">
        <v>0.1506</v>
      </c>
      <c r="GU7" s="17" t="n">
        <v>0.13552</v>
      </c>
      <c r="GV7" s="17" t="n">
        <v>0.11178</v>
      </c>
      <c r="GW7" s="17" t="n">
        <v>0.0978</v>
      </c>
      <c r="GX7" s="17" t="n">
        <v>0.08279</v>
      </c>
      <c r="GY7" s="17" t="n">
        <v>0.06657</v>
      </c>
      <c r="GZ7" s="17" t="n">
        <v>0.05663</v>
      </c>
      <c r="HA7" s="17" t="n">
        <v>0.04987</v>
      </c>
      <c r="HB7" s="17" t="n">
        <v>0.13874</v>
      </c>
      <c r="HC7" s="17" t="n">
        <v>0.11675</v>
      </c>
      <c r="HD7" s="17" t="n">
        <v>0.12009</v>
      </c>
      <c r="HE7" s="17" t="n">
        <v>0.00216</v>
      </c>
      <c r="HF7" s="17" t="n">
        <v>0.05669</v>
      </c>
      <c r="HG7" s="17" t="n">
        <v>0.12991</v>
      </c>
      <c r="HH7" s="17" t="n">
        <v>0.154</v>
      </c>
      <c r="HI7" s="17" t="n">
        <v>0.14227</v>
      </c>
      <c r="HJ7" s="17" t="n">
        <v>0.11925</v>
      </c>
      <c r="HK7" s="17" t="n">
        <v>0.10324</v>
      </c>
      <c r="HL7" s="17" t="n">
        <v>0.08773</v>
      </c>
      <c r="HM7" s="17" t="n">
        <v>0.07123</v>
      </c>
      <c r="HN7" s="17" t="n">
        <v>0.05936</v>
      </c>
      <c r="HO7" s="17" t="n">
        <v>0.05157</v>
      </c>
      <c r="HP7" s="17" t="n">
        <v>0.14153</v>
      </c>
      <c r="HQ7" s="17" t="n">
        <v>0.11664</v>
      </c>
      <c r="HR7" s="17" t="n">
        <v>0.12398</v>
      </c>
      <c r="HS7" s="17" t="n">
        <v>0.00216</v>
      </c>
      <c r="HT7" s="17" t="n">
        <v>0.05065</v>
      </c>
      <c r="HU7" s="17" t="n">
        <v>0.11707</v>
      </c>
      <c r="HV7" s="17" t="n">
        <v>0.14868</v>
      </c>
      <c r="HW7" s="17" t="n">
        <v>0.14489</v>
      </c>
      <c r="HX7" s="17" t="n">
        <v>0.12452</v>
      </c>
      <c r="HY7" s="17" t="n">
        <v>0.10697</v>
      </c>
      <c r="HZ7" s="17" t="n">
        <v>0.09143</v>
      </c>
      <c r="IA7" s="17" t="n">
        <v>0.07524</v>
      </c>
      <c r="IB7" s="17" t="n">
        <v>0.06229</v>
      </c>
      <c r="IC7" s="17" t="n">
        <v>0.05353</v>
      </c>
      <c r="ID7" s="17" t="n">
        <v>0.13572</v>
      </c>
      <c r="IE7" s="17" t="n">
        <v>0.1109</v>
      </c>
      <c r="IF7" s="17" t="n">
        <v>0.12226</v>
      </c>
      <c r="IG7" s="17" t="n">
        <v>0.00216</v>
      </c>
      <c r="IH7" s="17" t="n">
        <v>0.04582</v>
      </c>
      <c r="II7" s="17" t="n">
        <v>0.80078</v>
      </c>
      <c r="IJ7" s="17" t="n">
        <v>0.80098</v>
      </c>
      <c r="IK7" s="17" t="n">
        <v>0.80121</v>
      </c>
      <c r="IL7" s="17" t="n">
        <v>0.12917</v>
      </c>
      <c r="IM7" s="17" t="n">
        <v>0.11105</v>
      </c>
      <c r="IN7" s="17" t="n">
        <v>0.09512</v>
      </c>
      <c r="IO7" s="17" t="n">
        <v>0.07916</v>
      </c>
      <c r="IP7" s="17" t="n">
        <v>0.06549</v>
      </c>
      <c r="IQ7" s="17" t="n">
        <v>0.05574</v>
      </c>
      <c r="IR7" s="17" t="n">
        <v>0.80097</v>
      </c>
      <c r="IS7" s="17" t="n">
        <v>0.5817</v>
      </c>
      <c r="IT7" s="17" t="n">
        <v>0.50478</v>
      </c>
      <c r="IU7" s="17" t="n">
        <v>0.00216</v>
      </c>
      <c r="IV7" s="17" t="n">
        <v>0.04198</v>
      </c>
      <c r="IW7" s="17" t="n">
        <v>0.80076</v>
      </c>
      <c r="IX7" s="17" t="n">
        <v>0.80094</v>
      </c>
      <c r="IY7" s="17" t="n">
        <v>0.80116</v>
      </c>
      <c r="IZ7" s="17" t="n">
        <v>0.28225</v>
      </c>
      <c r="JA7" s="17" t="n">
        <v>0.11525</v>
      </c>
      <c r="JB7" s="17" t="n">
        <v>0.0989</v>
      </c>
      <c r="JC7" s="17" t="n">
        <v>0.08302</v>
      </c>
      <c r="JD7" s="17" t="n">
        <v>0.06886</v>
      </c>
      <c r="JE7" s="17" t="n">
        <v>0.05819</v>
      </c>
      <c r="JF7" s="17" t="n">
        <v>0.80094</v>
      </c>
      <c r="JG7" s="17" t="n">
        <v>0.5815</v>
      </c>
      <c r="JH7" s="17" t="n">
        <v>0.52501</v>
      </c>
      <c r="JI7" s="17" t="n">
        <v>0.00216</v>
      </c>
      <c r="JJ7" s="17" t="n">
        <v>0.03891</v>
      </c>
      <c r="JK7" s="17" t="n">
        <v>0.80074</v>
      </c>
      <c r="JL7" s="17" t="n">
        <v>0.80091</v>
      </c>
      <c r="JM7" s="17" t="n">
        <v>0.80112</v>
      </c>
      <c r="JN7" s="17" t="n">
        <v>0.39994</v>
      </c>
      <c r="JO7" s="17" t="n">
        <v>0.15399</v>
      </c>
      <c r="JP7" s="17" t="n">
        <v>0.10276</v>
      </c>
      <c r="JQ7" s="17" t="n">
        <v>0.08684</v>
      </c>
      <c r="JR7" s="17" t="n">
        <v>0.07234</v>
      </c>
      <c r="JS7" s="17" t="n">
        <v>0.06086</v>
      </c>
      <c r="JT7" s="17" t="n">
        <v>0.80091</v>
      </c>
      <c r="JU7" s="17" t="n">
        <v>0.58148</v>
      </c>
      <c r="JV7" s="17" t="n">
        <v>0.54448</v>
      </c>
    </row>
    <row r="8" customFormat="false" ht="15" hidden="false" customHeight="false" outlineLevel="0" collapsed="false">
      <c r="A8" s="17" t="s">
        <v>149</v>
      </c>
      <c r="B8" s="17" t="s">
        <v>211</v>
      </c>
      <c r="C8" s="17" t="n">
        <v>0.02896</v>
      </c>
      <c r="D8" s="17" t="n">
        <v>0.21466</v>
      </c>
      <c r="E8" s="17" t="n">
        <v>0.4292</v>
      </c>
      <c r="F8" s="17" t="n">
        <v>0.45434</v>
      </c>
      <c r="G8" s="17" t="n">
        <v>0.49999</v>
      </c>
      <c r="H8" s="17" t="n">
        <v>0.51405</v>
      </c>
      <c r="I8" s="17" t="n">
        <v>0.51951</v>
      </c>
      <c r="J8" s="17" t="n">
        <v>0.52794</v>
      </c>
      <c r="K8" s="17" t="n">
        <v>0.57152</v>
      </c>
      <c r="L8" s="17" t="n">
        <v>0.56461</v>
      </c>
      <c r="M8" s="17" t="n">
        <v>0.5573</v>
      </c>
      <c r="N8" s="17" t="n">
        <v>0.45663</v>
      </c>
      <c r="O8" s="17" t="n">
        <v>0.37902</v>
      </c>
      <c r="P8" s="17" t="n">
        <v>0.48403</v>
      </c>
      <c r="Q8" s="17" t="n">
        <v>0.02896</v>
      </c>
      <c r="R8" s="17" t="n">
        <v>0.21467</v>
      </c>
      <c r="S8" s="17" t="n">
        <v>0.4292</v>
      </c>
      <c r="T8" s="17" t="n">
        <v>0.45434</v>
      </c>
      <c r="U8" s="17" t="n">
        <v>0.49999</v>
      </c>
      <c r="V8" s="17" t="n">
        <v>0.51405</v>
      </c>
      <c r="W8" s="17" t="n">
        <v>0.51951</v>
      </c>
      <c r="X8" s="17" t="n">
        <v>0.52794</v>
      </c>
      <c r="Y8" s="17" t="n">
        <v>0.57152</v>
      </c>
      <c r="Z8" s="17" t="n">
        <v>0.56628</v>
      </c>
      <c r="AA8" s="17" t="n">
        <v>0.55895</v>
      </c>
      <c r="AB8" s="17" t="n">
        <v>0.45666</v>
      </c>
      <c r="AC8" s="17" t="n">
        <v>0.37926</v>
      </c>
      <c r="AD8" s="17" t="n">
        <v>0.48406</v>
      </c>
      <c r="AE8" s="17" t="n">
        <v>0.02896</v>
      </c>
      <c r="AF8" s="17" t="n">
        <v>0.21468</v>
      </c>
      <c r="AG8" s="17" t="n">
        <v>0.4292</v>
      </c>
      <c r="AH8" s="17" t="n">
        <v>0.45434</v>
      </c>
      <c r="AI8" s="17" t="n">
        <v>0.49999</v>
      </c>
      <c r="AJ8" s="17" t="n">
        <v>0.51405</v>
      </c>
      <c r="AK8" s="17" t="n">
        <v>0.51951</v>
      </c>
      <c r="AL8" s="17" t="n">
        <v>0.52794</v>
      </c>
      <c r="AM8" s="17" t="n">
        <v>0.57152</v>
      </c>
      <c r="AN8" s="17" t="n">
        <v>0.56751</v>
      </c>
      <c r="AO8" s="17" t="n">
        <v>0.56064</v>
      </c>
      <c r="AP8" s="17" t="n">
        <v>0.45671</v>
      </c>
      <c r="AQ8" s="17" t="n">
        <v>0.37956</v>
      </c>
      <c r="AR8" s="17" t="n">
        <v>0.48412</v>
      </c>
      <c r="AS8" s="17" t="n">
        <v>0.02896</v>
      </c>
      <c r="AT8" s="17" t="n">
        <v>0.21469</v>
      </c>
      <c r="AU8" s="17" t="n">
        <v>0.4292</v>
      </c>
      <c r="AV8" s="17" t="n">
        <v>0.45434</v>
      </c>
      <c r="AW8" s="17" t="n">
        <v>0.49999</v>
      </c>
      <c r="AX8" s="17" t="n">
        <v>0.51405</v>
      </c>
      <c r="AY8" s="17" t="n">
        <v>0.51951</v>
      </c>
      <c r="AZ8" s="17" t="n">
        <v>0.52794</v>
      </c>
      <c r="BA8" s="17" t="n">
        <v>0.57152</v>
      </c>
      <c r="BB8" s="17" t="n">
        <v>0.56841</v>
      </c>
      <c r="BC8" s="17" t="n">
        <v>0.56225</v>
      </c>
      <c r="BD8" s="17" t="n">
        <v>0.45677</v>
      </c>
      <c r="BE8" s="17" t="n">
        <v>0.37993</v>
      </c>
      <c r="BF8" s="17" t="n">
        <v>0.48423</v>
      </c>
      <c r="BG8" s="17" t="n">
        <v>0.02896</v>
      </c>
      <c r="BH8" s="17" t="n">
        <v>0.21481</v>
      </c>
      <c r="BI8" s="17" t="n">
        <v>0.43004</v>
      </c>
      <c r="BJ8" s="17" t="n">
        <v>0.45558</v>
      </c>
      <c r="BK8" s="17" t="n">
        <v>0.5001</v>
      </c>
      <c r="BL8" s="17" t="n">
        <v>0.51411</v>
      </c>
      <c r="BM8" s="17" t="n">
        <v>0.51957</v>
      </c>
      <c r="BN8" s="17" t="n">
        <v>0.52797</v>
      </c>
      <c r="BO8" s="17" t="n">
        <v>0.57152</v>
      </c>
      <c r="BP8" s="17" t="n">
        <v>0.5693</v>
      </c>
      <c r="BQ8" s="17" t="n">
        <v>0.56371</v>
      </c>
      <c r="BR8" s="17" t="n">
        <v>0.45761</v>
      </c>
      <c r="BS8" s="17" t="n">
        <v>0.38095</v>
      </c>
      <c r="BT8" s="17" t="n">
        <v>0.48487</v>
      </c>
      <c r="BU8" s="17" t="n">
        <v>0.02896</v>
      </c>
      <c r="BV8" s="17" t="n">
        <v>0.21675</v>
      </c>
      <c r="BW8" s="17" t="n">
        <v>0.44384</v>
      </c>
      <c r="BX8" s="17" t="n">
        <v>0.47598</v>
      </c>
      <c r="BY8" s="17" t="n">
        <v>0.50198</v>
      </c>
      <c r="BZ8" s="17" t="n">
        <v>0.51526</v>
      </c>
      <c r="CA8" s="17" t="n">
        <v>0.52037</v>
      </c>
      <c r="CB8" s="17" t="n">
        <v>0.52845</v>
      </c>
      <c r="CC8" s="17" t="n">
        <v>0.57178</v>
      </c>
      <c r="CD8" s="17" t="n">
        <v>0.57214</v>
      </c>
      <c r="CE8" s="17" t="n">
        <v>0.56503</v>
      </c>
      <c r="CF8" s="17" t="n">
        <v>0.47041</v>
      </c>
      <c r="CG8" s="17" t="n">
        <v>0.39083</v>
      </c>
      <c r="CH8" s="17" t="n">
        <v>0.49312</v>
      </c>
      <c r="CI8" s="17" t="n">
        <v>0.02896</v>
      </c>
      <c r="CJ8" s="17" t="n">
        <v>0.26086</v>
      </c>
      <c r="CK8" s="17" t="n">
        <v>0.50659</v>
      </c>
      <c r="CL8" s="17" t="n">
        <v>0.51338</v>
      </c>
      <c r="CM8" s="17" t="n">
        <v>0.52945</v>
      </c>
      <c r="CN8" s="17" t="n">
        <v>0.53094</v>
      </c>
      <c r="CO8" s="17" t="n">
        <v>0.53231</v>
      </c>
      <c r="CP8" s="17" t="n">
        <v>0.53457</v>
      </c>
      <c r="CQ8" s="17" t="n">
        <v>0.57508</v>
      </c>
      <c r="CR8" s="17" t="n">
        <v>0.57394</v>
      </c>
      <c r="CS8" s="17" t="n">
        <v>0.56969</v>
      </c>
      <c r="CT8" s="17" t="n">
        <v>0.51512</v>
      </c>
      <c r="CU8" s="17" t="n">
        <v>0.43591</v>
      </c>
      <c r="CV8" s="17" t="n">
        <v>0.52461</v>
      </c>
      <c r="CW8" s="17" t="n">
        <v>0.02896</v>
      </c>
      <c r="CX8" s="17" t="n">
        <v>0.30371</v>
      </c>
      <c r="CY8" s="17" t="n">
        <v>0.56456</v>
      </c>
      <c r="CZ8" s="17" t="n">
        <v>0.55158</v>
      </c>
      <c r="DA8" s="17" t="n">
        <v>0.55393</v>
      </c>
      <c r="DB8" s="17" t="n">
        <v>0.54616</v>
      </c>
      <c r="DC8" s="17" t="n">
        <v>0.54217</v>
      </c>
      <c r="DD8" s="17" t="n">
        <v>0.54104</v>
      </c>
      <c r="DE8" s="17" t="n">
        <v>0.57851</v>
      </c>
      <c r="DF8" s="17" t="n">
        <v>0.57764</v>
      </c>
      <c r="DG8" s="17" t="n">
        <v>0.57069</v>
      </c>
      <c r="DH8" s="17" t="n">
        <v>0.55731</v>
      </c>
      <c r="DI8" s="17" t="n">
        <v>0.47889</v>
      </c>
      <c r="DJ8" s="17" t="n">
        <v>0.55415</v>
      </c>
      <c r="DK8" s="17" t="n">
        <v>0.02896</v>
      </c>
      <c r="DL8" s="17" t="n">
        <v>0.33871</v>
      </c>
      <c r="DM8" s="17" t="n">
        <v>0.61961</v>
      </c>
      <c r="DN8" s="17" t="n">
        <v>0.59415</v>
      </c>
      <c r="DO8" s="17" t="n">
        <v>0.58134</v>
      </c>
      <c r="DP8" s="17" t="n">
        <v>0.56347</v>
      </c>
      <c r="DQ8" s="17" t="n">
        <v>0.55311</v>
      </c>
      <c r="DR8" s="17" t="n">
        <v>0.54836</v>
      </c>
      <c r="DS8" s="17" t="n">
        <v>0.58268</v>
      </c>
      <c r="DT8" s="17" t="n">
        <v>0.58126</v>
      </c>
      <c r="DU8" s="17" t="n">
        <v>0.57238</v>
      </c>
      <c r="DV8" s="17" t="n">
        <v>0.60052</v>
      </c>
      <c r="DW8" s="17" t="n">
        <v>0.52018</v>
      </c>
      <c r="DX8" s="17" t="n">
        <v>0.58467</v>
      </c>
      <c r="DY8" s="17" t="n">
        <v>0.02896</v>
      </c>
      <c r="DZ8" s="17" t="n">
        <v>0.38897</v>
      </c>
      <c r="EA8" s="17" t="n">
        <v>0.65962</v>
      </c>
      <c r="EB8" s="17" t="n">
        <v>0.62222</v>
      </c>
      <c r="EC8" s="17" t="n">
        <v>0.60499</v>
      </c>
      <c r="ED8" s="17" t="n">
        <v>0.57918</v>
      </c>
      <c r="EE8" s="17" t="n">
        <v>0.56153</v>
      </c>
      <c r="EF8" s="17" t="n">
        <v>0.55318</v>
      </c>
      <c r="EG8" s="17" t="n">
        <v>0.58591</v>
      </c>
      <c r="EH8" s="17" t="n">
        <v>0.58288</v>
      </c>
      <c r="EI8" s="17" t="n">
        <v>0.57455</v>
      </c>
      <c r="EJ8" s="17" t="n">
        <v>0.63192</v>
      </c>
      <c r="EK8" s="17" t="n">
        <v>0.55795</v>
      </c>
      <c r="EL8" s="17" t="n">
        <v>0.60714</v>
      </c>
      <c r="EM8" s="17" t="n">
        <v>0.02896</v>
      </c>
      <c r="EN8" s="17" t="n">
        <v>0.45411</v>
      </c>
      <c r="EO8" s="17" t="n">
        <v>0.69892</v>
      </c>
      <c r="EP8" s="17" t="n">
        <v>0.6527</v>
      </c>
      <c r="EQ8" s="17" t="n">
        <v>0.62883</v>
      </c>
      <c r="ER8" s="17" t="n">
        <v>0.59484</v>
      </c>
      <c r="ES8" s="17" t="n">
        <v>0.57357</v>
      </c>
      <c r="ET8" s="17" t="n">
        <v>0.55962</v>
      </c>
      <c r="EU8" s="17" t="n">
        <v>0.58981</v>
      </c>
      <c r="EV8" s="17" t="n">
        <v>0.58521</v>
      </c>
      <c r="EW8" s="17" t="n">
        <v>0.57658</v>
      </c>
      <c r="EX8" s="17" t="n">
        <v>0.66385</v>
      </c>
      <c r="EY8" s="17" t="n">
        <v>0.60046</v>
      </c>
      <c r="EZ8" s="17" t="n">
        <v>0.63034</v>
      </c>
      <c r="FA8" s="17" t="n">
        <v>0.02896</v>
      </c>
      <c r="FB8" s="17" t="n">
        <v>0.46673</v>
      </c>
      <c r="FC8" s="17" t="n">
        <v>0.74512</v>
      </c>
      <c r="FD8" s="17" t="n">
        <v>0.70819</v>
      </c>
      <c r="FE8" s="17" t="n">
        <v>0.66648</v>
      </c>
      <c r="FF8" s="17" t="n">
        <v>0.61753</v>
      </c>
      <c r="FG8" s="17" t="n">
        <v>0.59188</v>
      </c>
      <c r="FH8" s="17" t="n">
        <v>0.56994</v>
      </c>
      <c r="FI8" s="17" t="n">
        <v>0.59605</v>
      </c>
      <c r="FJ8" s="17" t="n">
        <v>0.58972</v>
      </c>
      <c r="FK8" s="17" t="n">
        <v>0.57868</v>
      </c>
      <c r="FL8" s="17" t="n">
        <v>0.71061</v>
      </c>
      <c r="FM8" s="17" t="n">
        <v>0.63742</v>
      </c>
      <c r="FN8" s="17" t="n">
        <v>0.66436</v>
      </c>
      <c r="FO8" s="17" t="n">
        <v>0.02896</v>
      </c>
      <c r="FP8" s="17" t="n">
        <v>0.46312</v>
      </c>
      <c r="FQ8" s="17" t="n">
        <v>0.75441</v>
      </c>
      <c r="FR8" s="17" t="n">
        <v>0.72963</v>
      </c>
      <c r="FS8" s="17" t="n">
        <v>0.69055</v>
      </c>
      <c r="FT8" s="17" t="n">
        <v>0.63477</v>
      </c>
      <c r="FU8" s="17" t="n">
        <v>0.60095</v>
      </c>
      <c r="FV8" s="17" t="n">
        <v>0.57831</v>
      </c>
      <c r="FW8" s="17" t="n">
        <v>0.60103</v>
      </c>
      <c r="FX8" s="17" t="n">
        <v>0.59167</v>
      </c>
      <c r="FY8" s="17" t="n">
        <v>0.58138</v>
      </c>
      <c r="FZ8" s="17" t="n">
        <v>0.72801</v>
      </c>
      <c r="GA8" s="17" t="n">
        <v>0.64901</v>
      </c>
      <c r="GB8" s="17" t="n">
        <v>0.67874</v>
      </c>
      <c r="GC8" s="17" t="n">
        <v>0.02922</v>
      </c>
      <c r="GD8" s="17" t="n">
        <v>0.4394</v>
      </c>
      <c r="GE8" s="17" t="n">
        <v>0.76209</v>
      </c>
      <c r="GF8" s="17" t="n">
        <v>0.75059</v>
      </c>
      <c r="GG8" s="17" t="n">
        <v>0.71572</v>
      </c>
      <c r="GH8" s="17" t="n">
        <v>0.65432</v>
      </c>
      <c r="GI8" s="17" t="n">
        <v>0.61329</v>
      </c>
      <c r="GJ8" s="17" t="n">
        <v>0.58766</v>
      </c>
      <c r="GK8" s="17" t="n">
        <v>0.60767</v>
      </c>
      <c r="GL8" s="17" t="n">
        <v>0.59472</v>
      </c>
      <c r="GM8" s="17" t="n">
        <v>0.58388</v>
      </c>
      <c r="GN8" s="17" t="n">
        <v>0.74501</v>
      </c>
      <c r="GO8" s="17" t="n">
        <v>0.65439</v>
      </c>
      <c r="GP8" s="17" t="n">
        <v>0.69371</v>
      </c>
      <c r="GQ8" s="17" t="n">
        <v>0.02903</v>
      </c>
      <c r="GR8" s="17" t="n">
        <v>0.39828</v>
      </c>
      <c r="GS8" s="17" t="n">
        <v>0.73984</v>
      </c>
      <c r="GT8" s="17" t="n">
        <v>0.75968</v>
      </c>
      <c r="GU8" s="17" t="n">
        <v>0.73442</v>
      </c>
      <c r="GV8" s="17" t="n">
        <v>0.67204</v>
      </c>
      <c r="GW8" s="17" t="n">
        <v>0.62478</v>
      </c>
      <c r="GX8" s="17" t="n">
        <v>0.59618</v>
      </c>
      <c r="GY8" s="17" t="n">
        <v>0.61362</v>
      </c>
      <c r="GZ8" s="17" t="n">
        <v>0.59793</v>
      </c>
      <c r="HA8" s="17" t="n">
        <v>0.58653</v>
      </c>
      <c r="HB8" s="17" t="n">
        <v>0.74492</v>
      </c>
      <c r="HC8" s="17" t="n">
        <v>0.6427</v>
      </c>
      <c r="HD8" s="17" t="n">
        <v>0.69816</v>
      </c>
      <c r="HE8" s="17" t="n">
        <v>0.02896</v>
      </c>
      <c r="HF8" s="17" t="n">
        <v>0.36415</v>
      </c>
      <c r="HG8" s="17" t="n">
        <v>0.74537</v>
      </c>
      <c r="HH8" s="17" t="n">
        <v>0.78123</v>
      </c>
      <c r="HI8" s="17" t="n">
        <v>0.75884</v>
      </c>
      <c r="HJ8" s="17" t="n">
        <v>0.69464</v>
      </c>
      <c r="HK8" s="17" t="n">
        <v>0.63999</v>
      </c>
      <c r="HL8" s="17" t="n">
        <v>0.60675</v>
      </c>
      <c r="HM8" s="17" t="n">
        <v>0.62094</v>
      </c>
      <c r="HN8" s="17" t="n">
        <v>0.60228</v>
      </c>
      <c r="HO8" s="17" t="n">
        <v>0.58931</v>
      </c>
      <c r="HP8" s="17" t="n">
        <v>0.76125</v>
      </c>
      <c r="HQ8" s="17" t="n">
        <v>0.64477</v>
      </c>
      <c r="HR8" s="17" t="n">
        <v>0.71361</v>
      </c>
      <c r="HS8" s="17" t="n">
        <v>0.02896</v>
      </c>
      <c r="HT8" s="17" t="n">
        <v>0.33568</v>
      </c>
      <c r="HU8" s="17" t="n">
        <v>0.71039</v>
      </c>
      <c r="HV8" s="17" t="n">
        <v>0.78863</v>
      </c>
      <c r="HW8" s="17" t="n">
        <v>0.7838</v>
      </c>
      <c r="HX8" s="17" t="n">
        <v>0.73461</v>
      </c>
      <c r="HY8" s="17" t="n">
        <v>0.67731</v>
      </c>
      <c r="HZ8" s="17" t="n">
        <v>0.63953</v>
      </c>
      <c r="IA8" s="17" t="n">
        <v>0.64987</v>
      </c>
      <c r="IB8" s="17" t="n">
        <v>0.60682</v>
      </c>
      <c r="IC8" s="17" t="n">
        <v>0.59248</v>
      </c>
      <c r="ID8" s="17" t="n">
        <v>0.75787</v>
      </c>
      <c r="IE8" s="17" t="n">
        <v>0.6347</v>
      </c>
      <c r="IF8" s="17" t="n">
        <v>0.72632</v>
      </c>
      <c r="IG8" s="17" t="n">
        <v>0.02896</v>
      </c>
      <c r="IH8" s="17" t="n">
        <v>0.31253</v>
      </c>
      <c r="II8" s="17" t="n">
        <v>0.80825</v>
      </c>
      <c r="IJ8" s="17" t="n">
        <v>0.84233</v>
      </c>
      <c r="IK8" s="17" t="n">
        <v>0.8659</v>
      </c>
      <c r="IL8" s="17" t="n">
        <v>0.75095</v>
      </c>
      <c r="IM8" s="17" t="n">
        <v>0.69194</v>
      </c>
      <c r="IN8" s="17" t="n">
        <v>0.65052</v>
      </c>
      <c r="IO8" s="17" t="n">
        <v>0.65792</v>
      </c>
      <c r="IP8" s="17" t="n">
        <v>0.61739</v>
      </c>
      <c r="IQ8" s="17" t="n">
        <v>0.596</v>
      </c>
      <c r="IR8" s="17" t="n">
        <v>0.83647</v>
      </c>
      <c r="IS8" s="17" t="n">
        <v>0.68434</v>
      </c>
      <c r="IT8" s="17" t="n">
        <v>0.77664</v>
      </c>
      <c r="IU8" s="17" t="n">
        <v>0.02896</v>
      </c>
      <c r="IV8" s="17" t="n">
        <v>0.29377</v>
      </c>
      <c r="IW8" s="17" t="n">
        <v>0.80802</v>
      </c>
      <c r="IX8" s="17" t="n">
        <v>0.84035</v>
      </c>
      <c r="IY8" s="17" t="n">
        <v>0.86249</v>
      </c>
      <c r="IZ8" s="17" t="n">
        <v>0.78031</v>
      </c>
      <c r="JA8" s="17" t="n">
        <v>0.70691</v>
      </c>
      <c r="JB8" s="17" t="n">
        <v>0.66234</v>
      </c>
      <c r="JC8" s="17" t="n">
        <v>0.66666</v>
      </c>
      <c r="JD8" s="17" t="n">
        <v>0.62731</v>
      </c>
      <c r="JE8" s="17" t="n">
        <v>0.6013</v>
      </c>
      <c r="JF8" s="17" t="n">
        <v>0.83481</v>
      </c>
      <c r="JG8" s="17" t="n">
        <v>0.67838</v>
      </c>
      <c r="JH8" s="17" t="n">
        <v>0.78281</v>
      </c>
      <c r="JI8" s="17" t="n">
        <v>0.02896</v>
      </c>
      <c r="JJ8" s="17" t="n">
        <v>0.27859</v>
      </c>
      <c r="JK8" s="17" t="n">
        <v>0.80782</v>
      </c>
      <c r="JL8" s="17" t="n">
        <v>0.83876</v>
      </c>
      <c r="JM8" s="17" t="n">
        <v>0.87413</v>
      </c>
      <c r="JN8" s="17" t="n">
        <v>0.80398</v>
      </c>
      <c r="JO8" s="17" t="n">
        <v>0.72516</v>
      </c>
      <c r="JP8" s="17" t="n">
        <v>0.67487</v>
      </c>
      <c r="JQ8" s="17" t="n">
        <v>0.67611</v>
      </c>
      <c r="JR8" s="17" t="n">
        <v>0.63691</v>
      </c>
      <c r="JS8" s="17" t="n">
        <v>0.60774</v>
      </c>
      <c r="JT8" s="17" t="n">
        <v>0.8377</v>
      </c>
      <c r="JU8" s="17" t="n">
        <v>0.67669</v>
      </c>
      <c r="JV8" s="17" t="n">
        <v>0.79137</v>
      </c>
    </row>
    <row r="9" customFormat="false" ht="15" hidden="false" customHeight="false" outlineLevel="0" collapsed="false">
      <c r="A9" s="17" t="s">
        <v>150</v>
      </c>
      <c r="B9" s="17" t="s">
        <v>212</v>
      </c>
      <c r="C9" s="17" t="n">
        <v>0.01263</v>
      </c>
      <c r="D9" s="17" t="n">
        <v>0.0746</v>
      </c>
      <c r="E9" s="17" t="n">
        <v>0.14435</v>
      </c>
      <c r="F9" s="17" t="n">
        <v>0.20789</v>
      </c>
      <c r="G9" s="17" t="n">
        <v>0.22055</v>
      </c>
      <c r="H9" s="17" t="n">
        <v>0.24148</v>
      </c>
      <c r="I9" s="17" t="n">
        <v>0.24148</v>
      </c>
      <c r="J9" s="17" t="n">
        <v>0.24148</v>
      </c>
      <c r="K9" s="17" t="n">
        <v>0.24148</v>
      </c>
      <c r="L9" s="17" t="n">
        <v>0.24162</v>
      </c>
      <c r="M9" s="17" t="n">
        <v>0.24148</v>
      </c>
      <c r="N9" s="17" t="n">
        <v>0.18595</v>
      </c>
      <c r="O9" s="17" t="n">
        <v>0.15023</v>
      </c>
      <c r="P9" s="17" t="n">
        <v>0.20727</v>
      </c>
      <c r="Q9" s="17" t="n">
        <v>0.01263</v>
      </c>
      <c r="R9" s="17" t="n">
        <v>0.0746</v>
      </c>
      <c r="S9" s="17" t="n">
        <v>0.14435</v>
      </c>
      <c r="T9" s="17" t="n">
        <v>0.20789</v>
      </c>
      <c r="U9" s="17" t="n">
        <v>0.22055</v>
      </c>
      <c r="V9" s="17" t="n">
        <v>0.24148</v>
      </c>
      <c r="W9" s="17" t="n">
        <v>0.24148</v>
      </c>
      <c r="X9" s="17" t="n">
        <v>0.24148</v>
      </c>
      <c r="Y9" s="17" t="n">
        <v>0.24148</v>
      </c>
      <c r="Z9" s="17" t="n">
        <v>0.24157</v>
      </c>
      <c r="AA9" s="17" t="n">
        <v>0.24148</v>
      </c>
      <c r="AB9" s="17" t="n">
        <v>0.18599</v>
      </c>
      <c r="AC9" s="17" t="n">
        <v>0.15037</v>
      </c>
      <c r="AD9" s="17" t="n">
        <v>0.20732</v>
      </c>
      <c r="AE9" s="17" t="n">
        <v>0.01263</v>
      </c>
      <c r="AF9" s="17" t="n">
        <v>0.0746</v>
      </c>
      <c r="AG9" s="17" t="n">
        <v>0.14435</v>
      </c>
      <c r="AH9" s="17" t="n">
        <v>0.20789</v>
      </c>
      <c r="AI9" s="17" t="n">
        <v>0.22055</v>
      </c>
      <c r="AJ9" s="17" t="n">
        <v>0.24148</v>
      </c>
      <c r="AK9" s="17" t="n">
        <v>0.24148</v>
      </c>
      <c r="AL9" s="17" t="n">
        <v>0.24148</v>
      </c>
      <c r="AM9" s="17" t="n">
        <v>0.24148</v>
      </c>
      <c r="AN9" s="17" t="n">
        <v>0.24153</v>
      </c>
      <c r="AO9" s="17" t="n">
        <v>0.24148</v>
      </c>
      <c r="AP9" s="17" t="n">
        <v>0.18605</v>
      </c>
      <c r="AQ9" s="17" t="n">
        <v>0.15052</v>
      </c>
      <c r="AR9" s="17" t="n">
        <v>0.20739</v>
      </c>
      <c r="AS9" s="17" t="n">
        <v>0.01263</v>
      </c>
      <c r="AT9" s="17" t="n">
        <v>0.0746</v>
      </c>
      <c r="AU9" s="17" t="n">
        <v>0.14435</v>
      </c>
      <c r="AV9" s="17" t="n">
        <v>0.20789</v>
      </c>
      <c r="AW9" s="17" t="n">
        <v>0.22055</v>
      </c>
      <c r="AX9" s="17" t="n">
        <v>0.24148</v>
      </c>
      <c r="AY9" s="17" t="n">
        <v>0.24148</v>
      </c>
      <c r="AZ9" s="17" t="n">
        <v>0.24148</v>
      </c>
      <c r="BA9" s="17" t="n">
        <v>0.24148</v>
      </c>
      <c r="BB9" s="17" t="n">
        <v>0.24148</v>
      </c>
      <c r="BC9" s="17" t="n">
        <v>0.24148</v>
      </c>
      <c r="BD9" s="17" t="n">
        <v>0.18612</v>
      </c>
      <c r="BE9" s="17" t="n">
        <v>0.15072</v>
      </c>
      <c r="BF9" s="17" t="n">
        <v>0.20748</v>
      </c>
      <c r="BG9" s="17" t="n">
        <v>0.01263</v>
      </c>
      <c r="BH9" s="17" t="n">
        <v>0.0747</v>
      </c>
      <c r="BI9" s="17" t="n">
        <v>0.14504</v>
      </c>
      <c r="BJ9" s="17" t="n">
        <v>0.20891</v>
      </c>
      <c r="BK9" s="17" t="n">
        <v>0.22063</v>
      </c>
      <c r="BL9" s="17" t="n">
        <v>0.24153</v>
      </c>
      <c r="BM9" s="17" t="n">
        <v>0.24152</v>
      </c>
      <c r="BN9" s="17" t="n">
        <v>0.2415</v>
      </c>
      <c r="BO9" s="17" t="n">
        <v>0.24148</v>
      </c>
      <c r="BP9" s="17" t="n">
        <v>0.24157</v>
      </c>
      <c r="BQ9" s="17" t="n">
        <v>0.24148</v>
      </c>
      <c r="BR9" s="17" t="n">
        <v>0.18683</v>
      </c>
      <c r="BS9" s="17" t="n">
        <v>0.15143</v>
      </c>
      <c r="BT9" s="17" t="n">
        <v>0.20801</v>
      </c>
      <c r="BU9" s="17" t="n">
        <v>0.01263</v>
      </c>
      <c r="BV9" s="17" t="n">
        <v>0.07628</v>
      </c>
      <c r="BW9" s="17" t="n">
        <v>0.15637</v>
      </c>
      <c r="BX9" s="17" t="n">
        <v>0.22566</v>
      </c>
      <c r="BY9" s="17" t="n">
        <v>0.22218</v>
      </c>
      <c r="BZ9" s="17" t="n">
        <v>0.24249</v>
      </c>
      <c r="CA9" s="17" t="n">
        <v>0.2422</v>
      </c>
      <c r="CB9" s="17" t="n">
        <v>0.24189</v>
      </c>
      <c r="CC9" s="17" t="n">
        <v>0.24168</v>
      </c>
      <c r="CD9" s="17" t="n">
        <v>0.24344</v>
      </c>
      <c r="CE9" s="17" t="n">
        <v>0.24151</v>
      </c>
      <c r="CF9" s="17" t="n">
        <v>0.19737</v>
      </c>
      <c r="CG9" s="17" t="n">
        <v>0.15938</v>
      </c>
      <c r="CH9" s="17" t="n">
        <v>0.2148</v>
      </c>
      <c r="CI9" s="17" t="n">
        <v>0.01263</v>
      </c>
      <c r="CJ9" s="17" t="n">
        <v>0.11231</v>
      </c>
      <c r="CK9" s="17" t="n">
        <v>0.20447</v>
      </c>
      <c r="CL9" s="17" t="n">
        <v>0.25367</v>
      </c>
      <c r="CM9" s="17" t="n">
        <v>0.24277</v>
      </c>
      <c r="CN9" s="17" t="n">
        <v>0.25454</v>
      </c>
      <c r="CO9" s="17" t="n">
        <v>0.25074</v>
      </c>
      <c r="CP9" s="17" t="n">
        <v>0.2469</v>
      </c>
      <c r="CQ9" s="17" t="n">
        <v>0.24441</v>
      </c>
      <c r="CR9" s="17" t="n">
        <v>0.2446</v>
      </c>
      <c r="CS9" s="17" t="n">
        <v>0.24436</v>
      </c>
      <c r="CT9" s="17" t="n">
        <v>0.23133</v>
      </c>
      <c r="CU9" s="17" t="n">
        <v>0.19425</v>
      </c>
      <c r="CV9" s="17" t="n">
        <v>0.23872</v>
      </c>
      <c r="CW9" s="17" t="n">
        <v>0.01263</v>
      </c>
      <c r="CX9" s="17" t="n">
        <v>0.14749</v>
      </c>
      <c r="CY9" s="17" t="n">
        <v>0.25195</v>
      </c>
      <c r="CZ9" s="17" t="n">
        <v>0.28421</v>
      </c>
      <c r="DA9" s="17" t="n">
        <v>0.26223</v>
      </c>
      <c r="DB9" s="17" t="n">
        <v>0.26657</v>
      </c>
      <c r="DC9" s="17" t="n">
        <v>0.25865</v>
      </c>
      <c r="DD9" s="17" t="n">
        <v>0.25193</v>
      </c>
      <c r="DE9" s="17" t="n">
        <v>0.24722</v>
      </c>
      <c r="DF9" s="17" t="n">
        <v>0.24741</v>
      </c>
      <c r="DG9" s="17" t="n">
        <v>0.24442</v>
      </c>
      <c r="DH9" s="17" t="n">
        <v>0.26552</v>
      </c>
      <c r="DI9" s="17" t="n">
        <v>0.22902</v>
      </c>
      <c r="DJ9" s="17" t="n">
        <v>0.26258</v>
      </c>
      <c r="DK9" s="17" t="n">
        <v>0.01263</v>
      </c>
      <c r="DL9" s="17" t="n">
        <v>0.19182</v>
      </c>
      <c r="DM9" s="17" t="n">
        <v>0.31704</v>
      </c>
      <c r="DN9" s="17" t="n">
        <v>0.32892</v>
      </c>
      <c r="DO9" s="17" t="n">
        <v>0.28946</v>
      </c>
      <c r="DP9" s="17" t="n">
        <v>0.284</v>
      </c>
      <c r="DQ9" s="17" t="n">
        <v>0.2701</v>
      </c>
      <c r="DR9" s="17" t="n">
        <v>0.25913</v>
      </c>
      <c r="DS9" s="17" t="n">
        <v>0.25139</v>
      </c>
      <c r="DT9" s="17" t="n">
        <v>0.25124</v>
      </c>
      <c r="DU9" s="17" t="n">
        <v>0.24517</v>
      </c>
      <c r="DV9" s="17" t="n">
        <v>0.31335</v>
      </c>
      <c r="DW9" s="17" t="n">
        <v>0.27606</v>
      </c>
      <c r="DX9" s="17" t="n">
        <v>0.29594</v>
      </c>
      <c r="DY9" s="17" t="n">
        <v>0.01263</v>
      </c>
      <c r="DZ9" s="17" t="n">
        <v>0.22742</v>
      </c>
      <c r="EA9" s="17" t="n">
        <v>0.35508</v>
      </c>
      <c r="EB9" s="17" t="n">
        <v>0.3588</v>
      </c>
      <c r="EC9" s="17" t="n">
        <v>0.31157</v>
      </c>
      <c r="ED9" s="17" t="n">
        <v>0.29769</v>
      </c>
      <c r="EE9" s="17" t="n">
        <v>0.27856</v>
      </c>
      <c r="EF9" s="17" t="n">
        <v>0.26368</v>
      </c>
      <c r="EG9" s="17" t="n">
        <v>0.25431</v>
      </c>
      <c r="EH9" s="17" t="n">
        <v>0.25208</v>
      </c>
      <c r="EI9" s="17" t="n">
        <v>0.24669</v>
      </c>
      <c r="EJ9" s="17" t="n">
        <v>0.34419</v>
      </c>
      <c r="EK9" s="17" t="n">
        <v>0.30863</v>
      </c>
      <c r="EL9" s="17" t="n">
        <v>0.31772</v>
      </c>
      <c r="EM9" s="17" t="n">
        <v>0.01263</v>
      </c>
      <c r="EN9" s="17" t="n">
        <v>0.292</v>
      </c>
      <c r="EO9" s="17" t="n">
        <v>0.40574</v>
      </c>
      <c r="EP9" s="17" t="n">
        <v>0.39551</v>
      </c>
      <c r="EQ9" s="17" t="n">
        <v>0.33803</v>
      </c>
      <c r="ER9" s="17" t="n">
        <v>0.31404</v>
      </c>
      <c r="ES9" s="17" t="n">
        <v>0.29161</v>
      </c>
      <c r="ET9" s="17" t="n">
        <v>0.27083</v>
      </c>
      <c r="EU9" s="17" t="n">
        <v>0.25858</v>
      </c>
      <c r="EV9" s="17" t="n">
        <v>0.25466</v>
      </c>
      <c r="EW9" s="17" t="n">
        <v>0.24805</v>
      </c>
      <c r="EX9" s="17" t="n">
        <v>0.38334</v>
      </c>
      <c r="EY9" s="17" t="n">
        <v>0.35573</v>
      </c>
      <c r="EZ9" s="17" t="n">
        <v>0.34551</v>
      </c>
      <c r="FA9" s="17" t="n">
        <v>0.01263</v>
      </c>
      <c r="FB9" s="17" t="n">
        <v>0.35872</v>
      </c>
      <c r="FC9" s="17" t="n">
        <v>0.50836</v>
      </c>
      <c r="FD9" s="17" t="n">
        <v>0.48495</v>
      </c>
      <c r="FE9" s="17" t="n">
        <v>0.39416</v>
      </c>
      <c r="FF9" s="17" t="n">
        <v>0.34541</v>
      </c>
      <c r="FG9" s="17" t="n">
        <v>0.31161</v>
      </c>
      <c r="FH9" s="17" t="n">
        <v>0.28198</v>
      </c>
      <c r="FI9" s="17" t="n">
        <v>0.26549</v>
      </c>
      <c r="FJ9" s="17" t="n">
        <v>0.25787</v>
      </c>
      <c r="FK9" s="17" t="n">
        <v>0.24971</v>
      </c>
      <c r="FL9" s="17" t="n">
        <v>0.46833</v>
      </c>
      <c r="FM9" s="17" t="n">
        <v>0.43544</v>
      </c>
      <c r="FN9" s="17" t="n">
        <v>0.40372</v>
      </c>
      <c r="FO9" s="17" t="n">
        <v>0.01263</v>
      </c>
      <c r="FP9" s="17" t="n">
        <v>0.41065</v>
      </c>
      <c r="FQ9" s="17" t="n">
        <v>0.5656</v>
      </c>
      <c r="FR9" s="17" t="n">
        <v>0.55031</v>
      </c>
      <c r="FS9" s="17" t="n">
        <v>0.44984</v>
      </c>
      <c r="FT9" s="17" t="n">
        <v>0.38089</v>
      </c>
      <c r="FU9" s="17" t="n">
        <v>0.33146</v>
      </c>
      <c r="FV9" s="17" t="n">
        <v>0.29534</v>
      </c>
      <c r="FW9" s="17" t="n">
        <v>0.27392</v>
      </c>
      <c r="FX9" s="17" t="n">
        <v>0.26142</v>
      </c>
      <c r="FY9" s="17" t="n">
        <v>0.25176</v>
      </c>
      <c r="FZ9" s="17" t="n">
        <v>0.52764</v>
      </c>
      <c r="GA9" s="17" t="n">
        <v>0.49275</v>
      </c>
      <c r="GB9" s="17" t="n">
        <v>0.44711</v>
      </c>
      <c r="GC9" s="17" t="n">
        <v>0.01263</v>
      </c>
      <c r="GD9" s="17" t="n">
        <v>0.35593</v>
      </c>
      <c r="GE9" s="17" t="n">
        <v>0.58703</v>
      </c>
      <c r="GF9" s="17" t="n">
        <v>0.59068</v>
      </c>
      <c r="GG9" s="17" t="n">
        <v>0.49037</v>
      </c>
      <c r="GH9" s="17" t="n">
        <v>0.41051</v>
      </c>
      <c r="GI9" s="17" t="n">
        <v>0.34985</v>
      </c>
      <c r="GJ9" s="17" t="n">
        <v>0.30806</v>
      </c>
      <c r="GK9" s="17" t="n">
        <v>0.28157</v>
      </c>
      <c r="GL9" s="17" t="n">
        <v>0.26564</v>
      </c>
      <c r="GM9" s="17" t="n">
        <v>0.2542</v>
      </c>
      <c r="GN9" s="17" t="n">
        <v>0.56066</v>
      </c>
      <c r="GO9" s="17" t="n">
        <v>0.49995</v>
      </c>
      <c r="GP9" s="17" t="n">
        <v>0.47365</v>
      </c>
      <c r="GQ9" s="17" t="n">
        <v>0.01263</v>
      </c>
      <c r="GR9" s="17" t="n">
        <v>0.29625</v>
      </c>
      <c r="GS9" s="17" t="n">
        <v>0.6561</v>
      </c>
      <c r="GT9" s="17" t="n">
        <v>0.70163</v>
      </c>
      <c r="GU9" s="17" t="n">
        <v>0.57499</v>
      </c>
      <c r="GV9" s="17" t="n">
        <v>0.4759</v>
      </c>
      <c r="GW9" s="17" t="n">
        <v>0.39661</v>
      </c>
      <c r="GX9" s="17" t="n">
        <v>0.34121</v>
      </c>
      <c r="GY9" s="17" t="n">
        <v>0.3007</v>
      </c>
      <c r="GZ9" s="17" t="n">
        <v>0.27322</v>
      </c>
      <c r="HA9" s="17" t="n">
        <v>0.25708</v>
      </c>
      <c r="HB9" s="17" t="n">
        <v>0.64803</v>
      </c>
      <c r="HC9" s="17" t="n">
        <v>0.54429</v>
      </c>
      <c r="HD9" s="17" t="n">
        <v>0.5427</v>
      </c>
      <c r="HE9" s="17" t="n">
        <v>0.01263</v>
      </c>
      <c r="HF9" s="17" t="n">
        <v>0.2493</v>
      </c>
      <c r="HG9" s="17" t="n">
        <v>0.70153</v>
      </c>
      <c r="HH9" s="17" t="n">
        <v>0.80166</v>
      </c>
      <c r="HI9" s="17" t="n">
        <v>0.64937</v>
      </c>
      <c r="HJ9" s="17" t="n">
        <v>0.53076</v>
      </c>
      <c r="HK9" s="17" t="n">
        <v>0.42923</v>
      </c>
      <c r="HL9" s="17" t="n">
        <v>0.36399</v>
      </c>
      <c r="HM9" s="17" t="n">
        <v>0.31569</v>
      </c>
      <c r="HN9" s="17" t="n">
        <v>0.28271</v>
      </c>
      <c r="HO9" s="17" t="n">
        <v>0.26115</v>
      </c>
      <c r="HP9" s="17" t="n">
        <v>0.71995</v>
      </c>
      <c r="HQ9" s="17" t="n">
        <v>0.5819</v>
      </c>
      <c r="HR9" s="17" t="n">
        <v>0.59803</v>
      </c>
      <c r="HS9" s="17" t="n">
        <v>0.01263</v>
      </c>
      <c r="HT9" s="17" t="n">
        <v>0.21243</v>
      </c>
      <c r="HU9" s="17" t="n">
        <v>0.6213</v>
      </c>
      <c r="HV9" s="17" t="n">
        <v>0.80898</v>
      </c>
      <c r="HW9" s="17" t="n">
        <v>0.72792</v>
      </c>
      <c r="HX9" s="17" t="n">
        <v>0.61339</v>
      </c>
      <c r="HY9" s="17" t="n">
        <v>0.50644</v>
      </c>
      <c r="HZ9" s="17" t="n">
        <v>0.43207</v>
      </c>
      <c r="IA9" s="17" t="n">
        <v>0.3775</v>
      </c>
      <c r="IB9" s="17" t="n">
        <v>0.29087</v>
      </c>
      <c r="IC9" s="17" t="n">
        <v>0.26659</v>
      </c>
      <c r="ID9" s="17" t="n">
        <v>0.71502</v>
      </c>
      <c r="IE9" s="17" t="n">
        <v>0.56839</v>
      </c>
      <c r="IF9" s="17" t="n">
        <v>0.62544</v>
      </c>
      <c r="IG9" s="17" t="n">
        <v>0.01263</v>
      </c>
      <c r="IH9" s="17" t="n">
        <v>0.18332</v>
      </c>
      <c r="II9" s="17" t="n">
        <v>0.80278</v>
      </c>
      <c r="IJ9" s="17" t="n">
        <v>0.86814</v>
      </c>
      <c r="IK9" s="17" t="n">
        <v>0.85721</v>
      </c>
      <c r="IL9" s="17" t="n">
        <v>0.64432</v>
      </c>
      <c r="IM9" s="17" t="n">
        <v>0.53136</v>
      </c>
      <c r="IN9" s="17" t="n">
        <v>0.44975</v>
      </c>
      <c r="IO9" s="17" t="n">
        <v>0.39071</v>
      </c>
      <c r="IP9" s="17" t="n">
        <v>0.31231</v>
      </c>
      <c r="IQ9" s="17" t="n">
        <v>0.2727</v>
      </c>
      <c r="IR9" s="17" t="n">
        <v>0.84052</v>
      </c>
      <c r="IS9" s="17" t="n">
        <v>0.64969</v>
      </c>
      <c r="IT9" s="17" t="n">
        <v>0.70628</v>
      </c>
      <c r="IU9" s="17" t="n">
        <v>0.01263</v>
      </c>
      <c r="IV9" s="17" t="n">
        <v>0.16038</v>
      </c>
      <c r="IW9" s="17" t="n">
        <v>0.8027</v>
      </c>
      <c r="IX9" s="17" t="n">
        <v>0.87751</v>
      </c>
      <c r="IY9" s="17" t="n">
        <v>0.86524</v>
      </c>
      <c r="IZ9" s="17" t="n">
        <v>0.69753</v>
      </c>
      <c r="JA9" s="17" t="n">
        <v>0.55759</v>
      </c>
      <c r="JB9" s="17" t="n">
        <v>0.4691</v>
      </c>
      <c r="JC9" s="17" t="n">
        <v>0.40497</v>
      </c>
      <c r="JD9" s="17" t="n">
        <v>0.33165</v>
      </c>
      <c r="JE9" s="17" t="n">
        <v>0.28267</v>
      </c>
      <c r="JF9" s="17" t="n">
        <v>0.84606</v>
      </c>
      <c r="JG9" s="17" t="n">
        <v>0.64781</v>
      </c>
      <c r="JH9" s="17" t="n">
        <v>0.72162</v>
      </c>
      <c r="JI9" s="17" t="n">
        <v>0.01263</v>
      </c>
      <c r="JJ9" s="17" t="n">
        <v>0.1423</v>
      </c>
      <c r="JK9" s="17" t="n">
        <v>0.80263</v>
      </c>
      <c r="JL9" s="17" t="n">
        <v>0.875</v>
      </c>
      <c r="JM9" s="17" t="n">
        <v>0.87073</v>
      </c>
      <c r="JN9" s="17" t="n">
        <v>0.74026</v>
      </c>
      <c r="JO9" s="17" t="n">
        <v>0.58998</v>
      </c>
      <c r="JP9" s="17" t="n">
        <v>0.49001</v>
      </c>
      <c r="JQ9" s="17" t="n">
        <v>0.42041</v>
      </c>
      <c r="JR9" s="17" t="n">
        <v>0.34968</v>
      </c>
      <c r="JS9" s="17" t="n">
        <v>0.29497</v>
      </c>
      <c r="JT9" s="17" t="n">
        <v>0.84689</v>
      </c>
      <c r="JU9" s="17" t="n">
        <v>0.64399</v>
      </c>
      <c r="JV9" s="17" t="n">
        <v>0.73393</v>
      </c>
    </row>
    <row r="10" customFormat="false" ht="15" hidden="false" customHeight="false" outlineLevel="0" collapsed="false">
      <c r="A10" s="17" t="s">
        <v>151</v>
      </c>
      <c r="B10" s="17" t="s">
        <v>208</v>
      </c>
      <c r="C10" s="17" t="n">
        <v>0.00623</v>
      </c>
      <c r="D10" s="17" t="n">
        <v>0.07753</v>
      </c>
      <c r="E10" s="17" t="n">
        <v>0.11754</v>
      </c>
      <c r="F10" s="17" t="n">
        <v>0.11754</v>
      </c>
      <c r="G10" s="17" t="n">
        <v>0.11754</v>
      </c>
      <c r="H10" s="17" t="n">
        <v>0.11754</v>
      </c>
      <c r="I10" s="17" t="n">
        <v>0.11754</v>
      </c>
      <c r="J10" s="17" t="n">
        <v>0.11754</v>
      </c>
      <c r="K10" s="17" t="n">
        <v>0.11754</v>
      </c>
      <c r="L10" s="17" t="n">
        <v>0.1176</v>
      </c>
      <c r="M10" s="17" t="n">
        <v>0.11754</v>
      </c>
      <c r="N10" s="17" t="n">
        <v>0.11754</v>
      </c>
      <c r="O10" s="17" t="n">
        <v>0.1047</v>
      </c>
      <c r="P10" s="17" t="n">
        <v>0.11754</v>
      </c>
      <c r="Q10" s="17" t="n">
        <v>0.00623</v>
      </c>
      <c r="R10" s="17" t="n">
        <v>0.07753</v>
      </c>
      <c r="S10" s="17" t="n">
        <v>0.11754</v>
      </c>
      <c r="T10" s="17" t="n">
        <v>0.11754</v>
      </c>
      <c r="U10" s="17" t="n">
        <v>0.11754</v>
      </c>
      <c r="V10" s="17" t="n">
        <v>0.11754</v>
      </c>
      <c r="W10" s="17" t="n">
        <v>0.11754</v>
      </c>
      <c r="X10" s="17" t="n">
        <v>0.11754</v>
      </c>
      <c r="Y10" s="17" t="n">
        <v>0.11754</v>
      </c>
      <c r="Z10" s="17" t="n">
        <v>0.11758</v>
      </c>
      <c r="AA10" s="17" t="n">
        <v>0.11754</v>
      </c>
      <c r="AB10" s="17" t="n">
        <v>0.11754</v>
      </c>
      <c r="AC10" s="17" t="n">
        <v>0.10474</v>
      </c>
      <c r="AD10" s="17" t="n">
        <v>0.11754</v>
      </c>
      <c r="AE10" s="17" t="n">
        <v>0.00623</v>
      </c>
      <c r="AF10" s="17" t="n">
        <v>0.07753</v>
      </c>
      <c r="AG10" s="17" t="n">
        <v>0.11754</v>
      </c>
      <c r="AH10" s="17" t="n">
        <v>0.11754</v>
      </c>
      <c r="AI10" s="17" t="n">
        <v>0.11754</v>
      </c>
      <c r="AJ10" s="17" t="n">
        <v>0.11754</v>
      </c>
      <c r="AK10" s="17" t="n">
        <v>0.11754</v>
      </c>
      <c r="AL10" s="17" t="n">
        <v>0.11754</v>
      </c>
      <c r="AM10" s="17" t="n">
        <v>0.11754</v>
      </c>
      <c r="AN10" s="17" t="n">
        <v>0.11756</v>
      </c>
      <c r="AO10" s="17" t="n">
        <v>0.11754</v>
      </c>
      <c r="AP10" s="17" t="n">
        <v>0.11754</v>
      </c>
      <c r="AQ10" s="17" t="n">
        <v>0.10478</v>
      </c>
      <c r="AR10" s="17" t="n">
        <v>0.11754</v>
      </c>
      <c r="AS10" s="17" t="n">
        <v>0.00623</v>
      </c>
      <c r="AT10" s="17" t="n">
        <v>0.07753</v>
      </c>
      <c r="AU10" s="17" t="n">
        <v>0.11754</v>
      </c>
      <c r="AV10" s="17" t="n">
        <v>0.11754</v>
      </c>
      <c r="AW10" s="17" t="n">
        <v>0.11754</v>
      </c>
      <c r="AX10" s="17" t="n">
        <v>0.11754</v>
      </c>
      <c r="AY10" s="17" t="n">
        <v>0.11754</v>
      </c>
      <c r="AZ10" s="17" t="n">
        <v>0.11754</v>
      </c>
      <c r="BA10" s="17" t="n">
        <v>0.11754</v>
      </c>
      <c r="BB10" s="17" t="n">
        <v>0.11754</v>
      </c>
      <c r="BC10" s="17" t="n">
        <v>0.11754</v>
      </c>
      <c r="BD10" s="17" t="n">
        <v>0.11754</v>
      </c>
      <c r="BE10" s="17" t="n">
        <v>0.10484</v>
      </c>
      <c r="BF10" s="17" t="n">
        <v>0.11754</v>
      </c>
      <c r="BG10" s="17" t="n">
        <v>0.00623</v>
      </c>
      <c r="BH10" s="17" t="n">
        <v>0.07756</v>
      </c>
      <c r="BI10" s="17" t="n">
        <v>0.11778</v>
      </c>
      <c r="BJ10" s="17" t="n">
        <v>0.11789</v>
      </c>
      <c r="BK10" s="17" t="n">
        <v>0.11756</v>
      </c>
      <c r="BL10" s="17" t="n">
        <v>0.11756</v>
      </c>
      <c r="BM10" s="17" t="n">
        <v>0.11754</v>
      </c>
      <c r="BN10" s="17" t="n">
        <v>0.11754</v>
      </c>
      <c r="BO10" s="17" t="n">
        <v>0.11754</v>
      </c>
      <c r="BP10" s="17" t="n">
        <v>0.11754</v>
      </c>
      <c r="BQ10" s="17" t="n">
        <v>0.11754</v>
      </c>
      <c r="BR10" s="17" t="n">
        <v>0.11776</v>
      </c>
      <c r="BS10" s="17" t="n">
        <v>0.10507</v>
      </c>
      <c r="BT10" s="17" t="n">
        <v>0.11768</v>
      </c>
      <c r="BU10" s="17" t="n">
        <v>0.00623</v>
      </c>
      <c r="BV10" s="17" t="n">
        <v>0.07812</v>
      </c>
      <c r="BW10" s="17" t="n">
        <v>0.12175</v>
      </c>
      <c r="BX10" s="17" t="n">
        <v>0.12374</v>
      </c>
      <c r="BY10" s="17" t="n">
        <v>0.1181</v>
      </c>
      <c r="BZ10" s="17" t="n">
        <v>0.11789</v>
      </c>
      <c r="CA10" s="17" t="n">
        <v>0.11777</v>
      </c>
      <c r="CB10" s="17" t="n">
        <v>0.11769</v>
      </c>
      <c r="CC10" s="17" t="n">
        <v>0.11759</v>
      </c>
      <c r="CD10" s="17" t="n">
        <v>0.11821</v>
      </c>
      <c r="CE10" s="17" t="n">
        <v>0.11754</v>
      </c>
      <c r="CF10" s="17" t="n">
        <v>0.12141</v>
      </c>
      <c r="CG10" s="17" t="n">
        <v>0.10783</v>
      </c>
      <c r="CH10" s="17" t="n">
        <v>0.11999</v>
      </c>
      <c r="CI10" s="17" t="n">
        <v>0.00623</v>
      </c>
      <c r="CJ10" s="17" t="n">
        <v>0.09457</v>
      </c>
      <c r="CK10" s="17" t="n">
        <v>0.14089</v>
      </c>
      <c r="CL10" s="17" t="n">
        <v>0.13423</v>
      </c>
      <c r="CM10" s="17" t="n">
        <v>0.12557</v>
      </c>
      <c r="CN10" s="17" t="n">
        <v>0.12232</v>
      </c>
      <c r="CO10" s="17" t="n">
        <v>0.12092</v>
      </c>
      <c r="CP10" s="17" t="n">
        <v>0.11964</v>
      </c>
      <c r="CQ10" s="17" t="n">
        <v>0.11855</v>
      </c>
      <c r="CR10" s="17" t="n">
        <v>0.11863</v>
      </c>
      <c r="CS10" s="17" t="n">
        <v>0.11855</v>
      </c>
      <c r="CT10" s="17" t="n">
        <v>0.13447</v>
      </c>
      <c r="CU10" s="17" t="n">
        <v>0.12204</v>
      </c>
      <c r="CV10" s="17" t="n">
        <v>0.1291</v>
      </c>
      <c r="CW10" s="17" t="n">
        <v>0.00623</v>
      </c>
      <c r="CX10" s="17" t="n">
        <v>0.1084</v>
      </c>
      <c r="CY10" s="17" t="n">
        <v>0.15925</v>
      </c>
      <c r="CZ10" s="17" t="n">
        <v>0.14569</v>
      </c>
      <c r="DA10" s="17" t="n">
        <v>0.13263</v>
      </c>
      <c r="DB10" s="17" t="n">
        <v>0.12666</v>
      </c>
      <c r="DC10" s="17" t="n">
        <v>0.1238</v>
      </c>
      <c r="DD10" s="17" t="n">
        <v>0.12147</v>
      </c>
      <c r="DE10" s="17" t="n">
        <v>0.11962</v>
      </c>
      <c r="DF10" s="17" t="n">
        <v>0.11969</v>
      </c>
      <c r="DG10" s="17" t="n">
        <v>0.11857</v>
      </c>
      <c r="DH10" s="17" t="n">
        <v>0.1474</v>
      </c>
      <c r="DI10" s="17" t="n">
        <v>0.13534</v>
      </c>
      <c r="DJ10" s="17" t="n">
        <v>0.13803</v>
      </c>
      <c r="DK10" s="17" t="n">
        <v>0.00623</v>
      </c>
      <c r="DL10" s="17" t="n">
        <v>0.11826</v>
      </c>
      <c r="DM10" s="17" t="n">
        <v>0.17657</v>
      </c>
      <c r="DN10" s="17" t="n">
        <v>0.159</v>
      </c>
      <c r="DO10" s="17" t="n">
        <v>0.14089</v>
      </c>
      <c r="DP10" s="17" t="n">
        <v>0.1317</v>
      </c>
      <c r="DQ10" s="17" t="n">
        <v>0.12702</v>
      </c>
      <c r="DR10" s="17" t="n">
        <v>0.12356</v>
      </c>
      <c r="DS10" s="17" t="n">
        <v>0.12084</v>
      </c>
      <c r="DT10" s="17" t="n">
        <v>0.12077</v>
      </c>
      <c r="DU10" s="17" t="n">
        <v>0.11885</v>
      </c>
      <c r="DV10" s="17" t="n">
        <v>0.16083</v>
      </c>
      <c r="DW10" s="17" t="n">
        <v>0.14777</v>
      </c>
      <c r="DX10" s="17" t="n">
        <v>0.14737</v>
      </c>
      <c r="DY10" s="17" t="n">
        <v>0.00623</v>
      </c>
      <c r="DZ10" s="17" t="n">
        <v>0.14297</v>
      </c>
      <c r="EA10" s="17" t="n">
        <v>0.18735</v>
      </c>
      <c r="EB10" s="17" t="n">
        <v>0.16853</v>
      </c>
      <c r="EC10" s="17" t="n">
        <v>0.15155</v>
      </c>
      <c r="ED10" s="17" t="n">
        <v>0.13896</v>
      </c>
      <c r="EE10" s="17" t="n">
        <v>0.13119</v>
      </c>
      <c r="EF10" s="17" t="n">
        <v>0.12548</v>
      </c>
      <c r="EG10" s="17" t="n">
        <v>0.1222</v>
      </c>
      <c r="EH10" s="17" t="n">
        <v>0.12158</v>
      </c>
      <c r="EI10" s="17" t="n">
        <v>0.11933</v>
      </c>
      <c r="EJ10" s="17" t="n">
        <v>0.1711</v>
      </c>
      <c r="EK10" s="17" t="n">
        <v>0.16253</v>
      </c>
      <c r="EL10" s="17" t="n">
        <v>0.15514</v>
      </c>
      <c r="EM10" s="17" t="n">
        <v>0.00623</v>
      </c>
      <c r="EN10" s="17" t="n">
        <v>0.17777</v>
      </c>
      <c r="EO10" s="17" t="n">
        <v>0.20856</v>
      </c>
      <c r="EP10" s="17" t="n">
        <v>0.18197</v>
      </c>
      <c r="EQ10" s="17" t="n">
        <v>0.16579</v>
      </c>
      <c r="ER10" s="17" t="n">
        <v>0.1481</v>
      </c>
      <c r="ES10" s="17" t="n">
        <v>0.14001</v>
      </c>
      <c r="ET10" s="17" t="n">
        <v>0.12934</v>
      </c>
      <c r="EU10" s="17" t="n">
        <v>0.12449</v>
      </c>
      <c r="EV10" s="17" t="n">
        <v>0.12344</v>
      </c>
      <c r="EW10" s="17" t="n">
        <v>0.1199</v>
      </c>
      <c r="EX10" s="17" t="n">
        <v>0.1877</v>
      </c>
      <c r="EY10" s="17" t="n">
        <v>0.1847</v>
      </c>
      <c r="EZ10" s="17" t="n">
        <v>0.16766</v>
      </c>
      <c r="FA10" s="17" t="n">
        <v>0.00623</v>
      </c>
      <c r="FB10" s="17" t="n">
        <v>0.18938</v>
      </c>
      <c r="FC10" s="17" t="n">
        <v>0.24134</v>
      </c>
      <c r="FD10" s="17" t="n">
        <v>0.21371</v>
      </c>
      <c r="FE10" s="17" t="n">
        <v>0.18428</v>
      </c>
      <c r="FF10" s="17" t="n">
        <v>0.15961</v>
      </c>
      <c r="FG10" s="17" t="n">
        <v>0.14772</v>
      </c>
      <c r="FH10" s="17" t="n">
        <v>0.13425</v>
      </c>
      <c r="FI10" s="17" t="n">
        <v>0.12709</v>
      </c>
      <c r="FJ10" s="17" t="n">
        <v>0.1252</v>
      </c>
      <c r="FK10" s="17" t="n">
        <v>0.12079</v>
      </c>
      <c r="FL10" s="17" t="n">
        <v>0.21602</v>
      </c>
      <c r="FM10" s="17" t="n">
        <v>0.20803</v>
      </c>
      <c r="FN10" s="17" t="n">
        <v>0.18738</v>
      </c>
      <c r="FO10" s="17" t="n">
        <v>0.00623</v>
      </c>
      <c r="FP10" s="17" t="n">
        <v>0.17287</v>
      </c>
      <c r="FQ10" s="17" t="n">
        <v>0.2434</v>
      </c>
      <c r="FR10" s="17" t="n">
        <v>0.22228</v>
      </c>
      <c r="FS10" s="17" t="n">
        <v>0.19252</v>
      </c>
      <c r="FT10" s="17" t="n">
        <v>0.16619</v>
      </c>
      <c r="FU10" s="17" t="n">
        <v>0.15133</v>
      </c>
      <c r="FV10" s="17" t="n">
        <v>0.13785</v>
      </c>
      <c r="FW10" s="17" t="n">
        <v>0.12904</v>
      </c>
      <c r="FX10" s="17" t="n">
        <v>0.12577</v>
      </c>
      <c r="FY10" s="17" t="n">
        <v>0.1219</v>
      </c>
      <c r="FZ10" s="17" t="n">
        <v>0.2219</v>
      </c>
      <c r="GA10" s="17" t="n">
        <v>0.20728</v>
      </c>
      <c r="GB10" s="17" t="n">
        <v>0.19238</v>
      </c>
      <c r="GC10" s="17" t="n">
        <v>0.00637</v>
      </c>
      <c r="GD10" s="17" t="n">
        <v>0.15486</v>
      </c>
      <c r="GE10" s="17" t="n">
        <v>0.23747</v>
      </c>
      <c r="GF10" s="17" t="n">
        <v>0.22762</v>
      </c>
      <c r="GG10" s="17" t="n">
        <v>0.19963</v>
      </c>
      <c r="GH10" s="17" t="n">
        <v>0.17247</v>
      </c>
      <c r="GI10" s="17" t="n">
        <v>0.15499</v>
      </c>
      <c r="GJ10" s="17" t="n">
        <v>0.14113</v>
      </c>
      <c r="GK10" s="17" t="n">
        <v>0.13121</v>
      </c>
      <c r="GL10" s="17" t="n">
        <v>0.12659</v>
      </c>
      <c r="GM10" s="17" t="n">
        <v>0.12288</v>
      </c>
      <c r="GN10" s="17" t="n">
        <v>0.22338</v>
      </c>
      <c r="GO10" s="17" t="n">
        <v>0.20306</v>
      </c>
      <c r="GP10" s="17" t="n">
        <v>0.1947</v>
      </c>
      <c r="GQ10" s="17" t="n">
        <v>0.00623</v>
      </c>
      <c r="GR10" s="17" t="n">
        <v>0.14015</v>
      </c>
      <c r="GS10" s="17" t="n">
        <v>0.23481</v>
      </c>
      <c r="GT10" s="17" t="n">
        <v>0.23241</v>
      </c>
      <c r="GU10" s="17" t="n">
        <v>0.20714</v>
      </c>
      <c r="GV10" s="17" t="n">
        <v>0.17943</v>
      </c>
      <c r="GW10" s="17" t="n">
        <v>0.15969</v>
      </c>
      <c r="GX10" s="17" t="n">
        <v>0.14483</v>
      </c>
      <c r="GY10" s="17" t="n">
        <v>0.13383</v>
      </c>
      <c r="GZ10" s="17" t="n">
        <v>0.1278</v>
      </c>
      <c r="HA10" s="17" t="n">
        <v>0.12381</v>
      </c>
      <c r="HB10" s="17" t="n">
        <v>0.22607</v>
      </c>
      <c r="HC10" s="17" t="n">
        <v>0.20073</v>
      </c>
      <c r="HD10" s="17" t="n">
        <v>0.19803</v>
      </c>
      <c r="HE10" s="17" t="n">
        <v>0.00623</v>
      </c>
      <c r="HF10" s="17" t="n">
        <v>0.12802</v>
      </c>
      <c r="HG10" s="17" t="n">
        <v>0.23193</v>
      </c>
      <c r="HH10" s="17" t="n">
        <v>0.24054</v>
      </c>
      <c r="HI10" s="17" t="n">
        <v>0.21614</v>
      </c>
      <c r="HJ10" s="17" t="n">
        <v>0.18777</v>
      </c>
      <c r="HK10" s="17" t="n">
        <v>0.16521</v>
      </c>
      <c r="HL10" s="17" t="n">
        <v>0.14896</v>
      </c>
      <c r="HM10" s="17" t="n">
        <v>0.13678</v>
      </c>
      <c r="HN10" s="17" t="n">
        <v>0.12939</v>
      </c>
      <c r="HO10" s="17" t="n">
        <v>0.12482</v>
      </c>
      <c r="HP10" s="17" t="n">
        <v>0.23025</v>
      </c>
      <c r="HQ10" s="17" t="n">
        <v>0.20026</v>
      </c>
      <c r="HR10" s="17" t="n">
        <v>0.20258</v>
      </c>
      <c r="HS10" s="17" t="n">
        <v>0.00623</v>
      </c>
      <c r="HT10" s="17" t="n">
        <v>0.11795</v>
      </c>
      <c r="HU10" s="17" t="n">
        <v>0.21811</v>
      </c>
      <c r="HV10" s="17" t="n">
        <v>0.23863</v>
      </c>
      <c r="HW10" s="17" t="n">
        <v>0.22162</v>
      </c>
      <c r="HX10" s="17" t="n">
        <v>0.19428</v>
      </c>
      <c r="HY10" s="17" t="n">
        <v>0.17049</v>
      </c>
      <c r="HZ10" s="17" t="n">
        <v>0.15284</v>
      </c>
      <c r="IA10" s="17" t="n">
        <v>0.13974</v>
      </c>
      <c r="IB10" s="17" t="n">
        <v>0.13122</v>
      </c>
      <c r="IC10" s="17" t="n">
        <v>0.12597</v>
      </c>
      <c r="ID10" s="17" t="n">
        <v>0.22599</v>
      </c>
      <c r="IE10" s="17" t="n">
        <v>0.19447</v>
      </c>
      <c r="IF10" s="17" t="n">
        <v>0.20195</v>
      </c>
      <c r="IG10" s="17" t="n">
        <v>0.00623</v>
      </c>
      <c r="IH10" s="17" t="n">
        <v>0.10987</v>
      </c>
      <c r="II10" s="17" t="n">
        <v>0.80226</v>
      </c>
      <c r="IJ10" s="17" t="n">
        <v>0.80282</v>
      </c>
      <c r="IK10" s="17" t="n">
        <v>0.80348</v>
      </c>
      <c r="IL10" s="17" t="n">
        <v>0.20052</v>
      </c>
      <c r="IM10" s="17" t="n">
        <v>0.17604</v>
      </c>
      <c r="IN10" s="17" t="n">
        <v>0.15704</v>
      </c>
      <c r="IO10" s="17" t="n">
        <v>0.14292</v>
      </c>
      <c r="IP10" s="17" t="n">
        <v>0.13332</v>
      </c>
      <c r="IQ10" s="17" t="n">
        <v>0.12729</v>
      </c>
      <c r="IR10" s="17" t="n">
        <v>0.80281</v>
      </c>
      <c r="IS10" s="17" t="n">
        <v>0.6016</v>
      </c>
      <c r="IT10" s="17" t="n">
        <v>0.53413</v>
      </c>
      <c r="IU10" s="17" t="n">
        <v>0.00623</v>
      </c>
      <c r="IV10" s="17" t="n">
        <v>0.1034</v>
      </c>
      <c r="IW10" s="17" t="n">
        <v>0.8022</v>
      </c>
      <c r="IX10" s="17" t="n">
        <v>0.80272</v>
      </c>
      <c r="IY10" s="17" t="n">
        <v>0.80335</v>
      </c>
      <c r="IZ10" s="17" t="n">
        <v>0.33787</v>
      </c>
      <c r="JA10" s="17" t="n">
        <v>0.18172</v>
      </c>
      <c r="JB10" s="17" t="n">
        <v>0.16155</v>
      </c>
      <c r="JC10" s="17" t="n">
        <v>0.14633</v>
      </c>
      <c r="JD10" s="17" t="n">
        <v>0.13569</v>
      </c>
      <c r="JE10" s="17" t="n">
        <v>0.1288</v>
      </c>
      <c r="JF10" s="17" t="n">
        <v>0.80271</v>
      </c>
      <c r="JG10" s="17" t="n">
        <v>0.60052</v>
      </c>
      <c r="JH10" s="17" t="n">
        <v>0.55253</v>
      </c>
      <c r="JI10" s="17" t="n">
        <v>0.00623</v>
      </c>
      <c r="JJ10" s="17" t="n">
        <v>0.09823</v>
      </c>
      <c r="JK10" s="17" t="n">
        <v>0.80214</v>
      </c>
      <c r="JL10" s="17" t="n">
        <v>0.80262</v>
      </c>
      <c r="JM10" s="17" t="n">
        <v>0.80323</v>
      </c>
      <c r="JN10" s="17" t="n">
        <v>0.44344</v>
      </c>
      <c r="JO10" s="17" t="n">
        <v>0.21795</v>
      </c>
      <c r="JP10" s="17" t="n">
        <v>0.16632</v>
      </c>
      <c r="JQ10" s="17" t="n">
        <v>0.15</v>
      </c>
      <c r="JR10" s="17" t="n">
        <v>0.1383</v>
      </c>
      <c r="JS10" s="17" t="n">
        <v>0.13053</v>
      </c>
      <c r="JT10" s="17" t="n">
        <v>0.80262</v>
      </c>
      <c r="JU10" s="17" t="n">
        <v>0.59978</v>
      </c>
      <c r="JV10" s="17" t="n">
        <v>0.57025</v>
      </c>
    </row>
    <row r="11" customFormat="false" ht="15" hidden="false" customHeight="false" outlineLevel="0" collapsed="false">
      <c r="A11" s="17" t="s">
        <v>152</v>
      </c>
      <c r="B11" s="17" t="s">
        <v>213</v>
      </c>
      <c r="C11" s="17" t="n">
        <v>0.00168</v>
      </c>
      <c r="D11" s="17" t="n">
        <v>0.02093</v>
      </c>
      <c r="E11" s="17" t="n">
        <v>0.03173</v>
      </c>
      <c r="F11" s="17" t="n">
        <v>0.03173</v>
      </c>
      <c r="G11" s="17" t="n">
        <v>0.03173</v>
      </c>
      <c r="H11" s="17" t="n">
        <v>0.03173</v>
      </c>
      <c r="I11" s="17" t="n">
        <v>0.03173</v>
      </c>
      <c r="J11" s="17" t="n">
        <v>0.03173</v>
      </c>
      <c r="K11" s="17" t="n">
        <v>0.03173</v>
      </c>
      <c r="L11" s="17" t="n">
        <v>0.03175</v>
      </c>
      <c r="M11" s="17" t="n">
        <v>0.03173</v>
      </c>
      <c r="N11" s="17" t="n">
        <v>0.03173</v>
      </c>
      <c r="O11" s="17" t="n">
        <v>0.02827</v>
      </c>
      <c r="P11" s="17" t="n">
        <v>0.03173</v>
      </c>
      <c r="Q11" s="17" t="n">
        <v>0.00168</v>
      </c>
      <c r="R11" s="17" t="n">
        <v>0.02093</v>
      </c>
      <c r="S11" s="17" t="n">
        <v>0.03173</v>
      </c>
      <c r="T11" s="17" t="n">
        <v>0.03173</v>
      </c>
      <c r="U11" s="17" t="n">
        <v>0.03173</v>
      </c>
      <c r="V11" s="17" t="n">
        <v>0.03173</v>
      </c>
      <c r="W11" s="17" t="n">
        <v>0.03173</v>
      </c>
      <c r="X11" s="17" t="n">
        <v>0.03173</v>
      </c>
      <c r="Y11" s="17" t="n">
        <v>0.03173</v>
      </c>
      <c r="Z11" s="17" t="n">
        <v>0.03174</v>
      </c>
      <c r="AA11" s="17" t="n">
        <v>0.03173</v>
      </c>
      <c r="AB11" s="17" t="n">
        <v>0.03173</v>
      </c>
      <c r="AC11" s="17" t="n">
        <v>0.02828</v>
      </c>
      <c r="AD11" s="17" t="n">
        <v>0.03173</v>
      </c>
      <c r="AE11" s="17" t="n">
        <v>0.00168</v>
      </c>
      <c r="AF11" s="17" t="n">
        <v>0.02093</v>
      </c>
      <c r="AG11" s="17" t="n">
        <v>0.03173</v>
      </c>
      <c r="AH11" s="17" t="n">
        <v>0.03173</v>
      </c>
      <c r="AI11" s="17" t="n">
        <v>0.03173</v>
      </c>
      <c r="AJ11" s="17" t="n">
        <v>0.03173</v>
      </c>
      <c r="AK11" s="17" t="n">
        <v>0.03173</v>
      </c>
      <c r="AL11" s="17" t="n">
        <v>0.03173</v>
      </c>
      <c r="AM11" s="17" t="n">
        <v>0.03173</v>
      </c>
      <c r="AN11" s="17" t="n">
        <v>0.03174</v>
      </c>
      <c r="AO11" s="17" t="n">
        <v>0.03173</v>
      </c>
      <c r="AP11" s="17" t="n">
        <v>0.03173</v>
      </c>
      <c r="AQ11" s="17" t="n">
        <v>0.02829</v>
      </c>
      <c r="AR11" s="17" t="n">
        <v>0.03173</v>
      </c>
      <c r="AS11" s="17" t="n">
        <v>0.00168</v>
      </c>
      <c r="AT11" s="17" t="n">
        <v>0.02093</v>
      </c>
      <c r="AU11" s="17" t="n">
        <v>0.03173</v>
      </c>
      <c r="AV11" s="17" t="n">
        <v>0.03173</v>
      </c>
      <c r="AW11" s="17" t="n">
        <v>0.03173</v>
      </c>
      <c r="AX11" s="17" t="n">
        <v>0.03173</v>
      </c>
      <c r="AY11" s="17" t="n">
        <v>0.03173</v>
      </c>
      <c r="AZ11" s="17" t="n">
        <v>0.03173</v>
      </c>
      <c r="BA11" s="17" t="n">
        <v>0.03173</v>
      </c>
      <c r="BB11" s="17" t="n">
        <v>0.03173</v>
      </c>
      <c r="BC11" s="17" t="n">
        <v>0.03173</v>
      </c>
      <c r="BD11" s="17" t="n">
        <v>0.03173</v>
      </c>
      <c r="BE11" s="17" t="n">
        <v>0.0283</v>
      </c>
      <c r="BF11" s="17" t="n">
        <v>0.03173</v>
      </c>
      <c r="BG11" s="17" t="n">
        <v>0.00168</v>
      </c>
      <c r="BH11" s="17" t="n">
        <v>0.02095</v>
      </c>
      <c r="BI11" s="17" t="n">
        <v>0.03183</v>
      </c>
      <c r="BJ11" s="17" t="n">
        <v>0.03188</v>
      </c>
      <c r="BK11" s="17" t="n">
        <v>0.03173</v>
      </c>
      <c r="BL11" s="17" t="n">
        <v>0.03173</v>
      </c>
      <c r="BM11" s="17" t="n">
        <v>0.03173</v>
      </c>
      <c r="BN11" s="17" t="n">
        <v>0.03173</v>
      </c>
      <c r="BO11" s="17" t="n">
        <v>0.03173</v>
      </c>
      <c r="BP11" s="17" t="n">
        <v>0.03173</v>
      </c>
      <c r="BQ11" s="17" t="n">
        <v>0.03173</v>
      </c>
      <c r="BR11" s="17" t="n">
        <v>0.03182</v>
      </c>
      <c r="BS11" s="17" t="n">
        <v>0.02839</v>
      </c>
      <c r="BT11" s="17" t="n">
        <v>0.03179</v>
      </c>
      <c r="BU11" s="17" t="n">
        <v>0.00168</v>
      </c>
      <c r="BV11" s="17" t="n">
        <v>0.02118</v>
      </c>
      <c r="BW11" s="17" t="n">
        <v>0.0335</v>
      </c>
      <c r="BX11" s="17" t="n">
        <v>0.03435</v>
      </c>
      <c r="BY11" s="17" t="n">
        <v>0.03194</v>
      </c>
      <c r="BZ11" s="17" t="n">
        <v>0.03186</v>
      </c>
      <c r="CA11" s="17" t="n">
        <v>0.03184</v>
      </c>
      <c r="CB11" s="17" t="n">
        <v>0.0318</v>
      </c>
      <c r="CC11" s="17" t="n">
        <v>0.03173</v>
      </c>
      <c r="CD11" s="17" t="n">
        <v>0.03197</v>
      </c>
      <c r="CE11" s="17" t="n">
        <v>0.03173</v>
      </c>
      <c r="CF11" s="17" t="n">
        <v>0.03336</v>
      </c>
      <c r="CG11" s="17" t="n">
        <v>0.02954</v>
      </c>
      <c r="CH11" s="17" t="n">
        <v>0.03276</v>
      </c>
      <c r="CI11" s="17" t="n">
        <v>0.00168</v>
      </c>
      <c r="CJ11" s="17" t="n">
        <v>0.02646</v>
      </c>
      <c r="CK11" s="17" t="n">
        <v>0.04054</v>
      </c>
      <c r="CL11" s="17" t="n">
        <v>0.03846</v>
      </c>
      <c r="CM11" s="17" t="n">
        <v>0.03499</v>
      </c>
      <c r="CN11" s="17" t="n">
        <v>0.03362</v>
      </c>
      <c r="CO11" s="17" t="n">
        <v>0.03307</v>
      </c>
      <c r="CP11" s="17" t="n">
        <v>0.03256</v>
      </c>
      <c r="CQ11" s="17" t="n">
        <v>0.0321</v>
      </c>
      <c r="CR11" s="17" t="n">
        <v>0.03215</v>
      </c>
      <c r="CS11" s="17" t="n">
        <v>0.0321</v>
      </c>
      <c r="CT11" s="17" t="n">
        <v>0.03832</v>
      </c>
      <c r="CU11" s="17" t="n">
        <v>0.03463</v>
      </c>
      <c r="CV11" s="17" t="n">
        <v>0.03624</v>
      </c>
      <c r="CW11" s="17" t="n">
        <v>0.00168</v>
      </c>
      <c r="CX11" s="17" t="n">
        <v>0.03161</v>
      </c>
      <c r="CY11" s="17" t="n">
        <v>0.0475</v>
      </c>
      <c r="CZ11" s="17" t="n">
        <v>0.04294</v>
      </c>
      <c r="DA11" s="17" t="n">
        <v>0.03785</v>
      </c>
      <c r="DB11" s="17" t="n">
        <v>0.03537</v>
      </c>
      <c r="DC11" s="17" t="n">
        <v>0.03423</v>
      </c>
      <c r="DD11" s="17" t="n">
        <v>0.03328</v>
      </c>
      <c r="DE11" s="17" t="n">
        <v>0.03256</v>
      </c>
      <c r="DF11" s="17" t="n">
        <v>0.03258</v>
      </c>
      <c r="DG11" s="17" t="n">
        <v>0.03211</v>
      </c>
      <c r="DH11" s="17" t="n">
        <v>0.04332</v>
      </c>
      <c r="DI11" s="17" t="n">
        <v>0.0397</v>
      </c>
      <c r="DJ11" s="17" t="n">
        <v>0.03971</v>
      </c>
      <c r="DK11" s="17" t="n">
        <v>0.00168</v>
      </c>
      <c r="DL11" s="17" t="n">
        <v>0.03796</v>
      </c>
      <c r="DM11" s="17" t="n">
        <v>0.05734</v>
      </c>
      <c r="DN11" s="17" t="n">
        <v>0.04991</v>
      </c>
      <c r="DO11" s="17" t="n">
        <v>0.04221</v>
      </c>
      <c r="DP11" s="17" t="n">
        <v>0.038</v>
      </c>
      <c r="DQ11" s="17" t="n">
        <v>0.03583</v>
      </c>
      <c r="DR11" s="17" t="n">
        <v>0.03426</v>
      </c>
      <c r="DS11" s="17" t="n">
        <v>0.03314</v>
      </c>
      <c r="DT11" s="17" t="n">
        <v>0.03333</v>
      </c>
      <c r="DU11" s="17" t="n">
        <v>0.03223</v>
      </c>
      <c r="DV11" s="17" t="n">
        <v>0.05067</v>
      </c>
      <c r="DW11" s="17" t="n">
        <v>0.04677</v>
      </c>
      <c r="DX11" s="17" t="n">
        <v>0.04478</v>
      </c>
      <c r="DY11" s="17" t="n">
        <v>0.00168</v>
      </c>
      <c r="DZ11" s="17" t="n">
        <v>0.05071</v>
      </c>
      <c r="EA11" s="17" t="n">
        <v>0.06603</v>
      </c>
      <c r="EB11" s="17" t="n">
        <v>0.05561</v>
      </c>
      <c r="EC11" s="17" t="n">
        <v>0.05025</v>
      </c>
      <c r="ED11" s="17" t="n">
        <v>0.04387</v>
      </c>
      <c r="EE11" s="17" t="n">
        <v>0.03904</v>
      </c>
      <c r="EF11" s="17" t="n">
        <v>0.03561</v>
      </c>
      <c r="EG11" s="17" t="n">
        <v>0.03397</v>
      </c>
      <c r="EH11" s="17" t="n">
        <v>0.0339</v>
      </c>
      <c r="EI11" s="17" t="n">
        <v>0.0325</v>
      </c>
      <c r="EJ11" s="17" t="n">
        <v>0.05816</v>
      </c>
      <c r="EK11" s="17" t="n">
        <v>0.05589</v>
      </c>
      <c r="EL11" s="17" t="n">
        <v>0.05056</v>
      </c>
      <c r="EM11" s="17" t="n">
        <v>0.00168</v>
      </c>
      <c r="EN11" s="17" t="n">
        <v>0.05674</v>
      </c>
      <c r="EO11" s="17" t="n">
        <v>0.06692</v>
      </c>
      <c r="EP11" s="17" t="n">
        <v>0.06633</v>
      </c>
      <c r="EQ11" s="17" t="n">
        <v>0.06841</v>
      </c>
      <c r="ER11" s="17" t="n">
        <v>0.05553</v>
      </c>
      <c r="ES11" s="17" t="n">
        <v>0.04772</v>
      </c>
      <c r="ET11" s="17" t="n">
        <v>0.03909</v>
      </c>
      <c r="EU11" s="17" t="n">
        <v>0.03593</v>
      </c>
      <c r="EV11" s="17" t="n">
        <v>0.03568</v>
      </c>
      <c r="EW11" s="17" t="n">
        <v>0.03286</v>
      </c>
      <c r="EX11" s="17" t="n">
        <v>0.06714</v>
      </c>
      <c r="EY11" s="17" t="n">
        <v>0.064</v>
      </c>
      <c r="EZ11" s="17" t="n">
        <v>0.05886</v>
      </c>
      <c r="FA11" s="17" t="n">
        <v>0.00168</v>
      </c>
      <c r="FB11" s="17" t="n">
        <v>0.05604</v>
      </c>
      <c r="FC11" s="17" t="n">
        <v>0.08855</v>
      </c>
      <c r="FD11" s="17" t="n">
        <v>0.07934</v>
      </c>
      <c r="FE11" s="17" t="n">
        <v>0.07586</v>
      </c>
      <c r="FF11" s="17" t="n">
        <v>0.06226</v>
      </c>
      <c r="FG11" s="17" t="n">
        <v>0.05053</v>
      </c>
      <c r="FH11" s="17" t="n">
        <v>0.04145</v>
      </c>
      <c r="FI11" s="17" t="n">
        <v>0.03685</v>
      </c>
      <c r="FJ11" s="17" t="n">
        <v>0.03584</v>
      </c>
      <c r="FK11" s="17" t="n">
        <v>0.03357</v>
      </c>
      <c r="FL11" s="17" t="n">
        <v>0.0819</v>
      </c>
      <c r="FM11" s="17" t="n">
        <v>0.07414</v>
      </c>
      <c r="FN11" s="17" t="n">
        <v>0.06907</v>
      </c>
      <c r="FO11" s="17" t="n">
        <v>0.00168</v>
      </c>
      <c r="FP11" s="17" t="n">
        <v>0.04981</v>
      </c>
      <c r="FQ11" s="17" t="n">
        <v>0.08441</v>
      </c>
      <c r="FR11" s="17" t="n">
        <v>0.08192</v>
      </c>
      <c r="FS11" s="17" t="n">
        <v>0.07699</v>
      </c>
      <c r="FT11" s="17" t="n">
        <v>0.06559</v>
      </c>
      <c r="FU11" s="17" t="n">
        <v>0.05352</v>
      </c>
      <c r="FV11" s="17" t="n">
        <v>0.0437</v>
      </c>
      <c r="FW11" s="17" t="n">
        <v>0.03798</v>
      </c>
      <c r="FX11" s="17" t="n">
        <v>0.03609</v>
      </c>
      <c r="FY11" s="17" t="n">
        <v>0.03414</v>
      </c>
      <c r="FZ11" s="17" t="n">
        <v>0.08147</v>
      </c>
      <c r="GA11" s="17" t="n">
        <v>0.07203</v>
      </c>
      <c r="GB11" s="17" t="n">
        <v>0.06978</v>
      </c>
      <c r="GC11" s="17" t="n">
        <v>0.00168</v>
      </c>
      <c r="GD11" s="17" t="n">
        <v>0.04425</v>
      </c>
      <c r="GE11" s="17" t="n">
        <v>0.07947</v>
      </c>
      <c r="GF11" s="17" t="n">
        <v>0.0826</v>
      </c>
      <c r="GG11" s="17" t="n">
        <v>0.07816</v>
      </c>
      <c r="GH11" s="17" t="n">
        <v>0.06827</v>
      </c>
      <c r="GI11" s="17" t="n">
        <v>0.05645</v>
      </c>
      <c r="GJ11" s="17" t="n">
        <v>0.04611</v>
      </c>
      <c r="GK11" s="17" t="n">
        <v>0.03938</v>
      </c>
      <c r="GL11" s="17" t="n">
        <v>0.03656</v>
      </c>
      <c r="GM11" s="17" t="n">
        <v>0.03463</v>
      </c>
      <c r="GN11" s="17" t="n">
        <v>0.08014</v>
      </c>
      <c r="GO11" s="17" t="n">
        <v>0.0695</v>
      </c>
      <c r="GP11" s="17" t="n">
        <v>0.0699</v>
      </c>
      <c r="GQ11" s="17" t="n">
        <v>0.00168</v>
      </c>
      <c r="GR11" s="17" t="n">
        <v>0.03998</v>
      </c>
      <c r="GS11" s="17" t="n">
        <v>0.08996</v>
      </c>
      <c r="GT11" s="17" t="n">
        <v>0.08434</v>
      </c>
      <c r="GU11" s="17" t="n">
        <v>0.08024</v>
      </c>
      <c r="GV11" s="17" t="n">
        <v>0.0712</v>
      </c>
      <c r="GW11" s="17" t="n">
        <v>0.05933</v>
      </c>
      <c r="GX11" s="17" t="n">
        <v>0.04865</v>
      </c>
      <c r="GY11" s="17" t="n">
        <v>0.04106</v>
      </c>
      <c r="GZ11" s="17" t="n">
        <v>0.03727</v>
      </c>
      <c r="HA11" s="17" t="n">
        <v>0.03512</v>
      </c>
      <c r="HB11" s="17" t="n">
        <v>0.08529</v>
      </c>
      <c r="HC11" s="17" t="n">
        <v>0.07193</v>
      </c>
      <c r="HD11" s="17" t="n">
        <v>0.07389</v>
      </c>
      <c r="HE11" s="17" t="n">
        <v>0.00168</v>
      </c>
      <c r="HF11" s="17" t="n">
        <v>0.0362</v>
      </c>
      <c r="HG11" s="17" t="n">
        <v>0.09328</v>
      </c>
      <c r="HH11" s="17" t="n">
        <v>0.09691</v>
      </c>
      <c r="HI11" s="17" t="n">
        <v>0.08604</v>
      </c>
      <c r="HJ11" s="17" t="n">
        <v>0.07621</v>
      </c>
      <c r="HK11" s="17" t="n">
        <v>0.0636</v>
      </c>
      <c r="HL11" s="17" t="n">
        <v>0.05221</v>
      </c>
      <c r="HM11" s="17" t="n">
        <v>0.04342</v>
      </c>
      <c r="HN11" s="17" t="n">
        <v>0.03836</v>
      </c>
      <c r="HO11" s="17" t="n">
        <v>0.03566</v>
      </c>
      <c r="HP11" s="17" t="n">
        <v>0.0924</v>
      </c>
      <c r="HQ11" s="17" t="n">
        <v>0.07592</v>
      </c>
      <c r="HR11" s="17" t="n">
        <v>0.07959</v>
      </c>
      <c r="HS11" s="17" t="n">
        <v>0.00168</v>
      </c>
      <c r="HT11" s="17" t="n">
        <v>0.03318</v>
      </c>
      <c r="HU11" s="17" t="n">
        <v>0.08328</v>
      </c>
      <c r="HV11" s="17" t="n">
        <v>0.0961</v>
      </c>
      <c r="HW11" s="17" t="n">
        <v>0.08848</v>
      </c>
      <c r="HX11" s="17" t="n">
        <v>0.07846</v>
      </c>
      <c r="HY11" s="17" t="n">
        <v>0.06654</v>
      </c>
      <c r="HZ11" s="17" t="n">
        <v>0.05492</v>
      </c>
      <c r="IA11" s="17" t="n">
        <v>0.04556</v>
      </c>
      <c r="IB11" s="17" t="n">
        <v>0.03961</v>
      </c>
      <c r="IC11" s="17" t="n">
        <v>0.03634</v>
      </c>
      <c r="ID11" s="17" t="n">
        <v>0.08908</v>
      </c>
      <c r="IE11" s="17" t="n">
        <v>0.07277</v>
      </c>
      <c r="IF11" s="17" t="n">
        <v>0.0786</v>
      </c>
      <c r="IG11" s="17" t="n">
        <v>0.00168</v>
      </c>
      <c r="IH11" s="17" t="n">
        <v>0.03074</v>
      </c>
      <c r="II11" s="17" t="n">
        <v>0.80061</v>
      </c>
      <c r="IJ11" s="17" t="n">
        <v>0.80076</v>
      </c>
      <c r="IK11" s="17" t="n">
        <v>0.80094</v>
      </c>
      <c r="IL11" s="17" t="n">
        <v>0.08074</v>
      </c>
      <c r="IM11" s="17" t="n">
        <v>0.06932</v>
      </c>
      <c r="IN11" s="17" t="n">
        <v>0.05769</v>
      </c>
      <c r="IO11" s="17" t="n">
        <v>0.04783</v>
      </c>
      <c r="IP11" s="17" t="n">
        <v>0.04108</v>
      </c>
      <c r="IQ11" s="17" t="n">
        <v>0.03716</v>
      </c>
      <c r="IR11" s="17" t="n">
        <v>0.80076</v>
      </c>
      <c r="IS11" s="17" t="n">
        <v>0.57717</v>
      </c>
      <c r="IT11" s="17" t="n">
        <v>0.48705</v>
      </c>
      <c r="IU11" s="17" t="n">
        <v>0.00168</v>
      </c>
      <c r="IV11" s="17" t="n">
        <v>0.0288</v>
      </c>
      <c r="IW11" s="17" t="n">
        <v>0.80059</v>
      </c>
      <c r="IX11" s="17" t="n">
        <v>0.80073</v>
      </c>
      <c r="IY11" s="17" t="n">
        <v>0.80091</v>
      </c>
      <c r="IZ11" s="17" t="n">
        <v>0.2448</v>
      </c>
      <c r="JA11" s="17" t="n">
        <v>0.07197</v>
      </c>
      <c r="JB11" s="17" t="n">
        <v>0.06045</v>
      </c>
      <c r="JC11" s="17" t="n">
        <v>0.05021</v>
      </c>
      <c r="JD11" s="17" t="n">
        <v>0.04274</v>
      </c>
      <c r="JE11" s="17" t="n">
        <v>0.03815</v>
      </c>
      <c r="JF11" s="17" t="n">
        <v>0.80073</v>
      </c>
      <c r="JG11" s="17" t="n">
        <v>0.57754</v>
      </c>
      <c r="JH11" s="17" t="n">
        <v>0.5083</v>
      </c>
      <c r="JI11" s="17" t="n">
        <v>0.00168</v>
      </c>
      <c r="JJ11" s="17" t="n">
        <v>0.02723</v>
      </c>
      <c r="JK11" s="17" t="n">
        <v>0.80058</v>
      </c>
      <c r="JL11" s="17" t="n">
        <v>0.80071</v>
      </c>
      <c r="JM11" s="17" t="n">
        <v>0.80087</v>
      </c>
      <c r="JN11" s="17" t="n">
        <v>0.37094</v>
      </c>
      <c r="JO11" s="17" t="n">
        <v>0.11207</v>
      </c>
      <c r="JP11" s="17" t="n">
        <v>0.06317</v>
      </c>
      <c r="JQ11" s="17" t="n">
        <v>0.05268</v>
      </c>
      <c r="JR11" s="17" t="n">
        <v>0.04458</v>
      </c>
      <c r="JS11" s="17" t="n">
        <v>0.0393</v>
      </c>
      <c r="JT11" s="17" t="n">
        <v>0.80071</v>
      </c>
      <c r="JU11" s="17" t="n">
        <v>0.57797</v>
      </c>
      <c r="JV11" s="17" t="n">
        <v>0.52879</v>
      </c>
    </row>
    <row r="12" customFormat="false" ht="15" hidden="false" customHeight="false" outlineLevel="0" collapsed="false">
      <c r="A12" s="17" t="s">
        <v>153</v>
      </c>
      <c r="B12" s="17" t="s">
        <v>214</v>
      </c>
      <c r="C12" s="17" t="n">
        <v>0.00286</v>
      </c>
      <c r="D12" s="17" t="n">
        <v>0.0356</v>
      </c>
      <c r="E12" s="17" t="n">
        <v>0.05397</v>
      </c>
      <c r="F12" s="17" t="n">
        <v>0.05397</v>
      </c>
      <c r="G12" s="17" t="n">
        <v>0.05397</v>
      </c>
      <c r="H12" s="17" t="n">
        <v>0.05397</v>
      </c>
      <c r="I12" s="17" t="n">
        <v>0.05397</v>
      </c>
      <c r="J12" s="17" t="n">
        <v>0.05397</v>
      </c>
      <c r="K12" s="17" t="n">
        <v>0.05397</v>
      </c>
      <c r="L12" s="17" t="n">
        <v>0.054</v>
      </c>
      <c r="M12" s="17" t="n">
        <v>0.05397</v>
      </c>
      <c r="N12" s="17" t="n">
        <v>0.05397</v>
      </c>
      <c r="O12" s="17" t="n">
        <v>0.04808</v>
      </c>
      <c r="P12" s="17" t="n">
        <v>0.05397</v>
      </c>
      <c r="Q12" s="17" t="n">
        <v>0.00286</v>
      </c>
      <c r="R12" s="17" t="n">
        <v>0.0356</v>
      </c>
      <c r="S12" s="17" t="n">
        <v>0.05397</v>
      </c>
      <c r="T12" s="17" t="n">
        <v>0.05397</v>
      </c>
      <c r="U12" s="17" t="n">
        <v>0.05397</v>
      </c>
      <c r="V12" s="17" t="n">
        <v>0.05397</v>
      </c>
      <c r="W12" s="17" t="n">
        <v>0.05397</v>
      </c>
      <c r="X12" s="17" t="n">
        <v>0.05397</v>
      </c>
      <c r="Y12" s="17" t="n">
        <v>0.05397</v>
      </c>
      <c r="Z12" s="17" t="n">
        <v>0.05399</v>
      </c>
      <c r="AA12" s="17" t="n">
        <v>0.05397</v>
      </c>
      <c r="AB12" s="17" t="n">
        <v>0.05397</v>
      </c>
      <c r="AC12" s="17" t="n">
        <v>0.0481</v>
      </c>
      <c r="AD12" s="17" t="n">
        <v>0.05397</v>
      </c>
      <c r="AE12" s="17" t="n">
        <v>0.00286</v>
      </c>
      <c r="AF12" s="17" t="n">
        <v>0.0356</v>
      </c>
      <c r="AG12" s="17" t="n">
        <v>0.05397</v>
      </c>
      <c r="AH12" s="17" t="n">
        <v>0.05397</v>
      </c>
      <c r="AI12" s="17" t="n">
        <v>0.05397</v>
      </c>
      <c r="AJ12" s="17" t="n">
        <v>0.05397</v>
      </c>
      <c r="AK12" s="17" t="n">
        <v>0.05397</v>
      </c>
      <c r="AL12" s="17" t="n">
        <v>0.05397</v>
      </c>
      <c r="AM12" s="17" t="n">
        <v>0.05397</v>
      </c>
      <c r="AN12" s="17" t="n">
        <v>0.05398</v>
      </c>
      <c r="AO12" s="17" t="n">
        <v>0.05397</v>
      </c>
      <c r="AP12" s="17" t="n">
        <v>0.05397</v>
      </c>
      <c r="AQ12" s="17" t="n">
        <v>0.04812</v>
      </c>
      <c r="AR12" s="17" t="n">
        <v>0.05397</v>
      </c>
      <c r="AS12" s="17" t="n">
        <v>0.00286</v>
      </c>
      <c r="AT12" s="17" t="n">
        <v>0.0356</v>
      </c>
      <c r="AU12" s="17" t="n">
        <v>0.05397</v>
      </c>
      <c r="AV12" s="17" t="n">
        <v>0.05397</v>
      </c>
      <c r="AW12" s="17" t="n">
        <v>0.05397</v>
      </c>
      <c r="AX12" s="17" t="n">
        <v>0.05397</v>
      </c>
      <c r="AY12" s="17" t="n">
        <v>0.05397</v>
      </c>
      <c r="AZ12" s="17" t="n">
        <v>0.05397</v>
      </c>
      <c r="BA12" s="17" t="n">
        <v>0.05397</v>
      </c>
      <c r="BB12" s="17" t="n">
        <v>0.05397</v>
      </c>
      <c r="BC12" s="17" t="n">
        <v>0.05397</v>
      </c>
      <c r="BD12" s="17" t="n">
        <v>0.05397</v>
      </c>
      <c r="BE12" s="17" t="n">
        <v>0.04814</v>
      </c>
      <c r="BF12" s="17" t="n">
        <v>0.05397</v>
      </c>
      <c r="BG12" s="17" t="n">
        <v>0.00286</v>
      </c>
      <c r="BH12" s="17" t="n">
        <v>0.0356</v>
      </c>
      <c r="BI12" s="17" t="n">
        <v>0.05404</v>
      </c>
      <c r="BJ12" s="17" t="n">
        <v>0.05406</v>
      </c>
      <c r="BK12" s="17" t="n">
        <v>0.05397</v>
      </c>
      <c r="BL12" s="17" t="n">
        <v>0.05397</v>
      </c>
      <c r="BM12" s="17" t="n">
        <v>0.05397</v>
      </c>
      <c r="BN12" s="17" t="n">
        <v>0.05397</v>
      </c>
      <c r="BO12" s="17" t="n">
        <v>0.05397</v>
      </c>
      <c r="BP12" s="17" t="n">
        <v>0.05397</v>
      </c>
      <c r="BQ12" s="17" t="n">
        <v>0.05397</v>
      </c>
      <c r="BR12" s="17" t="n">
        <v>0.05403</v>
      </c>
      <c r="BS12" s="17" t="n">
        <v>0.04821</v>
      </c>
      <c r="BT12" s="17" t="n">
        <v>0.05401</v>
      </c>
      <c r="BU12" s="17" t="n">
        <v>0.00286</v>
      </c>
      <c r="BV12" s="17" t="n">
        <v>0.03576</v>
      </c>
      <c r="BW12" s="17" t="n">
        <v>0.0551</v>
      </c>
      <c r="BX12" s="17" t="n">
        <v>0.05562</v>
      </c>
      <c r="BY12" s="17" t="n">
        <v>0.05412</v>
      </c>
      <c r="BZ12" s="17" t="n">
        <v>0.05405</v>
      </c>
      <c r="CA12" s="17" t="n">
        <v>0.05402</v>
      </c>
      <c r="CB12" s="17" t="n">
        <v>0.05404</v>
      </c>
      <c r="CC12" s="17" t="n">
        <v>0.05397</v>
      </c>
      <c r="CD12" s="17" t="n">
        <v>0.0542</v>
      </c>
      <c r="CE12" s="17" t="n">
        <v>0.05397</v>
      </c>
      <c r="CF12" s="17" t="n">
        <v>0.055</v>
      </c>
      <c r="CG12" s="17" t="n">
        <v>0.04897</v>
      </c>
      <c r="CH12" s="17" t="n">
        <v>0.05462</v>
      </c>
      <c r="CI12" s="17" t="n">
        <v>0.00286</v>
      </c>
      <c r="CJ12" s="17" t="n">
        <v>0.03911</v>
      </c>
      <c r="CK12" s="17" t="n">
        <v>0.05956</v>
      </c>
      <c r="CL12" s="17" t="n">
        <v>0.05821</v>
      </c>
      <c r="CM12" s="17" t="n">
        <v>0.05605</v>
      </c>
      <c r="CN12" s="17" t="n">
        <v>0.05516</v>
      </c>
      <c r="CO12" s="17" t="n">
        <v>0.05481</v>
      </c>
      <c r="CP12" s="17" t="n">
        <v>0.05447</v>
      </c>
      <c r="CQ12" s="17" t="n">
        <v>0.05423</v>
      </c>
      <c r="CR12" s="17" t="n">
        <v>0.05425</v>
      </c>
      <c r="CS12" s="17" t="n">
        <v>0.05431</v>
      </c>
      <c r="CT12" s="17" t="n">
        <v>0.05815</v>
      </c>
      <c r="CU12" s="17" t="n">
        <v>0.05222</v>
      </c>
      <c r="CV12" s="17" t="n">
        <v>0.05682</v>
      </c>
      <c r="CW12" s="17" t="n">
        <v>0.00286</v>
      </c>
      <c r="CX12" s="17" t="n">
        <v>0.04237</v>
      </c>
      <c r="CY12" s="17" t="n">
        <v>0.06397</v>
      </c>
      <c r="CZ12" s="17" t="n">
        <v>0.06105</v>
      </c>
      <c r="DA12" s="17" t="n">
        <v>0.05786</v>
      </c>
      <c r="DB12" s="17" t="n">
        <v>0.05627</v>
      </c>
      <c r="DC12" s="17" t="n">
        <v>0.05555</v>
      </c>
      <c r="DD12" s="17" t="n">
        <v>0.05492</v>
      </c>
      <c r="DE12" s="17" t="n">
        <v>0.05453</v>
      </c>
      <c r="DF12" s="17" t="n">
        <v>0.05455</v>
      </c>
      <c r="DG12" s="17" t="n">
        <v>0.05429</v>
      </c>
      <c r="DH12" s="17" t="n">
        <v>0.06131</v>
      </c>
      <c r="DI12" s="17" t="n">
        <v>0.05545</v>
      </c>
      <c r="DJ12" s="17" t="n">
        <v>0.05902</v>
      </c>
      <c r="DK12" s="17" t="n">
        <v>0.00286</v>
      </c>
      <c r="DL12" s="17" t="n">
        <v>0.04671</v>
      </c>
      <c r="DM12" s="17" t="n">
        <v>0.07038</v>
      </c>
      <c r="DN12" s="17" t="n">
        <v>0.06553</v>
      </c>
      <c r="DO12" s="17" t="n">
        <v>0.06051</v>
      </c>
      <c r="DP12" s="17" t="n">
        <v>0.05801</v>
      </c>
      <c r="DQ12" s="17" t="n">
        <v>0.05667</v>
      </c>
      <c r="DR12" s="17" t="n">
        <v>0.0557</v>
      </c>
      <c r="DS12" s="17" t="n">
        <v>0.05485</v>
      </c>
      <c r="DT12" s="17" t="n">
        <v>0.05494</v>
      </c>
      <c r="DU12" s="17" t="n">
        <v>0.05436</v>
      </c>
      <c r="DV12" s="17" t="n">
        <v>0.06603</v>
      </c>
      <c r="DW12" s="17" t="n">
        <v>0.0601</v>
      </c>
      <c r="DX12" s="17" t="n">
        <v>0.0623</v>
      </c>
      <c r="DY12" s="17" t="n">
        <v>0.00286</v>
      </c>
      <c r="DZ12" s="17" t="n">
        <v>0.05147</v>
      </c>
      <c r="EA12" s="17" t="n">
        <v>0.07604</v>
      </c>
      <c r="EB12" s="17" t="n">
        <v>0.06895</v>
      </c>
      <c r="EC12" s="17" t="n">
        <v>0.06785</v>
      </c>
      <c r="ED12" s="17" t="n">
        <v>0.06344</v>
      </c>
      <c r="EE12" s="17" t="n">
        <v>0.05967</v>
      </c>
      <c r="EF12" s="17" t="n">
        <v>0.05687</v>
      </c>
      <c r="EG12" s="17" t="n">
        <v>0.05563</v>
      </c>
      <c r="EH12" s="17" t="n">
        <v>0.05567</v>
      </c>
      <c r="EI12" s="17" t="n">
        <v>0.0545</v>
      </c>
      <c r="EJ12" s="17" t="n">
        <v>0.0714</v>
      </c>
      <c r="EK12" s="17" t="n">
        <v>0.06533</v>
      </c>
      <c r="EL12" s="17" t="n">
        <v>0.06672</v>
      </c>
      <c r="EM12" s="17" t="n">
        <v>0.00286</v>
      </c>
      <c r="EN12" s="17" t="n">
        <v>0.06236</v>
      </c>
      <c r="EO12" s="17" t="n">
        <v>0.08267</v>
      </c>
      <c r="EP12" s="17" t="n">
        <v>0.07523</v>
      </c>
      <c r="EQ12" s="17" t="n">
        <v>0.07375</v>
      </c>
      <c r="ER12" s="17" t="n">
        <v>0.06821</v>
      </c>
      <c r="ES12" s="17" t="n">
        <v>0.06455</v>
      </c>
      <c r="ET12" s="17" t="n">
        <v>0.05902</v>
      </c>
      <c r="EU12" s="17" t="n">
        <v>0.05669</v>
      </c>
      <c r="EV12" s="17" t="n">
        <v>0.05665</v>
      </c>
      <c r="EW12" s="17" t="n">
        <v>0.0548</v>
      </c>
      <c r="EX12" s="17" t="n">
        <v>0.07769</v>
      </c>
      <c r="EY12" s="17" t="n">
        <v>0.07305</v>
      </c>
      <c r="EZ12" s="17" t="n">
        <v>0.0719</v>
      </c>
      <c r="FA12" s="17" t="n">
        <v>0.00286</v>
      </c>
      <c r="FB12" s="17" t="n">
        <v>0.0605</v>
      </c>
      <c r="FC12" s="17" t="n">
        <v>0.08817</v>
      </c>
      <c r="FD12" s="17" t="n">
        <v>0.08766</v>
      </c>
      <c r="FE12" s="17" t="n">
        <v>0.08011</v>
      </c>
      <c r="FF12" s="17" t="n">
        <v>0.07268</v>
      </c>
      <c r="FG12" s="17" t="n">
        <v>0.071</v>
      </c>
      <c r="FH12" s="17" t="n">
        <v>0.06268</v>
      </c>
      <c r="FI12" s="17" t="n">
        <v>0.05876</v>
      </c>
      <c r="FJ12" s="17" t="n">
        <v>0.05828</v>
      </c>
      <c r="FK12" s="17" t="n">
        <v>0.05526</v>
      </c>
      <c r="FL12" s="17" t="n">
        <v>0.08573</v>
      </c>
      <c r="FM12" s="17" t="n">
        <v>0.07815</v>
      </c>
      <c r="FN12" s="17" t="n">
        <v>0.07842</v>
      </c>
      <c r="FO12" s="17" t="n">
        <v>0.00286</v>
      </c>
      <c r="FP12" s="17" t="n">
        <v>0.05872</v>
      </c>
      <c r="FQ12" s="17" t="n">
        <v>0.08984</v>
      </c>
      <c r="FR12" s="17" t="n">
        <v>0.09026</v>
      </c>
      <c r="FS12" s="17" t="n">
        <v>0.08332</v>
      </c>
      <c r="FT12" s="17" t="n">
        <v>0.07543</v>
      </c>
      <c r="FU12" s="17" t="n">
        <v>0.07212</v>
      </c>
      <c r="FV12" s="17" t="n">
        <v>0.06503</v>
      </c>
      <c r="FW12" s="17" t="n">
        <v>0.05991</v>
      </c>
      <c r="FX12" s="17" t="n">
        <v>0.05857</v>
      </c>
      <c r="FY12" s="17" t="n">
        <v>0.05603</v>
      </c>
      <c r="FZ12" s="17" t="n">
        <v>0.08813</v>
      </c>
      <c r="GA12" s="17" t="n">
        <v>0.07936</v>
      </c>
      <c r="GB12" s="17" t="n">
        <v>0.08057</v>
      </c>
      <c r="GC12" s="17" t="n">
        <v>0.00324</v>
      </c>
      <c r="GD12" s="17" t="n">
        <v>0.05385</v>
      </c>
      <c r="GE12" s="17" t="n">
        <v>0.08713</v>
      </c>
      <c r="GF12" s="17" t="n">
        <v>0.09031</v>
      </c>
      <c r="GG12" s="17" t="n">
        <v>0.08497</v>
      </c>
      <c r="GH12" s="17" t="n">
        <v>0.07732</v>
      </c>
      <c r="GI12" s="17" t="n">
        <v>0.07297</v>
      </c>
      <c r="GJ12" s="17" t="n">
        <v>0.06676</v>
      </c>
      <c r="GK12" s="17" t="n">
        <v>0.06118</v>
      </c>
      <c r="GL12" s="17" t="n">
        <v>0.05891</v>
      </c>
      <c r="GM12" s="17" t="n">
        <v>0.05667</v>
      </c>
      <c r="GN12" s="17" t="n">
        <v>0.08758</v>
      </c>
      <c r="GO12" s="17" t="n">
        <v>0.07757</v>
      </c>
      <c r="GP12" s="17" t="n">
        <v>0.08078</v>
      </c>
      <c r="GQ12" s="17" t="n">
        <v>0.00286</v>
      </c>
      <c r="GR12" s="17" t="n">
        <v>0.05076</v>
      </c>
      <c r="GS12" s="17" t="n">
        <v>0.08869</v>
      </c>
      <c r="GT12" s="17" t="n">
        <v>0.09412</v>
      </c>
      <c r="GU12" s="17" t="n">
        <v>0.08818</v>
      </c>
      <c r="GV12" s="17" t="n">
        <v>0.08026</v>
      </c>
      <c r="GW12" s="17" t="n">
        <v>0.07515</v>
      </c>
      <c r="GX12" s="17" t="n">
        <v>0.06896</v>
      </c>
      <c r="GY12" s="17" t="n">
        <v>0.06294</v>
      </c>
      <c r="GZ12" s="17" t="n">
        <v>0.05959</v>
      </c>
      <c r="HA12" s="17" t="n">
        <v>0.05723</v>
      </c>
      <c r="HB12" s="17" t="n">
        <v>0.09036</v>
      </c>
      <c r="HC12" s="17" t="n">
        <v>0.07868</v>
      </c>
      <c r="HD12" s="17" t="n">
        <v>0.08332</v>
      </c>
      <c r="HE12" s="17" t="n">
        <v>0.00286</v>
      </c>
      <c r="HF12" s="17" t="n">
        <v>0.04768</v>
      </c>
      <c r="HG12" s="17" t="n">
        <v>0.09958</v>
      </c>
      <c r="HH12" s="17" t="n">
        <v>0.10473</v>
      </c>
      <c r="HI12" s="17" t="n">
        <v>0.09469</v>
      </c>
      <c r="HJ12" s="17" t="n">
        <v>0.08513</v>
      </c>
      <c r="HK12" s="17" t="n">
        <v>0.0776</v>
      </c>
      <c r="HL12" s="17" t="n">
        <v>0.07126</v>
      </c>
      <c r="HM12" s="17" t="n">
        <v>0.06475</v>
      </c>
      <c r="HN12" s="17" t="n">
        <v>0.06059</v>
      </c>
      <c r="HO12" s="17" t="n">
        <v>0.05782</v>
      </c>
      <c r="HP12" s="17" t="n">
        <v>0.09989</v>
      </c>
      <c r="HQ12" s="17" t="n">
        <v>0.08457</v>
      </c>
      <c r="HR12" s="17" t="n">
        <v>0.09009</v>
      </c>
      <c r="HS12" s="17" t="n">
        <v>0.00286</v>
      </c>
      <c r="HT12" s="17" t="n">
        <v>0.04517</v>
      </c>
      <c r="HU12" s="17" t="n">
        <v>0.09233</v>
      </c>
      <c r="HV12" s="17" t="n">
        <v>0.10359</v>
      </c>
      <c r="HW12" s="17" t="n">
        <v>0.09694</v>
      </c>
      <c r="HX12" s="17" t="n">
        <v>0.08732</v>
      </c>
      <c r="HY12" s="17" t="n">
        <v>0.07936</v>
      </c>
      <c r="HZ12" s="17" t="n">
        <v>0.07277</v>
      </c>
      <c r="IA12" s="17" t="n">
        <v>0.06633</v>
      </c>
      <c r="IB12" s="17" t="n">
        <v>0.06162</v>
      </c>
      <c r="IC12" s="17" t="n">
        <v>0.05852</v>
      </c>
      <c r="ID12" s="17" t="n">
        <v>0.09743</v>
      </c>
      <c r="IE12" s="17" t="n">
        <v>0.08219</v>
      </c>
      <c r="IF12" s="17" t="n">
        <v>0.08934</v>
      </c>
      <c r="IG12" s="17" t="n">
        <v>0.00286</v>
      </c>
      <c r="IH12" s="17" t="n">
        <v>0.04318</v>
      </c>
      <c r="II12" s="17" t="n">
        <v>0.80104</v>
      </c>
      <c r="IJ12" s="17" t="n">
        <v>0.8013</v>
      </c>
      <c r="IK12" s="17" t="n">
        <v>0.8016</v>
      </c>
      <c r="IL12" s="17" t="n">
        <v>0.08952</v>
      </c>
      <c r="IM12" s="17" t="n">
        <v>0.08121</v>
      </c>
      <c r="IN12" s="17" t="n">
        <v>0.07434</v>
      </c>
      <c r="IO12" s="17" t="n">
        <v>0.06789</v>
      </c>
      <c r="IP12" s="17" t="n">
        <v>0.06278</v>
      </c>
      <c r="IQ12" s="17" t="n">
        <v>0.0593</v>
      </c>
      <c r="IR12" s="17" t="n">
        <v>0.80129</v>
      </c>
      <c r="IS12" s="17" t="n">
        <v>0.58116</v>
      </c>
      <c r="IT12" s="17" t="n">
        <v>0.49305</v>
      </c>
      <c r="IU12" s="17" t="n">
        <v>0.00286</v>
      </c>
      <c r="IV12" s="17" t="n">
        <v>0.04161</v>
      </c>
      <c r="IW12" s="17" t="n">
        <v>0.80101</v>
      </c>
      <c r="IX12" s="17" t="n">
        <v>0.80125</v>
      </c>
      <c r="IY12" s="17" t="n">
        <v>0.80154</v>
      </c>
      <c r="IZ12" s="17" t="n">
        <v>0.25173</v>
      </c>
      <c r="JA12" s="17" t="n">
        <v>0.08314</v>
      </c>
      <c r="JB12" s="17" t="n">
        <v>0.07597</v>
      </c>
      <c r="JC12" s="17" t="n">
        <v>0.06945</v>
      </c>
      <c r="JD12" s="17" t="n">
        <v>0.06404</v>
      </c>
      <c r="JE12" s="17" t="n">
        <v>0.06018</v>
      </c>
      <c r="JF12" s="17" t="n">
        <v>0.80124</v>
      </c>
      <c r="JG12" s="17" t="n">
        <v>0.58161</v>
      </c>
      <c r="JH12" s="17" t="n">
        <v>0.51383</v>
      </c>
      <c r="JI12" s="17" t="n">
        <v>0.00286</v>
      </c>
      <c r="JJ12" s="17" t="n">
        <v>0.04036</v>
      </c>
      <c r="JK12" s="17" t="n">
        <v>0.80098</v>
      </c>
      <c r="JL12" s="17" t="n">
        <v>0.8012</v>
      </c>
      <c r="JM12" s="17" t="n">
        <v>0.80148</v>
      </c>
      <c r="JN12" s="17" t="n">
        <v>0.37644</v>
      </c>
      <c r="JO12" s="17" t="n">
        <v>0.12226</v>
      </c>
      <c r="JP12" s="17" t="n">
        <v>0.07766</v>
      </c>
      <c r="JQ12" s="17" t="n">
        <v>0.07102</v>
      </c>
      <c r="JR12" s="17" t="n">
        <v>0.06537</v>
      </c>
      <c r="JS12" s="17" t="n">
        <v>0.06115</v>
      </c>
      <c r="JT12" s="17" t="n">
        <v>0.8012</v>
      </c>
      <c r="JU12" s="17" t="n">
        <v>0.58211</v>
      </c>
      <c r="JV12" s="17" t="n">
        <v>0.53388</v>
      </c>
    </row>
    <row r="13" customFormat="false" ht="15" hidden="false" customHeight="false" outlineLevel="0" collapsed="false">
      <c r="A13" s="17" t="s">
        <v>154</v>
      </c>
      <c r="B13" s="17" t="s">
        <v>215</v>
      </c>
      <c r="C13" s="17" t="n">
        <v>0.01565</v>
      </c>
      <c r="D13" s="17" t="n">
        <v>0.19463</v>
      </c>
      <c r="E13" s="17" t="n">
        <v>0.29506</v>
      </c>
      <c r="F13" s="17" t="n">
        <v>0.29506</v>
      </c>
      <c r="G13" s="17" t="n">
        <v>0.29506</v>
      </c>
      <c r="H13" s="17" t="n">
        <v>0.29506</v>
      </c>
      <c r="I13" s="17" t="n">
        <v>0.29506</v>
      </c>
      <c r="J13" s="17" t="n">
        <v>0.29506</v>
      </c>
      <c r="K13" s="17" t="n">
        <v>0.29506</v>
      </c>
      <c r="L13" s="17" t="n">
        <v>0.29522</v>
      </c>
      <c r="M13" s="17" t="n">
        <v>0.29506</v>
      </c>
      <c r="N13" s="17" t="n">
        <v>0.29506</v>
      </c>
      <c r="O13" s="17" t="n">
        <v>0.26285</v>
      </c>
      <c r="P13" s="17" t="n">
        <v>0.29506</v>
      </c>
      <c r="Q13" s="17" t="n">
        <v>0.01565</v>
      </c>
      <c r="R13" s="17" t="n">
        <v>0.19463</v>
      </c>
      <c r="S13" s="17" t="n">
        <v>0.29506</v>
      </c>
      <c r="T13" s="17" t="n">
        <v>0.29506</v>
      </c>
      <c r="U13" s="17" t="n">
        <v>0.29506</v>
      </c>
      <c r="V13" s="17" t="n">
        <v>0.29506</v>
      </c>
      <c r="W13" s="17" t="n">
        <v>0.29506</v>
      </c>
      <c r="X13" s="17" t="n">
        <v>0.29506</v>
      </c>
      <c r="Y13" s="17" t="n">
        <v>0.29506</v>
      </c>
      <c r="Z13" s="17" t="n">
        <v>0.29517</v>
      </c>
      <c r="AA13" s="17" t="n">
        <v>0.29506</v>
      </c>
      <c r="AB13" s="17" t="n">
        <v>0.29506</v>
      </c>
      <c r="AC13" s="17" t="n">
        <v>0.26294</v>
      </c>
      <c r="AD13" s="17" t="n">
        <v>0.29506</v>
      </c>
      <c r="AE13" s="17" t="n">
        <v>0.01565</v>
      </c>
      <c r="AF13" s="17" t="n">
        <v>0.19463</v>
      </c>
      <c r="AG13" s="17" t="n">
        <v>0.29506</v>
      </c>
      <c r="AH13" s="17" t="n">
        <v>0.29506</v>
      </c>
      <c r="AI13" s="17" t="n">
        <v>0.29506</v>
      </c>
      <c r="AJ13" s="17" t="n">
        <v>0.29506</v>
      </c>
      <c r="AK13" s="17" t="n">
        <v>0.29506</v>
      </c>
      <c r="AL13" s="17" t="n">
        <v>0.29506</v>
      </c>
      <c r="AM13" s="17" t="n">
        <v>0.29506</v>
      </c>
      <c r="AN13" s="17" t="n">
        <v>0.29511</v>
      </c>
      <c r="AO13" s="17" t="n">
        <v>0.29506</v>
      </c>
      <c r="AP13" s="17" t="n">
        <v>0.29506</v>
      </c>
      <c r="AQ13" s="17" t="n">
        <v>0.26305</v>
      </c>
      <c r="AR13" s="17" t="n">
        <v>0.29506</v>
      </c>
      <c r="AS13" s="17" t="n">
        <v>0.01565</v>
      </c>
      <c r="AT13" s="17" t="n">
        <v>0.19463</v>
      </c>
      <c r="AU13" s="17" t="n">
        <v>0.29506</v>
      </c>
      <c r="AV13" s="17" t="n">
        <v>0.29506</v>
      </c>
      <c r="AW13" s="17" t="n">
        <v>0.29506</v>
      </c>
      <c r="AX13" s="17" t="n">
        <v>0.29506</v>
      </c>
      <c r="AY13" s="17" t="n">
        <v>0.29506</v>
      </c>
      <c r="AZ13" s="17" t="n">
        <v>0.29506</v>
      </c>
      <c r="BA13" s="17" t="n">
        <v>0.29506</v>
      </c>
      <c r="BB13" s="17" t="n">
        <v>0.29506</v>
      </c>
      <c r="BC13" s="17" t="n">
        <v>0.29506</v>
      </c>
      <c r="BD13" s="17" t="n">
        <v>0.29506</v>
      </c>
      <c r="BE13" s="17" t="n">
        <v>0.26318</v>
      </c>
      <c r="BF13" s="17" t="n">
        <v>0.29506</v>
      </c>
      <c r="BG13" s="17" t="n">
        <v>0.01565</v>
      </c>
      <c r="BH13" s="17" t="n">
        <v>0.19472</v>
      </c>
      <c r="BI13" s="17" t="n">
        <v>0.29578</v>
      </c>
      <c r="BJ13" s="17" t="n">
        <v>0.2961</v>
      </c>
      <c r="BK13" s="17" t="n">
        <v>0.29514</v>
      </c>
      <c r="BL13" s="17" t="n">
        <v>0.29515</v>
      </c>
      <c r="BM13" s="17" t="n">
        <v>0.29506</v>
      </c>
      <c r="BN13" s="17" t="n">
        <v>0.29506</v>
      </c>
      <c r="BO13" s="17" t="n">
        <v>0.29506</v>
      </c>
      <c r="BP13" s="17" t="n">
        <v>0.29506</v>
      </c>
      <c r="BQ13" s="17" t="n">
        <v>0.29506</v>
      </c>
      <c r="BR13" s="17" t="n">
        <v>0.29571</v>
      </c>
      <c r="BS13" s="17" t="n">
        <v>0.26383</v>
      </c>
      <c r="BT13" s="17" t="n">
        <v>0.29547</v>
      </c>
      <c r="BU13" s="17" t="n">
        <v>0.01565</v>
      </c>
      <c r="BV13" s="17" t="n">
        <v>0.19633</v>
      </c>
      <c r="BW13" s="17" t="n">
        <v>0.3072</v>
      </c>
      <c r="BX13" s="17" t="n">
        <v>0.31295</v>
      </c>
      <c r="BY13" s="17" t="n">
        <v>0.29672</v>
      </c>
      <c r="BZ13" s="17" t="n">
        <v>0.29612</v>
      </c>
      <c r="CA13" s="17" t="n">
        <v>0.29575</v>
      </c>
      <c r="CB13" s="17" t="n">
        <v>0.29549</v>
      </c>
      <c r="CC13" s="17" t="n">
        <v>0.29525</v>
      </c>
      <c r="CD13" s="17" t="n">
        <v>0.29702</v>
      </c>
      <c r="CE13" s="17" t="n">
        <v>0.29506</v>
      </c>
      <c r="CF13" s="17" t="n">
        <v>0.30624</v>
      </c>
      <c r="CG13" s="17" t="n">
        <v>0.27176</v>
      </c>
      <c r="CH13" s="17" t="n">
        <v>0.30215</v>
      </c>
      <c r="CI13" s="17" t="n">
        <v>0.01565</v>
      </c>
      <c r="CJ13" s="17" t="n">
        <v>0.23259</v>
      </c>
      <c r="CK13" s="17" t="n">
        <v>0.35563</v>
      </c>
      <c r="CL13" s="17" t="n">
        <v>0.34116</v>
      </c>
      <c r="CM13" s="17" t="n">
        <v>0.31746</v>
      </c>
      <c r="CN13" s="17" t="n">
        <v>0.30829</v>
      </c>
      <c r="CO13" s="17" t="n">
        <v>0.30431</v>
      </c>
      <c r="CP13" s="17" t="n">
        <v>0.3005</v>
      </c>
      <c r="CQ13" s="17" t="n">
        <v>0.29799</v>
      </c>
      <c r="CR13" s="17" t="n">
        <v>0.29822</v>
      </c>
      <c r="CS13" s="17" t="n">
        <v>0.29801</v>
      </c>
      <c r="CT13" s="17" t="n">
        <v>0.34034</v>
      </c>
      <c r="CU13" s="17" t="n">
        <v>0.30677</v>
      </c>
      <c r="CV13" s="17" t="n">
        <v>0.32605</v>
      </c>
      <c r="CW13" s="17" t="n">
        <v>0.01565</v>
      </c>
      <c r="CX13" s="17" t="n">
        <v>0.26801</v>
      </c>
      <c r="CY13" s="17" t="n">
        <v>0.40341</v>
      </c>
      <c r="CZ13" s="17" t="n">
        <v>0.37189</v>
      </c>
      <c r="DA13" s="17" t="n">
        <v>0.33705</v>
      </c>
      <c r="DB13" s="17" t="n">
        <v>0.32037</v>
      </c>
      <c r="DC13" s="17" t="n">
        <v>0.31226</v>
      </c>
      <c r="DD13" s="17" t="n">
        <v>0.3055</v>
      </c>
      <c r="DE13" s="17" t="n">
        <v>0.30083</v>
      </c>
      <c r="DF13" s="17" t="n">
        <v>0.30108</v>
      </c>
      <c r="DG13" s="17" t="n">
        <v>0.29806</v>
      </c>
      <c r="DH13" s="17" t="n">
        <v>0.37462</v>
      </c>
      <c r="DI13" s="17" t="n">
        <v>0.34165</v>
      </c>
      <c r="DJ13" s="17" t="n">
        <v>0.34985</v>
      </c>
      <c r="DK13" s="17" t="n">
        <v>0.01565</v>
      </c>
      <c r="DL13" s="17" t="n">
        <v>0.32886</v>
      </c>
      <c r="DM13" s="17" t="n">
        <v>0.48894</v>
      </c>
      <c r="DN13" s="17" t="n">
        <v>0.42727</v>
      </c>
      <c r="DO13" s="17" t="n">
        <v>0.36973</v>
      </c>
      <c r="DP13" s="17" t="n">
        <v>0.34158</v>
      </c>
      <c r="DQ13" s="17" t="n">
        <v>0.32644</v>
      </c>
      <c r="DR13" s="17" t="n">
        <v>0.31432</v>
      </c>
      <c r="DS13" s="17" t="n">
        <v>0.30575</v>
      </c>
      <c r="DT13" s="17" t="n">
        <v>0.30598</v>
      </c>
      <c r="DU13" s="17" t="n">
        <v>0.29882</v>
      </c>
      <c r="DV13" s="17" t="n">
        <v>0.43535</v>
      </c>
      <c r="DW13" s="17" t="n">
        <v>0.40268</v>
      </c>
      <c r="DX13" s="17" t="n">
        <v>0.39186</v>
      </c>
      <c r="DY13" s="17" t="n">
        <v>0.01565</v>
      </c>
      <c r="DZ13" s="17" t="n">
        <v>0.34447</v>
      </c>
      <c r="EA13" s="17" t="n">
        <v>0.49093</v>
      </c>
      <c r="EB13" s="17" t="n">
        <v>0.4466</v>
      </c>
      <c r="EC13" s="17" t="n">
        <v>0.38688</v>
      </c>
      <c r="ED13" s="17" t="n">
        <v>0.35123</v>
      </c>
      <c r="EE13" s="17" t="n">
        <v>0.33176</v>
      </c>
      <c r="EF13" s="17" t="n">
        <v>0.31787</v>
      </c>
      <c r="EG13" s="17" t="n">
        <v>0.30834</v>
      </c>
      <c r="EH13" s="17" t="n">
        <v>0.30633</v>
      </c>
      <c r="EI13" s="17" t="n">
        <v>0.30061</v>
      </c>
      <c r="EJ13" s="17" t="n">
        <v>0.44715</v>
      </c>
      <c r="EK13" s="17" t="n">
        <v>0.41588</v>
      </c>
      <c r="EL13" s="17" t="n">
        <v>0.401</v>
      </c>
      <c r="EM13" s="17" t="n">
        <v>0.01565</v>
      </c>
      <c r="EN13" s="17" t="n">
        <v>0.50072</v>
      </c>
      <c r="EO13" s="17" t="n">
        <v>0.55388</v>
      </c>
      <c r="EP13" s="17" t="n">
        <v>0.46684</v>
      </c>
      <c r="EQ13" s="17" t="n">
        <v>0.40784</v>
      </c>
      <c r="ER13" s="17" t="n">
        <v>0.36346</v>
      </c>
      <c r="ES13" s="17" t="n">
        <v>0.35169</v>
      </c>
      <c r="ET13" s="17" t="n">
        <v>0.32655</v>
      </c>
      <c r="EU13" s="17" t="n">
        <v>0.31412</v>
      </c>
      <c r="EV13" s="17" t="n">
        <v>0.31077</v>
      </c>
      <c r="EW13" s="17" t="n">
        <v>0.30205</v>
      </c>
      <c r="EX13" s="17" t="n">
        <v>0.4839</v>
      </c>
      <c r="EY13" s="17" t="n">
        <v>0.48898</v>
      </c>
      <c r="EZ13" s="17" t="n">
        <v>0.42763</v>
      </c>
      <c r="FA13" s="17" t="n">
        <v>0.01565</v>
      </c>
      <c r="FB13" s="17" t="n">
        <v>0.60198</v>
      </c>
      <c r="FC13" s="17" t="n">
        <v>0.64645</v>
      </c>
      <c r="FD13" s="17" t="n">
        <v>0.53831</v>
      </c>
      <c r="FE13" s="17" t="n">
        <v>0.45068</v>
      </c>
      <c r="FF13" s="17" t="n">
        <v>0.38849</v>
      </c>
      <c r="FG13" s="17" t="n">
        <v>0.37012</v>
      </c>
      <c r="FH13" s="17" t="n">
        <v>0.33927</v>
      </c>
      <c r="FI13" s="17" t="n">
        <v>0.32118</v>
      </c>
      <c r="FJ13" s="17" t="n">
        <v>0.31612</v>
      </c>
      <c r="FK13" s="17" t="n">
        <v>0.30424</v>
      </c>
      <c r="FL13" s="17" t="n">
        <v>0.55513</v>
      </c>
      <c r="FM13" s="17" t="n">
        <v>0.56919</v>
      </c>
      <c r="FN13" s="17" t="n">
        <v>0.47661</v>
      </c>
      <c r="FO13" s="17" t="n">
        <v>0.01565</v>
      </c>
      <c r="FP13" s="17" t="n">
        <v>0.51836</v>
      </c>
      <c r="FQ13" s="17" t="n">
        <v>0.66068</v>
      </c>
      <c r="FR13" s="17" t="n">
        <v>0.5636</v>
      </c>
      <c r="FS13" s="17" t="n">
        <v>0.47143</v>
      </c>
      <c r="FT13" s="17" t="n">
        <v>0.40331</v>
      </c>
      <c r="FU13" s="17" t="n">
        <v>0.37488</v>
      </c>
      <c r="FV13" s="17" t="n">
        <v>0.34693</v>
      </c>
      <c r="FW13" s="17" t="n">
        <v>0.32562</v>
      </c>
      <c r="FX13" s="17" t="n">
        <v>0.31737</v>
      </c>
      <c r="FY13" s="17" t="n">
        <v>0.30724</v>
      </c>
      <c r="FZ13" s="17" t="n">
        <v>0.57454</v>
      </c>
      <c r="GA13" s="17" t="n">
        <v>0.55779</v>
      </c>
      <c r="GB13" s="17" t="n">
        <v>0.49096</v>
      </c>
      <c r="GC13" s="17" t="n">
        <v>0.01565</v>
      </c>
      <c r="GD13" s="17" t="n">
        <v>0.45699</v>
      </c>
      <c r="GE13" s="17" t="n">
        <v>0.65464</v>
      </c>
      <c r="GF13" s="17" t="n">
        <v>0.58694</v>
      </c>
      <c r="GG13" s="17" t="n">
        <v>0.49332</v>
      </c>
      <c r="GH13" s="17" t="n">
        <v>0.41956</v>
      </c>
      <c r="GI13" s="17" t="n">
        <v>0.38187</v>
      </c>
      <c r="GJ13" s="17" t="n">
        <v>0.35368</v>
      </c>
      <c r="GK13" s="17" t="n">
        <v>0.33085</v>
      </c>
      <c r="GL13" s="17" t="n">
        <v>0.31943</v>
      </c>
      <c r="GM13" s="17" t="n">
        <v>0.30979</v>
      </c>
      <c r="GN13" s="17" t="n">
        <v>0.58596</v>
      </c>
      <c r="GO13" s="17" t="n">
        <v>0.54772</v>
      </c>
      <c r="GP13" s="17" t="n">
        <v>0.50094</v>
      </c>
      <c r="GQ13" s="17" t="n">
        <v>0.01565</v>
      </c>
      <c r="GR13" s="17" t="n">
        <v>0.40168</v>
      </c>
      <c r="GS13" s="17" t="n">
        <v>0.63374</v>
      </c>
      <c r="GT13" s="17" t="n">
        <v>0.60284</v>
      </c>
      <c r="GU13" s="17" t="n">
        <v>0.51493</v>
      </c>
      <c r="GV13" s="17" t="n">
        <v>0.43686</v>
      </c>
      <c r="GW13" s="17" t="n">
        <v>0.39091</v>
      </c>
      <c r="GX13" s="17" t="n">
        <v>0.36056</v>
      </c>
      <c r="GY13" s="17" t="n">
        <v>0.33648</v>
      </c>
      <c r="GZ13" s="17" t="n">
        <v>0.32229</v>
      </c>
      <c r="HA13" s="17" t="n">
        <v>0.31222</v>
      </c>
      <c r="HB13" s="17" t="n">
        <v>0.58929</v>
      </c>
      <c r="HC13" s="17" t="n">
        <v>0.53396</v>
      </c>
      <c r="HD13" s="17" t="n">
        <v>0.50657</v>
      </c>
      <c r="HE13" s="17" t="n">
        <v>0.01565</v>
      </c>
      <c r="HF13" s="17" t="n">
        <v>0.3605</v>
      </c>
      <c r="HG13" s="17" t="n">
        <v>0.61159</v>
      </c>
      <c r="HH13" s="17" t="n">
        <v>0.61448</v>
      </c>
      <c r="HI13" s="17" t="n">
        <v>0.53682</v>
      </c>
      <c r="HJ13" s="17" t="n">
        <v>0.45607</v>
      </c>
      <c r="HK13" s="17" t="n">
        <v>0.40211</v>
      </c>
      <c r="HL13" s="17" t="n">
        <v>0.36804</v>
      </c>
      <c r="HM13" s="17" t="n">
        <v>0.34248</v>
      </c>
      <c r="HN13" s="17" t="n">
        <v>0.32581</v>
      </c>
      <c r="HO13" s="17" t="n">
        <v>0.31475</v>
      </c>
      <c r="HP13" s="17" t="n">
        <v>0.59096</v>
      </c>
      <c r="HQ13" s="17" t="n">
        <v>0.52336</v>
      </c>
      <c r="HR13" s="17" t="n">
        <v>0.51186</v>
      </c>
      <c r="HS13" s="17" t="n">
        <v>0.01565</v>
      </c>
      <c r="HT13" s="17" t="n">
        <v>0.3257</v>
      </c>
      <c r="HU13" s="17" t="n">
        <v>0.57901</v>
      </c>
      <c r="HV13" s="17" t="n">
        <v>0.6138</v>
      </c>
      <c r="HW13" s="17" t="n">
        <v>0.55425</v>
      </c>
      <c r="HX13" s="17" t="n">
        <v>0.47459</v>
      </c>
      <c r="HY13" s="17" t="n">
        <v>0.41474</v>
      </c>
      <c r="HZ13" s="17" t="n">
        <v>0.37617</v>
      </c>
      <c r="IA13" s="17" t="n">
        <v>0.34869</v>
      </c>
      <c r="IB13" s="17" t="n">
        <v>0.32993</v>
      </c>
      <c r="IC13" s="17" t="n">
        <v>0.31754</v>
      </c>
      <c r="ID13" s="17" t="n">
        <v>0.58346</v>
      </c>
      <c r="IE13" s="17" t="n">
        <v>0.50826</v>
      </c>
      <c r="IF13" s="17" t="n">
        <v>0.51203</v>
      </c>
      <c r="IG13" s="17" t="n">
        <v>0.01565</v>
      </c>
      <c r="IH13" s="17" t="n">
        <v>0.29817</v>
      </c>
      <c r="II13" s="17" t="n">
        <v>0.80567</v>
      </c>
      <c r="IJ13" s="17" t="n">
        <v>0.80709</v>
      </c>
      <c r="IK13" s="17" t="n">
        <v>0.80875</v>
      </c>
      <c r="IL13" s="17" t="n">
        <v>0.49279</v>
      </c>
      <c r="IM13" s="17" t="n">
        <v>0.4287</v>
      </c>
      <c r="IN13" s="17" t="n">
        <v>0.38535</v>
      </c>
      <c r="IO13" s="17" t="n">
        <v>0.35535</v>
      </c>
      <c r="IP13" s="17" t="n">
        <v>0.33456</v>
      </c>
      <c r="IQ13" s="17" t="n">
        <v>0.32065</v>
      </c>
      <c r="IR13" s="17" t="n">
        <v>0.80704</v>
      </c>
      <c r="IS13" s="17" t="n">
        <v>0.65928</v>
      </c>
      <c r="IT13" s="17" t="n">
        <v>0.64489</v>
      </c>
      <c r="IU13" s="17" t="n">
        <v>0.01565</v>
      </c>
      <c r="IV13" s="17" t="n">
        <v>0.27645</v>
      </c>
      <c r="IW13" s="17" t="n">
        <v>0.80551</v>
      </c>
      <c r="IX13" s="17" t="n">
        <v>0.80682</v>
      </c>
      <c r="IY13" s="17" t="n">
        <v>0.80842</v>
      </c>
      <c r="IZ13" s="17" t="n">
        <v>0.56474</v>
      </c>
      <c r="JA13" s="17" t="n">
        <v>0.44359</v>
      </c>
      <c r="JB13" s="17" t="n">
        <v>0.39563</v>
      </c>
      <c r="JC13" s="17" t="n">
        <v>0.3626</v>
      </c>
      <c r="JD13" s="17" t="n">
        <v>0.33968</v>
      </c>
      <c r="JE13" s="17" t="n">
        <v>0.32414</v>
      </c>
      <c r="JF13" s="17" t="n">
        <v>0.8068</v>
      </c>
      <c r="JG13" s="17" t="n">
        <v>0.65346</v>
      </c>
      <c r="JH13" s="17" t="n">
        <v>0.65673</v>
      </c>
      <c r="JI13" s="17" t="n">
        <v>0.01565</v>
      </c>
      <c r="JJ13" s="17" t="n">
        <v>0.2593</v>
      </c>
      <c r="JK13" s="17" t="n">
        <v>0.80538</v>
      </c>
      <c r="JL13" s="17" t="n">
        <v>0.80658</v>
      </c>
      <c r="JM13" s="17" t="n">
        <v>0.8081</v>
      </c>
      <c r="JN13" s="17" t="n">
        <v>0.61998</v>
      </c>
      <c r="JO13" s="17" t="n">
        <v>0.47166</v>
      </c>
      <c r="JP13" s="17" t="n">
        <v>0.40697</v>
      </c>
      <c r="JQ13" s="17" t="n">
        <v>0.37056</v>
      </c>
      <c r="JR13" s="17" t="n">
        <v>0.34531</v>
      </c>
      <c r="JS13" s="17" t="n">
        <v>0.32804</v>
      </c>
      <c r="JT13" s="17" t="n">
        <v>0.80658</v>
      </c>
      <c r="JU13" s="17" t="n">
        <v>0.64898</v>
      </c>
      <c r="JV13" s="17" t="n">
        <v>0.66805</v>
      </c>
    </row>
    <row r="14" customFormat="false" ht="15" hidden="false" customHeight="false" outlineLevel="0" collapsed="false">
      <c r="A14" s="17" t="s">
        <v>155</v>
      </c>
      <c r="B14" s="17" t="s">
        <v>216</v>
      </c>
      <c r="C14" s="17" t="n">
        <v>0.00173</v>
      </c>
      <c r="D14" s="17" t="n">
        <v>0.02154</v>
      </c>
      <c r="E14" s="17" t="n">
        <v>0.03266</v>
      </c>
      <c r="F14" s="17" t="n">
        <v>0.03266</v>
      </c>
      <c r="G14" s="17" t="n">
        <v>0.03266</v>
      </c>
      <c r="H14" s="17" t="n">
        <v>0.03266</v>
      </c>
      <c r="I14" s="17" t="n">
        <v>0.03266</v>
      </c>
      <c r="J14" s="17" t="n">
        <v>0.03266</v>
      </c>
      <c r="K14" s="17" t="n">
        <v>0.03266</v>
      </c>
      <c r="L14" s="17" t="n">
        <v>0.03268</v>
      </c>
      <c r="M14" s="17" t="n">
        <v>0.03266</v>
      </c>
      <c r="N14" s="17" t="n">
        <v>0.03266</v>
      </c>
      <c r="O14" s="17" t="n">
        <v>0.0291</v>
      </c>
      <c r="P14" s="17" t="n">
        <v>0.03266</v>
      </c>
      <c r="Q14" s="17" t="n">
        <v>0.00173</v>
      </c>
      <c r="R14" s="17" t="n">
        <v>0.02154</v>
      </c>
      <c r="S14" s="17" t="n">
        <v>0.03266</v>
      </c>
      <c r="T14" s="17" t="n">
        <v>0.03266</v>
      </c>
      <c r="U14" s="17" t="n">
        <v>0.03266</v>
      </c>
      <c r="V14" s="17" t="n">
        <v>0.03266</v>
      </c>
      <c r="W14" s="17" t="n">
        <v>0.03266</v>
      </c>
      <c r="X14" s="17" t="n">
        <v>0.03266</v>
      </c>
      <c r="Y14" s="17" t="n">
        <v>0.03266</v>
      </c>
      <c r="Z14" s="17" t="n">
        <v>0.03267</v>
      </c>
      <c r="AA14" s="17" t="n">
        <v>0.03266</v>
      </c>
      <c r="AB14" s="17" t="n">
        <v>0.03266</v>
      </c>
      <c r="AC14" s="17" t="n">
        <v>0.0291</v>
      </c>
      <c r="AD14" s="17" t="n">
        <v>0.03266</v>
      </c>
      <c r="AE14" s="17" t="n">
        <v>0.00173</v>
      </c>
      <c r="AF14" s="17" t="n">
        <v>0.02154</v>
      </c>
      <c r="AG14" s="17" t="n">
        <v>0.03266</v>
      </c>
      <c r="AH14" s="17" t="n">
        <v>0.03266</v>
      </c>
      <c r="AI14" s="17" t="n">
        <v>0.03266</v>
      </c>
      <c r="AJ14" s="17" t="n">
        <v>0.03266</v>
      </c>
      <c r="AK14" s="17" t="n">
        <v>0.03266</v>
      </c>
      <c r="AL14" s="17" t="n">
        <v>0.03266</v>
      </c>
      <c r="AM14" s="17" t="n">
        <v>0.03266</v>
      </c>
      <c r="AN14" s="17" t="n">
        <v>0.03267</v>
      </c>
      <c r="AO14" s="17" t="n">
        <v>0.03266</v>
      </c>
      <c r="AP14" s="17" t="n">
        <v>0.03266</v>
      </c>
      <c r="AQ14" s="17" t="n">
        <v>0.02912</v>
      </c>
      <c r="AR14" s="17" t="n">
        <v>0.03266</v>
      </c>
      <c r="AS14" s="17" t="n">
        <v>0.00173</v>
      </c>
      <c r="AT14" s="17" t="n">
        <v>0.02154</v>
      </c>
      <c r="AU14" s="17" t="n">
        <v>0.03266</v>
      </c>
      <c r="AV14" s="17" t="n">
        <v>0.03266</v>
      </c>
      <c r="AW14" s="17" t="n">
        <v>0.03266</v>
      </c>
      <c r="AX14" s="17" t="n">
        <v>0.03266</v>
      </c>
      <c r="AY14" s="17" t="n">
        <v>0.03266</v>
      </c>
      <c r="AZ14" s="17" t="n">
        <v>0.03266</v>
      </c>
      <c r="BA14" s="17" t="n">
        <v>0.03266</v>
      </c>
      <c r="BB14" s="17" t="n">
        <v>0.03266</v>
      </c>
      <c r="BC14" s="17" t="n">
        <v>0.03266</v>
      </c>
      <c r="BD14" s="17" t="n">
        <v>0.03266</v>
      </c>
      <c r="BE14" s="17" t="n">
        <v>0.02913</v>
      </c>
      <c r="BF14" s="17" t="n">
        <v>0.03266</v>
      </c>
      <c r="BG14" s="17" t="n">
        <v>0.00173</v>
      </c>
      <c r="BH14" s="17" t="n">
        <v>0.02154</v>
      </c>
      <c r="BI14" s="17" t="n">
        <v>0.03272</v>
      </c>
      <c r="BJ14" s="17" t="n">
        <v>0.03273</v>
      </c>
      <c r="BK14" s="17" t="n">
        <v>0.03266</v>
      </c>
      <c r="BL14" s="17" t="n">
        <v>0.03266</v>
      </c>
      <c r="BM14" s="17" t="n">
        <v>0.03266</v>
      </c>
      <c r="BN14" s="17" t="n">
        <v>0.03266</v>
      </c>
      <c r="BO14" s="17" t="n">
        <v>0.03266</v>
      </c>
      <c r="BP14" s="17" t="n">
        <v>0.03266</v>
      </c>
      <c r="BQ14" s="17" t="n">
        <v>0.03266</v>
      </c>
      <c r="BR14" s="17" t="n">
        <v>0.03271</v>
      </c>
      <c r="BS14" s="17" t="n">
        <v>0.02918</v>
      </c>
      <c r="BT14" s="17" t="n">
        <v>0.03269</v>
      </c>
      <c r="BU14" s="17" t="n">
        <v>0.00173</v>
      </c>
      <c r="BV14" s="17" t="n">
        <v>0.02165</v>
      </c>
      <c r="BW14" s="17" t="n">
        <v>0.03337</v>
      </c>
      <c r="BX14" s="17" t="n">
        <v>0.03365</v>
      </c>
      <c r="BY14" s="17" t="n">
        <v>0.03276</v>
      </c>
      <c r="BZ14" s="17" t="n">
        <v>0.03266</v>
      </c>
      <c r="CA14" s="17" t="n">
        <v>0.03266</v>
      </c>
      <c r="CB14" s="17" t="n">
        <v>0.03266</v>
      </c>
      <c r="CC14" s="17" t="n">
        <v>0.03266</v>
      </c>
      <c r="CD14" s="17" t="n">
        <v>0.03266</v>
      </c>
      <c r="CE14" s="17" t="n">
        <v>0.03266</v>
      </c>
      <c r="CF14" s="17" t="n">
        <v>0.0333</v>
      </c>
      <c r="CG14" s="17" t="n">
        <v>0.02964</v>
      </c>
      <c r="CH14" s="17" t="n">
        <v>0.03305</v>
      </c>
      <c r="CI14" s="17" t="n">
        <v>0.00173</v>
      </c>
      <c r="CJ14" s="17" t="n">
        <v>0.02364</v>
      </c>
      <c r="CK14" s="17" t="n">
        <v>0.03602</v>
      </c>
      <c r="CL14" s="17" t="n">
        <v>0.03524</v>
      </c>
      <c r="CM14" s="17" t="n">
        <v>0.03389</v>
      </c>
      <c r="CN14" s="17" t="n">
        <v>0.0333</v>
      </c>
      <c r="CO14" s="17" t="n">
        <v>0.03318</v>
      </c>
      <c r="CP14" s="17" t="n">
        <v>0.03299</v>
      </c>
      <c r="CQ14" s="17" t="n">
        <v>0.03288</v>
      </c>
      <c r="CR14" s="17" t="n">
        <v>0.03266</v>
      </c>
      <c r="CS14" s="17" t="n">
        <v>0.03266</v>
      </c>
      <c r="CT14" s="17" t="n">
        <v>0.03517</v>
      </c>
      <c r="CU14" s="17" t="n">
        <v>0.03158</v>
      </c>
      <c r="CV14" s="17" t="n">
        <v>0.03437</v>
      </c>
      <c r="CW14" s="17" t="n">
        <v>0.00173</v>
      </c>
      <c r="CX14" s="17" t="n">
        <v>0.02562</v>
      </c>
      <c r="CY14" s="17" t="n">
        <v>0.03868</v>
      </c>
      <c r="CZ14" s="17" t="n">
        <v>0.03695</v>
      </c>
      <c r="DA14" s="17" t="n">
        <v>0.035</v>
      </c>
      <c r="DB14" s="17" t="n">
        <v>0.03403</v>
      </c>
      <c r="DC14" s="17" t="n">
        <v>0.03358</v>
      </c>
      <c r="DD14" s="17" t="n">
        <v>0.03319</v>
      </c>
      <c r="DE14" s="17" t="n">
        <v>0.03311</v>
      </c>
      <c r="DF14" s="17" t="n">
        <v>0.03298</v>
      </c>
      <c r="DG14" s="17" t="n">
        <v>0.03266</v>
      </c>
      <c r="DH14" s="17" t="n">
        <v>0.03709</v>
      </c>
      <c r="DI14" s="17" t="n">
        <v>0.03354</v>
      </c>
      <c r="DJ14" s="17" t="n">
        <v>0.0357</v>
      </c>
      <c r="DK14" s="17" t="n">
        <v>0.00173</v>
      </c>
      <c r="DL14" s="17" t="n">
        <v>0.02785</v>
      </c>
      <c r="DM14" s="17" t="n">
        <v>0.04205</v>
      </c>
      <c r="DN14" s="17" t="n">
        <v>0.03927</v>
      </c>
      <c r="DO14" s="17" t="n">
        <v>0.03646</v>
      </c>
      <c r="DP14" s="17" t="n">
        <v>0.03492</v>
      </c>
      <c r="DQ14" s="17" t="n">
        <v>0.03416</v>
      </c>
      <c r="DR14" s="17" t="n">
        <v>0.03359</v>
      </c>
      <c r="DS14" s="17" t="n">
        <v>0.03333</v>
      </c>
      <c r="DT14" s="17" t="n">
        <v>0.03327</v>
      </c>
      <c r="DU14" s="17" t="n">
        <v>0.03274</v>
      </c>
      <c r="DV14" s="17" t="n">
        <v>0.03957</v>
      </c>
      <c r="DW14" s="17" t="n">
        <v>0.03598</v>
      </c>
      <c r="DX14" s="17" t="n">
        <v>0.03743</v>
      </c>
      <c r="DY14" s="17" t="n">
        <v>0.00173</v>
      </c>
      <c r="DZ14" s="17" t="n">
        <v>0.02654</v>
      </c>
      <c r="EA14" s="17" t="n">
        <v>0.05012</v>
      </c>
      <c r="EB14" s="17" t="n">
        <v>0.04272</v>
      </c>
      <c r="EC14" s="17" t="n">
        <v>0.04614</v>
      </c>
      <c r="ED14" s="17" t="n">
        <v>0.04249</v>
      </c>
      <c r="EE14" s="17" t="n">
        <v>0.03832</v>
      </c>
      <c r="EF14" s="17" t="n">
        <v>0.03517</v>
      </c>
      <c r="EG14" s="17" t="n">
        <v>0.03433</v>
      </c>
      <c r="EH14" s="17" t="n">
        <v>0.03428</v>
      </c>
      <c r="EI14" s="17" t="n">
        <v>0.03288</v>
      </c>
      <c r="EJ14" s="17" t="n">
        <v>0.04655</v>
      </c>
      <c r="EK14" s="17" t="n">
        <v>0.04045</v>
      </c>
      <c r="EL14" s="17" t="n">
        <v>0.0433</v>
      </c>
      <c r="EM14" s="17" t="n">
        <v>0.00173</v>
      </c>
      <c r="EN14" s="17" t="n">
        <v>0.02757</v>
      </c>
      <c r="EO14" s="17" t="n">
        <v>0.05163</v>
      </c>
      <c r="EP14" s="17" t="n">
        <v>0.049</v>
      </c>
      <c r="EQ14" s="17" t="n">
        <v>0.05091</v>
      </c>
      <c r="ER14" s="17" t="n">
        <v>0.04659</v>
      </c>
      <c r="ES14" s="17" t="n">
        <v>0.04106</v>
      </c>
      <c r="ET14" s="17" t="n">
        <v>0.03663</v>
      </c>
      <c r="EU14" s="17" t="n">
        <v>0.0349</v>
      </c>
      <c r="EV14" s="17" t="n">
        <v>0.03453</v>
      </c>
      <c r="EW14" s="17" t="n">
        <v>0.03323</v>
      </c>
      <c r="EX14" s="17" t="n">
        <v>0.05055</v>
      </c>
      <c r="EY14" s="17" t="n">
        <v>0.0436</v>
      </c>
      <c r="EZ14" s="17" t="n">
        <v>0.0467</v>
      </c>
      <c r="FA14" s="17" t="n">
        <v>0.00173</v>
      </c>
      <c r="FB14" s="17" t="n">
        <v>0.02716</v>
      </c>
      <c r="FC14" s="17" t="n">
        <v>0.05926</v>
      </c>
      <c r="FD14" s="17" t="n">
        <v>0.05797</v>
      </c>
      <c r="FE14" s="17" t="n">
        <v>0.0555</v>
      </c>
      <c r="FF14" s="17" t="n">
        <v>0.05005</v>
      </c>
      <c r="FG14" s="17" t="n">
        <v>0.04343</v>
      </c>
      <c r="FH14" s="17" t="n">
        <v>0.03797</v>
      </c>
      <c r="FI14" s="17" t="n">
        <v>0.0355</v>
      </c>
      <c r="FJ14" s="17" t="n">
        <v>0.03462</v>
      </c>
      <c r="FK14" s="17" t="n">
        <v>0.03356</v>
      </c>
      <c r="FL14" s="17" t="n">
        <v>0.05777</v>
      </c>
      <c r="FM14" s="17" t="n">
        <v>0.04858</v>
      </c>
      <c r="FN14" s="17" t="n">
        <v>0.05185</v>
      </c>
      <c r="FO14" s="17" t="n">
        <v>0.00173</v>
      </c>
      <c r="FP14" s="17" t="n">
        <v>0.02625</v>
      </c>
      <c r="FQ14" s="17" t="n">
        <v>0.05804</v>
      </c>
      <c r="FR14" s="17" t="n">
        <v>0.06061</v>
      </c>
      <c r="FS14" s="17" t="n">
        <v>0.05761</v>
      </c>
      <c r="FT14" s="17" t="n">
        <v>0.05205</v>
      </c>
      <c r="FU14" s="17" t="n">
        <v>0.0457</v>
      </c>
      <c r="FV14" s="17" t="n">
        <v>0.03954</v>
      </c>
      <c r="FW14" s="17" t="n">
        <v>0.03643</v>
      </c>
      <c r="FX14" s="17" t="n">
        <v>0.03484</v>
      </c>
      <c r="FY14" s="17" t="n">
        <v>0.03382</v>
      </c>
      <c r="FZ14" s="17" t="n">
        <v>0.05878</v>
      </c>
      <c r="GA14" s="17" t="n">
        <v>0.04908</v>
      </c>
      <c r="GB14" s="17" t="n">
        <v>0.05313</v>
      </c>
      <c r="GC14" s="17" t="n">
        <v>0.00173</v>
      </c>
      <c r="GD14" s="17" t="n">
        <v>0.02541</v>
      </c>
      <c r="GE14" s="17" t="n">
        <v>0.05452</v>
      </c>
      <c r="GF14" s="17" t="n">
        <v>0.06196</v>
      </c>
      <c r="GG14" s="17" t="n">
        <v>0.05931</v>
      </c>
      <c r="GH14" s="17" t="n">
        <v>0.05383</v>
      </c>
      <c r="GI14" s="17" t="n">
        <v>0.04744</v>
      </c>
      <c r="GJ14" s="17" t="n">
        <v>0.04106</v>
      </c>
      <c r="GK14" s="17" t="n">
        <v>0.03721</v>
      </c>
      <c r="GL14" s="17" t="n">
        <v>0.03525</v>
      </c>
      <c r="GM14" s="17" t="n">
        <v>0.03408</v>
      </c>
      <c r="GN14" s="17" t="n">
        <v>0.05837</v>
      </c>
      <c r="GO14" s="17" t="n">
        <v>0.0486</v>
      </c>
      <c r="GP14" s="17" t="n">
        <v>0.05347</v>
      </c>
      <c r="GQ14" s="17" t="n">
        <v>0.00173</v>
      </c>
      <c r="GR14" s="17" t="n">
        <v>0.02487</v>
      </c>
      <c r="GS14" s="17" t="n">
        <v>0.05216</v>
      </c>
      <c r="GT14" s="17" t="n">
        <v>0.06274</v>
      </c>
      <c r="GU14" s="17" t="n">
        <v>0.06104</v>
      </c>
      <c r="GV14" s="17" t="n">
        <v>0.05575</v>
      </c>
      <c r="GW14" s="17" t="n">
        <v>0.05024</v>
      </c>
      <c r="GX14" s="17" t="n">
        <v>0.04349</v>
      </c>
      <c r="GY14" s="17" t="n">
        <v>0.03857</v>
      </c>
      <c r="GZ14" s="17" t="n">
        <v>0.03587</v>
      </c>
      <c r="HA14" s="17" t="n">
        <v>0.03437</v>
      </c>
      <c r="HB14" s="17" t="n">
        <v>0.05825</v>
      </c>
      <c r="HC14" s="17" t="n">
        <v>0.0484</v>
      </c>
      <c r="HD14" s="17" t="n">
        <v>0.05425</v>
      </c>
      <c r="HE14" s="17" t="n">
        <v>0.00173</v>
      </c>
      <c r="HF14" s="17" t="n">
        <v>0.02432</v>
      </c>
      <c r="HG14" s="17" t="n">
        <v>0.05079</v>
      </c>
      <c r="HH14" s="17" t="n">
        <v>0.06236</v>
      </c>
      <c r="HI14" s="17" t="n">
        <v>0.06231</v>
      </c>
      <c r="HJ14" s="17" t="n">
        <v>0.05746</v>
      </c>
      <c r="HK14" s="17" t="n">
        <v>0.05182</v>
      </c>
      <c r="HL14" s="17" t="n">
        <v>0.04528</v>
      </c>
      <c r="HM14" s="17" t="n">
        <v>0.0398</v>
      </c>
      <c r="HN14" s="17" t="n">
        <v>0.03655</v>
      </c>
      <c r="HO14" s="17" t="n">
        <v>0.03475</v>
      </c>
      <c r="HP14" s="17" t="n">
        <v>0.05799</v>
      </c>
      <c r="HQ14" s="17" t="n">
        <v>0.04811</v>
      </c>
      <c r="HR14" s="17" t="n">
        <v>0.05472</v>
      </c>
      <c r="HS14" s="17" t="n">
        <v>0.00173</v>
      </c>
      <c r="HT14" s="17" t="n">
        <v>0.02383</v>
      </c>
      <c r="HU14" s="17" t="n">
        <v>0.04747</v>
      </c>
      <c r="HV14" s="17" t="n">
        <v>0.05981</v>
      </c>
      <c r="HW14" s="17" t="n">
        <v>0.06232</v>
      </c>
      <c r="HX14" s="17" t="n">
        <v>0.05857</v>
      </c>
      <c r="HY14" s="17" t="n">
        <v>0.05313</v>
      </c>
      <c r="HZ14" s="17" t="n">
        <v>0.04684</v>
      </c>
      <c r="IA14" s="17" t="n">
        <v>0.04113</v>
      </c>
      <c r="IB14" s="17" t="n">
        <v>0.03736</v>
      </c>
      <c r="IC14" s="17" t="n">
        <v>0.0352</v>
      </c>
      <c r="ID14" s="17" t="n">
        <v>0.05591</v>
      </c>
      <c r="IE14" s="17" t="n">
        <v>0.04655</v>
      </c>
      <c r="IF14" s="17" t="n">
        <v>0.05404</v>
      </c>
      <c r="IG14" s="17" t="n">
        <v>0.00173</v>
      </c>
      <c r="IH14" s="17" t="n">
        <v>0.02342</v>
      </c>
      <c r="II14" s="17" t="n">
        <v>0.80063</v>
      </c>
      <c r="IJ14" s="17" t="n">
        <v>0.80078</v>
      </c>
      <c r="IK14" s="17" t="n">
        <v>0.80097</v>
      </c>
      <c r="IL14" s="17" t="n">
        <v>0.05942</v>
      </c>
      <c r="IM14" s="17" t="n">
        <v>0.0544</v>
      </c>
      <c r="IN14" s="17" t="n">
        <v>0.04834</v>
      </c>
      <c r="IO14" s="17" t="n">
        <v>0.04252</v>
      </c>
      <c r="IP14" s="17" t="n">
        <v>0.03829</v>
      </c>
      <c r="IQ14" s="17" t="n">
        <v>0.03575</v>
      </c>
      <c r="IR14" s="17" t="n">
        <v>0.80078</v>
      </c>
      <c r="IS14" s="17" t="n">
        <v>0.57506</v>
      </c>
      <c r="IT14" s="17" t="n">
        <v>0.48101</v>
      </c>
      <c r="IU14" s="17" t="n">
        <v>0.00173</v>
      </c>
      <c r="IV14" s="17" t="n">
        <v>0.02308</v>
      </c>
      <c r="IW14" s="17" t="n">
        <v>0.80061</v>
      </c>
      <c r="IX14" s="17" t="n">
        <v>0.80076</v>
      </c>
      <c r="IY14" s="17" t="n">
        <v>0.80093</v>
      </c>
      <c r="IZ14" s="17" t="n">
        <v>0.22835</v>
      </c>
      <c r="JA14" s="17" t="n">
        <v>0.05556</v>
      </c>
      <c r="JB14" s="17" t="n">
        <v>0.04977</v>
      </c>
      <c r="JC14" s="17" t="n">
        <v>0.04392</v>
      </c>
      <c r="JD14" s="17" t="n">
        <v>0.03933</v>
      </c>
      <c r="JE14" s="17" t="n">
        <v>0.03639</v>
      </c>
      <c r="JF14" s="17" t="n">
        <v>0.80075</v>
      </c>
      <c r="JG14" s="17" t="n">
        <v>0.57591</v>
      </c>
      <c r="JH14" s="17" t="n">
        <v>0.50254</v>
      </c>
      <c r="JI14" s="17" t="n">
        <v>0.00173</v>
      </c>
      <c r="JJ14" s="17" t="n">
        <v>0.0228</v>
      </c>
      <c r="JK14" s="17" t="n">
        <v>0.8006</v>
      </c>
      <c r="JL14" s="17" t="n">
        <v>0.80073</v>
      </c>
      <c r="JM14" s="17" t="n">
        <v>0.8009</v>
      </c>
      <c r="JN14" s="17" t="n">
        <v>0.35822</v>
      </c>
      <c r="JO14" s="17" t="n">
        <v>0.09566</v>
      </c>
      <c r="JP14" s="17" t="n">
        <v>0.05114</v>
      </c>
      <c r="JQ14" s="17" t="n">
        <v>0.04533</v>
      </c>
      <c r="JR14" s="17" t="n">
        <v>0.04046</v>
      </c>
      <c r="JS14" s="17" t="n">
        <v>0.03713</v>
      </c>
      <c r="JT14" s="17" t="n">
        <v>0.80073</v>
      </c>
      <c r="JU14" s="17" t="n">
        <v>0.57671</v>
      </c>
      <c r="JV14" s="17" t="n">
        <v>0.52331</v>
      </c>
    </row>
    <row r="15" customFormat="false" ht="15" hidden="false" customHeight="false" outlineLevel="0" collapsed="false">
      <c r="A15" s="17" t="s">
        <v>156</v>
      </c>
      <c r="B15" s="17" t="s">
        <v>217</v>
      </c>
      <c r="C15" s="17" t="n">
        <v>0.01498</v>
      </c>
      <c r="D15" s="17" t="n">
        <v>0.18627</v>
      </c>
      <c r="E15" s="17" t="n">
        <v>0.2824</v>
      </c>
      <c r="F15" s="17" t="n">
        <v>0.2824</v>
      </c>
      <c r="G15" s="17" t="n">
        <v>0.2824</v>
      </c>
      <c r="H15" s="17" t="n">
        <v>0.2824</v>
      </c>
      <c r="I15" s="17" t="n">
        <v>0.2824</v>
      </c>
      <c r="J15" s="17" t="n">
        <v>0.2824</v>
      </c>
      <c r="K15" s="17" t="n">
        <v>0.2824</v>
      </c>
      <c r="L15" s="17" t="n">
        <v>0.28255</v>
      </c>
      <c r="M15" s="17" t="n">
        <v>0.2824</v>
      </c>
      <c r="N15" s="17" t="n">
        <v>0.2824</v>
      </c>
      <c r="O15" s="17" t="n">
        <v>0.25157</v>
      </c>
      <c r="P15" s="17" t="n">
        <v>0.2824</v>
      </c>
      <c r="Q15" s="17" t="n">
        <v>0.01498</v>
      </c>
      <c r="R15" s="17" t="n">
        <v>0.18627</v>
      </c>
      <c r="S15" s="17" t="n">
        <v>0.2824</v>
      </c>
      <c r="T15" s="17" t="n">
        <v>0.2824</v>
      </c>
      <c r="U15" s="17" t="n">
        <v>0.2824</v>
      </c>
      <c r="V15" s="17" t="n">
        <v>0.2824</v>
      </c>
      <c r="W15" s="17" t="n">
        <v>0.2824</v>
      </c>
      <c r="X15" s="17" t="n">
        <v>0.2824</v>
      </c>
      <c r="Y15" s="17" t="n">
        <v>0.2824</v>
      </c>
      <c r="Z15" s="17" t="n">
        <v>0.2825</v>
      </c>
      <c r="AA15" s="17" t="n">
        <v>0.2824</v>
      </c>
      <c r="AB15" s="17" t="n">
        <v>0.2824</v>
      </c>
      <c r="AC15" s="17" t="n">
        <v>0.25165</v>
      </c>
      <c r="AD15" s="17" t="n">
        <v>0.2824</v>
      </c>
      <c r="AE15" s="17" t="n">
        <v>0.01498</v>
      </c>
      <c r="AF15" s="17" t="n">
        <v>0.18627</v>
      </c>
      <c r="AG15" s="17" t="n">
        <v>0.2824</v>
      </c>
      <c r="AH15" s="17" t="n">
        <v>0.2824</v>
      </c>
      <c r="AI15" s="17" t="n">
        <v>0.2824</v>
      </c>
      <c r="AJ15" s="17" t="n">
        <v>0.2824</v>
      </c>
      <c r="AK15" s="17" t="n">
        <v>0.2824</v>
      </c>
      <c r="AL15" s="17" t="n">
        <v>0.2824</v>
      </c>
      <c r="AM15" s="17" t="n">
        <v>0.2824</v>
      </c>
      <c r="AN15" s="17" t="n">
        <v>0.28245</v>
      </c>
      <c r="AO15" s="17" t="n">
        <v>0.2824</v>
      </c>
      <c r="AP15" s="17" t="n">
        <v>0.2824</v>
      </c>
      <c r="AQ15" s="17" t="n">
        <v>0.25175</v>
      </c>
      <c r="AR15" s="17" t="n">
        <v>0.2824</v>
      </c>
      <c r="AS15" s="17" t="n">
        <v>0.01498</v>
      </c>
      <c r="AT15" s="17" t="n">
        <v>0.18627</v>
      </c>
      <c r="AU15" s="17" t="n">
        <v>0.2824</v>
      </c>
      <c r="AV15" s="17" t="n">
        <v>0.2824</v>
      </c>
      <c r="AW15" s="17" t="n">
        <v>0.2824</v>
      </c>
      <c r="AX15" s="17" t="n">
        <v>0.2824</v>
      </c>
      <c r="AY15" s="17" t="n">
        <v>0.2824</v>
      </c>
      <c r="AZ15" s="17" t="n">
        <v>0.2824</v>
      </c>
      <c r="BA15" s="17" t="n">
        <v>0.2824</v>
      </c>
      <c r="BB15" s="17" t="n">
        <v>0.2824</v>
      </c>
      <c r="BC15" s="17" t="n">
        <v>0.2824</v>
      </c>
      <c r="BD15" s="17" t="n">
        <v>0.2824</v>
      </c>
      <c r="BE15" s="17" t="n">
        <v>0.25189</v>
      </c>
      <c r="BF15" s="17" t="n">
        <v>0.2824</v>
      </c>
      <c r="BG15" s="17" t="n">
        <v>0.01498</v>
      </c>
      <c r="BH15" s="17" t="n">
        <v>0.18634</v>
      </c>
      <c r="BI15" s="17" t="n">
        <v>0.28293</v>
      </c>
      <c r="BJ15" s="17" t="n">
        <v>0.28318</v>
      </c>
      <c r="BK15" s="17" t="n">
        <v>0.28246</v>
      </c>
      <c r="BL15" s="17" t="n">
        <v>0.28247</v>
      </c>
      <c r="BM15" s="17" t="n">
        <v>0.2824</v>
      </c>
      <c r="BN15" s="17" t="n">
        <v>0.2824</v>
      </c>
      <c r="BO15" s="17" t="n">
        <v>0.2824</v>
      </c>
      <c r="BP15" s="17" t="n">
        <v>0.2824</v>
      </c>
      <c r="BQ15" s="17" t="n">
        <v>0.2824</v>
      </c>
      <c r="BR15" s="17" t="n">
        <v>0.28289</v>
      </c>
      <c r="BS15" s="17" t="n">
        <v>0.25241</v>
      </c>
      <c r="BT15" s="17" t="n">
        <v>0.28271</v>
      </c>
      <c r="BU15" s="17" t="n">
        <v>0.01498</v>
      </c>
      <c r="BV15" s="17" t="n">
        <v>0.18761</v>
      </c>
      <c r="BW15" s="17" t="n">
        <v>0.29201</v>
      </c>
      <c r="BX15" s="17" t="n">
        <v>0.29655</v>
      </c>
      <c r="BY15" s="17" t="n">
        <v>0.28367</v>
      </c>
      <c r="BZ15" s="17" t="n">
        <v>0.28325</v>
      </c>
      <c r="CA15" s="17" t="n">
        <v>0.28295</v>
      </c>
      <c r="CB15" s="17" t="n">
        <v>0.28274</v>
      </c>
      <c r="CC15" s="17" t="n">
        <v>0.28255</v>
      </c>
      <c r="CD15" s="17" t="n">
        <v>0.28397</v>
      </c>
      <c r="CE15" s="17" t="n">
        <v>0.2824</v>
      </c>
      <c r="CF15" s="17" t="n">
        <v>0.29124</v>
      </c>
      <c r="CG15" s="17" t="n">
        <v>0.25873</v>
      </c>
      <c r="CH15" s="17" t="n">
        <v>0.28801</v>
      </c>
      <c r="CI15" s="17" t="n">
        <v>0.01498</v>
      </c>
      <c r="CJ15" s="17" t="n">
        <v>0.23901</v>
      </c>
      <c r="CK15" s="17" t="n">
        <v>0.34407</v>
      </c>
      <c r="CL15" s="17" t="n">
        <v>0.32297</v>
      </c>
      <c r="CM15" s="17" t="n">
        <v>0.30165</v>
      </c>
      <c r="CN15" s="17" t="n">
        <v>0.29419</v>
      </c>
      <c r="CO15" s="17" t="n">
        <v>0.29079</v>
      </c>
      <c r="CP15" s="17" t="n">
        <v>0.28788</v>
      </c>
      <c r="CQ15" s="17" t="n">
        <v>0.28475</v>
      </c>
      <c r="CR15" s="17" t="n">
        <v>0.28512</v>
      </c>
      <c r="CS15" s="17" t="n">
        <v>0.28477</v>
      </c>
      <c r="CT15" s="17" t="n">
        <v>0.32541</v>
      </c>
      <c r="CU15" s="17" t="n">
        <v>0.29849</v>
      </c>
      <c r="CV15" s="17" t="n">
        <v>0.31169</v>
      </c>
      <c r="CW15" s="17" t="n">
        <v>0.01498</v>
      </c>
      <c r="CX15" s="17" t="n">
        <v>0.27607</v>
      </c>
      <c r="CY15" s="17" t="n">
        <v>0.39232</v>
      </c>
      <c r="CZ15" s="17" t="n">
        <v>0.352</v>
      </c>
      <c r="DA15" s="17" t="n">
        <v>0.31869</v>
      </c>
      <c r="DB15" s="17" t="n">
        <v>0.3046</v>
      </c>
      <c r="DC15" s="17" t="n">
        <v>0.29781</v>
      </c>
      <c r="DD15" s="17" t="n">
        <v>0.2925</v>
      </c>
      <c r="DE15" s="17" t="n">
        <v>0.28732</v>
      </c>
      <c r="DF15" s="17" t="n">
        <v>0.28757</v>
      </c>
      <c r="DG15" s="17" t="n">
        <v>0.28485</v>
      </c>
      <c r="DH15" s="17" t="n">
        <v>0.3586</v>
      </c>
      <c r="DI15" s="17" t="n">
        <v>0.33308</v>
      </c>
      <c r="DJ15" s="17" t="n">
        <v>0.33445</v>
      </c>
      <c r="DK15" s="17" t="n">
        <v>0.01498</v>
      </c>
      <c r="DL15" s="17" t="n">
        <v>0.26541</v>
      </c>
      <c r="DM15" s="17" t="n">
        <v>0.39544</v>
      </c>
      <c r="DN15" s="17" t="n">
        <v>0.36462</v>
      </c>
      <c r="DO15" s="17" t="n">
        <v>0.32807</v>
      </c>
      <c r="DP15" s="17" t="n">
        <v>0.30912</v>
      </c>
      <c r="DQ15" s="17" t="n">
        <v>0.30031</v>
      </c>
      <c r="DR15" s="17" t="n">
        <v>0.2944</v>
      </c>
      <c r="DS15" s="17" t="n">
        <v>0.28886</v>
      </c>
      <c r="DT15" s="17" t="n">
        <v>0.28785</v>
      </c>
      <c r="DU15" s="17" t="n">
        <v>0.28553</v>
      </c>
      <c r="DV15" s="17" t="n">
        <v>0.3665</v>
      </c>
      <c r="DW15" s="17" t="n">
        <v>0.33548</v>
      </c>
      <c r="DX15" s="17" t="n">
        <v>0.34021</v>
      </c>
      <c r="DY15" s="17" t="n">
        <v>0.01498</v>
      </c>
      <c r="DZ15" s="17" t="n">
        <v>0.36944</v>
      </c>
      <c r="EA15" s="17" t="n">
        <v>0.42751</v>
      </c>
      <c r="EB15" s="17" t="n">
        <v>0.38732</v>
      </c>
      <c r="EC15" s="17" t="n">
        <v>0.34423</v>
      </c>
      <c r="ED15" s="17" t="n">
        <v>0.31975</v>
      </c>
      <c r="EE15" s="17" t="n">
        <v>0.30714</v>
      </c>
      <c r="EF15" s="17" t="n">
        <v>0.29749</v>
      </c>
      <c r="EG15" s="17" t="n">
        <v>0.29136</v>
      </c>
      <c r="EH15" s="17" t="n">
        <v>0.28943</v>
      </c>
      <c r="EI15" s="17" t="n">
        <v>0.28611</v>
      </c>
      <c r="EJ15" s="17" t="n">
        <v>0.39089</v>
      </c>
      <c r="EK15" s="17" t="n">
        <v>0.38436</v>
      </c>
      <c r="EL15" s="17" t="n">
        <v>0.35731</v>
      </c>
      <c r="EM15" s="17" t="n">
        <v>0.01498</v>
      </c>
      <c r="EN15" s="17" t="n">
        <v>0.41782</v>
      </c>
      <c r="EO15" s="17" t="n">
        <v>0.4869</v>
      </c>
      <c r="EP15" s="17" t="n">
        <v>0.41709</v>
      </c>
      <c r="EQ15" s="17" t="n">
        <v>0.36784</v>
      </c>
      <c r="ER15" s="17" t="n">
        <v>0.33343</v>
      </c>
      <c r="ES15" s="17" t="n">
        <v>0.31827</v>
      </c>
      <c r="ET15" s="17" t="n">
        <v>0.30271</v>
      </c>
      <c r="EU15" s="17" t="n">
        <v>0.29467</v>
      </c>
      <c r="EV15" s="17" t="n">
        <v>0.29197</v>
      </c>
      <c r="EW15" s="17" t="n">
        <v>0.28695</v>
      </c>
      <c r="EX15" s="17" t="n">
        <v>0.43023</v>
      </c>
      <c r="EY15" s="17" t="n">
        <v>0.42648</v>
      </c>
      <c r="EZ15" s="17" t="n">
        <v>0.38435</v>
      </c>
      <c r="FA15" s="17" t="n">
        <v>0.01498</v>
      </c>
      <c r="FB15" s="17" t="n">
        <v>0.40902</v>
      </c>
      <c r="FC15" s="17" t="n">
        <v>0.55462</v>
      </c>
      <c r="FD15" s="17" t="n">
        <v>0.49648</v>
      </c>
      <c r="FE15" s="17" t="n">
        <v>0.41527</v>
      </c>
      <c r="FF15" s="17" t="n">
        <v>0.35956</v>
      </c>
      <c r="FG15" s="17" t="n">
        <v>0.33109</v>
      </c>
      <c r="FH15" s="17" t="n">
        <v>0.31003</v>
      </c>
      <c r="FI15" s="17" t="n">
        <v>0.29872</v>
      </c>
      <c r="FJ15" s="17" t="n">
        <v>0.29476</v>
      </c>
      <c r="FK15" s="17" t="n">
        <v>0.28821</v>
      </c>
      <c r="FL15" s="17" t="n">
        <v>0.4959</v>
      </c>
      <c r="FM15" s="17" t="n">
        <v>0.46983</v>
      </c>
      <c r="FN15" s="17" t="n">
        <v>0.42896</v>
      </c>
      <c r="FO15" s="17" t="n">
        <v>0.01498</v>
      </c>
      <c r="FP15" s="17" t="n">
        <v>0.3934</v>
      </c>
      <c r="FQ15" s="17" t="n">
        <v>0.55975</v>
      </c>
      <c r="FR15" s="17" t="n">
        <v>0.51581</v>
      </c>
      <c r="FS15" s="17" t="n">
        <v>0.4379</v>
      </c>
      <c r="FT15" s="17" t="n">
        <v>0.37461</v>
      </c>
      <c r="FU15" s="17" t="n">
        <v>0.34007</v>
      </c>
      <c r="FV15" s="17" t="n">
        <v>0.31614</v>
      </c>
      <c r="FW15" s="17" t="n">
        <v>0.30205</v>
      </c>
      <c r="FX15" s="17" t="n">
        <v>0.29603</v>
      </c>
      <c r="FY15" s="17" t="n">
        <v>0.28986</v>
      </c>
      <c r="FZ15" s="17" t="n">
        <v>0.51049</v>
      </c>
      <c r="GA15" s="17" t="n">
        <v>0.47557</v>
      </c>
      <c r="GB15" s="17" t="n">
        <v>0.44085</v>
      </c>
      <c r="GC15" s="17" t="n">
        <v>0.01509</v>
      </c>
      <c r="GD15" s="17" t="n">
        <v>0.35552</v>
      </c>
      <c r="GE15" s="17" t="n">
        <v>0.54503</v>
      </c>
      <c r="GF15" s="17" t="n">
        <v>0.52621</v>
      </c>
      <c r="GG15" s="17" t="n">
        <v>0.456</v>
      </c>
      <c r="GH15" s="17" t="n">
        <v>0.38945</v>
      </c>
      <c r="GI15" s="17" t="n">
        <v>0.34846</v>
      </c>
      <c r="GJ15" s="17" t="n">
        <v>0.32197</v>
      </c>
      <c r="GK15" s="17" t="n">
        <v>0.30554</v>
      </c>
      <c r="GL15" s="17" t="n">
        <v>0.29756</v>
      </c>
      <c r="GM15" s="17" t="n">
        <v>0.29142</v>
      </c>
      <c r="GN15" s="17" t="n">
        <v>0.51332</v>
      </c>
      <c r="GO15" s="17" t="n">
        <v>0.46653</v>
      </c>
      <c r="GP15" s="17" t="n">
        <v>0.44566</v>
      </c>
      <c r="GQ15" s="17" t="n">
        <v>0.01498</v>
      </c>
      <c r="GR15" s="17" t="n">
        <v>0.32656</v>
      </c>
      <c r="GS15" s="17" t="n">
        <v>0.52816</v>
      </c>
      <c r="GT15" s="17" t="n">
        <v>0.53139</v>
      </c>
      <c r="GU15" s="17" t="n">
        <v>0.47241</v>
      </c>
      <c r="GV15" s="17" t="n">
        <v>0.4051</v>
      </c>
      <c r="GW15" s="17" t="n">
        <v>0.35833</v>
      </c>
      <c r="GX15" s="17" t="n">
        <v>0.32847</v>
      </c>
      <c r="GY15" s="17" t="n">
        <v>0.30962</v>
      </c>
      <c r="GZ15" s="17" t="n">
        <v>0.29956</v>
      </c>
      <c r="HA15" s="17" t="n">
        <v>0.29296</v>
      </c>
      <c r="HB15" s="17" t="n">
        <v>0.51323</v>
      </c>
      <c r="HC15" s="17" t="n">
        <v>0.45818</v>
      </c>
      <c r="HD15" s="17" t="n">
        <v>0.44917</v>
      </c>
      <c r="HE15" s="17" t="n">
        <v>0.01498</v>
      </c>
      <c r="HF15" s="17" t="n">
        <v>0.30058</v>
      </c>
      <c r="HG15" s="17" t="n">
        <v>0.50545</v>
      </c>
      <c r="HH15" s="17" t="n">
        <v>0.53082</v>
      </c>
      <c r="HI15" s="17" t="n">
        <v>0.48578</v>
      </c>
      <c r="HJ15" s="17" t="n">
        <v>0.42065</v>
      </c>
      <c r="HK15" s="17" t="n">
        <v>0.36939</v>
      </c>
      <c r="HL15" s="17" t="n">
        <v>0.33566</v>
      </c>
      <c r="HM15" s="17" t="n">
        <v>0.31424</v>
      </c>
      <c r="HN15" s="17" t="n">
        <v>0.30206</v>
      </c>
      <c r="HO15" s="17" t="n">
        <v>0.29462</v>
      </c>
      <c r="HP15" s="17" t="n">
        <v>0.50825</v>
      </c>
      <c r="HQ15" s="17" t="n">
        <v>0.44734</v>
      </c>
      <c r="HR15" s="17" t="n">
        <v>0.4501</v>
      </c>
      <c r="HS15" s="17" t="n">
        <v>0.01498</v>
      </c>
      <c r="HT15" s="17" t="n">
        <v>0.27926</v>
      </c>
      <c r="HU15" s="17" t="n">
        <v>0.48194</v>
      </c>
      <c r="HV15" s="17" t="n">
        <v>0.52521</v>
      </c>
      <c r="HW15" s="17" t="n">
        <v>0.49588</v>
      </c>
      <c r="HX15" s="17" t="n">
        <v>0.43559</v>
      </c>
      <c r="HY15" s="17" t="n">
        <v>0.38139</v>
      </c>
      <c r="HZ15" s="17" t="n">
        <v>0.34371</v>
      </c>
      <c r="IA15" s="17" t="n">
        <v>0.31944</v>
      </c>
      <c r="IB15" s="17" t="n">
        <v>0.30507</v>
      </c>
      <c r="IC15" s="17" t="n">
        <v>0.2965</v>
      </c>
      <c r="ID15" s="17" t="n">
        <v>0.50045</v>
      </c>
      <c r="IE15" s="17" t="n">
        <v>0.43592</v>
      </c>
      <c r="IF15" s="17" t="n">
        <v>0.44965</v>
      </c>
      <c r="IG15" s="17" t="n">
        <v>0.01498</v>
      </c>
      <c r="IH15" s="17" t="n">
        <v>0.26182</v>
      </c>
      <c r="II15" s="17" t="n">
        <v>0.80543</v>
      </c>
      <c r="IJ15" s="17" t="n">
        <v>0.80678</v>
      </c>
      <c r="IK15" s="17" t="n">
        <v>0.80837</v>
      </c>
      <c r="IL15" s="17" t="n">
        <v>0.44935</v>
      </c>
      <c r="IM15" s="17" t="n">
        <v>0.39403</v>
      </c>
      <c r="IN15" s="17" t="n">
        <v>0.35268</v>
      </c>
      <c r="IO15" s="17" t="n">
        <v>0.32533</v>
      </c>
      <c r="IP15" s="17" t="n">
        <v>0.30862</v>
      </c>
      <c r="IQ15" s="17" t="n">
        <v>0.29865</v>
      </c>
      <c r="IR15" s="17" t="n">
        <v>0.80674</v>
      </c>
      <c r="IS15" s="17" t="n">
        <v>0.64851</v>
      </c>
      <c r="IT15" s="17" t="n">
        <v>0.62919</v>
      </c>
      <c r="IU15" s="17" t="n">
        <v>0.01498</v>
      </c>
      <c r="IV15" s="17" t="n">
        <v>0.24761</v>
      </c>
      <c r="IW15" s="17" t="n">
        <v>0.80528</v>
      </c>
      <c r="IX15" s="17" t="n">
        <v>0.80653</v>
      </c>
      <c r="IY15" s="17" t="n">
        <v>0.80806</v>
      </c>
      <c r="IZ15" s="17" t="n">
        <v>0.53112</v>
      </c>
      <c r="JA15" s="17" t="n">
        <v>0.40688</v>
      </c>
      <c r="JB15" s="17" t="n">
        <v>0.36249</v>
      </c>
      <c r="JC15" s="17" t="n">
        <v>0.33194</v>
      </c>
      <c r="JD15" s="17" t="n">
        <v>0.31274</v>
      </c>
      <c r="JE15" s="17" t="n">
        <v>0.30116</v>
      </c>
      <c r="JF15" s="17" t="n">
        <v>0.80651</v>
      </c>
      <c r="JG15" s="17" t="n">
        <v>0.64492</v>
      </c>
      <c r="JH15" s="17" t="n">
        <v>0.64196</v>
      </c>
      <c r="JI15" s="17" t="n">
        <v>0.01498</v>
      </c>
      <c r="JJ15" s="17" t="n">
        <v>0.23603</v>
      </c>
      <c r="JK15" s="17" t="n">
        <v>0.80515</v>
      </c>
      <c r="JL15" s="17" t="n">
        <v>0.8063</v>
      </c>
      <c r="JM15" s="17" t="n">
        <v>0.80776</v>
      </c>
      <c r="JN15" s="17" t="n">
        <v>0.59391</v>
      </c>
      <c r="JO15" s="17" t="n">
        <v>0.43568</v>
      </c>
      <c r="JP15" s="17" t="n">
        <v>0.37299</v>
      </c>
      <c r="JQ15" s="17" t="n">
        <v>0.33931</v>
      </c>
      <c r="JR15" s="17" t="n">
        <v>0.31746</v>
      </c>
      <c r="JS15" s="17" t="n">
        <v>0.30406</v>
      </c>
      <c r="JT15" s="17" t="n">
        <v>0.8063</v>
      </c>
      <c r="JU15" s="17" t="n">
        <v>0.64208</v>
      </c>
      <c r="JV15" s="17" t="n">
        <v>0.65421</v>
      </c>
    </row>
    <row r="16" customFormat="false" ht="15" hidden="false" customHeight="false" outlineLevel="0" collapsed="false">
      <c r="A16" s="17" t="s">
        <v>157</v>
      </c>
      <c r="B16" s="17" t="s">
        <v>209</v>
      </c>
      <c r="C16" s="17" t="n">
        <v>0.00408</v>
      </c>
      <c r="D16" s="17" t="n">
        <v>0.03178</v>
      </c>
      <c r="E16" s="17" t="n">
        <v>0.05321</v>
      </c>
      <c r="F16" s="17" t="n">
        <v>0.0594</v>
      </c>
      <c r="G16" s="17" t="n">
        <v>0.0688</v>
      </c>
      <c r="H16" s="17" t="n">
        <v>0.07689</v>
      </c>
      <c r="I16" s="17" t="n">
        <v>0.07689</v>
      </c>
      <c r="J16" s="17" t="n">
        <v>0.07689</v>
      </c>
      <c r="K16" s="17" t="n">
        <v>0.07689</v>
      </c>
      <c r="L16" s="17" t="n">
        <v>0.07693</v>
      </c>
      <c r="M16" s="17" t="n">
        <v>0.07689</v>
      </c>
      <c r="N16" s="17" t="n">
        <v>0.05947</v>
      </c>
      <c r="O16" s="17" t="n">
        <v>0.05058</v>
      </c>
      <c r="P16" s="17" t="n">
        <v>0.06616</v>
      </c>
      <c r="Q16" s="17" t="n">
        <v>0.00408</v>
      </c>
      <c r="R16" s="17" t="n">
        <v>0.03178</v>
      </c>
      <c r="S16" s="17" t="n">
        <v>0.05321</v>
      </c>
      <c r="T16" s="17" t="n">
        <v>0.0594</v>
      </c>
      <c r="U16" s="17" t="n">
        <v>0.0688</v>
      </c>
      <c r="V16" s="17" t="n">
        <v>0.07689</v>
      </c>
      <c r="W16" s="17" t="n">
        <v>0.07689</v>
      </c>
      <c r="X16" s="17" t="n">
        <v>0.07689</v>
      </c>
      <c r="Y16" s="17" t="n">
        <v>0.07689</v>
      </c>
      <c r="Z16" s="17" t="n">
        <v>0.07692</v>
      </c>
      <c r="AA16" s="17" t="n">
        <v>0.07689</v>
      </c>
      <c r="AB16" s="17" t="n">
        <v>0.05947</v>
      </c>
      <c r="AC16" s="17" t="n">
        <v>0.05061</v>
      </c>
      <c r="AD16" s="17" t="n">
        <v>0.06617</v>
      </c>
      <c r="AE16" s="17" t="n">
        <v>0.00408</v>
      </c>
      <c r="AF16" s="17" t="n">
        <v>0.03178</v>
      </c>
      <c r="AG16" s="17" t="n">
        <v>0.05321</v>
      </c>
      <c r="AH16" s="17" t="n">
        <v>0.0594</v>
      </c>
      <c r="AI16" s="17" t="n">
        <v>0.0688</v>
      </c>
      <c r="AJ16" s="17" t="n">
        <v>0.07689</v>
      </c>
      <c r="AK16" s="17" t="n">
        <v>0.07689</v>
      </c>
      <c r="AL16" s="17" t="n">
        <v>0.07689</v>
      </c>
      <c r="AM16" s="17" t="n">
        <v>0.07689</v>
      </c>
      <c r="AN16" s="17" t="n">
        <v>0.0769</v>
      </c>
      <c r="AO16" s="17" t="n">
        <v>0.07689</v>
      </c>
      <c r="AP16" s="17" t="n">
        <v>0.05948</v>
      </c>
      <c r="AQ16" s="17" t="n">
        <v>0.05065</v>
      </c>
      <c r="AR16" s="17" t="n">
        <v>0.06618</v>
      </c>
      <c r="AS16" s="17" t="n">
        <v>0.00408</v>
      </c>
      <c r="AT16" s="17" t="n">
        <v>0.03178</v>
      </c>
      <c r="AU16" s="17" t="n">
        <v>0.05321</v>
      </c>
      <c r="AV16" s="17" t="n">
        <v>0.0594</v>
      </c>
      <c r="AW16" s="17" t="n">
        <v>0.0688</v>
      </c>
      <c r="AX16" s="17" t="n">
        <v>0.07689</v>
      </c>
      <c r="AY16" s="17" t="n">
        <v>0.07689</v>
      </c>
      <c r="AZ16" s="17" t="n">
        <v>0.07689</v>
      </c>
      <c r="BA16" s="17" t="n">
        <v>0.07689</v>
      </c>
      <c r="BB16" s="17" t="n">
        <v>0.07689</v>
      </c>
      <c r="BC16" s="17" t="n">
        <v>0.07689</v>
      </c>
      <c r="BD16" s="17" t="n">
        <v>0.0595</v>
      </c>
      <c r="BE16" s="17" t="n">
        <v>0.0507</v>
      </c>
      <c r="BF16" s="17" t="n">
        <v>0.06621</v>
      </c>
      <c r="BG16" s="17" t="n">
        <v>0.00408</v>
      </c>
      <c r="BH16" s="17" t="n">
        <v>0.03182</v>
      </c>
      <c r="BI16" s="17" t="n">
        <v>0.05353</v>
      </c>
      <c r="BJ16" s="17" t="n">
        <v>0.05987</v>
      </c>
      <c r="BK16" s="17" t="n">
        <v>0.06884</v>
      </c>
      <c r="BL16" s="17" t="n">
        <v>0.0769</v>
      </c>
      <c r="BM16" s="17" t="n">
        <v>0.0769</v>
      </c>
      <c r="BN16" s="17" t="n">
        <v>0.0769</v>
      </c>
      <c r="BO16" s="17" t="n">
        <v>0.07689</v>
      </c>
      <c r="BP16" s="17" t="n">
        <v>0.07693</v>
      </c>
      <c r="BQ16" s="17" t="n">
        <v>0.07689</v>
      </c>
      <c r="BR16" s="17" t="n">
        <v>0.0598</v>
      </c>
      <c r="BS16" s="17" t="n">
        <v>0.05097</v>
      </c>
      <c r="BT16" s="17" t="n">
        <v>0.06643</v>
      </c>
      <c r="BU16" s="17" t="n">
        <v>0.00408</v>
      </c>
      <c r="BV16" s="17" t="n">
        <v>0.03255</v>
      </c>
      <c r="BW16" s="17" t="n">
        <v>0.05873</v>
      </c>
      <c r="BX16" s="17" t="n">
        <v>0.06756</v>
      </c>
      <c r="BY16" s="17" t="n">
        <v>0.06954</v>
      </c>
      <c r="BZ16" s="17" t="n">
        <v>0.07735</v>
      </c>
      <c r="CA16" s="17" t="n">
        <v>0.07721</v>
      </c>
      <c r="CB16" s="17" t="n">
        <v>0.07709</v>
      </c>
      <c r="CC16" s="17" t="n">
        <v>0.07698</v>
      </c>
      <c r="CD16" s="17" t="n">
        <v>0.0778</v>
      </c>
      <c r="CE16" s="17" t="n">
        <v>0.0769</v>
      </c>
      <c r="CF16" s="17" t="n">
        <v>0.06462</v>
      </c>
      <c r="CG16" s="17" t="n">
        <v>0.05456</v>
      </c>
      <c r="CH16" s="17" t="n">
        <v>0.06951</v>
      </c>
      <c r="CI16" s="17" t="n">
        <v>0.00408</v>
      </c>
      <c r="CJ16" s="17" t="n">
        <v>0.05022</v>
      </c>
      <c r="CK16" s="17" t="n">
        <v>0.08168</v>
      </c>
      <c r="CL16" s="17" t="n">
        <v>0.0807</v>
      </c>
      <c r="CM16" s="17" t="n">
        <v>0.07918</v>
      </c>
      <c r="CN16" s="17" t="n">
        <v>0.08296</v>
      </c>
      <c r="CO16" s="17" t="n">
        <v>0.08124</v>
      </c>
      <c r="CP16" s="17" t="n">
        <v>0.07945</v>
      </c>
      <c r="CQ16" s="17" t="n">
        <v>0.07823</v>
      </c>
      <c r="CR16" s="17" t="n">
        <v>0.07835</v>
      </c>
      <c r="CS16" s="17" t="n">
        <v>0.07823</v>
      </c>
      <c r="CT16" s="17" t="n">
        <v>0.08067</v>
      </c>
      <c r="CU16" s="17" t="n">
        <v>0.07118</v>
      </c>
      <c r="CV16" s="17" t="n">
        <v>0.08078</v>
      </c>
      <c r="CW16" s="17" t="n">
        <v>0.00408</v>
      </c>
      <c r="CX16" s="17" t="n">
        <v>0.06663</v>
      </c>
      <c r="CY16" s="17" t="n">
        <v>0.10393</v>
      </c>
      <c r="CZ16" s="17" t="n">
        <v>0.09498</v>
      </c>
      <c r="DA16" s="17" t="n">
        <v>0.08822</v>
      </c>
      <c r="DB16" s="17" t="n">
        <v>0.08854</v>
      </c>
      <c r="DC16" s="17" t="n">
        <v>0.0849</v>
      </c>
      <c r="DD16" s="17" t="n">
        <v>0.08179</v>
      </c>
      <c r="DE16" s="17" t="n">
        <v>0.07954</v>
      </c>
      <c r="DF16" s="17" t="n">
        <v>0.07965</v>
      </c>
      <c r="DG16" s="17" t="n">
        <v>0.07826</v>
      </c>
      <c r="DH16" s="17" t="n">
        <v>0.09662</v>
      </c>
      <c r="DI16" s="17" t="n">
        <v>0.08735</v>
      </c>
      <c r="DJ16" s="17" t="n">
        <v>0.09189</v>
      </c>
      <c r="DK16" s="17" t="n">
        <v>0.00408</v>
      </c>
      <c r="DL16" s="17" t="n">
        <v>0.08203</v>
      </c>
      <c r="DM16" s="17" t="n">
        <v>0.12798</v>
      </c>
      <c r="DN16" s="17" t="n">
        <v>0.11263</v>
      </c>
      <c r="DO16" s="17" t="n">
        <v>0.09923</v>
      </c>
      <c r="DP16" s="17" t="n">
        <v>0.09548</v>
      </c>
      <c r="DQ16" s="17" t="n">
        <v>0.0894</v>
      </c>
      <c r="DR16" s="17" t="n">
        <v>0.08466</v>
      </c>
      <c r="DS16" s="17" t="n">
        <v>0.08121</v>
      </c>
      <c r="DT16" s="17" t="n">
        <v>0.08109</v>
      </c>
      <c r="DU16" s="17" t="n">
        <v>0.07861</v>
      </c>
      <c r="DV16" s="17" t="n">
        <v>0.1149</v>
      </c>
      <c r="DW16" s="17" t="n">
        <v>0.10481</v>
      </c>
      <c r="DX16" s="17" t="n">
        <v>0.10468</v>
      </c>
      <c r="DY16" s="17" t="n">
        <v>0.00408</v>
      </c>
      <c r="DZ16" s="17" t="n">
        <v>0.10154</v>
      </c>
      <c r="EA16" s="17" t="n">
        <v>0.13778</v>
      </c>
      <c r="EB16" s="17" t="n">
        <v>0.12803</v>
      </c>
      <c r="EC16" s="17" t="n">
        <v>0.11048</v>
      </c>
      <c r="ED16" s="17" t="n">
        <v>0.10241</v>
      </c>
      <c r="EE16" s="17" t="n">
        <v>0.09326</v>
      </c>
      <c r="EF16" s="17" t="n">
        <v>0.08666</v>
      </c>
      <c r="EG16" s="17" t="n">
        <v>0.08256</v>
      </c>
      <c r="EH16" s="17" t="n">
        <v>0.08186</v>
      </c>
      <c r="EI16" s="17" t="n">
        <v>0.07923</v>
      </c>
      <c r="EJ16" s="17" t="n">
        <v>0.12692</v>
      </c>
      <c r="EK16" s="17" t="n">
        <v>0.11919</v>
      </c>
      <c r="EL16" s="17" t="n">
        <v>0.11346</v>
      </c>
      <c r="EM16" s="17" t="n">
        <v>0.00408</v>
      </c>
      <c r="EN16" s="17" t="n">
        <v>0.12211</v>
      </c>
      <c r="EO16" s="17" t="n">
        <v>0.17544</v>
      </c>
      <c r="EP16" s="17" t="n">
        <v>0.17183</v>
      </c>
      <c r="EQ16" s="17" t="n">
        <v>0.14679</v>
      </c>
      <c r="ER16" s="17" t="n">
        <v>0.1195</v>
      </c>
      <c r="ES16" s="17" t="n">
        <v>0.10463</v>
      </c>
      <c r="ET16" s="17" t="n">
        <v>0.09158</v>
      </c>
      <c r="EU16" s="17" t="n">
        <v>0.08556</v>
      </c>
      <c r="EV16" s="17" t="n">
        <v>0.08344</v>
      </c>
      <c r="EW16" s="17" t="n">
        <v>0.07989</v>
      </c>
      <c r="EX16" s="17" t="n">
        <v>0.1662</v>
      </c>
      <c r="EY16" s="17" t="n">
        <v>0.15287</v>
      </c>
      <c r="EZ16" s="17" t="n">
        <v>0.14107</v>
      </c>
      <c r="FA16" s="17" t="n">
        <v>0.00408</v>
      </c>
      <c r="FB16" s="17" t="n">
        <v>0.1244</v>
      </c>
      <c r="FC16" s="17" t="n">
        <v>0.23043</v>
      </c>
      <c r="FD16" s="17" t="n">
        <v>0.25094</v>
      </c>
      <c r="FE16" s="17" t="n">
        <v>0.2048</v>
      </c>
      <c r="FF16" s="17" t="n">
        <v>0.14772</v>
      </c>
      <c r="FG16" s="17" t="n">
        <v>0.11823</v>
      </c>
      <c r="FH16" s="17" t="n">
        <v>0.09792</v>
      </c>
      <c r="FI16" s="17" t="n">
        <v>0.08888</v>
      </c>
      <c r="FJ16" s="17" t="n">
        <v>0.08513</v>
      </c>
      <c r="FK16" s="17" t="n">
        <v>0.08079</v>
      </c>
      <c r="FL16" s="17" t="n">
        <v>0.23004</v>
      </c>
      <c r="FM16" s="17" t="n">
        <v>0.19834</v>
      </c>
      <c r="FN16" s="17" t="n">
        <v>0.185</v>
      </c>
      <c r="FO16" s="17" t="n">
        <v>0.00408</v>
      </c>
      <c r="FP16" s="17" t="n">
        <v>0.11684</v>
      </c>
      <c r="FQ16" s="17" t="n">
        <v>0.27292</v>
      </c>
      <c r="FR16" s="17" t="n">
        <v>0.32033</v>
      </c>
      <c r="FS16" s="17" t="n">
        <v>0.26249</v>
      </c>
      <c r="FT16" s="17" t="n">
        <v>0.17764</v>
      </c>
      <c r="FU16" s="17" t="n">
        <v>0.13187</v>
      </c>
      <c r="FV16" s="17" t="n">
        <v>0.10544</v>
      </c>
      <c r="FW16" s="17" t="n">
        <v>0.09187</v>
      </c>
      <c r="FX16" s="17" t="n">
        <v>0.08661</v>
      </c>
      <c r="FY16" s="17" t="n">
        <v>0.08188</v>
      </c>
      <c r="FZ16" s="17" t="n">
        <v>0.2858</v>
      </c>
      <c r="GA16" s="17" t="n">
        <v>0.23541</v>
      </c>
      <c r="GB16" s="17" t="n">
        <v>0.22411</v>
      </c>
      <c r="GC16" s="17" t="n">
        <v>0.00408</v>
      </c>
      <c r="GD16" s="17" t="n">
        <v>0.10183</v>
      </c>
      <c r="GE16" s="17" t="n">
        <v>0.27897</v>
      </c>
      <c r="GF16" s="17" t="n">
        <v>0.352</v>
      </c>
      <c r="GG16" s="17" t="n">
        <v>0.2978</v>
      </c>
      <c r="GH16" s="17" t="n">
        <v>0.20602</v>
      </c>
      <c r="GI16" s="17" t="n">
        <v>0.1459</v>
      </c>
      <c r="GJ16" s="17" t="n">
        <v>0.11299</v>
      </c>
      <c r="GK16" s="17" t="n">
        <v>0.09585</v>
      </c>
      <c r="GL16" s="17" t="n">
        <v>0.08831</v>
      </c>
      <c r="GM16" s="17" t="n">
        <v>0.08307</v>
      </c>
      <c r="GN16" s="17" t="n">
        <v>0.30875</v>
      </c>
      <c r="GO16" s="17" t="n">
        <v>0.2474</v>
      </c>
      <c r="GP16" s="17" t="n">
        <v>0.24352</v>
      </c>
      <c r="GQ16" s="17" t="n">
        <v>0.00408</v>
      </c>
      <c r="GR16" s="17" t="n">
        <v>0.08755</v>
      </c>
      <c r="GS16" s="17" t="n">
        <v>0.32427</v>
      </c>
      <c r="GT16" s="17" t="n">
        <v>0.45782</v>
      </c>
      <c r="GU16" s="17" t="n">
        <v>0.35857</v>
      </c>
      <c r="GV16" s="17" t="n">
        <v>0.24886</v>
      </c>
      <c r="GW16" s="17" t="n">
        <v>0.1658</v>
      </c>
      <c r="GX16" s="17" t="n">
        <v>0.12372</v>
      </c>
      <c r="GY16" s="17" t="n">
        <v>0.10108</v>
      </c>
      <c r="GZ16" s="17" t="n">
        <v>0.0908</v>
      </c>
      <c r="HA16" s="17" t="n">
        <v>0.08439</v>
      </c>
      <c r="HB16" s="17" t="n">
        <v>0.37877</v>
      </c>
      <c r="HC16" s="17" t="n">
        <v>0.29289</v>
      </c>
      <c r="HD16" s="17" t="n">
        <v>0.29339</v>
      </c>
      <c r="HE16" s="17" t="n">
        <v>0.00408</v>
      </c>
      <c r="HF16" s="17" t="n">
        <v>0.07613</v>
      </c>
      <c r="HG16" s="17" t="n">
        <v>0.34868</v>
      </c>
      <c r="HH16" s="17" t="n">
        <v>0.49884</v>
      </c>
      <c r="HI16" s="17" t="n">
        <v>0.41149</v>
      </c>
      <c r="HJ16" s="17" t="n">
        <v>0.29235</v>
      </c>
      <c r="HK16" s="17" t="n">
        <v>0.19282</v>
      </c>
      <c r="HL16" s="17" t="n">
        <v>0.1387</v>
      </c>
      <c r="HM16" s="17" t="n">
        <v>0.1089</v>
      </c>
      <c r="HN16" s="17" t="n">
        <v>0.09476</v>
      </c>
      <c r="HO16" s="17" t="n">
        <v>0.08601</v>
      </c>
      <c r="HP16" s="17" t="n">
        <v>0.41703</v>
      </c>
      <c r="HQ16" s="17" t="n">
        <v>0.31703</v>
      </c>
      <c r="HR16" s="17" t="n">
        <v>0.3259</v>
      </c>
      <c r="HS16" s="17" t="n">
        <v>0.00408</v>
      </c>
      <c r="HT16" s="17" t="n">
        <v>0.06706</v>
      </c>
      <c r="HU16" s="17" t="n">
        <v>0.2984</v>
      </c>
      <c r="HV16" s="17" t="n">
        <v>0.50379</v>
      </c>
      <c r="HW16" s="17" t="n">
        <v>0.50078</v>
      </c>
      <c r="HX16" s="17" t="n">
        <v>0.40395</v>
      </c>
      <c r="HY16" s="17" t="n">
        <v>0.30314</v>
      </c>
      <c r="HZ16" s="17" t="n">
        <v>0.23708</v>
      </c>
      <c r="IA16" s="17" t="n">
        <v>0.19765</v>
      </c>
      <c r="IB16" s="17" t="n">
        <v>0.09826</v>
      </c>
      <c r="IC16" s="17" t="n">
        <v>0.08821</v>
      </c>
      <c r="ID16" s="17" t="n">
        <v>0.42584</v>
      </c>
      <c r="IE16" s="17" t="n">
        <v>0.32117</v>
      </c>
      <c r="IF16" s="17" t="n">
        <v>0.37426</v>
      </c>
      <c r="IG16" s="17" t="n">
        <v>0.00408</v>
      </c>
      <c r="IH16" s="17" t="n">
        <v>0.05984</v>
      </c>
      <c r="II16" s="17" t="n">
        <v>0.80102</v>
      </c>
      <c r="IJ16" s="17" t="n">
        <v>0.80143</v>
      </c>
      <c r="IK16" s="17" t="n">
        <v>0.80204</v>
      </c>
      <c r="IL16" s="17" t="n">
        <v>0.4279</v>
      </c>
      <c r="IM16" s="17" t="n">
        <v>0.32664</v>
      </c>
      <c r="IN16" s="17" t="n">
        <v>0.2528</v>
      </c>
      <c r="IO16" s="17" t="n">
        <v>0.20719</v>
      </c>
      <c r="IP16" s="17" t="n">
        <v>0.12287</v>
      </c>
      <c r="IQ16" s="17" t="n">
        <v>0.09074</v>
      </c>
      <c r="IR16" s="17" t="n">
        <v>0.80145</v>
      </c>
      <c r="IS16" s="17" t="n">
        <v>0.58611</v>
      </c>
      <c r="IT16" s="17" t="n">
        <v>0.59705</v>
      </c>
      <c r="IU16" s="17" t="n">
        <v>0.00408</v>
      </c>
      <c r="IV16" s="17" t="n">
        <v>0.0541</v>
      </c>
      <c r="IW16" s="17" t="n">
        <v>0.80099</v>
      </c>
      <c r="IX16" s="17" t="n">
        <v>0.80264</v>
      </c>
      <c r="IY16" s="17" t="n">
        <v>0.80396</v>
      </c>
      <c r="IZ16" s="17" t="n">
        <v>0.51492</v>
      </c>
      <c r="JA16" s="17" t="n">
        <v>0.35016</v>
      </c>
      <c r="JB16" s="17" t="n">
        <v>0.27031</v>
      </c>
      <c r="JC16" s="17" t="n">
        <v>0.2182</v>
      </c>
      <c r="JD16" s="17" t="n">
        <v>0.14368</v>
      </c>
      <c r="JE16" s="17" t="n">
        <v>0.09883</v>
      </c>
      <c r="JF16" s="17" t="n">
        <v>0.80241</v>
      </c>
      <c r="JG16" s="17" t="n">
        <v>0.58606</v>
      </c>
      <c r="JH16" s="17" t="n">
        <v>0.61326</v>
      </c>
      <c r="JI16" s="17" t="n">
        <v>0.00408</v>
      </c>
      <c r="JJ16" s="17" t="n">
        <v>0.04954</v>
      </c>
      <c r="JK16" s="17" t="n">
        <v>0.80097</v>
      </c>
      <c r="JL16" s="17" t="n">
        <v>0.80358</v>
      </c>
      <c r="JM16" s="17" t="n">
        <v>0.80572</v>
      </c>
      <c r="JN16" s="17" t="n">
        <v>0.58227</v>
      </c>
      <c r="JO16" s="17" t="n">
        <v>0.38832</v>
      </c>
      <c r="JP16" s="17" t="n">
        <v>0.28918</v>
      </c>
      <c r="JQ16" s="17" t="n">
        <v>0.23074</v>
      </c>
      <c r="JR16" s="17" t="n">
        <v>0.16203</v>
      </c>
      <c r="JS16" s="17" t="n">
        <v>0.11011</v>
      </c>
      <c r="JT16" s="17" t="n">
        <v>0.80324</v>
      </c>
      <c r="JU16" s="17" t="n">
        <v>0.5862</v>
      </c>
      <c r="JV16" s="17" t="n">
        <v>0.62877</v>
      </c>
    </row>
    <row r="17" customFormat="false" ht="15" hidden="false" customHeight="false" outlineLevel="0" collapsed="false">
      <c r="A17" s="17" t="s">
        <v>158</v>
      </c>
      <c r="B17" s="17" t="s">
        <v>218</v>
      </c>
      <c r="C17" s="17" t="n">
        <v>0.00502</v>
      </c>
      <c r="D17" s="17" t="n">
        <v>0.06238</v>
      </c>
      <c r="E17" s="17" t="n">
        <v>0.09457</v>
      </c>
      <c r="F17" s="17" t="n">
        <v>0.09457</v>
      </c>
      <c r="G17" s="17" t="n">
        <v>0.09457</v>
      </c>
      <c r="H17" s="17" t="n">
        <v>0.09457</v>
      </c>
      <c r="I17" s="17" t="n">
        <v>0.09457</v>
      </c>
      <c r="J17" s="17" t="n">
        <v>0.09457</v>
      </c>
      <c r="K17" s="17" t="n">
        <v>0.09457</v>
      </c>
      <c r="L17" s="17" t="n">
        <v>0.09462</v>
      </c>
      <c r="M17" s="17" t="n">
        <v>0.09457</v>
      </c>
      <c r="N17" s="17" t="n">
        <v>0.09457</v>
      </c>
      <c r="O17" s="17" t="n">
        <v>0.08425</v>
      </c>
      <c r="P17" s="17" t="n">
        <v>0.09457</v>
      </c>
      <c r="Q17" s="17" t="n">
        <v>0.00502</v>
      </c>
      <c r="R17" s="17" t="n">
        <v>0.06238</v>
      </c>
      <c r="S17" s="17" t="n">
        <v>0.09457</v>
      </c>
      <c r="T17" s="17" t="n">
        <v>0.09457</v>
      </c>
      <c r="U17" s="17" t="n">
        <v>0.09457</v>
      </c>
      <c r="V17" s="17" t="n">
        <v>0.09457</v>
      </c>
      <c r="W17" s="17" t="n">
        <v>0.09457</v>
      </c>
      <c r="X17" s="17" t="n">
        <v>0.09457</v>
      </c>
      <c r="Y17" s="17" t="n">
        <v>0.09457</v>
      </c>
      <c r="Z17" s="17" t="n">
        <v>0.09461</v>
      </c>
      <c r="AA17" s="17" t="n">
        <v>0.09457</v>
      </c>
      <c r="AB17" s="17" t="n">
        <v>0.09457</v>
      </c>
      <c r="AC17" s="17" t="n">
        <v>0.08428</v>
      </c>
      <c r="AD17" s="17" t="n">
        <v>0.09457</v>
      </c>
      <c r="AE17" s="17" t="n">
        <v>0.00502</v>
      </c>
      <c r="AF17" s="17" t="n">
        <v>0.06238</v>
      </c>
      <c r="AG17" s="17" t="n">
        <v>0.09457</v>
      </c>
      <c r="AH17" s="17" t="n">
        <v>0.09457</v>
      </c>
      <c r="AI17" s="17" t="n">
        <v>0.09457</v>
      </c>
      <c r="AJ17" s="17" t="n">
        <v>0.09457</v>
      </c>
      <c r="AK17" s="17" t="n">
        <v>0.09457</v>
      </c>
      <c r="AL17" s="17" t="n">
        <v>0.09457</v>
      </c>
      <c r="AM17" s="17" t="n">
        <v>0.09457</v>
      </c>
      <c r="AN17" s="17" t="n">
        <v>0.09459</v>
      </c>
      <c r="AO17" s="17" t="n">
        <v>0.09457</v>
      </c>
      <c r="AP17" s="17" t="n">
        <v>0.09457</v>
      </c>
      <c r="AQ17" s="17" t="n">
        <v>0.08431</v>
      </c>
      <c r="AR17" s="17" t="n">
        <v>0.09457</v>
      </c>
      <c r="AS17" s="17" t="n">
        <v>0.00502</v>
      </c>
      <c r="AT17" s="17" t="n">
        <v>0.06238</v>
      </c>
      <c r="AU17" s="17" t="n">
        <v>0.09457</v>
      </c>
      <c r="AV17" s="17" t="n">
        <v>0.09457</v>
      </c>
      <c r="AW17" s="17" t="n">
        <v>0.09457</v>
      </c>
      <c r="AX17" s="17" t="n">
        <v>0.09457</v>
      </c>
      <c r="AY17" s="17" t="n">
        <v>0.09457</v>
      </c>
      <c r="AZ17" s="17" t="n">
        <v>0.09457</v>
      </c>
      <c r="BA17" s="17" t="n">
        <v>0.09457</v>
      </c>
      <c r="BB17" s="17" t="n">
        <v>0.09457</v>
      </c>
      <c r="BC17" s="17" t="n">
        <v>0.09457</v>
      </c>
      <c r="BD17" s="17" t="n">
        <v>0.09457</v>
      </c>
      <c r="BE17" s="17" t="n">
        <v>0.08436</v>
      </c>
      <c r="BF17" s="17" t="n">
        <v>0.09457</v>
      </c>
      <c r="BG17" s="17" t="n">
        <v>0.00502</v>
      </c>
      <c r="BH17" s="17" t="n">
        <v>0.0624</v>
      </c>
      <c r="BI17" s="17" t="n">
        <v>0.0948</v>
      </c>
      <c r="BJ17" s="17" t="n">
        <v>0.0949</v>
      </c>
      <c r="BK17" s="17" t="n">
        <v>0.09461</v>
      </c>
      <c r="BL17" s="17" t="n">
        <v>0.09457</v>
      </c>
      <c r="BM17" s="17" t="n">
        <v>0.09457</v>
      </c>
      <c r="BN17" s="17" t="n">
        <v>0.09457</v>
      </c>
      <c r="BO17" s="17" t="n">
        <v>0.09457</v>
      </c>
      <c r="BP17" s="17" t="n">
        <v>0.09457</v>
      </c>
      <c r="BQ17" s="17" t="n">
        <v>0.09457</v>
      </c>
      <c r="BR17" s="17" t="n">
        <v>0.09478</v>
      </c>
      <c r="BS17" s="17" t="n">
        <v>0.08456</v>
      </c>
      <c r="BT17" s="17" t="n">
        <v>0.0947</v>
      </c>
      <c r="BU17" s="17" t="n">
        <v>0.00502</v>
      </c>
      <c r="BV17" s="17" t="n">
        <v>0.06288</v>
      </c>
      <c r="BW17" s="17" t="n">
        <v>0.09819</v>
      </c>
      <c r="BX17" s="17" t="n">
        <v>0.09993</v>
      </c>
      <c r="BY17" s="17" t="n">
        <v>0.09506</v>
      </c>
      <c r="BZ17" s="17" t="n">
        <v>0.09488</v>
      </c>
      <c r="CA17" s="17" t="n">
        <v>0.09479</v>
      </c>
      <c r="CB17" s="17" t="n">
        <v>0.09471</v>
      </c>
      <c r="CC17" s="17" t="n">
        <v>0.09466</v>
      </c>
      <c r="CD17" s="17" t="n">
        <v>0.09516</v>
      </c>
      <c r="CE17" s="17" t="n">
        <v>0.09457</v>
      </c>
      <c r="CF17" s="17" t="n">
        <v>0.09791</v>
      </c>
      <c r="CG17" s="17" t="n">
        <v>0.08692</v>
      </c>
      <c r="CH17" s="17" t="n">
        <v>0.09669</v>
      </c>
      <c r="CI17" s="17" t="n">
        <v>0.00502</v>
      </c>
      <c r="CJ17" s="17" t="n">
        <v>0.07372</v>
      </c>
      <c r="CK17" s="17" t="n">
        <v>0.11267</v>
      </c>
      <c r="CL17" s="17" t="n">
        <v>0.10835</v>
      </c>
      <c r="CM17" s="17" t="n">
        <v>0.10127</v>
      </c>
      <c r="CN17" s="17" t="n">
        <v>0.09851</v>
      </c>
      <c r="CO17" s="17" t="n">
        <v>0.09735</v>
      </c>
      <c r="CP17" s="17" t="n">
        <v>0.09626</v>
      </c>
      <c r="CQ17" s="17" t="n">
        <v>0.09545</v>
      </c>
      <c r="CR17" s="17" t="n">
        <v>0.09549</v>
      </c>
      <c r="CS17" s="17" t="n">
        <v>0.09546</v>
      </c>
      <c r="CT17" s="17" t="n">
        <v>0.1081</v>
      </c>
      <c r="CU17" s="17" t="n">
        <v>0.09739</v>
      </c>
      <c r="CV17" s="17" t="n">
        <v>0.10384</v>
      </c>
      <c r="CW17" s="17" t="n">
        <v>0.00502</v>
      </c>
      <c r="CX17" s="17" t="n">
        <v>0.08432</v>
      </c>
      <c r="CY17" s="17" t="n">
        <v>0.12697</v>
      </c>
      <c r="CZ17" s="17" t="n">
        <v>0.11755</v>
      </c>
      <c r="DA17" s="17" t="n">
        <v>0.10714</v>
      </c>
      <c r="DB17" s="17" t="n">
        <v>0.10213</v>
      </c>
      <c r="DC17" s="17" t="n">
        <v>0.09971</v>
      </c>
      <c r="DD17" s="17" t="n">
        <v>0.09773</v>
      </c>
      <c r="DE17" s="17" t="n">
        <v>0.09631</v>
      </c>
      <c r="DF17" s="17" t="n">
        <v>0.09635</v>
      </c>
      <c r="DG17" s="17" t="n">
        <v>0.09547</v>
      </c>
      <c r="DH17" s="17" t="n">
        <v>0.11837</v>
      </c>
      <c r="DI17" s="17" t="n">
        <v>0.10784</v>
      </c>
      <c r="DJ17" s="17" t="n">
        <v>0.11096</v>
      </c>
      <c r="DK17" s="17" t="n">
        <v>0.00502</v>
      </c>
      <c r="DL17" s="17" t="n">
        <v>0.10348</v>
      </c>
      <c r="DM17" s="17" t="n">
        <v>0.15374</v>
      </c>
      <c r="DN17" s="17" t="n">
        <v>0.13471</v>
      </c>
      <c r="DO17" s="17" t="n">
        <v>0.11724</v>
      </c>
      <c r="DP17" s="17" t="n">
        <v>0.10872</v>
      </c>
      <c r="DQ17" s="17" t="n">
        <v>0.10411</v>
      </c>
      <c r="DR17" s="17" t="n">
        <v>0.10046</v>
      </c>
      <c r="DS17" s="17" t="n">
        <v>0.09785</v>
      </c>
      <c r="DT17" s="17" t="n">
        <v>0.0979</v>
      </c>
      <c r="DU17" s="17" t="n">
        <v>0.09569</v>
      </c>
      <c r="DV17" s="17" t="n">
        <v>0.13728</v>
      </c>
      <c r="DW17" s="17" t="n">
        <v>0.12691</v>
      </c>
      <c r="DX17" s="17" t="n">
        <v>0.12404</v>
      </c>
      <c r="DY17" s="17" t="n">
        <v>0.00502</v>
      </c>
      <c r="DZ17" s="17" t="n">
        <v>0.10294</v>
      </c>
      <c r="EA17" s="17" t="n">
        <v>0.15362</v>
      </c>
      <c r="EB17" s="17" t="n">
        <v>0.14179</v>
      </c>
      <c r="EC17" s="17" t="n">
        <v>0.12272</v>
      </c>
      <c r="ED17" s="17" t="n">
        <v>0.11186</v>
      </c>
      <c r="EE17" s="17" t="n">
        <v>0.10585</v>
      </c>
      <c r="EF17" s="17" t="n">
        <v>0.10158</v>
      </c>
      <c r="EG17" s="17" t="n">
        <v>0.09864</v>
      </c>
      <c r="EH17" s="17" t="n">
        <v>0.09809</v>
      </c>
      <c r="EI17" s="17" t="n">
        <v>0.09625</v>
      </c>
      <c r="EJ17" s="17" t="n">
        <v>0.14106</v>
      </c>
      <c r="EK17" s="17" t="n">
        <v>0.12945</v>
      </c>
      <c r="EL17" s="17" t="n">
        <v>0.12698</v>
      </c>
      <c r="EM17" s="17" t="n">
        <v>0.00502</v>
      </c>
      <c r="EN17" s="17" t="n">
        <v>0.16117</v>
      </c>
      <c r="EO17" s="17" t="n">
        <v>0.19175</v>
      </c>
      <c r="EP17" s="17" t="n">
        <v>0.15967</v>
      </c>
      <c r="EQ17" s="17" t="n">
        <v>0.13707</v>
      </c>
      <c r="ER17" s="17" t="n">
        <v>0.12009</v>
      </c>
      <c r="ES17" s="17" t="n">
        <v>0.11603</v>
      </c>
      <c r="ET17" s="17" t="n">
        <v>0.1058</v>
      </c>
      <c r="EU17" s="17" t="n">
        <v>0.10125</v>
      </c>
      <c r="EV17" s="17" t="n">
        <v>0.09994</v>
      </c>
      <c r="EW17" s="17" t="n">
        <v>0.09671</v>
      </c>
      <c r="EX17" s="17" t="n">
        <v>0.16572</v>
      </c>
      <c r="EY17" s="17" t="n">
        <v>0.16434</v>
      </c>
      <c r="EZ17" s="17" t="n">
        <v>0.14441</v>
      </c>
      <c r="FA17" s="17" t="n">
        <v>0.00502</v>
      </c>
      <c r="FB17" s="17" t="n">
        <v>0.15688</v>
      </c>
      <c r="FC17" s="17" t="n">
        <v>0.23122</v>
      </c>
      <c r="FD17" s="17" t="n">
        <v>0.21215</v>
      </c>
      <c r="FE17" s="17" t="n">
        <v>0.16813</v>
      </c>
      <c r="FF17" s="17" t="n">
        <v>0.137</v>
      </c>
      <c r="FG17" s="17" t="n">
        <v>0.12451</v>
      </c>
      <c r="FH17" s="17" t="n">
        <v>0.11127</v>
      </c>
      <c r="FI17" s="17" t="n">
        <v>0.10409</v>
      </c>
      <c r="FJ17" s="17" t="n">
        <v>0.10217</v>
      </c>
      <c r="FK17" s="17" t="n">
        <v>0.09752</v>
      </c>
      <c r="FL17" s="17" t="n">
        <v>0.20706</v>
      </c>
      <c r="FM17" s="17" t="n">
        <v>0.192</v>
      </c>
      <c r="FN17" s="17" t="n">
        <v>0.17276</v>
      </c>
      <c r="FO17" s="17" t="n">
        <v>0.00502</v>
      </c>
      <c r="FP17" s="17" t="n">
        <v>0.13961</v>
      </c>
      <c r="FQ17" s="17" t="n">
        <v>0.22252</v>
      </c>
      <c r="FR17" s="17" t="n">
        <v>0.21748</v>
      </c>
      <c r="FS17" s="17" t="n">
        <v>0.17887</v>
      </c>
      <c r="FT17" s="17" t="n">
        <v>0.14451</v>
      </c>
      <c r="FU17" s="17" t="n">
        <v>0.12771</v>
      </c>
      <c r="FV17" s="17" t="n">
        <v>0.11456</v>
      </c>
      <c r="FW17" s="17" t="n">
        <v>0.10592</v>
      </c>
      <c r="FX17" s="17" t="n">
        <v>0.10265</v>
      </c>
      <c r="FY17" s="17" t="n">
        <v>0.09869</v>
      </c>
      <c r="FZ17" s="17" t="n">
        <v>0.20845</v>
      </c>
      <c r="GA17" s="17" t="n">
        <v>0.18792</v>
      </c>
      <c r="GB17" s="17" t="n">
        <v>0.1751</v>
      </c>
      <c r="GC17" s="17" t="n">
        <v>0.00502</v>
      </c>
      <c r="GD17" s="17" t="n">
        <v>0.12524</v>
      </c>
      <c r="GE17" s="17" t="n">
        <v>0.2118</v>
      </c>
      <c r="GF17" s="17" t="n">
        <v>0.21956</v>
      </c>
      <c r="GG17" s="17" t="n">
        <v>0.18813</v>
      </c>
      <c r="GH17" s="17" t="n">
        <v>0.15272</v>
      </c>
      <c r="GI17" s="17" t="n">
        <v>0.13183</v>
      </c>
      <c r="GJ17" s="17" t="n">
        <v>0.1178</v>
      </c>
      <c r="GK17" s="17" t="n">
        <v>0.10805</v>
      </c>
      <c r="GL17" s="17" t="n">
        <v>0.10347</v>
      </c>
      <c r="GM17" s="17" t="n">
        <v>0.09969</v>
      </c>
      <c r="GN17" s="17" t="n">
        <v>0.20764</v>
      </c>
      <c r="GO17" s="17" t="n">
        <v>0.18321</v>
      </c>
      <c r="GP17" s="17" t="n">
        <v>0.17636</v>
      </c>
      <c r="GQ17" s="17" t="n">
        <v>0.00502</v>
      </c>
      <c r="GR17" s="17" t="n">
        <v>0.11356</v>
      </c>
      <c r="GS17" s="17" t="n">
        <v>0.20096</v>
      </c>
      <c r="GT17" s="17" t="n">
        <v>0.22094</v>
      </c>
      <c r="GU17" s="17" t="n">
        <v>0.19665</v>
      </c>
      <c r="GV17" s="17" t="n">
        <v>0.16173</v>
      </c>
      <c r="GW17" s="17" t="n">
        <v>0.13675</v>
      </c>
      <c r="GX17" s="17" t="n">
        <v>0.12117</v>
      </c>
      <c r="GY17" s="17" t="n">
        <v>0.11043</v>
      </c>
      <c r="GZ17" s="17" t="n">
        <v>0.10461</v>
      </c>
      <c r="HA17" s="17" t="n">
        <v>0.10064</v>
      </c>
      <c r="HB17" s="17" t="n">
        <v>0.2064</v>
      </c>
      <c r="HC17" s="17" t="n">
        <v>0.17902</v>
      </c>
      <c r="HD17" s="17" t="n">
        <v>0.17764</v>
      </c>
      <c r="HE17" s="17" t="n">
        <v>0.00502</v>
      </c>
      <c r="HF17" s="17" t="n">
        <v>0.104</v>
      </c>
      <c r="HG17" s="17" t="n">
        <v>0.19272</v>
      </c>
      <c r="HH17" s="17" t="n">
        <v>0.22046</v>
      </c>
      <c r="HI17" s="17" t="n">
        <v>0.20385</v>
      </c>
      <c r="HJ17" s="17" t="n">
        <v>0.17077</v>
      </c>
      <c r="HK17" s="17" t="n">
        <v>0.143</v>
      </c>
      <c r="HL17" s="17" t="n">
        <v>0.12514</v>
      </c>
      <c r="HM17" s="17" t="n">
        <v>0.11323</v>
      </c>
      <c r="HN17" s="17" t="n">
        <v>0.10605</v>
      </c>
      <c r="HO17" s="17" t="n">
        <v>0.10164</v>
      </c>
      <c r="HP17" s="17" t="n">
        <v>0.20521</v>
      </c>
      <c r="HQ17" s="17" t="n">
        <v>0.17552</v>
      </c>
      <c r="HR17" s="17" t="n">
        <v>0.17922</v>
      </c>
      <c r="HS17" s="17" t="n">
        <v>0.00502</v>
      </c>
      <c r="HT17" s="17" t="n">
        <v>0.09622</v>
      </c>
      <c r="HU17" s="17" t="n">
        <v>0.1805</v>
      </c>
      <c r="HV17" s="17" t="n">
        <v>0.21434</v>
      </c>
      <c r="HW17" s="17" t="n">
        <v>0.20757</v>
      </c>
      <c r="HX17" s="17" t="n">
        <v>0.17835</v>
      </c>
      <c r="HY17" s="17" t="n">
        <v>0.1495</v>
      </c>
      <c r="HZ17" s="17" t="n">
        <v>0.12941</v>
      </c>
      <c r="IA17" s="17" t="n">
        <v>0.11613</v>
      </c>
      <c r="IB17" s="17" t="n">
        <v>0.10783</v>
      </c>
      <c r="IC17" s="17" t="n">
        <v>0.10275</v>
      </c>
      <c r="ID17" s="17" t="n">
        <v>0.19967</v>
      </c>
      <c r="IE17" s="17" t="n">
        <v>0.16949</v>
      </c>
      <c r="IF17" s="17" t="n">
        <v>0.17819</v>
      </c>
      <c r="IG17" s="17" t="n">
        <v>0.00502</v>
      </c>
      <c r="IH17" s="17" t="n">
        <v>0.08986</v>
      </c>
      <c r="II17" s="17" t="n">
        <v>0.80182</v>
      </c>
      <c r="IJ17" s="17" t="n">
        <v>0.80227</v>
      </c>
      <c r="IK17" s="17" t="n">
        <v>0.8028</v>
      </c>
      <c r="IL17" s="17" t="n">
        <v>0.18502</v>
      </c>
      <c r="IM17" s="17" t="n">
        <v>0.15623</v>
      </c>
      <c r="IN17" s="17" t="n">
        <v>0.13419</v>
      </c>
      <c r="IO17" s="17" t="n">
        <v>0.11934</v>
      </c>
      <c r="IP17" s="17" t="n">
        <v>0.10988</v>
      </c>
      <c r="IQ17" s="17" t="n">
        <v>0.10403</v>
      </c>
      <c r="IR17" s="17" t="n">
        <v>0.80226</v>
      </c>
      <c r="IS17" s="17" t="n">
        <v>0.5954</v>
      </c>
      <c r="IT17" s="17" t="n">
        <v>0.5254</v>
      </c>
      <c r="IU17" s="17" t="n">
        <v>0.00502</v>
      </c>
      <c r="IV17" s="17" t="n">
        <v>0.08468</v>
      </c>
      <c r="IW17" s="17" t="n">
        <v>0.80177</v>
      </c>
      <c r="IX17" s="17" t="n">
        <v>0.80219</v>
      </c>
      <c r="IY17" s="17" t="n">
        <v>0.8027</v>
      </c>
      <c r="IZ17" s="17" t="n">
        <v>0.32574</v>
      </c>
      <c r="JA17" s="17" t="n">
        <v>0.16292</v>
      </c>
      <c r="JB17" s="17" t="n">
        <v>0.13942</v>
      </c>
      <c r="JC17" s="17" t="n">
        <v>0.12293</v>
      </c>
      <c r="JD17" s="17" t="n">
        <v>0.11221</v>
      </c>
      <c r="JE17" s="17" t="n">
        <v>0.1055</v>
      </c>
      <c r="JF17" s="17" t="n">
        <v>0.80218</v>
      </c>
      <c r="JG17" s="17" t="n">
        <v>0.59473</v>
      </c>
      <c r="JH17" s="17" t="n">
        <v>0.54441</v>
      </c>
      <c r="JI17" s="17" t="n">
        <v>0.00502</v>
      </c>
      <c r="JJ17" s="17" t="n">
        <v>0.08046</v>
      </c>
      <c r="JK17" s="17" t="n">
        <v>0.80172</v>
      </c>
      <c r="JL17" s="17" t="n">
        <v>0.80211</v>
      </c>
      <c r="JM17" s="17" t="n">
        <v>0.8026</v>
      </c>
      <c r="JN17" s="17" t="n">
        <v>0.43392</v>
      </c>
      <c r="JO17" s="17" t="n">
        <v>0.20069</v>
      </c>
      <c r="JP17" s="17" t="n">
        <v>0.14497</v>
      </c>
      <c r="JQ17" s="17" t="n">
        <v>0.12691</v>
      </c>
      <c r="JR17" s="17" t="n">
        <v>0.11485</v>
      </c>
      <c r="JS17" s="17" t="n">
        <v>0.10718</v>
      </c>
      <c r="JT17" s="17" t="n">
        <v>0.80211</v>
      </c>
      <c r="JU17" s="17" t="n">
        <v>0.5943</v>
      </c>
      <c r="JV17" s="17" t="n">
        <v>0.56272</v>
      </c>
    </row>
    <row r="18" customFormat="false" ht="15" hidden="false" customHeight="false" outlineLevel="0" collapsed="false">
      <c r="A18" s="17" t="s">
        <v>159</v>
      </c>
      <c r="B18" s="17" t="s">
        <v>219</v>
      </c>
      <c r="C18" s="17" t="n">
        <v>0.0042</v>
      </c>
      <c r="D18" s="17" t="n">
        <v>0.0185</v>
      </c>
      <c r="E18" s="17" t="n">
        <v>0.037</v>
      </c>
      <c r="F18" s="17" t="n">
        <v>0.048</v>
      </c>
      <c r="G18" s="17" t="n">
        <v>0.06473</v>
      </c>
      <c r="H18" s="17" t="n">
        <v>0.07911</v>
      </c>
      <c r="I18" s="17" t="n">
        <v>0.07911</v>
      </c>
      <c r="J18" s="17" t="n">
        <v>0.07911</v>
      </c>
      <c r="K18" s="17" t="n">
        <v>0.07911</v>
      </c>
      <c r="L18" s="17" t="n">
        <v>0.07915</v>
      </c>
      <c r="M18" s="17" t="n">
        <v>0.07911</v>
      </c>
      <c r="N18" s="17" t="n">
        <v>0.04812</v>
      </c>
      <c r="O18" s="17" t="n">
        <v>0.03862</v>
      </c>
      <c r="P18" s="17" t="n">
        <v>0.06002</v>
      </c>
      <c r="Q18" s="17" t="n">
        <v>0.0042</v>
      </c>
      <c r="R18" s="17" t="n">
        <v>0.0185</v>
      </c>
      <c r="S18" s="17" t="n">
        <v>0.037</v>
      </c>
      <c r="T18" s="17" t="n">
        <v>0.048</v>
      </c>
      <c r="U18" s="17" t="n">
        <v>0.06473</v>
      </c>
      <c r="V18" s="17" t="n">
        <v>0.07911</v>
      </c>
      <c r="W18" s="17" t="n">
        <v>0.07911</v>
      </c>
      <c r="X18" s="17" t="n">
        <v>0.07911</v>
      </c>
      <c r="Y18" s="17" t="n">
        <v>0.07911</v>
      </c>
      <c r="Z18" s="17" t="n">
        <v>0.07914</v>
      </c>
      <c r="AA18" s="17" t="n">
        <v>0.07911</v>
      </c>
      <c r="AB18" s="17" t="n">
        <v>0.04814</v>
      </c>
      <c r="AC18" s="17" t="n">
        <v>0.03866</v>
      </c>
      <c r="AD18" s="17" t="n">
        <v>0.06004</v>
      </c>
      <c r="AE18" s="17" t="n">
        <v>0.0042</v>
      </c>
      <c r="AF18" s="17" t="n">
        <v>0.0185</v>
      </c>
      <c r="AG18" s="17" t="n">
        <v>0.037</v>
      </c>
      <c r="AH18" s="17" t="n">
        <v>0.048</v>
      </c>
      <c r="AI18" s="17" t="n">
        <v>0.06473</v>
      </c>
      <c r="AJ18" s="17" t="n">
        <v>0.07911</v>
      </c>
      <c r="AK18" s="17" t="n">
        <v>0.07911</v>
      </c>
      <c r="AL18" s="17" t="n">
        <v>0.07911</v>
      </c>
      <c r="AM18" s="17" t="n">
        <v>0.07911</v>
      </c>
      <c r="AN18" s="17" t="n">
        <v>0.07912</v>
      </c>
      <c r="AO18" s="17" t="n">
        <v>0.07911</v>
      </c>
      <c r="AP18" s="17" t="n">
        <v>0.04816</v>
      </c>
      <c r="AQ18" s="17" t="n">
        <v>0.0387</v>
      </c>
      <c r="AR18" s="17" t="n">
        <v>0.06007</v>
      </c>
      <c r="AS18" s="17" t="n">
        <v>0.0042</v>
      </c>
      <c r="AT18" s="17" t="n">
        <v>0.0185</v>
      </c>
      <c r="AU18" s="17" t="n">
        <v>0.037</v>
      </c>
      <c r="AV18" s="17" t="n">
        <v>0.048</v>
      </c>
      <c r="AW18" s="17" t="n">
        <v>0.06473</v>
      </c>
      <c r="AX18" s="17" t="n">
        <v>0.07911</v>
      </c>
      <c r="AY18" s="17" t="n">
        <v>0.07911</v>
      </c>
      <c r="AZ18" s="17" t="n">
        <v>0.07911</v>
      </c>
      <c r="BA18" s="17" t="n">
        <v>0.07911</v>
      </c>
      <c r="BB18" s="17" t="n">
        <v>0.07911</v>
      </c>
      <c r="BC18" s="17" t="n">
        <v>0.07911</v>
      </c>
      <c r="BD18" s="17" t="n">
        <v>0.04818</v>
      </c>
      <c r="BE18" s="17" t="n">
        <v>0.03876</v>
      </c>
      <c r="BF18" s="17" t="n">
        <v>0.06012</v>
      </c>
      <c r="BG18" s="17" t="n">
        <v>0.0042</v>
      </c>
      <c r="BH18" s="17" t="n">
        <v>0.01856</v>
      </c>
      <c r="BI18" s="17" t="n">
        <v>0.0374</v>
      </c>
      <c r="BJ18" s="17" t="n">
        <v>0.04858</v>
      </c>
      <c r="BK18" s="17" t="n">
        <v>0.06477</v>
      </c>
      <c r="BL18" s="17" t="n">
        <v>0.07914</v>
      </c>
      <c r="BM18" s="17" t="n">
        <v>0.07913</v>
      </c>
      <c r="BN18" s="17" t="n">
        <v>0.07913</v>
      </c>
      <c r="BO18" s="17" t="n">
        <v>0.07911</v>
      </c>
      <c r="BP18" s="17" t="n">
        <v>0.07918</v>
      </c>
      <c r="BQ18" s="17" t="n">
        <v>0.07911</v>
      </c>
      <c r="BR18" s="17" t="n">
        <v>0.04857</v>
      </c>
      <c r="BS18" s="17" t="n">
        <v>0.03909</v>
      </c>
      <c r="BT18" s="17" t="n">
        <v>0.06041</v>
      </c>
      <c r="BU18" s="17" t="n">
        <v>0.0042</v>
      </c>
      <c r="BV18" s="17" t="n">
        <v>0.01946</v>
      </c>
      <c r="BW18" s="17" t="n">
        <v>0.04389</v>
      </c>
      <c r="BX18" s="17" t="n">
        <v>0.05818</v>
      </c>
      <c r="BY18" s="17" t="n">
        <v>0.06565</v>
      </c>
      <c r="BZ18" s="17" t="n">
        <v>0.07968</v>
      </c>
      <c r="CA18" s="17" t="n">
        <v>0.0795</v>
      </c>
      <c r="CB18" s="17" t="n">
        <v>0.07936</v>
      </c>
      <c r="CC18" s="17" t="n">
        <v>0.07922</v>
      </c>
      <c r="CD18" s="17" t="n">
        <v>0.08027</v>
      </c>
      <c r="CE18" s="17" t="n">
        <v>0.07913</v>
      </c>
      <c r="CF18" s="17" t="n">
        <v>0.05459</v>
      </c>
      <c r="CG18" s="17" t="n">
        <v>0.04357</v>
      </c>
      <c r="CH18" s="17" t="n">
        <v>0.06428</v>
      </c>
      <c r="CI18" s="17" t="n">
        <v>0.0042</v>
      </c>
      <c r="CJ18" s="17" t="n">
        <v>0.04213</v>
      </c>
      <c r="CK18" s="17" t="n">
        <v>0.07302</v>
      </c>
      <c r="CL18" s="17" t="n">
        <v>0.07476</v>
      </c>
      <c r="CM18" s="17" t="n">
        <v>0.07778</v>
      </c>
      <c r="CN18" s="17" t="n">
        <v>0.08674</v>
      </c>
      <c r="CO18" s="17" t="n">
        <v>0.08459</v>
      </c>
      <c r="CP18" s="17" t="n">
        <v>0.08232</v>
      </c>
      <c r="CQ18" s="17" t="n">
        <v>0.08077</v>
      </c>
      <c r="CR18" s="17" t="n">
        <v>0.08097</v>
      </c>
      <c r="CS18" s="17" t="n">
        <v>0.0808</v>
      </c>
      <c r="CT18" s="17" t="n">
        <v>0.07491</v>
      </c>
      <c r="CU18" s="17" t="n">
        <v>0.0647</v>
      </c>
      <c r="CV18" s="17" t="n">
        <v>0.07855</v>
      </c>
      <c r="CW18" s="17" t="n">
        <v>0.0042</v>
      </c>
      <c r="CX18" s="17" t="n">
        <v>0.06276</v>
      </c>
      <c r="CY18" s="17" t="n">
        <v>0.10104</v>
      </c>
      <c r="CZ18" s="17" t="n">
        <v>0.09273</v>
      </c>
      <c r="DA18" s="17" t="n">
        <v>0.08913</v>
      </c>
      <c r="DB18" s="17" t="n">
        <v>0.09373</v>
      </c>
      <c r="DC18" s="17" t="n">
        <v>0.08919</v>
      </c>
      <c r="DD18" s="17" t="n">
        <v>0.08526</v>
      </c>
      <c r="DE18" s="17" t="n">
        <v>0.08241</v>
      </c>
      <c r="DF18" s="17" t="n">
        <v>0.08256</v>
      </c>
      <c r="DG18" s="17" t="n">
        <v>0.08085</v>
      </c>
      <c r="DH18" s="17" t="n">
        <v>0.09499</v>
      </c>
      <c r="DI18" s="17" t="n">
        <v>0.08502</v>
      </c>
      <c r="DJ18" s="17" t="n">
        <v>0.09255</v>
      </c>
      <c r="DK18" s="17" t="n">
        <v>0.0042</v>
      </c>
      <c r="DL18" s="17" t="n">
        <v>0.08068</v>
      </c>
      <c r="DM18" s="17" t="n">
        <v>0.12959</v>
      </c>
      <c r="DN18" s="17" t="n">
        <v>0.11408</v>
      </c>
      <c r="DO18" s="17" t="n">
        <v>0.10251</v>
      </c>
      <c r="DP18" s="17" t="n">
        <v>0.10212</v>
      </c>
      <c r="DQ18" s="17" t="n">
        <v>0.0946</v>
      </c>
      <c r="DR18" s="17" t="n">
        <v>0.08873</v>
      </c>
      <c r="DS18" s="17" t="n">
        <v>0.08445</v>
      </c>
      <c r="DT18" s="17" t="n">
        <v>0.08428</v>
      </c>
      <c r="DU18" s="17" t="n">
        <v>0.08127</v>
      </c>
      <c r="DV18" s="17" t="n">
        <v>0.11692</v>
      </c>
      <c r="DW18" s="17" t="n">
        <v>0.1058</v>
      </c>
      <c r="DX18" s="17" t="n">
        <v>0.10793</v>
      </c>
      <c r="DY18" s="17" t="n">
        <v>0.0042</v>
      </c>
      <c r="DZ18" s="17" t="n">
        <v>0.11473</v>
      </c>
      <c r="EA18" s="17" t="n">
        <v>0.14384</v>
      </c>
      <c r="EB18" s="17" t="n">
        <v>0.13504</v>
      </c>
      <c r="EC18" s="17" t="n">
        <v>0.1179</v>
      </c>
      <c r="ED18" s="17" t="n">
        <v>0.11166</v>
      </c>
      <c r="EE18" s="17" t="n">
        <v>0.09979</v>
      </c>
      <c r="EF18" s="17" t="n">
        <v>0.09136</v>
      </c>
      <c r="EG18" s="17" t="n">
        <v>0.08621</v>
      </c>
      <c r="EH18" s="17" t="n">
        <v>0.08544</v>
      </c>
      <c r="EI18" s="17" t="n">
        <v>0.08203</v>
      </c>
      <c r="EJ18" s="17" t="n">
        <v>0.13367</v>
      </c>
      <c r="EK18" s="17" t="n">
        <v>0.1279</v>
      </c>
      <c r="EL18" s="17" t="n">
        <v>0.12015</v>
      </c>
      <c r="EM18" s="17" t="n">
        <v>0.0042</v>
      </c>
      <c r="EN18" s="17" t="n">
        <v>0.12788</v>
      </c>
      <c r="EO18" s="17" t="n">
        <v>0.19235</v>
      </c>
      <c r="EP18" s="17" t="n">
        <v>0.20145</v>
      </c>
      <c r="EQ18" s="17" t="n">
        <v>0.17265</v>
      </c>
      <c r="ER18" s="17" t="n">
        <v>0.13649</v>
      </c>
      <c r="ES18" s="17" t="n">
        <v>0.11374</v>
      </c>
      <c r="ET18" s="17" t="n">
        <v>0.09741</v>
      </c>
      <c r="EU18" s="17" t="n">
        <v>0.0899</v>
      </c>
      <c r="EV18" s="17" t="n">
        <v>0.08704</v>
      </c>
      <c r="EW18" s="17" t="n">
        <v>0.08289</v>
      </c>
      <c r="EX18" s="17" t="n">
        <v>0.18986</v>
      </c>
      <c r="EY18" s="17" t="n">
        <v>0.17113</v>
      </c>
      <c r="EZ18" s="17" t="n">
        <v>0.15935</v>
      </c>
      <c r="FA18" s="17" t="n">
        <v>0.0042</v>
      </c>
      <c r="FB18" s="17" t="n">
        <v>0.13003</v>
      </c>
      <c r="FC18" s="17" t="n">
        <v>0.2659</v>
      </c>
      <c r="FD18" s="17" t="n">
        <v>0.3147</v>
      </c>
      <c r="FE18" s="17" t="n">
        <v>0.25801</v>
      </c>
      <c r="FF18" s="17" t="n">
        <v>0.17685</v>
      </c>
      <c r="FG18" s="17" t="n">
        <v>0.13307</v>
      </c>
      <c r="FH18" s="17" t="n">
        <v>0.10558</v>
      </c>
      <c r="FI18" s="17" t="n">
        <v>0.09419</v>
      </c>
      <c r="FJ18" s="17" t="n">
        <v>0.0891</v>
      </c>
      <c r="FK18" s="17" t="n">
        <v>0.08393</v>
      </c>
      <c r="FL18" s="17" t="n">
        <v>0.27996</v>
      </c>
      <c r="FM18" s="17" t="n">
        <v>0.23497</v>
      </c>
      <c r="FN18" s="17" t="n">
        <v>0.22139</v>
      </c>
      <c r="FO18" s="17" t="n">
        <v>0.0042</v>
      </c>
      <c r="FP18" s="17" t="n">
        <v>0.12632</v>
      </c>
      <c r="FQ18" s="17" t="n">
        <v>0.34811</v>
      </c>
      <c r="FR18" s="17" t="n">
        <v>0.43473</v>
      </c>
      <c r="FS18" s="17" t="n">
        <v>0.3544</v>
      </c>
      <c r="FT18" s="17" t="n">
        <v>0.22515</v>
      </c>
      <c r="FU18" s="17" t="n">
        <v>0.15509</v>
      </c>
      <c r="FV18" s="17" t="n">
        <v>0.11681</v>
      </c>
      <c r="FW18" s="17" t="n">
        <v>0.09834</v>
      </c>
      <c r="FX18" s="17" t="n">
        <v>0.09134</v>
      </c>
      <c r="FY18" s="17" t="n">
        <v>0.08523</v>
      </c>
      <c r="FZ18" s="17" t="n">
        <v>0.37883</v>
      </c>
      <c r="GA18" s="17" t="n">
        <v>0.30352</v>
      </c>
      <c r="GB18" s="17" t="n">
        <v>0.28976</v>
      </c>
      <c r="GC18" s="17" t="n">
        <v>0.0042</v>
      </c>
      <c r="GD18" s="17" t="n">
        <v>0.10779</v>
      </c>
      <c r="GE18" s="17" t="n">
        <v>0.36634</v>
      </c>
      <c r="GF18" s="17" t="n">
        <v>0.48987</v>
      </c>
      <c r="GG18" s="17" t="n">
        <v>0.41173</v>
      </c>
      <c r="GH18" s="17" t="n">
        <v>0.27044</v>
      </c>
      <c r="GI18" s="17" t="n">
        <v>0.17717</v>
      </c>
      <c r="GJ18" s="17" t="n">
        <v>0.12806</v>
      </c>
      <c r="GK18" s="17" t="n">
        <v>0.104</v>
      </c>
      <c r="GL18" s="17" t="n">
        <v>0.09374</v>
      </c>
      <c r="GM18" s="17" t="n">
        <v>0.08677</v>
      </c>
      <c r="GN18" s="17" t="n">
        <v>0.42058</v>
      </c>
      <c r="GO18" s="17" t="n">
        <v>0.32784</v>
      </c>
      <c r="GP18" s="17" t="n">
        <v>0.32368</v>
      </c>
      <c r="GQ18" s="17" t="n">
        <v>0.0042</v>
      </c>
      <c r="GR18" s="17" t="n">
        <v>0.08885</v>
      </c>
      <c r="GS18" s="17" t="n">
        <v>0.45422</v>
      </c>
      <c r="GT18" s="17" t="n">
        <v>0.67798</v>
      </c>
      <c r="GU18" s="17" t="n">
        <v>0.515</v>
      </c>
      <c r="GV18" s="17" t="n">
        <v>0.34117</v>
      </c>
      <c r="GW18" s="17" t="n">
        <v>0.20923</v>
      </c>
      <c r="GX18" s="17" t="n">
        <v>0.1448</v>
      </c>
      <c r="GY18" s="17" t="n">
        <v>0.11169</v>
      </c>
      <c r="GZ18" s="17" t="n">
        <v>0.09737</v>
      </c>
      <c r="HA18" s="17" t="n">
        <v>0.08853</v>
      </c>
      <c r="HB18" s="17" t="n">
        <v>0.54648</v>
      </c>
      <c r="HC18" s="17" t="n">
        <v>0.41153</v>
      </c>
      <c r="HD18" s="17" t="n">
        <v>0.41188</v>
      </c>
      <c r="HE18" s="17" t="n">
        <v>0.0042</v>
      </c>
      <c r="HF18" s="17" t="n">
        <v>0.07397</v>
      </c>
      <c r="HG18" s="17" t="n">
        <v>0.50379</v>
      </c>
      <c r="HH18" s="17" t="n">
        <v>0.75227</v>
      </c>
      <c r="HI18" s="17" t="n">
        <v>0.60531</v>
      </c>
      <c r="HJ18" s="17" t="n">
        <v>0.41317</v>
      </c>
      <c r="HK18" s="17" t="n">
        <v>0.25335</v>
      </c>
      <c r="HL18" s="17" t="n">
        <v>0.16881</v>
      </c>
      <c r="HM18" s="17" t="n">
        <v>0.12378</v>
      </c>
      <c r="HN18" s="17" t="n">
        <v>0.10343</v>
      </c>
      <c r="HO18" s="17" t="n">
        <v>0.09076</v>
      </c>
      <c r="HP18" s="17" t="n">
        <v>0.61619</v>
      </c>
      <c r="HQ18" s="17" t="n">
        <v>0.45714</v>
      </c>
      <c r="HR18" s="17" t="n">
        <v>0.46927</v>
      </c>
      <c r="HS18" s="17" t="n">
        <v>0.0042</v>
      </c>
      <c r="HT18" s="17" t="n">
        <v>0.06227</v>
      </c>
      <c r="HU18" s="17" t="n">
        <v>0.42199</v>
      </c>
      <c r="HV18" s="17" t="n">
        <v>0.76517</v>
      </c>
      <c r="HW18" s="17" t="n">
        <v>0.76223</v>
      </c>
      <c r="HX18" s="17" t="n">
        <v>0.60711</v>
      </c>
      <c r="HY18" s="17" t="n">
        <v>0.44553</v>
      </c>
      <c r="HZ18" s="17" t="n">
        <v>0.34098</v>
      </c>
      <c r="IA18" s="17" t="n">
        <v>0.27968</v>
      </c>
      <c r="IB18" s="17" t="n">
        <v>0.10847</v>
      </c>
      <c r="IC18" s="17" t="n">
        <v>0.09395</v>
      </c>
      <c r="ID18" s="17" t="n">
        <v>0.63553</v>
      </c>
      <c r="IE18" s="17" t="n">
        <v>0.46829</v>
      </c>
      <c r="IF18" s="17" t="n">
        <v>0.55604</v>
      </c>
      <c r="IG18" s="17" t="n">
        <v>0.0042</v>
      </c>
      <c r="IH18" s="17" t="n">
        <v>0.05304</v>
      </c>
      <c r="II18" s="17" t="n">
        <v>0.80071</v>
      </c>
      <c r="IJ18" s="17" t="n">
        <v>0.80115</v>
      </c>
      <c r="IK18" s="17" t="n">
        <v>0.80192</v>
      </c>
      <c r="IL18" s="17" t="n">
        <v>0.6458</v>
      </c>
      <c r="IM18" s="17" t="n">
        <v>0.4832</v>
      </c>
      <c r="IN18" s="17" t="n">
        <v>0.36585</v>
      </c>
      <c r="IO18" s="17" t="n">
        <v>0.29451</v>
      </c>
      <c r="IP18" s="17" t="n">
        <v>0.15086</v>
      </c>
      <c r="IQ18" s="17" t="n">
        <v>0.09761</v>
      </c>
      <c r="IR18" s="17" t="n">
        <v>0.80121</v>
      </c>
      <c r="IS18" s="17" t="n">
        <v>0.58396</v>
      </c>
      <c r="IT18" s="17" t="n">
        <v>0.6633</v>
      </c>
      <c r="IU18" s="17" t="n">
        <v>0.0042</v>
      </c>
      <c r="IV18" s="17" t="n">
        <v>0.04575</v>
      </c>
      <c r="IW18" s="17" t="n">
        <v>0.80069</v>
      </c>
      <c r="IX18" s="17" t="n">
        <v>0.80336</v>
      </c>
      <c r="IY18" s="17" t="n">
        <v>0.8054</v>
      </c>
      <c r="IZ18" s="17" t="n">
        <v>0.68456</v>
      </c>
      <c r="JA18" s="17" t="n">
        <v>0.52096</v>
      </c>
      <c r="JB18" s="17" t="n">
        <v>0.39368</v>
      </c>
      <c r="JC18" s="17" t="n">
        <v>0.31172</v>
      </c>
      <c r="JD18" s="17" t="n">
        <v>0.18632</v>
      </c>
      <c r="JE18" s="17" t="n">
        <v>0.11102</v>
      </c>
      <c r="JF18" s="17" t="n">
        <v>0.80296</v>
      </c>
      <c r="JG18" s="17" t="n">
        <v>0.58404</v>
      </c>
      <c r="JH18" s="17" t="n">
        <v>0.67672</v>
      </c>
      <c r="JI18" s="17" t="n">
        <v>0.0042</v>
      </c>
      <c r="JJ18" s="17" t="n">
        <v>0.04001</v>
      </c>
      <c r="JK18" s="17" t="n">
        <v>0.80067</v>
      </c>
      <c r="JL18" s="17" t="n">
        <v>0.80508</v>
      </c>
      <c r="JM18" s="17" t="n">
        <v>0.80858</v>
      </c>
      <c r="JN18" s="17" t="n">
        <v>0.71515</v>
      </c>
      <c r="JO18" s="17" t="n">
        <v>0.5588</v>
      </c>
      <c r="JP18" s="17" t="n">
        <v>0.42375</v>
      </c>
      <c r="JQ18" s="17" t="n">
        <v>0.33145</v>
      </c>
      <c r="JR18" s="17" t="n">
        <v>0.21719</v>
      </c>
      <c r="JS18" s="17" t="n">
        <v>0.12995</v>
      </c>
      <c r="JT18" s="17" t="n">
        <v>0.80448</v>
      </c>
      <c r="JU18" s="17" t="n">
        <v>0.58434</v>
      </c>
      <c r="JV18" s="17" t="n">
        <v>0.68945</v>
      </c>
    </row>
    <row r="19" customFormat="false" ht="15" hidden="false" customHeight="false" outlineLevel="0" collapsed="false">
      <c r="A19" s="17" t="s">
        <v>160</v>
      </c>
      <c r="B19" s="17" t="s">
        <v>220</v>
      </c>
      <c r="C19" s="17" t="n">
        <v>0.0018</v>
      </c>
      <c r="D19" s="17" t="n">
        <v>0.02235</v>
      </c>
      <c r="E19" s="17" t="n">
        <v>0.03389</v>
      </c>
      <c r="F19" s="17" t="n">
        <v>0.03389</v>
      </c>
      <c r="G19" s="17" t="n">
        <v>0.03389</v>
      </c>
      <c r="H19" s="17" t="n">
        <v>0.03389</v>
      </c>
      <c r="I19" s="17" t="n">
        <v>0.03389</v>
      </c>
      <c r="J19" s="17" t="n">
        <v>0.03389</v>
      </c>
      <c r="K19" s="17" t="n">
        <v>0.03389</v>
      </c>
      <c r="L19" s="17" t="n">
        <v>0.03391</v>
      </c>
      <c r="M19" s="17" t="n">
        <v>0.03389</v>
      </c>
      <c r="N19" s="17" t="n">
        <v>0.03389</v>
      </c>
      <c r="O19" s="17" t="n">
        <v>0.03019</v>
      </c>
      <c r="P19" s="17" t="n">
        <v>0.03389</v>
      </c>
      <c r="Q19" s="17" t="n">
        <v>0.0018</v>
      </c>
      <c r="R19" s="17" t="n">
        <v>0.02235</v>
      </c>
      <c r="S19" s="17" t="n">
        <v>0.03389</v>
      </c>
      <c r="T19" s="17" t="n">
        <v>0.03389</v>
      </c>
      <c r="U19" s="17" t="n">
        <v>0.03389</v>
      </c>
      <c r="V19" s="17" t="n">
        <v>0.03389</v>
      </c>
      <c r="W19" s="17" t="n">
        <v>0.03389</v>
      </c>
      <c r="X19" s="17" t="n">
        <v>0.03389</v>
      </c>
      <c r="Y19" s="17" t="n">
        <v>0.03389</v>
      </c>
      <c r="Z19" s="17" t="n">
        <v>0.0339</v>
      </c>
      <c r="AA19" s="17" t="n">
        <v>0.03389</v>
      </c>
      <c r="AB19" s="17" t="n">
        <v>0.03389</v>
      </c>
      <c r="AC19" s="17" t="n">
        <v>0.0302</v>
      </c>
      <c r="AD19" s="17" t="n">
        <v>0.03389</v>
      </c>
      <c r="AE19" s="17" t="n">
        <v>0.0018</v>
      </c>
      <c r="AF19" s="17" t="n">
        <v>0.02235</v>
      </c>
      <c r="AG19" s="17" t="n">
        <v>0.03389</v>
      </c>
      <c r="AH19" s="17" t="n">
        <v>0.03389</v>
      </c>
      <c r="AI19" s="17" t="n">
        <v>0.03389</v>
      </c>
      <c r="AJ19" s="17" t="n">
        <v>0.03389</v>
      </c>
      <c r="AK19" s="17" t="n">
        <v>0.03389</v>
      </c>
      <c r="AL19" s="17" t="n">
        <v>0.03389</v>
      </c>
      <c r="AM19" s="17" t="n">
        <v>0.03389</v>
      </c>
      <c r="AN19" s="17" t="n">
        <v>0.0339</v>
      </c>
      <c r="AO19" s="17" t="n">
        <v>0.03389</v>
      </c>
      <c r="AP19" s="17" t="n">
        <v>0.03389</v>
      </c>
      <c r="AQ19" s="17" t="n">
        <v>0.03021</v>
      </c>
      <c r="AR19" s="17" t="n">
        <v>0.03389</v>
      </c>
      <c r="AS19" s="17" t="n">
        <v>0.0018</v>
      </c>
      <c r="AT19" s="17" t="n">
        <v>0.02235</v>
      </c>
      <c r="AU19" s="17" t="n">
        <v>0.03389</v>
      </c>
      <c r="AV19" s="17" t="n">
        <v>0.03389</v>
      </c>
      <c r="AW19" s="17" t="n">
        <v>0.03389</v>
      </c>
      <c r="AX19" s="17" t="n">
        <v>0.03389</v>
      </c>
      <c r="AY19" s="17" t="n">
        <v>0.03389</v>
      </c>
      <c r="AZ19" s="17" t="n">
        <v>0.03389</v>
      </c>
      <c r="BA19" s="17" t="n">
        <v>0.03389</v>
      </c>
      <c r="BB19" s="17" t="n">
        <v>0.03389</v>
      </c>
      <c r="BC19" s="17" t="n">
        <v>0.03389</v>
      </c>
      <c r="BD19" s="17" t="n">
        <v>0.03389</v>
      </c>
      <c r="BE19" s="17" t="n">
        <v>0.03023</v>
      </c>
      <c r="BF19" s="17" t="n">
        <v>0.03389</v>
      </c>
      <c r="BG19" s="17" t="n">
        <v>0.0018</v>
      </c>
      <c r="BH19" s="17" t="n">
        <v>0.02238</v>
      </c>
      <c r="BI19" s="17" t="n">
        <v>0.03409</v>
      </c>
      <c r="BJ19" s="17" t="n">
        <v>0.03421</v>
      </c>
      <c r="BK19" s="17" t="n">
        <v>0.03389</v>
      </c>
      <c r="BL19" s="17" t="n">
        <v>0.03389</v>
      </c>
      <c r="BM19" s="17" t="n">
        <v>0.03389</v>
      </c>
      <c r="BN19" s="17" t="n">
        <v>0.03389</v>
      </c>
      <c r="BO19" s="17" t="n">
        <v>0.03389</v>
      </c>
      <c r="BP19" s="17" t="n">
        <v>0.03389</v>
      </c>
      <c r="BQ19" s="17" t="n">
        <v>0.03389</v>
      </c>
      <c r="BR19" s="17" t="n">
        <v>0.03407</v>
      </c>
      <c r="BS19" s="17" t="n">
        <v>0.03038</v>
      </c>
      <c r="BT19" s="17" t="n">
        <v>0.034</v>
      </c>
      <c r="BU19" s="17" t="n">
        <v>0.0018</v>
      </c>
      <c r="BV19" s="17" t="n">
        <v>0.02282</v>
      </c>
      <c r="BW19" s="17" t="n">
        <v>0.03731</v>
      </c>
      <c r="BX19" s="17" t="n">
        <v>0.03897</v>
      </c>
      <c r="BY19" s="17" t="n">
        <v>0.03434</v>
      </c>
      <c r="BZ19" s="17" t="n">
        <v>0.03418</v>
      </c>
      <c r="CA19" s="17" t="n">
        <v>0.03411</v>
      </c>
      <c r="CB19" s="17" t="n">
        <v>0.03398</v>
      </c>
      <c r="CC19" s="17" t="n">
        <v>0.03389</v>
      </c>
      <c r="CD19" s="17" t="n">
        <v>0.03436</v>
      </c>
      <c r="CE19" s="17" t="n">
        <v>0.03389</v>
      </c>
      <c r="CF19" s="17" t="n">
        <v>0.03705</v>
      </c>
      <c r="CG19" s="17" t="n">
        <v>0.03258</v>
      </c>
      <c r="CH19" s="17" t="n">
        <v>0.03589</v>
      </c>
      <c r="CI19" s="17" t="n">
        <v>0.0018</v>
      </c>
      <c r="CJ19" s="17" t="n">
        <v>0.03303</v>
      </c>
      <c r="CK19" s="17" t="n">
        <v>0.05094</v>
      </c>
      <c r="CL19" s="17" t="n">
        <v>0.04689</v>
      </c>
      <c r="CM19" s="17" t="n">
        <v>0.04016</v>
      </c>
      <c r="CN19" s="17" t="n">
        <v>0.03758</v>
      </c>
      <c r="CO19" s="17" t="n">
        <v>0.03655</v>
      </c>
      <c r="CP19" s="17" t="n">
        <v>0.03544</v>
      </c>
      <c r="CQ19" s="17" t="n">
        <v>0.03472</v>
      </c>
      <c r="CR19" s="17" t="n">
        <v>0.0347</v>
      </c>
      <c r="CS19" s="17" t="n">
        <v>0.03461</v>
      </c>
      <c r="CT19" s="17" t="n">
        <v>0.04663</v>
      </c>
      <c r="CU19" s="17" t="n">
        <v>0.0424</v>
      </c>
      <c r="CV19" s="17" t="n">
        <v>0.04262</v>
      </c>
      <c r="CW19" s="17" t="n">
        <v>0.0018</v>
      </c>
      <c r="CX19" s="17" t="n">
        <v>0.04301</v>
      </c>
      <c r="CY19" s="17" t="n">
        <v>0.06439</v>
      </c>
      <c r="CZ19" s="17" t="n">
        <v>0.05552</v>
      </c>
      <c r="DA19" s="17" t="n">
        <v>0.0457</v>
      </c>
      <c r="DB19" s="17" t="n">
        <v>0.04101</v>
      </c>
      <c r="DC19" s="17" t="n">
        <v>0.0388</v>
      </c>
      <c r="DD19" s="17" t="n">
        <v>0.0369</v>
      </c>
      <c r="DE19" s="17" t="n">
        <v>0.03556</v>
      </c>
      <c r="DF19" s="17" t="n">
        <v>0.03558</v>
      </c>
      <c r="DG19" s="17" t="n">
        <v>0.03463</v>
      </c>
      <c r="DH19" s="17" t="n">
        <v>0.05628</v>
      </c>
      <c r="DI19" s="17" t="n">
        <v>0.05218</v>
      </c>
      <c r="DJ19" s="17" t="n">
        <v>0.04933</v>
      </c>
      <c r="DK19" s="17" t="n">
        <v>0.0018</v>
      </c>
      <c r="DL19" s="17" t="n">
        <v>0.05445</v>
      </c>
      <c r="DM19" s="17" t="n">
        <v>0.08144</v>
      </c>
      <c r="DN19" s="17" t="n">
        <v>0.06748</v>
      </c>
      <c r="DO19" s="17" t="n">
        <v>0.05307</v>
      </c>
      <c r="DP19" s="17" t="n">
        <v>0.04569</v>
      </c>
      <c r="DQ19" s="17" t="n">
        <v>0.04188</v>
      </c>
      <c r="DR19" s="17" t="n">
        <v>0.03883</v>
      </c>
      <c r="DS19" s="17" t="n">
        <v>0.03664</v>
      </c>
      <c r="DT19" s="17" t="n">
        <v>0.03655</v>
      </c>
      <c r="DU19" s="17" t="n">
        <v>0.03487</v>
      </c>
      <c r="DV19" s="17" t="n">
        <v>0.06893</v>
      </c>
      <c r="DW19" s="17" t="n">
        <v>0.06448</v>
      </c>
      <c r="DX19" s="17" t="n">
        <v>0.05812</v>
      </c>
      <c r="DY19" s="17" t="n">
        <v>0.0018</v>
      </c>
      <c r="DZ19" s="17" t="n">
        <v>0.05502</v>
      </c>
      <c r="EA19" s="17" t="n">
        <v>0.08378</v>
      </c>
      <c r="EB19" s="17" t="n">
        <v>0.07243</v>
      </c>
      <c r="EC19" s="17" t="n">
        <v>0.05732</v>
      </c>
      <c r="ED19" s="17" t="n">
        <v>0.04816</v>
      </c>
      <c r="EE19" s="17" t="n">
        <v>0.04389</v>
      </c>
      <c r="EF19" s="17" t="n">
        <v>0.03996</v>
      </c>
      <c r="EG19" s="17" t="n">
        <v>0.03738</v>
      </c>
      <c r="EH19" s="17" t="n">
        <v>0.03684</v>
      </c>
      <c r="EI19" s="17" t="n">
        <v>0.03529</v>
      </c>
      <c r="EJ19" s="17" t="n">
        <v>0.07262</v>
      </c>
      <c r="EK19" s="17" t="n">
        <v>0.06726</v>
      </c>
      <c r="EL19" s="17" t="n">
        <v>0.06097</v>
      </c>
      <c r="EM19" s="17" t="n">
        <v>0.0018</v>
      </c>
      <c r="EN19" s="17" t="n">
        <v>0.05512</v>
      </c>
      <c r="EO19" s="17" t="n">
        <v>0.08239</v>
      </c>
      <c r="EP19" s="17" t="n">
        <v>0.07626</v>
      </c>
      <c r="EQ19" s="17" t="n">
        <v>0.06294</v>
      </c>
      <c r="ER19" s="17" t="n">
        <v>0.05163</v>
      </c>
      <c r="ES19" s="17" t="n">
        <v>0.04568</v>
      </c>
      <c r="ET19" s="17" t="n">
        <v>0.04121</v>
      </c>
      <c r="EU19" s="17" t="n">
        <v>0.03811</v>
      </c>
      <c r="EV19" s="17" t="n">
        <v>0.0371</v>
      </c>
      <c r="EW19" s="17" t="n">
        <v>0.03568</v>
      </c>
      <c r="EX19" s="17" t="n">
        <v>0.07489</v>
      </c>
      <c r="EY19" s="17" t="n">
        <v>0.06892</v>
      </c>
      <c r="EZ19" s="17" t="n">
        <v>0.06306</v>
      </c>
      <c r="FA19" s="17" t="n">
        <v>0.0018</v>
      </c>
      <c r="FB19" s="17" t="n">
        <v>0.06416</v>
      </c>
      <c r="FC19" s="17" t="n">
        <v>0.09643</v>
      </c>
      <c r="FD19" s="17" t="n">
        <v>0.08562</v>
      </c>
      <c r="FE19" s="17" t="n">
        <v>0.07066</v>
      </c>
      <c r="FF19" s="17" t="n">
        <v>0.05655</v>
      </c>
      <c r="FG19" s="17" t="n">
        <v>0.0485</v>
      </c>
      <c r="FH19" s="17" t="n">
        <v>0.04287</v>
      </c>
      <c r="FI19" s="17" t="n">
        <v>0.03915</v>
      </c>
      <c r="FJ19" s="17" t="n">
        <v>0.03747</v>
      </c>
      <c r="FK19" s="17" t="n">
        <v>0.03604</v>
      </c>
      <c r="FL19" s="17" t="n">
        <v>0.08555</v>
      </c>
      <c r="FM19" s="17" t="n">
        <v>0.07913</v>
      </c>
      <c r="FN19" s="17" t="n">
        <v>0.07051</v>
      </c>
      <c r="FO19" s="17" t="n">
        <v>0.0018</v>
      </c>
      <c r="FP19" s="17" t="n">
        <v>0.05797</v>
      </c>
      <c r="FQ19" s="17" t="n">
        <v>0.09312</v>
      </c>
      <c r="FR19" s="17" t="n">
        <v>0.0888</v>
      </c>
      <c r="FS19" s="17" t="n">
        <v>0.07462</v>
      </c>
      <c r="FT19" s="17" t="n">
        <v>0.06001</v>
      </c>
      <c r="FU19" s="17" t="n">
        <v>0.05063</v>
      </c>
      <c r="FV19" s="17" t="n">
        <v>0.04429</v>
      </c>
      <c r="FW19" s="17" t="n">
        <v>0.04006</v>
      </c>
      <c r="FX19" s="17" t="n">
        <v>0.03789</v>
      </c>
      <c r="FY19" s="17" t="n">
        <v>0.0364</v>
      </c>
      <c r="FZ19" s="17" t="n">
        <v>0.08643</v>
      </c>
      <c r="GA19" s="17" t="n">
        <v>0.07794</v>
      </c>
      <c r="GB19" s="17" t="n">
        <v>0.0718</v>
      </c>
      <c r="GC19" s="17" t="n">
        <v>0.0018</v>
      </c>
      <c r="GD19" s="17" t="n">
        <v>0.05222</v>
      </c>
      <c r="GE19" s="17" t="n">
        <v>0.08879</v>
      </c>
      <c r="GF19" s="17" t="n">
        <v>0.09124</v>
      </c>
      <c r="GG19" s="17" t="n">
        <v>0.07859</v>
      </c>
      <c r="GH19" s="17" t="n">
        <v>0.06378</v>
      </c>
      <c r="GI19" s="17" t="n">
        <v>0.05342</v>
      </c>
      <c r="GJ19" s="17" t="n">
        <v>0.04609</v>
      </c>
      <c r="GK19" s="17" t="n">
        <v>0.04123</v>
      </c>
      <c r="GL19" s="17" t="n">
        <v>0.03857</v>
      </c>
      <c r="GM19" s="17" t="n">
        <v>0.03677</v>
      </c>
      <c r="GN19" s="17" t="n">
        <v>0.0867</v>
      </c>
      <c r="GO19" s="17" t="n">
        <v>0.07647</v>
      </c>
      <c r="GP19" s="17" t="n">
        <v>0.07291</v>
      </c>
      <c r="GQ19" s="17" t="n">
        <v>0.0018</v>
      </c>
      <c r="GR19" s="17" t="n">
        <v>0.04742</v>
      </c>
      <c r="GS19" s="17" t="n">
        <v>0.08455</v>
      </c>
      <c r="GT19" s="17" t="n">
        <v>0.09249</v>
      </c>
      <c r="GU19" s="17" t="n">
        <v>0.08231</v>
      </c>
      <c r="GV19" s="17" t="n">
        <v>0.06769</v>
      </c>
      <c r="GW19" s="17" t="n">
        <v>0.05634</v>
      </c>
      <c r="GX19" s="17" t="n">
        <v>0.04816</v>
      </c>
      <c r="GY19" s="17" t="n">
        <v>0.04258</v>
      </c>
      <c r="GZ19" s="17" t="n">
        <v>0.03929</v>
      </c>
      <c r="HA19" s="17" t="n">
        <v>0.03723</v>
      </c>
      <c r="HB19" s="17" t="n">
        <v>0.08656</v>
      </c>
      <c r="HC19" s="17" t="n">
        <v>0.07502</v>
      </c>
      <c r="HD19" s="17" t="n">
        <v>0.07386</v>
      </c>
      <c r="HE19" s="17" t="n">
        <v>0.0018</v>
      </c>
      <c r="HF19" s="17" t="n">
        <v>0.04324</v>
      </c>
      <c r="HG19" s="17" t="n">
        <v>0.0812</v>
      </c>
      <c r="HH19" s="17" t="n">
        <v>0.09299</v>
      </c>
      <c r="HI19" s="17" t="n">
        <v>0.08555</v>
      </c>
      <c r="HJ19" s="17" t="n">
        <v>0.07164</v>
      </c>
      <c r="HK19" s="17" t="n">
        <v>0.05942</v>
      </c>
      <c r="HL19" s="17" t="n">
        <v>0.05044</v>
      </c>
      <c r="HM19" s="17" t="n">
        <v>0.04402</v>
      </c>
      <c r="HN19" s="17" t="n">
        <v>0.04012</v>
      </c>
      <c r="HO19" s="17" t="n">
        <v>0.03775</v>
      </c>
      <c r="HP19" s="17" t="n">
        <v>0.0864</v>
      </c>
      <c r="HQ19" s="17" t="n">
        <v>0.07374</v>
      </c>
      <c r="HR19" s="17" t="n">
        <v>0.07486</v>
      </c>
      <c r="HS19" s="17" t="n">
        <v>0.0018</v>
      </c>
      <c r="HT19" s="17" t="n">
        <v>0.03968</v>
      </c>
      <c r="HU19" s="17" t="n">
        <v>0.07548</v>
      </c>
      <c r="HV19" s="17" t="n">
        <v>0.09039</v>
      </c>
      <c r="HW19" s="17" t="n">
        <v>0.08722</v>
      </c>
      <c r="HX19" s="17" t="n">
        <v>0.07483</v>
      </c>
      <c r="HY19" s="17" t="n">
        <v>0.06228</v>
      </c>
      <c r="HZ19" s="17" t="n">
        <v>0.05258</v>
      </c>
      <c r="IA19" s="17" t="n">
        <v>0.04558</v>
      </c>
      <c r="IB19" s="17" t="n">
        <v>0.04109</v>
      </c>
      <c r="IC19" s="17" t="n">
        <v>0.03834</v>
      </c>
      <c r="ID19" s="17" t="n">
        <v>0.08387</v>
      </c>
      <c r="IE19" s="17" t="n">
        <v>0.07098</v>
      </c>
      <c r="IF19" s="17" t="n">
        <v>0.07438</v>
      </c>
      <c r="IG19" s="17" t="n">
        <v>0.0018</v>
      </c>
      <c r="IH19" s="17" t="n">
        <v>0.03669</v>
      </c>
      <c r="II19" s="17" t="n">
        <v>0.80065</v>
      </c>
      <c r="IJ19" s="17" t="n">
        <v>0.80081</v>
      </c>
      <c r="IK19" s="17" t="n">
        <v>0.801</v>
      </c>
      <c r="IL19" s="17" t="n">
        <v>0.07766</v>
      </c>
      <c r="IM19" s="17" t="n">
        <v>0.0652</v>
      </c>
      <c r="IN19" s="17" t="n">
        <v>0.05489</v>
      </c>
      <c r="IO19" s="17" t="n">
        <v>0.04727</v>
      </c>
      <c r="IP19" s="17" t="n">
        <v>0.0422</v>
      </c>
      <c r="IQ19" s="17" t="n">
        <v>0.03903</v>
      </c>
      <c r="IR19" s="17" t="n">
        <v>0.80081</v>
      </c>
      <c r="IS19" s="17" t="n">
        <v>0.57893</v>
      </c>
      <c r="IT19" s="17" t="n">
        <v>0.48585</v>
      </c>
      <c r="IU19" s="17" t="n">
        <v>0.0018</v>
      </c>
      <c r="IV19" s="17" t="n">
        <v>0.03419</v>
      </c>
      <c r="IW19" s="17" t="n">
        <v>0.80063</v>
      </c>
      <c r="IX19" s="17" t="n">
        <v>0.80078</v>
      </c>
      <c r="IY19" s="17" t="n">
        <v>0.80097</v>
      </c>
      <c r="IZ19" s="17" t="n">
        <v>0.24244</v>
      </c>
      <c r="JA19" s="17" t="n">
        <v>0.0681</v>
      </c>
      <c r="JB19" s="17" t="n">
        <v>0.05734</v>
      </c>
      <c r="JC19" s="17" t="n">
        <v>0.04912</v>
      </c>
      <c r="JD19" s="17" t="n">
        <v>0.04345</v>
      </c>
      <c r="JE19" s="17" t="n">
        <v>0.03983</v>
      </c>
      <c r="JF19" s="17" t="n">
        <v>0.80078</v>
      </c>
      <c r="JG19" s="17" t="n">
        <v>0.57914</v>
      </c>
      <c r="JH19" s="17" t="n">
        <v>0.50716</v>
      </c>
      <c r="JI19" s="17" t="n">
        <v>0.0018</v>
      </c>
      <c r="JJ19" s="17" t="n">
        <v>0.03211</v>
      </c>
      <c r="JK19" s="17" t="n">
        <v>0.80062</v>
      </c>
      <c r="JL19" s="17" t="n">
        <v>0.80076</v>
      </c>
      <c r="JM19" s="17" t="n">
        <v>0.80093</v>
      </c>
      <c r="JN19" s="17" t="n">
        <v>0.36912</v>
      </c>
      <c r="JO19" s="17" t="n">
        <v>0.10855</v>
      </c>
      <c r="JP19" s="17" t="n">
        <v>0.05988</v>
      </c>
      <c r="JQ19" s="17" t="n">
        <v>0.0511</v>
      </c>
      <c r="JR19" s="17" t="n">
        <v>0.04484</v>
      </c>
      <c r="JS19" s="17" t="n">
        <v>0.04074</v>
      </c>
      <c r="JT19" s="17" t="n">
        <v>0.80076</v>
      </c>
      <c r="JU19" s="17" t="n">
        <v>0.57941</v>
      </c>
      <c r="JV19" s="17" t="n">
        <v>0.5277</v>
      </c>
    </row>
    <row r="20" customFormat="false" ht="15" hidden="false" customHeight="false" outlineLevel="0" collapsed="false">
      <c r="A20" s="17" t="s">
        <v>161</v>
      </c>
      <c r="B20" s="17" t="s">
        <v>221</v>
      </c>
      <c r="C20" s="17" t="n">
        <v>0.00453</v>
      </c>
      <c r="D20" s="17" t="n">
        <v>0.05633</v>
      </c>
      <c r="E20" s="17" t="n">
        <v>0.0854</v>
      </c>
      <c r="F20" s="17" t="n">
        <v>0.0854</v>
      </c>
      <c r="G20" s="17" t="n">
        <v>0.0854</v>
      </c>
      <c r="H20" s="17" t="n">
        <v>0.0854</v>
      </c>
      <c r="I20" s="17" t="n">
        <v>0.0854</v>
      </c>
      <c r="J20" s="17" t="n">
        <v>0.0854</v>
      </c>
      <c r="K20" s="17" t="n">
        <v>0.0854</v>
      </c>
      <c r="L20" s="17" t="n">
        <v>0.08544</v>
      </c>
      <c r="M20" s="17" t="n">
        <v>0.0854</v>
      </c>
      <c r="N20" s="17" t="n">
        <v>0.0854</v>
      </c>
      <c r="O20" s="17" t="n">
        <v>0.07607</v>
      </c>
      <c r="P20" s="17" t="n">
        <v>0.0854</v>
      </c>
      <c r="Q20" s="17" t="n">
        <v>0.00453</v>
      </c>
      <c r="R20" s="17" t="n">
        <v>0.05633</v>
      </c>
      <c r="S20" s="17" t="n">
        <v>0.0854</v>
      </c>
      <c r="T20" s="17" t="n">
        <v>0.0854</v>
      </c>
      <c r="U20" s="17" t="n">
        <v>0.0854</v>
      </c>
      <c r="V20" s="17" t="n">
        <v>0.0854</v>
      </c>
      <c r="W20" s="17" t="n">
        <v>0.0854</v>
      </c>
      <c r="X20" s="17" t="n">
        <v>0.0854</v>
      </c>
      <c r="Y20" s="17" t="n">
        <v>0.0854</v>
      </c>
      <c r="Z20" s="17" t="n">
        <v>0.08543</v>
      </c>
      <c r="AA20" s="17" t="n">
        <v>0.0854</v>
      </c>
      <c r="AB20" s="17" t="n">
        <v>0.0854</v>
      </c>
      <c r="AC20" s="17" t="n">
        <v>0.0761</v>
      </c>
      <c r="AD20" s="17" t="n">
        <v>0.0854</v>
      </c>
      <c r="AE20" s="17" t="n">
        <v>0.00453</v>
      </c>
      <c r="AF20" s="17" t="n">
        <v>0.05633</v>
      </c>
      <c r="AG20" s="17" t="n">
        <v>0.0854</v>
      </c>
      <c r="AH20" s="17" t="n">
        <v>0.0854</v>
      </c>
      <c r="AI20" s="17" t="n">
        <v>0.0854</v>
      </c>
      <c r="AJ20" s="17" t="n">
        <v>0.0854</v>
      </c>
      <c r="AK20" s="17" t="n">
        <v>0.0854</v>
      </c>
      <c r="AL20" s="17" t="n">
        <v>0.0854</v>
      </c>
      <c r="AM20" s="17" t="n">
        <v>0.0854</v>
      </c>
      <c r="AN20" s="17" t="n">
        <v>0.08541</v>
      </c>
      <c r="AO20" s="17" t="n">
        <v>0.0854</v>
      </c>
      <c r="AP20" s="17" t="n">
        <v>0.0854</v>
      </c>
      <c r="AQ20" s="17" t="n">
        <v>0.07613</v>
      </c>
      <c r="AR20" s="17" t="n">
        <v>0.0854</v>
      </c>
      <c r="AS20" s="17" t="n">
        <v>0.00453</v>
      </c>
      <c r="AT20" s="17" t="n">
        <v>0.05633</v>
      </c>
      <c r="AU20" s="17" t="n">
        <v>0.0854</v>
      </c>
      <c r="AV20" s="17" t="n">
        <v>0.0854</v>
      </c>
      <c r="AW20" s="17" t="n">
        <v>0.0854</v>
      </c>
      <c r="AX20" s="17" t="n">
        <v>0.0854</v>
      </c>
      <c r="AY20" s="17" t="n">
        <v>0.0854</v>
      </c>
      <c r="AZ20" s="17" t="n">
        <v>0.0854</v>
      </c>
      <c r="BA20" s="17" t="n">
        <v>0.0854</v>
      </c>
      <c r="BB20" s="17" t="n">
        <v>0.0854</v>
      </c>
      <c r="BC20" s="17" t="n">
        <v>0.0854</v>
      </c>
      <c r="BD20" s="17" t="n">
        <v>0.0854</v>
      </c>
      <c r="BE20" s="17" t="n">
        <v>0.07617</v>
      </c>
      <c r="BF20" s="17" t="n">
        <v>0.0854</v>
      </c>
      <c r="BG20" s="17" t="n">
        <v>0.00453</v>
      </c>
      <c r="BH20" s="17" t="n">
        <v>0.05636</v>
      </c>
      <c r="BI20" s="17" t="n">
        <v>0.08564</v>
      </c>
      <c r="BJ20" s="17" t="n">
        <v>0.08575</v>
      </c>
      <c r="BK20" s="17" t="n">
        <v>0.08544</v>
      </c>
      <c r="BL20" s="17" t="n">
        <v>0.0854</v>
      </c>
      <c r="BM20" s="17" t="n">
        <v>0.0854</v>
      </c>
      <c r="BN20" s="17" t="n">
        <v>0.0854</v>
      </c>
      <c r="BO20" s="17" t="n">
        <v>0.0854</v>
      </c>
      <c r="BP20" s="17" t="n">
        <v>0.0854</v>
      </c>
      <c r="BQ20" s="17" t="n">
        <v>0.0854</v>
      </c>
      <c r="BR20" s="17" t="n">
        <v>0.08562</v>
      </c>
      <c r="BS20" s="17" t="n">
        <v>0.07638</v>
      </c>
      <c r="BT20" s="17" t="n">
        <v>0.08554</v>
      </c>
      <c r="BU20" s="17" t="n">
        <v>0.00453</v>
      </c>
      <c r="BV20" s="17" t="n">
        <v>0.05693</v>
      </c>
      <c r="BW20" s="17" t="n">
        <v>0.08963</v>
      </c>
      <c r="BX20" s="17" t="n">
        <v>0.09166</v>
      </c>
      <c r="BY20" s="17" t="n">
        <v>0.08597</v>
      </c>
      <c r="BZ20" s="17" t="n">
        <v>0.08572</v>
      </c>
      <c r="CA20" s="17" t="n">
        <v>0.08566</v>
      </c>
      <c r="CB20" s="17" t="n">
        <v>0.08556</v>
      </c>
      <c r="CC20" s="17" t="n">
        <v>0.08551</v>
      </c>
      <c r="CD20" s="17" t="n">
        <v>0.08611</v>
      </c>
      <c r="CE20" s="17" t="n">
        <v>0.0854</v>
      </c>
      <c r="CF20" s="17" t="n">
        <v>0.0893</v>
      </c>
      <c r="CG20" s="17" t="n">
        <v>0.07914</v>
      </c>
      <c r="CH20" s="17" t="n">
        <v>0.08787</v>
      </c>
      <c r="CI20" s="17" t="n">
        <v>0.00453</v>
      </c>
      <c r="CJ20" s="17" t="n">
        <v>0.06962</v>
      </c>
      <c r="CK20" s="17" t="n">
        <v>0.10656</v>
      </c>
      <c r="CL20" s="17" t="n">
        <v>0.1015</v>
      </c>
      <c r="CM20" s="17" t="n">
        <v>0.09323</v>
      </c>
      <c r="CN20" s="17" t="n">
        <v>0.08995</v>
      </c>
      <c r="CO20" s="17" t="n">
        <v>0.08867</v>
      </c>
      <c r="CP20" s="17" t="n">
        <v>0.08735</v>
      </c>
      <c r="CQ20" s="17" t="n">
        <v>0.08646</v>
      </c>
      <c r="CR20" s="17" t="n">
        <v>0.08651</v>
      </c>
      <c r="CS20" s="17" t="n">
        <v>0.08647</v>
      </c>
      <c r="CT20" s="17" t="n">
        <v>0.10122</v>
      </c>
      <c r="CU20" s="17" t="n">
        <v>0.09137</v>
      </c>
      <c r="CV20" s="17" t="n">
        <v>0.09623</v>
      </c>
      <c r="CW20" s="17" t="n">
        <v>0.00453</v>
      </c>
      <c r="CX20" s="17" t="n">
        <v>0.082</v>
      </c>
      <c r="CY20" s="17" t="n">
        <v>0.12327</v>
      </c>
      <c r="CZ20" s="17" t="n">
        <v>0.11225</v>
      </c>
      <c r="DA20" s="17" t="n">
        <v>0.10005</v>
      </c>
      <c r="DB20" s="17" t="n">
        <v>0.09422</v>
      </c>
      <c r="DC20" s="17" t="n">
        <v>0.09144</v>
      </c>
      <c r="DD20" s="17" t="n">
        <v>0.08913</v>
      </c>
      <c r="DE20" s="17" t="n">
        <v>0.08748</v>
      </c>
      <c r="DF20" s="17" t="n">
        <v>0.08754</v>
      </c>
      <c r="DG20" s="17" t="n">
        <v>0.08648</v>
      </c>
      <c r="DH20" s="17" t="n">
        <v>0.1132</v>
      </c>
      <c r="DI20" s="17" t="n">
        <v>0.10355</v>
      </c>
      <c r="DJ20" s="17" t="n">
        <v>0.10456</v>
      </c>
      <c r="DK20" s="17" t="n">
        <v>0.00453</v>
      </c>
      <c r="DL20" s="17" t="n">
        <v>0.08639</v>
      </c>
      <c r="DM20" s="17" t="n">
        <v>0.13237</v>
      </c>
      <c r="DN20" s="17" t="n">
        <v>0.12086</v>
      </c>
      <c r="DO20" s="17" t="n">
        <v>0.106</v>
      </c>
      <c r="DP20" s="17" t="n">
        <v>0.0978</v>
      </c>
      <c r="DQ20" s="17" t="n">
        <v>0.09366</v>
      </c>
      <c r="DR20" s="17" t="n">
        <v>0.09057</v>
      </c>
      <c r="DS20" s="17" t="n">
        <v>0.08836</v>
      </c>
      <c r="DT20" s="17" t="n">
        <v>0.08815</v>
      </c>
      <c r="DU20" s="17" t="n">
        <v>0.08675</v>
      </c>
      <c r="DV20" s="17" t="n">
        <v>0.12122</v>
      </c>
      <c r="DW20" s="17" t="n">
        <v>0.11054</v>
      </c>
      <c r="DX20" s="17" t="n">
        <v>0.11025</v>
      </c>
      <c r="DY20" s="17" t="n">
        <v>0.00453</v>
      </c>
      <c r="DZ20" s="17" t="n">
        <v>0.08912</v>
      </c>
      <c r="EA20" s="17" t="n">
        <v>0.14313</v>
      </c>
      <c r="EB20" s="17" t="n">
        <v>0.13351</v>
      </c>
      <c r="EC20" s="17" t="n">
        <v>0.11396</v>
      </c>
      <c r="ED20" s="17" t="n">
        <v>0.10291</v>
      </c>
      <c r="EE20" s="17" t="n">
        <v>0.09647</v>
      </c>
      <c r="EF20" s="17" t="n">
        <v>0.09195</v>
      </c>
      <c r="EG20" s="17" t="n">
        <v>0.08927</v>
      </c>
      <c r="EH20" s="17" t="n">
        <v>0.08856</v>
      </c>
      <c r="EI20" s="17" t="n">
        <v>0.0871</v>
      </c>
      <c r="EJ20" s="17" t="n">
        <v>0.13179</v>
      </c>
      <c r="EK20" s="17" t="n">
        <v>0.1188</v>
      </c>
      <c r="EL20" s="17" t="n">
        <v>0.11771</v>
      </c>
      <c r="EM20" s="17" t="n">
        <v>0.00453</v>
      </c>
      <c r="EN20" s="17" t="n">
        <v>0.11231</v>
      </c>
      <c r="EO20" s="17" t="n">
        <v>0.17202</v>
      </c>
      <c r="EP20" s="17" t="n">
        <v>0.15431</v>
      </c>
      <c r="EQ20" s="17" t="n">
        <v>0.13076</v>
      </c>
      <c r="ER20" s="17" t="n">
        <v>0.11211</v>
      </c>
      <c r="ES20" s="17" t="n">
        <v>0.1076</v>
      </c>
      <c r="ET20" s="17" t="n">
        <v>0.09648</v>
      </c>
      <c r="EU20" s="17" t="n">
        <v>0.09202</v>
      </c>
      <c r="EV20" s="17" t="n">
        <v>0.09092</v>
      </c>
      <c r="EW20" s="17" t="n">
        <v>0.08747</v>
      </c>
      <c r="EX20" s="17" t="n">
        <v>0.15454</v>
      </c>
      <c r="EY20" s="17" t="n">
        <v>0.14178</v>
      </c>
      <c r="EZ20" s="17" t="n">
        <v>0.13427</v>
      </c>
      <c r="FA20" s="17" t="n">
        <v>0.00453</v>
      </c>
      <c r="FB20" s="17" t="n">
        <v>0.11699</v>
      </c>
      <c r="FC20" s="17" t="n">
        <v>0.20852</v>
      </c>
      <c r="FD20" s="17" t="n">
        <v>0.19208</v>
      </c>
      <c r="FE20" s="17" t="n">
        <v>0.15745</v>
      </c>
      <c r="FF20" s="17" t="n">
        <v>0.12645</v>
      </c>
      <c r="FG20" s="17" t="n">
        <v>0.11417</v>
      </c>
      <c r="FH20" s="17" t="n">
        <v>0.10078</v>
      </c>
      <c r="FI20" s="17" t="n">
        <v>0.09412</v>
      </c>
      <c r="FJ20" s="17" t="n">
        <v>0.09163</v>
      </c>
      <c r="FK20" s="17" t="n">
        <v>0.08834</v>
      </c>
      <c r="FL20" s="17" t="n">
        <v>0.18862</v>
      </c>
      <c r="FM20" s="17" t="n">
        <v>0.16713</v>
      </c>
      <c r="FN20" s="17" t="n">
        <v>0.15759</v>
      </c>
      <c r="FO20" s="17" t="n">
        <v>0.00453</v>
      </c>
      <c r="FP20" s="17" t="n">
        <v>0.10455</v>
      </c>
      <c r="FQ20" s="17" t="n">
        <v>0.19552</v>
      </c>
      <c r="FR20" s="17" t="n">
        <v>0.19624</v>
      </c>
      <c r="FS20" s="17" t="n">
        <v>0.16569</v>
      </c>
      <c r="FT20" s="17" t="n">
        <v>0.13387</v>
      </c>
      <c r="FU20" s="17" t="n">
        <v>0.11732</v>
      </c>
      <c r="FV20" s="17" t="n">
        <v>0.10408</v>
      </c>
      <c r="FW20" s="17" t="n">
        <v>0.09575</v>
      </c>
      <c r="FX20" s="17" t="n">
        <v>0.09225</v>
      </c>
      <c r="FY20" s="17" t="n">
        <v>0.08917</v>
      </c>
      <c r="FZ20" s="17" t="n">
        <v>0.18729</v>
      </c>
      <c r="GA20" s="17" t="n">
        <v>0.16262</v>
      </c>
      <c r="GB20" s="17" t="n">
        <v>0.15832</v>
      </c>
      <c r="GC20" s="17" t="n">
        <v>0.00453</v>
      </c>
      <c r="GD20" s="17" t="n">
        <v>0.09445</v>
      </c>
      <c r="GE20" s="17" t="n">
        <v>0.18246</v>
      </c>
      <c r="GF20" s="17" t="n">
        <v>0.1963</v>
      </c>
      <c r="GG20" s="17" t="n">
        <v>0.17276</v>
      </c>
      <c r="GH20" s="17" t="n">
        <v>0.14129</v>
      </c>
      <c r="GI20" s="17" t="n">
        <v>0.12133</v>
      </c>
      <c r="GJ20" s="17" t="n">
        <v>0.10727</v>
      </c>
      <c r="GK20" s="17" t="n">
        <v>0.09779</v>
      </c>
      <c r="GL20" s="17" t="n">
        <v>0.09312</v>
      </c>
      <c r="GM20" s="17" t="n">
        <v>0.08995</v>
      </c>
      <c r="GN20" s="17" t="n">
        <v>0.18432</v>
      </c>
      <c r="GO20" s="17" t="n">
        <v>0.15767</v>
      </c>
      <c r="GP20" s="17" t="n">
        <v>0.15822</v>
      </c>
      <c r="GQ20" s="17" t="n">
        <v>0.00453</v>
      </c>
      <c r="GR20" s="17" t="n">
        <v>0.08709</v>
      </c>
      <c r="GS20" s="17" t="n">
        <v>0.17019</v>
      </c>
      <c r="GT20" s="17" t="n">
        <v>0.19378</v>
      </c>
      <c r="GU20" s="17" t="n">
        <v>0.17833</v>
      </c>
      <c r="GV20" s="17" t="n">
        <v>0.14871</v>
      </c>
      <c r="GW20" s="17" t="n">
        <v>0.12608</v>
      </c>
      <c r="GX20" s="17" t="n">
        <v>0.11068</v>
      </c>
      <c r="GY20" s="17" t="n">
        <v>0.10012</v>
      </c>
      <c r="GZ20" s="17" t="n">
        <v>0.09429</v>
      </c>
      <c r="HA20" s="17" t="n">
        <v>0.09075</v>
      </c>
      <c r="HB20" s="17" t="n">
        <v>0.18041</v>
      </c>
      <c r="HC20" s="17" t="n">
        <v>0.15289</v>
      </c>
      <c r="HD20" s="17" t="n">
        <v>0.15774</v>
      </c>
      <c r="HE20" s="17" t="n">
        <v>0.00453</v>
      </c>
      <c r="HF20" s="17" t="n">
        <v>0.08077</v>
      </c>
      <c r="HG20" s="17" t="n">
        <v>0.15855</v>
      </c>
      <c r="HH20" s="17" t="n">
        <v>0.18864</v>
      </c>
      <c r="HI20" s="17" t="n">
        <v>0.18184</v>
      </c>
      <c r="HJ20" s="17" t="n">
        <v>0.15555</v>
      </c>
      <c r="HK20" s="17" t="n">
        <v>0.1314</v>
      </c>
      <c r="HL20" s="17" t="n">
        <v>0.11436</v>
      </c>
      <c r="HM20" s="17" t="n">
        <v>0.1027</v>
      </c>
      <c r="HN20" s="17" t="n">
        <v>0.09574</v>
      </c>
      <c r="HO20" s="17" t="n">
        <v>0.09164</v>
      </c>
      <c r="HP20" s="17" t="n">
        <v>0.17534</v>
      </c>
      <c r="HQ20" s="17" t="n">
        <v>0.1476</v>
      </c>
      <c r="HR20" s="17" t="n">
        <v>0.15666</v>
      </c>
      <c r="HS20" s="17" t="n">
        <v>0.00453</v>
      </c>
      <c r="HT20" s="17" t="n">
        <v>0.07567</v>
      </c>
      <c r="HU20" s="17" t="n">
        <v>0.14802</v>
      </c>
      <c r="HV20" s="17" t="n">
        <v>0.182</v>
      </c>
      <c r="HW20" s="17" t="n">
        <v>0.18336</v>
      </c>
      <c r="HX20" s="17" t="n">
        <v>0.16158</v>
      </c>
      <c r="HY20" s="17" t="n">
        <v>0.13705</v>
      </c>
      <c r="HZ20" s="17" t="n">
        <v>0.11843</v>
      </c>
      <c r="IA20" s="17" t="n">
        <v>0.10553</v>
      </c>
      <c r="IB20" s="17" t="n">
        <v>0.09746</v>
      </c>
      <c r="IC20" s="17" t="n">
        <v>0.09267</v>
      </c>
      <c r="ID20" s="17" t="n">
        <v>0.16964</v>
      </c>
      <c r="IE20" s="17" t="n">
        <v>0.14223</v>
      </c>
      <c r="IF20" s="17" t="n">
        <v>0.15527</v>
      </c>
      <c r="IG20" s="17" t="n">
        <v>0.00453</v>
      </c>
      <c r="IH20" s="17" t="n">
        <v>0.07163</v>
      </c>
      <c r="II20" s="17" t="n">
        <v>0.80164</v>
      </c>
      <c r="IJ20" s="17" t="n">
        <v>0.80205</v>
      </c>
      <c r="IK20" s="17" t="n">
        <v>0.80253</v>
      </c>
      <c r="IL20" s="17" t="n">
        <v>0.16655</v>
      </c>
      <c r="IM20" s="17" t="n">
        <v>0.14277</v>
      </c>
      <c r="IN20" s="17" t="n">
        <v>0.12286</v>
      </c>
      <c r="IO20" s="17" t="n">
        <v>0.10866</v>
      </c>
      <c r="IP20" s="17" t="n">
        <v>0.09945</v>
      </c>
      <c r="IQ20" s="17" t="n">
        <v>0.09387</v>
      </c>
      <c r="IR20" s="17" t="n">
        <v>0.80204</v>
      </c>
      <c r="IS20" s="17" t="n">
        <v>0.58995</v>
      </c>
      <c r="IT20" s="17" t="n">
        <v>0.51921</v>
      </c>
      <c r="IU20" s="17" t="n">
        <v>0.00453</v>
      </c>
      <c r="IV20" s="17" t="n">
        <v>0.06844</v>
      </c>
      <c r="IW20" s="17" t="n">
        <v>0.8016</v>
      </c>
      <c r="IX20" s="17" t="n">
        <v>0.80197</v>
      </c>
      <c r="IY20" s="17" t="n">
        <v>0.80244</v>
      </c>
      <c r="IZ20" s="17" t="n">
        <v>0.31142</v>
      </c>
      <c r="JA20" s="17" t="n">
        <v>0.14829</v>
      </c>
      <c r="JB20" s="17" t="n">
        <v>0.12758</v>
      </c>
      <c r="JC20" s="17" t="n">
        <v>0.11209</v>
      </c>
      <c r="JD20" s="17" t="n">
        <v>0.10172</v>
      </c>
      <c r="JE20" s="17" t="n">
        <v>0.09528</v>
      </c>
      <c r="JF20" s="17" t="n">
        <v>0.80197</v>
      </c>
      <c r="JG20" s="17" t="n">
        <v>0.58989</v>
      </c>
      <c r="JH20" s="17" t="n">
        <v>0.53858</v>
      </c>
      <c r="JI20" s="17" t="n">
        <v>0.00453</v>
      </c>
      <c r="JJ20" s="17" t="n">
        <v>0.06591</v>
      </c>
      <c r="JK20" s="17" t="n">
        <v>0.80156</v>
      </c>
      <c r="JL20" s="17" t="n">
        <v>0.8019</v>
      </c>
      <c r="JM20" s="17" t="n">
        <v>0.80235</v>
      </c>
      <c r="JN20" s="17" t="n">
        <v>0.42279</v>
      </c>
      <c r="JO20" s="17" t="n">
        <v>0.18614</v>
      </c>
      <c r="JP20" s="17" t="n">
        <v>0.13248</v>
      </c>
      <c r="JQ20" s="17" t="n">
        <v>0.11583</v>
      </c>
      <c r="JR20" s="17" t="n">
        <v>0.10427</v>
      </c>
      <c r="JS20" s="17" t="n">
        <v>0.09689</v>
      </c>
      <c r="JT20" s="17" t="n">
        <v>0.80191</v>
      </c>
      <c r="JU20" s="17" t="n">
        <v>0.58996</v>
      </c>
      <c r="JV20" s="17" t="n">
        <v>0.55722</v>
      </c>
    </row>
    <row r="21" customFormat="false" ht="15" hidden="false" customHeight="false" outlineLevel="0" collapsed="false">
      <c r="A21" s="17" t="s">
        <v>162</v>
      </c>
      <c r="B21" s="17" t="s">
        <v>210</v>
      </c>
      <c r="C21" s="17" t="n">
        <v>0.00216</v>
      </c>
      <c r="D21" s="17" t="n">
        <v>0.02686</v>
      </c>
      <c r="E21" s="17" t="n">
        <v>0.04073</v>
      </c>
      <c r="F21" s="17" t="n">
        <v>0.04073</v>
      </c>
      <c r="G21" s="17" t="n">
        <v>0.04073</v>
      </c>
      <c r="H21" s="17" t="n">
        <v>0.04073</v>
      </c>
      <c r="I21" s="17" t="n">
        <v>0.04073</v>
      </c>
      <c r="J21" s="17" t="n">
        <v>0.04073</v>
      </c>
      <c r="K21" s="17" t="n">
        <v>0.04073</v>
      </c>
      <c r="L21" s="17" t="n">
        <v>0.04075</v>
      </c>
      <c r="M21" s="17" t="n">
        <v>0.04073</v>
      </c>
      <c r="N21" s="17" t="n">
        <v>0.04073</v>
      </c>
      <c r="O21" s="17" t="n">
        <v>0.03628</v>
      </c>
      <c r="P21" s="17" t="n">
        <v>0.04073</v>
      </c>
      <c r="Q21" s="17" t="n">
        <v>0.00216</v>
      </c>
      <c r="R21" s="17" t="n">
        <v>0.02686</v>
      </c>
      <c r="S21" s="17" t="n">
        <v>0.04073</v>
      </c>
      <c r="T21" s="17" t="n">
        <v>0.04073</v>
      </c>
      <c r="U21" s="17" t="n">
        <v>0.04073</v>
      </c>
      <c r="V21" s="17" t="n">
        <v>0.04073</v>
      </c>
      <c r="W21" s="17" t="n">
        <v>0.04073</v>
      </c>
      <c r="X21" s="17" t="n">
        <v>0.04073</v>
      </c>
      <c r="Y21" s="17" t="n">
        <v>0.04073</v>
      </c>
      <c r="Z21" s="17" t="n">
        <v>0.04074</v>
      </c>
      <c r="AA21" s="17" t="n">
        <v>0.04073</v>
      </c>
      <c r="AB21" s="17" t="n">
        <v>0.04073</v>
      </c>
      <c r="AC21" s="17" t="n">
        <v>0.03629</v>
      </c>
      <c r="AD21" s="17" t="n">
        <v>0.04073</v>
      </c>
      <c r="AE21" s="17" t="n">
        <v>0.00216</v>
      </c>
      <c r="AF21" s="17" t="n">
        <v>0.02686</v>
      </c>
      <c r="AG21" s="17" t="n">
        <v>0.04073</v>
      </c>
      <c r="AH21" s="17" t="n">
        <v>0.04073</v>
      </c>
      <c r="AI21" s="17" t="n">
        <v>0.04073</v>
      </c>
      <c r="AJ21" s="17" t="n">
        <v>0.04073</v>
      </c>
      <c r="AK21" s="17" t="n">
        <v>0.04073</v>
      </c>
      <c r="AL21" s="17" t="n">
        <v>0.04073</v>
      </c>
      <c r="AM21" s="17" t="n">
        <v>0.04073</v>
      </c>
      <c r="AN21" s="17" t="n">
        <v>0.04073</v>
      </c>
      <c r="AO21" s="17" t="n">
        <v>0.04073</v>
      </c>
      <c r="AP21" s="17" t="n">
        <v>0.04073</v>
      </c>
      <c r="AQ21" s="17" t="n">
        <v>0.03631</v>
      </c>
      <c r="AR21" s="17" t="n">
        <v>0.04073</v>
      </c>
      <c r="AS21" s="17" t="n">
        <v>0.00216</v>
      </c>
      <c r="AT21" s="17" t="n">
        <v>0.02686</v>
      </c>
      <c r="AU21" s="17" t="n">
        <v>0.04073</v>
      </c>
      <c r="AV21" s="17" t="n">
        <v>0.04073</v>
      </c>
      <c r="AW21" s="17" t="n">
        <v>0.04073</v>
      </c>
      <c r="AX21" s="17" t="n">
        <v>0.04073</v>
      </c>
      <c r="AY21" s="17" t="n">
        <v>0.04073</v>
      </c>
      <c r="AZ21" s="17" t="n">
        <v>0.04073</v>
      </c>
      <c r="BA21" s="17" t="n">
        <v>0.04073</v>
      </c>
      <c r="BB21" s="17" t="n">
        <v>0.04073</v>
      </c>
      <c r="BC21" s="17" t="n">
        <v>0.04073</v>
      </c>
      <c r="BD21" s="17" t="n">
        <v>0.04073</v>
      </c>
      <c r="BE21" s="17" t="n">
        <v>0.03633</v>
      </c>
      <c r="BF21" s="17" t="n">
        <v>0.04073</v>
      </c>
      <c r="BG21" s="17" t="n">
        <v>0.00216</v>
      </c>
      <c r="BH21" s="17" t="n">
        <v>0.02689</v>
      </c>
      <c r="BI21" s="17" t="n">
        <v>0.04092</v>
      </c>
      <c r="BJ21" s="17" t="n">
        <v>0.04101</v>
      </c>
      <c r="BK21" s="17" t="n">
        <v>0.04075</v>
      </c>
      <c r="BL21" s="17" t="n">
        <v>0.04073</v>
      </c>
      <c r="BM21" s="17" t="n">
        <v>0.04073</v>
      </c>
      <c r="BN21" s="17" t="n">
        <v>0.04073</v>
      </c>
      <c r="BO21" s="17" t="n">
        <v>0.04073</v>
      </c>
      <c r="BP21" s="17" t="n">
        <v>0.04073</v>
      </c>
      <c r="BQ21" s="17" t="n">
        <v>0.04073</v>
      </c>
      <c r="BR21" s="17" t="n">
        <v>0.04091</v>
      </c>
      <c r="BS21" s="17" t="n">
        <v>0.03648</v>
      </c>
      <c r="BT21" s="17" t="n">
        <v>0.04084</v>
      </c>
      <c r="BU21" s="17" t="n">
        <v>0.00216</v>
      </c>
      <c r="BV21" s="17" t="n">
        <v>0.02733</v>
      </c>
      <c r="BW21" s="17" t="n">
        <v>0.0441</v>
      </c>
      <c r="BX21" s="17" t="n">
        <v>0.04573</v>
      </c>
      <c r="BY21" s="17" t="n">
        <v>0.04118</v>
      </c>
      <c r="BZ21" s="17" t="n">
        <v>0.04099</v>
      </c>
      <c r="CA21" s="17" t="n">
        <v>0.0409</v>
      </c>
      <c r="CB21" s="17" t="n">
        <v>0.0408</v>
      </c>
      <c r="CC21" s="17" t="n">
        <v>0.04079</v>
      </c>
      <c r="CD21" s="17" t="n">
        <v>0.04124</v>
      </c>
      <c r="CE21" s="17" t="n">
        <v>0.04073</v>
      </c>
      <c r="CF21" s="17" t="n">
        <v>0.04384</v>
      </c>
      <c r="CG21" s="17" t="n">
        <v>0.03866</v>
      </c>
      <c r="CH21" s="17" t="n">
        <v>0.04269</v>
      </c>
      <c r="CI21" s="17" t="n">
        <v>0.00216</v>
      </c>
      <c r="CJ21" s="17" t="n">
        <v>0.03963</v>
      </c>
      <c r="CK21" s="17" t="n">
        <v>0.0595</v>
      </c>
      <c r="CL21" s="17" t="n">
        <v>0.05552</v>
      </c>
      <c r="CM21" s="17" t="n">
        <v>0.04787</v>
      </c>
      <c r="CN21" s="17" t="n">
        <v>0.04498</v>
      </c>
      <c r="CO21" s="17" t="n">
        <v>0.04386</v>
      </c>
      <c r="CP21" s="17" t="n">
        <v>0.04265</v>
      </c>
      <c r="CQ21" s="17" t="n">
        <v>0.04154</v>
      </c>
      <c r="CR21" s="17" t="n">
        <v>0.04178</v>
      </c>
      <c r="CS21" s="17" t="n">
        <v>0.0415</v>
      </c>
      <c r="CT21" s="17" t="n">
        <v>0.05498</v>
      </c>
      <c r="CU21" s="17" t="n">
        <v>0.0502</v>
      </c>
      <c r="CV21" s="17" t="n">
        <v>0.05053</v>
      </c>
      <c r="CW21" s="17" t="n">
        <v>0.00216</v>
      </c>
      <c r="CX21" s="17" t="n">
        <v>0.05046</v>
      </c>
      <c r="CY21" s="17" t="n">
        <v>0.07439</v>
      </c>
      <c r="CZ21" s="17" t="n">
        <v>0.06536</v>
      </c>
      <c r="DA21" s="17" t="n">
        <v>0.05425</v>
      </c>
      <c r="DB21" s="17" t="n">
        <v>0.04887</v>
      </c>
      <c r="DC21" s="17" t="n">
        <v>0.04643</v>
      </c>
      <c r="DD21" s="17" t="n">
        <v>0.04434</v>
      </c>
      <c r="DE21" s="17" t="n">
        <v>0.04247</v>
      </c>
      <c r="DF21" s="17" t="n">
        <v>0.04266</v>
      </c>
      <c r="DG21" s="17" t="n">
        <v>0.04157</v>
      </c>
      <c r="DH21" s="17" t="n">
        <v>0.06583</v>
      </c>
      <c r="DI21" s="17" t="n">
        <v>0.06108</v>
      </c>
      <c r="DJ21" s="17" t="n">
        <v>0.05809</v>
      </c>
      <c r="DK21" s="17" t="n">
        <v>0.00216</v>
      </c>
      <c r="DL21" s="17" t="n">
        <v>0.06244</v>
      </c>
      <c r="DM21" s="17" t="n">
        <v>0.09265</v>
      </c>
      <c r="DN21" s="17" t="n">
        <v>0.07843</v>
      </c>
      <c r="DO21" s="17" t="n">
        <v>0.06248</v>
      </c>
      <c r="DP21" s="17" t="n">
        <v>0.05411</v>
      </c>
      <c r="DQ21" s="17" t="n">
        <v>0.04981</v>
      </c>
      <c r="DR21" s="17" t="n">
        <v>0.04654</v>
      </c>
      <c r="DS21" s="17" t="n">
        <v>0.04371</v>
      </c>
      <c r="DT21" s="17" t="n">
        <v>0.04371</v>
      </c>
      <c r="DU21" s="17" t="n">
        <v>0.04184</v>
      </c>
      <c r="DV21" s="17" t="n">
        <v>0.07955</v>
      </c>
      <c r="DW21" s="17" t="n">
        <v>0.0743</v>
      </c>
      <c r="DX21" s="17" t="n">
        <v>0.06767</v>
      </c>
      <c r="DY21" s="17" t="n">
        <v>0.00216</v>
      </c>
      <c r="DZ21" s="17" t="n">
        <v>0.07067</v>
      </c>
      <c r="EA21" s="17" t="n">
        <v>0.10513</v>
      </c>
      <c r="EB21" s="17" t="n">
        <v>0.09016</v>
      </c>
      <c r="EC21" s="17" t="n">
        <v>0.08116</v>
      </c>
      <c r="ED21" s="17" t="n">
        <v>0.06789</v>
      </c>
      <c r="EE21" s="17" t="n">
        <v>0.05823</v>
      </c>
      <c r="EF21" s="17" t="n">
        <v>0.04999</v>
      </c>
      <c r="EG21" s="17" t="n">
        <v>0.04599</v>
      </c>
      <c r="EH21" s="17" t="n">
        <v>0.04565</v>
      </c>
      <c r="EI21" s="17" t="n">
        <v>0.04231</v>
      </c>
      <c r="EJ21" s="17" t="n">
        <v>0.09346</v>
      </c>
      <c r="EK21" s="17" t="n">
        <v>0.08652</v>
      </c>
      <c r="EL21" s="17" t="n">
        <v>0.0792</v>
      </c>
      <c r="EM21" s="17" t="n">
        <v>0.00216</v>
      </c>
      <c r="EN21" s="17" t="n">
        <v>0.09053</v>
      </c>
      <c r="EO21" s="17" t="n">
        <v>0.13386</v>
      </c>
      <c r="EP21" s="17" t="n">
        <v>0.10938</v>
      </c>
      <c r="EQ21" s="17" t="n">
        <v>0.10105</v>
      </c>
      <c r="ER21" s="17" t="n">
        <v>0.08143</v>
      </c>
      <c r="ES21" s="17" t="n">
        <v>0.0786</v>
      </c>
      <c r="ET21" s="17" t="n">
        <v>0.05846</v>
      </c>
      <c r="EU21" s="17" t="n">
        <v>0.05092</v>
      </c>
      <c r="EV21" s="17" t="n">
        <v>0.04962</v>
      </c>
      <c r="EW21" s="17" t="n">
        <v>0.04315</v>
      </c>
      <c r="EX21" s="17" t="n">
        <v>0.11649</v>
      </c>
      <c r="EY21" s="17" t="n">
        <v>0.10865</v>
      </c>
      <c r="EZ21" s="17" t="n">
        <v>0.09803</v>
      </c>
      <c r="FA21" s="17" t="n">
        <v>0.00216</v>
      </c>
      <c r="FB21" s="17" t="n">
        <v>0.09524</v>
      </c>
      <c r="FC21" s="17" t="n">
        <v>0.14919</v>
      </c>
      <c r="FD21" s="17" t="n">
        <v>0.1331</v>
      </c>
      <c r="FE21" s="17" t="n">
        <v>0.11368</v>
      </c>
      <c r="FF21" s="17" t="n">
        <v>0.09118</v>
      </c>
      <c r="FG21" s="17" t="n">
        <v>0.08906</v>
      </c>
      <c r="FH21" s="17" t="n">
        <v>0.06705</v>
      </c>
      <c r="FI21" s="17" t="n">
        <v>0.05497</v>
      </c>
      <c r="FJ21" s="17" t="n">
        <v>0.05214</v>
      </c>
      <c r="FK21" s="17" t="n">
        <v>0.04478</v>
      </c>
      <c r="FL21" s="17" t="n">
        <v>0.1338</v>
      </c>
      <c r="FM21" s="17" t="n">
        <v>0.12223</v>
      </c>
      <c r="FN21" s="17" t="n">
        <v>0.1117</v>
      </c>
      <c r="FO21" s="17" t="n">
        <v>0.00216</v>
      </c>
      <c r="FP21" s="17" t="n">
        <v>0.0851</v>
      </c>
      <c r="FQ21" s="17" t="n">
        <v>0.14697</v>
      </c>
      <c r="FR21" s="17" t="n">
        <v>0.14413</v>
      </c>
      <c r="FS21" s="17" t="n">
        <v>0.12282</v>
      </c>
      <c r="FT21" s="17" t="n">
        <v>0.0987</v>
      </c>
      <c r="FU21" s="17" t="n">
        <v>0.09169</v>
      </c>
      <c r="FV21" s="17" t="n">
        <v>0.07345</v>
      </c>
      <c r="FW21" s="17" t="n">
        <v>0.05844</v>
      </c>
      <c r="FX21" s="17" t="n">
        <v>0.05319</v>
      </c>
      <c r="FY21" s="17" t="n">
        <v>0.04664</v>
      </c>
      <c r="FZ21" s="17" t="n">
        <v>0.13917</v>
      </c>
      <c r="GA21" s="17" t="n">
        <v>0.12304</v>
      </c>
      <c r="GB21" s="17" t="n">
        <v>0.11681</v>
      </c>
      <c r="GC21" s="17" t="n">
        <v>0.00223</v>
      </c>
      <c r="GD21" s="17" t="n">
        <v>0.07357</v>
      </c>
      <c r="GE21" s="17" t="n">
        <v>0.13744</v>
      </c>
      <c r="GF21" s="17" t="n">
        <v>0.14629</v>
      </c>
      <c r="GG21" s="17" t="n">
        <v>0.12846</v>
      </c>
      <c r="GH21" s="17" t="n">
        <v>0.10466</v>
      </c>
      <c r="GI21" s="17" t="n">
        <v>0.09379</v>
      </c>
      <c r="GJ21" s="17" t="n">
        <v>0.07803</v>
      </c>
      <c r="GK21" s="17" t="n">
        <v>0.0622</v>
      </c>
      <c r="GL21" s="17" t="n">
        <v>0.05455</v>
      </c>
      <c r="GM21" s="17" t="n">
        <v>0.04829</v>
      </c>
      <c r="GN21" s="17" t="n">
        <v>0.13784</v>
      </c>
      <c r="GO21" s="17" t="n">
        <v>0.11878</v>
      </c>
      <c r="GP21" s="17" t="n">
        <v>0.11756</v>
      </c>
      <c r="GQ21" s="17" t="n">
        <v>0.00216</v>
      </c>
      <c r="GR21" s="17" t="n">
        <v>0.06418</v>
      </c>
      <c r="GS21" s="17" t="n">
        <v>0.1307</v>
      </c>
      <c r="GT21" s="17" t="n">
        <v>0.1506</v>
      </c>
      <c r="GU21" s="17" t="n">
        <v>0.13552</v>
      </c>
      <c r="GV21" s="17" t="n">
        <v>0.11178</v>
      </c>
      <c r="GW21" s="17" t="n">
        <v>0.0978</v>
      </c>
      <c r="GX21" s="17" t="n">
        <v>0.08279</v>
      </c>
      <c r="GY21" s="17" t="n">
        <v>0.06657</v>
      </c>
      <c r="GZ21" s="17" t="n">
        <v>0.05663</v>
      </c>
      <c r="HA21" s="17" t="n">
        <v>0.04987</v>
      </c>
      <c r="HB21" s="17" t="n">
        <v>0.13874</v>
      </c>
      <c r="HC21" s="17" t="n">
        <v>0.11675</v>
      </c>
      <c r="HD21" s="17" t="n">
        <v>0.12009</v>
      </c>
      <c r="HE21" s="17" t="n">
        <v>0.00216</v>
      </c>
      <c r="HF21" s="17" t="n">
        <v>0.05669</v>
      </c>
      <c r="HG21" s="17" t="n">
        <v>0.12991</v>
      </c>
      <c r="HH21" s="17" t="n">
        <v>0.154</v>
      </c>
      <c r="HI21" s="17" t="n">
        <v>0.14227</v>
      </c>
      <c r="HJ21" s="17" t="n">
        <v>0.11925</v>
      </c>
      <c r="HK21" s="17" t="n">
        <v>0.10324</v>
      </c>
      <c r="HL21" s="17" t="n">
        <v>0.08773</v>
      </c>
      <c r="HM21" s="17" t="n">
        <v>0.07123</v>
      </c>
      <c r="HN21" s="17" t="n">
        <v>0.05936</v>
      </c>
      <c r="HO21" s="17" t="n">
        <v>0.05157</v>
      </c>
      <c r="HP21" s="17" t="n">
        <v>0.14153</v>
      </c>
      <c r="HQ21" s="17" t="n">
        <v>0.11664</v>
      </c>
      <c r="HR21" s="17" t="n">
        <v>0.12398</v>
      </c>
      <c r="HS21" s="17" t="n">
        <v>0.00216</v>
      </c>
      <c r="HT21" s="17" t="n">
        <v>0.05065</v>
      </c>
      <c r="HU21" s="17" t="n">
        <v>0.11707</v>
      </c>
      <c r="HV21" s="17" t="n">
        <v>0.14868</v>
      </c>
      <c r="HW21" s="17" t="n">
        <v>0.14489</v>
      </c>
      <c r="HX21" s="17" t="n">
        <v>0.12452</v>
      </c>
      <c r="HY21" s="17" t="n">
        <v>0.10697</v>
      </c>
      <c r="HZ21" s="17" t="n">
        <v>0.09143</v>
      </c>
      <c r="IA21" s="17" t="n">
        <v>0.07524</v>
      </c>
      <c r="IB21" s="17" t="n">
        <v>0.06229</v>
      </c>
      <c r="IC21" s="17" t="n">
        <v>0.05353</v>
      </c>
      <c r="ID21" s="17" t="n">
        <v>0.13572</v>
      </c>
      <c r="IE21" s="17" t="n">
        <v>0.1109</v>
      </c>
      <c r="IF21" s="17" t="n">
        <v>0.12226</v>
      </c>
      <c r="IG21" s="17" t="n">
        <v>0.00216</v>
      </c>
      <c r="IH21" s="17" t="n">
        <v>0.04582</v>
      </c>
      <c r="II21" s="17" t="n">
        <v>0.80078</v>
      </c>
      <c r="IJ21" s="17" t="n">
        <v>0.80098</v>
      </c>
      <c r="IK21" s="17" t="n">
        <v>0.80121</v>
      </c>
      <c r="IL21" s="17" t="n">
        <v>0.12917</v>
      </c>
      <c r="IM21" s="17" t="n">
        <v>0.11105</v>
      </c>
      <c r="IN21" s="17" t="n">
        <v>0.09512</v>
      </c>
      <c r="IO21" s="17" t="n">
        <v>0.07916</v>
      </c>
      <c r="IP21" s="17" t="n">
        <v>0.06549</v>
      </c>
      <c r="IQ21" s="17" t="n">
        <v>0.05574</v>
      </c>
      <c r="IR21" s="17" t="n">
        <v>0.80097</v>
      </c>
      <c r="IS21" s="17" t="n">
        <v>0.5817</v>
      </c>
      <c r="IT21" s="17" t="n">
        <v>0.50478</v>
      </c>
      <c r="IU21" s="17" t="n">
        <v>0.00216</v>
      </c>
      <c r="IV21" s="17" t="n">
        <v>0.04198</v>
      </c>
      <c r="IW21" s="17" t="n">
        <v>0.80076</v>
      </c>
      <c r="IX21" s="17" t="n">
        <v>0.80094</v>
      </c>
      <c r="IY21" s="17" t="n">
        <v>0.80116</v>
      </c>
      <c r="IZ21" s="17" t="n">
        <v>0.28225</v>
      </c>
      <c r="JA21" s="17" t="n">
        <v>0.11525</v>
      </c>
      <c r="JB21" s="17" t="n">
        <v>0.0989</v>
      </c>
      <c r="JC21" s="17" t="n">
        <v>0.08302</v>
      </c>
      <c r="JD21" s="17" t="n">
        <v>0.06886</v>
      </c>
      <c r="JE21" s="17" t="n">
        <v>0.05819</v>
      </c>
      <c r="JF21" s="17" t="n">
        <v>0.80094</v>
      </c>
      <c r="JG21" s="17" t="n">
        <v>0.5815</v>
      </c>
      <c r="JH21" s="17" t="n">
        <v>0.52501</v>
      </c>
      <c r="JI21" s="17" t="n">
        <v>0.00216</v>
      </c>
      <c r="JJ21" s="17" t="n">
        <v>0.03891</v>
      </c>
      <c r="JK21" s="17" t="n">
        <v>0.80074</v>
      </c>
      <c r="JL21" s="17" t="n">
        <v>0.80091</v>
      </c>
      <c r="JM21" s="17" t="n">
        <v>0.80112</v>
      </c>
      <c r="JN21" s="17" t="n">
        <v>0.39994</v>
      </c>
      <c r="JO21" s="17" t="n">
        <v>0.15399</v>
      </c>
      <c r="JP21" s="17" t="n">
        <v>0.10276</v>
      </c>
      <c r="JQ21" s="17" t="n">
        <v>0.08684</v>
      </c>
      <c r="JR21" s="17" t="n">
        <v>0.07234</v>
      </c>
      <c r="JS21" s="17" t="n">
        <v>0.06086</v>
      </c>
      <c r="JT21" s="17" t="n">
        <v>0.80091</v>
      </c>
      <c r="JU21" s="17" t="n">
        <v>0.58148</v>
      </c>
      <c r="JV21" s="17" t="n">
        <v>0.54448</v>
      </c>
    </row>
    <row r="22" customFormat="false" ht="15" hidden="false" customHeight="false" outlineLevel="0" collapsed="false">
      <c r="A22" s="17" t="s">
        <v>163</v>
      </c>
      <c r="B22" s="17" t="s">
        <v>222</v>
      </c>
      <c r="C22" s="17" t="n">
        <v>0.00109</v>
      </c>
      <c r="D22" s="17" t="n">
        <v>0.01354</v>
      </c>
      <c r="E22" s="17" t="n">
        <v>0.02053</v>
      </c>
      <c r="F22" s="17" t="n">
        <v>0.02053</v>
      </c>
      <c r="G22" s="17" t="n">
        <v>0.02053</v>
      </c>
      <c r="H22" s="17" t="n">
        <v>0.02053</v>
      </c>
      <c r="I22" s="17" t="n">
        <v>0.02053</v>
      </c>
      <c r="J22" s="17" t="n">
        <v>0.02053</v>
      </c>
      <c r="K22" s="17" t="n">
        <v>0.02053</v>
      </c>
      <c r="L22" s="17" t="n">
        <v>0.02054</v>
      </c>
      <c r="M22" s="17" t="n">
        <v>0.02053</v>
      </c>
      <c r="N22" s="17" t="n">
        <v>0.02053</v>
      </c>
      <c r="O22" s="17" t="n">
        <v>0.01829</v>
      </c>
      <c r="P22" s="17" t="n">
        <v>0.02053</v>
      </c>
      <c r="Q22" s="17" t="n">
        <v>0.00109</v>
      </c>
      <c r="R22" s="17" t="n">
        <v>0.01354</v>
      </c>
      <c r="S22" s="17" t="n">
        <v>0.02053</v>
      </c>
      <c r="T22" s="17" t="n">
        <v>0.02053</v>
      </c>
      <c r="U22" s="17" t="n">
        <v>0.02053</v>
      </c>
      <c r="V22" s="17" t="n">
        <v>0.02053</v>
      </c>
      <c r="W22" s="17" t="n">
        <v>0.02053</v>
      </c>
      <c r="X22" s="17" t="n">
        <v>0.02053</v>
      </c>
      <c r="Y22" s="17" t="n">
        <v>0.02053</v>
      </c>
      <c r="Z22" s="17" t="n">
        <v>0.02054</v>
      </c>
      <c r="AA22" s="17" t="n">
        <v>0.02053</v>
      </c>
      <c r="AB22" s="17" t="n">
        <v>0.02053</v>
      </c>
      <c r="AC22" s="17" t="n">
        <v>0.01829</v>
      </c>
      <c r="AD22" s="17" t="n">
        <v>0.02053</v>
      </c>
      <c r="AE22" s="17" t="n">
        <v>0.00109</v>
      </c>
      <c r="AF22" s="17" t="n">
        <v>0.01354</v>
      </c>
      <c r="AG22" s="17" t="n">
        <v>0.02053</v>
      </c>
      <c r="AH22" s="17" t="n">
        <v>0.02053</v>
      </c>
      <c r="AI22" s="17" t="n">
        <v>0.02053</v>
      </c>
      <c r="AJ22" s="17" t="n">
        <v>0.02053</v>
      </c>
      <c r="AK22" s="17" t="n">
        <v>0.02053</v>
      </c>
      <c r="AL22" s="17" t="n">
        <v>0.02053</v>
      </c>
      <c r="AM22" s="17" t="n">
        <v>0.02053</v>
      </c>
      <c r="AN22" s="17" t="n">
        <v>0.02053</v>
      </c>
      <c r="AO22" s="17" t="n">
        <v>0.02053</v>
      </c>
      <c r="AP22" s="17" t="n">
        <v>0.02053</v>
      </c>
      <c r="AQ22" s="17" t="n">
        <v>0.0183</v>
      </c>
      <c r="AR22" s="17" t="n">
        <v>0.02053</v>
      </c>
      <c r="AS22" s="17" t="n">
        <v>0.00109</v>
      </c>
      <c r="AT22" s="17" t="n">
        <v>0.01354</v>
      </c>
      <c r="AU22" s="17" t="n">
        <v>0.02053</v>
      </c>
      <c r="AV22" s="17" t="n">
        <v>0.02053</v>
      </c>
      <c r="AW22" s="17" t="n">
        <v>0.02053</v>
      </c>
      <c r="AX22" s="17" t="n">
        <v>0.02053</v>
      </c>
      <c r="AY22" s="17" t="n">
        <v>0.02053</v>
      </c>
      <c r="AZ22" s="17" t="n">
        <v>0.02053</v>
      </c>
      <c r="BA22" s="17" t="n">
        <v>0.02053</v>
      </c>
      <c r="BB22" s="17" t="n">
        <v>0.02053</v>
      </c>
      <c r="BC22" s="17" t="n">
        <v>0.02053</v>
      </c>
      <c r="BD22" s="17" t="n">
        <v>0.02053</v>
      </c>
      <c r="BE22" s="17" t="n">
        <v>0.01831</v>
      </c>
      <c r="BF22" s="17" t="n">
        <v>0.02053</v>
      </c>
      <c r="BG22" s="17" t="n">
        <v>0.00109</v>
      </c>
      <c r="BH22" s="17" t="n">
        <v>0.01354</v>
      </c>
      <c r="BI22" s="17" t="n">
        <v>0.02071</v>
      </c>
      <c r="BJ22" s="17" t="n">
        <v>0.02074</v>
      </c>
      <c r="BK22" s="17" t="n">
        <v>0.02053</v>
      </c>
      <c r="BL22" s="17" t="n">
        <v>0.02053</v>
      </c>
      <c r="BM22" s="17" t="n">
        <v>0.02053</v>
      </c>
      <c r="BN22" s="17" t="n">
        <v>0.02053</v>
      </c>
      <c r="BO22" s="17" t="n">
        <v>0.02053</v>
      </c>
      <c r="BP22" s="17" t="n">
        <v>0.02053</v>
      </c>
      <c r="BQ22" s="17" t="n">
        <v>0.02053</v>
      </c>
      <c r="BR22" s="17" t="n">
        <v>0.02067</v>
      </c>
      <c r="BS22" s="17" t="n">
        <v>0.01842</v>
      </c>
      <c r="BT22" s="17" t="n">
        <v>0.02062</v>
      </c>
      <c r="BU22" s="17" t="n">
        <v>0.00109</v>
      </c>
      <c r="BV22" s="17" t="n">
        <v>0.01384</v>
      </c>
      <c r="BW22" s="17" t="n">
        <v>0.02297</v>
      </c>
      <c r="BX22" s="17" t="n">
        <v>0.02418</v>
      </c>
      <c r="BY22" s="17" t="n">
        <v>0.02083</v>
      </c>
      <c r="BZ22" s="17" t="n">
        <v>0.02068</v>
      </c>
      <c r="CA22" s="17" t="n">
        <v>0.02072</v>
      </c>
      <c r="CB22" s="17" t="n">
        <v>0.02053</v>
      </c>
      <c r="CC22" s="17" t="n">
        <v>0.02053</v>
      </c>
      <c r="CD22" s="17" t="n">
        <v>0.02095</v>
      </c>
      <c r="CE22" s="17" t="n">
        <v>0.02053</v>
      </c>
      <c r="CF22" s="17" t="n">
        <v>0.02279</v>
      </c>
      <c r="CG22" s="17" t="n">
        <v>0.01998</v>
      </c>
      <c r="CH22" s="17" t="n">
        <v>0.02195</v>
      </c>
      <c r="CI22" s="17" t="n">
        <v>0.00109</v>
      </c>
      <c r="CJ22" s="17" t="n">
        <v>0.02115</v>
      </c>
      <c r="CK22" s="17" t="n">
        <v>0.03279</v>
      </c>
      <c r="CL22" s="17" t="n">
        <v>0.0299</v>
      </c>
      <c r="CM22" s="17" t="n">
        <v>0.02505</v>
      </c>
      <c r="CN22" s="17" t="n">
        <v>0.0232</v>
      </c>
      <c r="CO22" s="17" t="n">
        <v>0.02237</v>
      </c>
      <c r="CP22" s="17" t="n">
        <v>0.02152</v>
      </c>
      <c r="CQ22" s="17" t="n">
        <v>0.02114</v>
      </c>
      <c r="CR22" s="17" t="n">
        <v>0.02125</v>
      </c>
      <c r="CS22" s="17" t="n">
        <v>0.02116</v>
      </c>
      <c r="CT22" s="17" t="n">
        <v>0.0297</v>
      </c>
      <c r="CU22" s="17" t="n">
        <v>0.02704</v>
      </c>
      <c r="CV22" s="17" t="n">
        <v>0.0268</v>
      </c>
      <c r="CW22" s="17" t="n">
        <v>0.00109</v>
      </c>
      <c r="CX22" s="17" t="n">
        <v>0.02834</v>
      </c>
      <c r="CY22" s="17" t="n">
        <v>0.04242</v>
      </c>
      <c r="CZ22" s="17" t="n">
        <v>0.03607</v>
      </c>
      <c r="DA22" s="17" t="n">
        <v>0.02904</v>
      </c>
      <c r="DB22" s="17" t="n">
        <v>0.02561</v>
      </c>
      <c r="DC22" s="17" t="n">
        <v>0.02398</v>
      </c>
      <c r="DD22" s="17" t="n">
        <v>0.02263</v>
      </c>
      <c r="DE22" s="17" t="n">
        <v>0.02182</v>
      </c>
      <c r="DF22" s="17" t="n">
        <v>0.02199</v>
      </c>
      <c r="DG22" s="17" t="n">
        <v>0.02118</v>
      </c>
      <c r="DH22" s="17" t="n">
        <v>0.03662</v>
      </c>
      <c r="DI22" s="17" t="n">
        <v>0.03406</v>
      </c>
      <c r="DJ22" s="17" t="n">
        <v>0.03161</v>
      </c>
      <c r="DK22" s="17" t="n">
        <v>0.00109</v>
      </c>
      <c r="DL22" s="17" t="n">
        <v>0.03659</v>
      </c>
      <c r="DM22" s="17" t="n">
        <v>0.0547</v>
      </c>
      <c r="DN22" s="17" t="n">
        <v>0.0447</v>
      </c>
      <c r="DO22" s="17" t="n">
        <v>0.03432</v>
      </c>
      <c r="DP22" s="17" t="n">
        <v>0.02899</v>
      </c>
      <c r="DQ22" s="17" t="n">
        <v>0.02623</v>
      </c>
      <c r="DR22" s="17" t="n">
        <v>0.02404</v>
      </c>
      <c r="DS22" s="17" t="n">
        <v>0.02258</v>
      </c>
      <c r="DT22" s="17" t="n">
        <v>0.02269</v>
      </c>
      <c r="DU22" s="17" t="n">
        <v>0.02139</v>
      </c>
      <c r="DV22" s="17" t="n">
        <v>0.04572</v>
      </c>
      <c r="DW22" s="17" t="n">
        <v>0.04292</v>
      </c>
      <c r="DX22" s="17" t="n">
        <v>0.03795</v>
      </c>
      <c r="DY22" s="17" t="n">
        <v>0.00109</v>
      </c>
      <c r="DZ22" s="17" t="n">
        <v>0.03647</v>
      </c>
      <c r="EA22" s="17" t="n">
        <v>0.06191</v>
      </c>
      <c r="EB22" s="17" t="n">
        <v>0.06627</v>
      </c>
      <c r="EC22" s="17" t="n">
        <v>0.04675</v>
      </c>
      <c r="ED22" s="17" t="n">
        <v>0.03832</v>
      </c>
      <c r="EE22" s="17" t="n">
        <v>0.03795</v>
      </c>
      <c r="EF22" s="17" t="n">
        <v>0.0285</v>
      </c>
      <c r="EG22" s="17" t="n">
        <v>0.02536</v>
      </c>
      <c r="EH22" s="17" t="n">
        <v>0.0262</v>
      </c>
      <c r="EI22" s="17" t="n">
        <v>0.02171</v>
      </c>
      <c r="EJ22" s="17" t="n">
        <v>0.05914</v>
      </c>
      <c r="EK22" s="17" t="n">
        <v>0.05224</v>
      </c>
      <c r="EL22" s="17" t="n">
        <v>0.04908</v>
      </c>
      <c r="EM22" s="17" t="n">
        <v>0.00109</v>
      </c>
      <c r="EN22" s="17" t="n">
        <v>0.05072</v>
      </c>
      <c r="EO22" s="17" t="n">
        <v>0.07488</v>
      </c>
      <c r="EP22" s="17" t="n">
        <v>0.08238</v>
      </c>
      <c r="EQ22" s="17" t="n">
        <v>0.06229</v>
      </c>
      <c r="ER22" s="17" t="n">
        <v>0.04682</v>
      </c>
      <c r="ES22" s="17" t="n">
        <v>0.04178</v>
      </c>
      <c r="ET22" s="17" t="n">
        <v>0.03218</v>
      </c>
      <c r="EU22" s="17" t="n">
        <v>0.0269</v>
      </c>
      <c r="EV22" s="17" t="n">
        <v>0.02666</v>
      </c>
      <c r="EW22" s="17" t="n">
        <v>0.02284</v>
      </c>
      <c r="EX22" s="17" t="n">
        <v>0.07385</v>
      </c>
      <c r="EY22" s="17" t="n">
        <v>0.06686</v>
      </c>
      <c r="EZ22" s="17" t="n">
        <v>0.05981</v>
      </c>
      <c r="FA22" s="17" t="n">
        <v>0.00109</v>
      </c>
      <c r="FB22" s="17" t="n">
        <v>0.04881</v>
      </c>
      <c r="FC22" s="17" t="n">
        <v>0.08138</v>
      </c>
      <c r="FD22" s="17" t="n">
        <v>0.0887</v>
      </c>
      <c r="FE22" s="17" t="n">
        <v>0.07188</v>
      </c>
      <c r="FF22" s="17" t="n">
        <v>0.05273</v>
      </c>
      <c r="FG22" s="17" t="n">
        <v>0.04508</v>
      </c>
      <c r="FH22" s="17" t="n">
        <v>0.03507</v>
      </c>
      <c r="FI22" s="17" t="n">
        <v>0.02869</v>
      </c>
      <c r="FJ22" s="17" t="n">
        <v>0.02672</v>
      </c>
      <c r="FK22" s="17" t="n">
        <v>0.02381</v>
      </c>
      <c r="FL22" s="17" t="n">
        <v>0.08114</v>
      </c>
      <c r="FM22" s="17" t="n">
        <v>0.07144</v>
      </c>
      <c r="FN22" s="17" t="n">
        <v>0.06558</v>
      </c>
      <c r="FO22" s="17" t="n">
        <v>0.00109</v>
      </c>
      <c r="FP22" s="17" t="n">
        <v>0.04185</v>
      </c>
      <c r="FQ22" s="17" t="n">
        <v>0.07801</v>
      </c>
      <c r="FR22" s="17" t="n">
        <v>0.09042</v>
      </c>
      <c r="FS22" s="17" t="n">
        <v>0.07794</v>
      </c>
      <c r="FT22" s="17" t="n">
        <v>0.05824</v>
      </c>
      <c r="FU22" s="17" t="n">
        <v>0.04833</v>
      </c>
      <c r="FV22" s="17" t="n">
        <v>0.03822</v>
      </c>
      <c r="FW22" s="17" t="n">
        <v>0.03049</v>
      </c>
      <c r="FX22" s="17" t="n">
        <v>0.02752</v>
      </c>
      <c r="FY22" s="17" t="n">
        <v>0.02454</v>
      </c>
      <c r="FZ22" s="17" t="n">
        <v>0.08214</v>
      </c>
      <c r="GA22" s="17" t="n">
        <v>0.07012</v>
      </c>
      <c r="GB22" s="17" t="n">
        <v>0.06756</v>
      </c>
      <c r="GC22" s="17" t="n">
        <v>0.00109</v>
      </c>
      <c r="GD22" s="17" t="n">
        <v>0.03612</v>
      </c>
      <c r="GE22" s="17" t="n">
        <v>0.07243</v>
      </c>
      <c r="GF22" s="17" t="n">
        <v>0.08887</v>
      </c>
      <c r="GG22" s="17" t="n">
        <v>0.08138</v>
      </c>
      <c r="GH22" s="17" t="n">
        <v>0.06306</v>
      </c>
      <c r="GI22" s="17" t="n">
        <v>0.05108</v>
      </c>
      <c r="GJ22" s="17" t="n">
        <v>0.04065</v>
      </c>
      <c r="GK22" s="17" t="n">
        <v>0.03238</v>
      </c>
      <c r="GL22" s="17" t="n">
        <v>0.02826</v>
      </c>
      <c r="GM22" s="17" t="n">
        <v>0.02529</v>
      </c>
      <c r="GN22" s="17" t="n">
        <v>0.08048</v>
      </c>
      <c r="GO22" s="17" t="n">
        <v>0.06733</v>
      </c>
      <c r="GP22" s="17" t="n">
        <v>0.06778</v>
      </c>
      <c r="GQ22" s="17" t="n">
        <v>0.00109</v>
      </c>
      <c r="GR22" s="17" t="n">
        <v>0.03162</v>
      </c>
      <c r="GS22" s="17" t="n">
        <v>0.0664</v>
      </c>
      <c r="GT22" s="17" t="n">
        <v>0.08678</v>
      </c>
      <c r="GU22" s="17" t="n">
        <v>0.08382</v>
      </c>
      <c r="GV22" s="17" t="n">
        <v>0.06769</v>
      </c>
      <c r="GW22" s="17" t="n">
        <v>0.05427</v>
      </c>
      <c r="GX22" s="17" t="n">
        <v>0.0434</v>
      </c>
      <c r="GY22" s="17" t="n">
        <v>0.03453</v>
      </c>
      <c r="GZ22" s="17" t="n">
        <v>0.02933</v>
      </c>
      <c r="HA22" s="17" t="n">
        <v>0.02604</v>
      </c>
      <c r="HB22" s="17" t="n">
        <v>0.07822</v>
      </c>
      <c r="HC22" s="17" t="n">
        <v>0.06448</v>
      </c>
      <c r="HD22" s="17" t="n">
        <v>0.06775</v>
      </c>
      <c r="HE22" s="17" t="n">
        <v>0.00109</v>
      </c>
      <c r="HF22" s="17" t="n">
        <v>0.02812</v>
      </c>
      <c r="HG22" s="17" t="n">
        <v>0.06214</v>
      </c>
      <c r="HH22" s="17" t="n">
        <v>0.08435</v>
      </c>
      <c r="HI22" s="17" t="n">
        <v>0.08544</v>
      </c>
      <c r="HJ22" s="17" t="n">
        <v>0.07192</v>
      </c>
      <c r="HK22" s="17" t="n">
        <v>0.05782</v>
      </c>
      <c r="HL22" s="17" t="n">
        <v>0.04609</v>
      </c>
      <c r="HM22" s="17" t="n">
        <v>0.03674</v>
      </c>
      <c r="HN22" s="17" t="n">
        <v>0.03063</v>
      </c>
      <c r="HO22" s="17" t="n">
        <v>0.02687</v>
      </c>
      <c r="HP22" s="17" t="n">
        <v>0.07629</v>
      </c>
      <c r="HQ22" s="17" t="n">
        <v>0.06216</v>
      </c>
      <c r="HR22" s="17" t="n">
        <v>0.06793</v>
      </c>
      <c r="HS22" s="17" t="n">
        <v>0.00109</v>
      </c>
      <c r="HT22" s="17" t="n">
        <v>0.02525</v>
      </c>
      <c r="HU22" s="17" t="n">
        <v>0.0563</v>
      </c>
      <c r="HV22" s="17" t="n">
        <v>0.07945</v>
      </c>
      <c r="HW22" s="17" t="n">
        <v>0.08519</v>
      </c>
      <c r="HX22" s="17" t="n">
        <v>0.07502</v>
      </c>
      <c r="HY22" s="17" t="n">
        <v>0.06112</v>
      </c>
      <c r="HZ22" s="17" t="n">
        <v>0.04889</v>
      </c>
      <c r="IA22" s="17" t="n">
        <v>0.03901</v>
      </c>
      <c r="IB22" s="17" t="n">
        <v>0.03214</v>
      </c>
      <c r="IC22" s="17" t="n">
        <v>0.02781</v>
      </c>
      <c r="ID22" s="17" t="n">
        <v>0.07243</v>
      </c>
      <c r="IE22" s="17" t="n">
        <v>0.05866</v>
      </c>
      <c r="IF22" s="17" t="n">
        <v>0.06685</v>
      </c>
      <c r="IG22" s="17" t="n">
        <v>0.00109</v>
      </c>
      <c r="IH22" s="17" t="n">
        <v>0.02294</v>
      </c>
      <c r="II22" s="17" t="n">
        <v>0.80039</v>
      </c>
      <c r="IJ22" s="17" t="n">
        <v>0.80049</v>
      </c>
      <c r="IK22" s="17" t="n">
        <v>0.80061</v>
      </c>
      <c r="IL22" s="17" t="n">
        <v>0.07734</v>
      </c>
      <c r="IM22" s="17" t="n">
        <v>0.06436</v>
      </c>
      <c r="IN22" s="17" t="n">
        <v>0.0518</v>
      </c>
      <c r="IO22" s="17" t="n">
        <v>0.04141</v>
      </c>
      <c r="IP22" s="17" t="n">
        <v>0.03384</v>
      </c>
      <c r="IQ22" s="17" t="n">
        <v>0.0289</v>
      </c>
      <c r="IR22" s="17" t="n">
        <v>0.80049</v>
      </c>
      <c r="IS22" s="17" t="n">
        <v>0.57471</v>
      </c>
      <c r="IT22" s="17" t="n">
        <v>0.4848</v>
      </c>
      <c r="IU22" s="17" t="n">
        <v>0.00109</v>
      </c>
      <c r="IV22" s="17" t="n">
        <v>0.02108</v>
      </c>
      <c r="IW22" s="17" t="n">
        <v>0.80038</v>
      </c>
      <c r="IX22" s="17" t="n">
        <v>0.80047</v>
      </c>
      <c r="IY22" s="17" t="n">
        <v>0.80059</v>
      </c>
      <c r="IZ22" s="17" t="n">
        <v>0.2421</v>
      </c>
      <c r="JA22" s="17" t="n">
        <v>0.06737</v>
      </c>
      <c r="JB22" s="17" t="n">
        <v>0.05478</v>
      </c>
      <c r="JC22" s="17" t="n">
        <v>0.04392</v>
      </c>
      <c r="JD22" s="17" t="n">
        <v>0.0357</v>
      </c>
      <c r="JE22" s="17" t="n">
        <v>0.03014</v>
      </c>
      <c r="JF22" s="17" t="n">
        <v>0.80047</v>
      </c>
      <c r="JG22" s="17" t="n">
        <v>0.57513</v>
      </c>
      <c r="JH22" s="17" t="n">
        <v>0.50621</v>
      </c>
      <c r="JI22" s="17" t="n">
        <v>0.00109</v>
      </c>
      <c r="JJ22" s="17" t="n">
        <v>0.0196</v>
      </c>
      <c r="JK22" s="17" t="n">
        <v>0.80037</v>
      </c>
      <c r="JL22" s="17" t="n">
        <v>0.80046</v>
      </c>
      <c r="JM22" s="17" t="n">
        <v>0.80056</v>
      </c>
      <c r="JN22" s="17" t="n">
        <v>0.36877</v>
      </c>
      <c r="JO22" s="17" t="n">
        <v>0.10791</v>
      </c>
      <c r="JP22" s="17" t="n">
        <v>0.05775</v>
      </c>
      <c r="JQ22" s="17" t="n">
        <v>0.04653</v>
      </c>
      <c r="JR22" s="17" t="n">
        <v>0.03772</v>
      </c>
      <c r="JS22" s="17" t="n">
        <v>0.03154</v>
      </c>
      <c r="JT22" s="17" t="n">
        <v>0.80046</v>
      </c>
      <c r="JU22" s="17" t="n">
        <v>0.57559</v>
      </c>
      <c r="JV22" s="17" t="n">
        <v>0.52685</v>
      </c>
    </row>
    <row r="23" customFormat="false" ht="15" hidden="false" customHeight="false" outlineLevel="0" collapsed="false">
      <c r="A23" s="17" t="s">
        <v>164</v>
      </c>
      <c r="B23" s="17" t="s">
        <v>223</v>
      </c>
      <c r="C23" s="17" t="n">
        <v>0.00307</v>
      </c>
      <c r="D23" s="17" t="n">
        <v>0.03818</v>
      </c>
      <c r="E23" s="17" t="n">
        <v>0.05789</v>
      </c>
      <c r="F23" s="17" t="n">
        <v>0.05789</v>
      </c>
      <c r="G23" s="17" t="n">
        <v>0.05789</v>
      </c>
      <c r="H23" s="17" t="n">
        <v>0.05789</v>
      </c>
      <c r="I23" s="17" t="n">
        <v>0.05789</v>
      </c>
      <c r="J23" s="17" t="n">
        <v>0.05789</v>
      </c>
      <c r="K23" s="17" t="n">
        <v>0.05789</v>
      </c>
      <c r="L23" s="17" t="n">
        <v>0.05792</v>
      </c>
      <c r="M23" s="17" t="n">
        <v>0.05789</v>
      </c>
      <c r="N23" s="17" t="n">
        <v>0.05789</v>
      </c>
      <c r="O23" s="17" t="n">
        <v>0.05157</v>
      </c>
      <c r="P23" s="17" t="n">
        <v>0.05789</v>
      </c>
      <c r="Q23" s="17" t="n">
        <v>0.00307</v>
      </c>
      <c r="R23" s="17" t="n">
        <v>0.03818</v>
      </c>
      <c r="S23" s="17" t="n">
        <v>0.05789</v>
      </c>
      <c r="T23" s="17" t="n">
        <v>0.05789</v>
      </c>
      <c r="U23" s="17" t="n">
        <v>0.05789</v>
      </c>
      <c r="V23" s="17" t="n">
        <v>0.05789</v>
      </c>
      <c r="W23" s="17" t="n">
        <v>0.05789</v>
      </c>
      <c r="X23" s="17" t="n">
        <v>0.05789</v>
      </c>
      <c r="Y23" s="17" t="n">
        <v>0.05789</v>
      </c>
      <c r="Z23" s="17" t="n">
        <v>0.05791</v>
      </c>
      <c r="AA23" s="17" t="n">
        <v>0.05789</v>
      </c>
      <c r="AB23" s="17" t="n">
        <v>0.05789</v>
      </c>
      <c r="AC23" s="17" t="n">
        <v>0.05159</v>
      </c>
      <c r="AD23" s="17" t="n">
        <v>0.05789</v>
      </c>
      <c r="AE23" s="17" t="n">
        <v>0.00307</v>
      </c>
      <c r="AF23" s="17" t="n">
        <v>0.03818</v>
      </c>
      <c r="AG23" s="17" t="n">
        <v>0.05789</v>
      </c>
      <c r="AH23" s="17" t="n">
        <v>0.05789</v>
      </c>
      <c r="AI23" s="17" t="n">
        <v>0.05789</v>
      </c>
      <c r="AJ23" s="17" t="n">
        <v>0.05789</v>
      </c>
      <c r="AK23" s="17" t="n">
        <v>0.05789</v>
      </c>
      <c r="AL23" s="17" t="n">
        <v>0.05789</v>
      </c>
      <c r="AM23" s="17" t="n">
        <v>0.05789</v>
      </c>
      <c r="AN23" s="17" t="n">
        <v>0.0579</v>
      </c>
      <c r="AO23" s="17" t="n">
        <v>0.05789</v>
      </c>
      <c r="AP23" s="17" t="n">
        <v>0.05789</v>
      </c>
      <c r="AQ23" s="17" t="n">
        <v>0.05161</v>
      </c>
      <c r="AR23" s="17" t="n">
        <v>0.05789</v>
      </c>
      <c r="AS23" s="17" t="n">
        <v>0.00307</v>
      </c>
      <c r="AT23" s="17" t="n">
        <v>0.03818</v>
      </c>
      <c r="AU23" s="17" t="n">
        <v>0.05789</v>
      </c>
      <c r="AV23" s="17" t="n">
        <v>0.05789</v>
      </c>
      <c r="AW23" s="17" t="n">
        <v>0.05789</v>
      </c>
      <c r="AX23" s="17" t="n">
        <v>0.05789</v>
      </c>
      <c r="AY23" s="17" t="n">
        <v>0.05789</v>
      </c>
      <c r="AZ23" s="17" t="n">
        <v>0.05789</v>
      </c>
      <c r="BA23" s="17" t="n">
        <v>0.05789</v>
      </c>
      <c r="BB23" s="17" t="n">
        <v>0.05789</v>
      </c>
      <c r="BC23" s="17" t="n">
        <v>0.05789</v>
      </c>
      <c r="BD23" s="17" t="n">
        <v>0.05789</v>
      </c>
      <c r="BE23" s="17" t="n">
        <v>0.05163</v>
      </c>
      <c r="BF23" s="17" t="n">
        <v>0.05789</v>
      </c>
      <c r="BG23" s="17" t="n">
        <v>0.00307</v>
      </c>
      <c r="BH23" s="17" t="n">
        <v>0.03828</v>
      </c>
      <c r="BI23" s="17" t="n">
        <v>0.0584</v>
      </c>
      <c r="BJ23" s="17" t="n">
        <v>0.0587</v>
      </c>
      <c r="BK23" s="17" t="n">
        <v>0.05797</v>
      </c>
      <c r="BL23" s="17" t="n">
        <v>0.05789</v>
      </c>
      <c r="BM23" s="17" t="n">
        <v>0.05789</v>
      </c>
      <c r="BN23" s="17" t="n">
        <v>0.05789</v>
      </c>
      <c r="BO23" s="17" t="n">
        <v>0.05789</v>
      </c>
      <c r="BP23" s="17" t="n">
        <v>0.05789</v>
      </c>
      <c r="BQ23" s="17" t="n">
        <v>0.05789</v>
      </c>
      <c r="BR23" s="17" t="n">
        <v>0.05838</v>
      </c>
      <c r="BS23" s="17" t="n">
        <v>0.05203</v>
      </c>
      <c r="BT23" s="17" t="n">
        <v>0.05819</v>
      </c>
      <c r="BU23" s="17" t="n">
        <v>0.00307</v>
      </c>
      <c r="BV23" s="17" t="n">
        <v>0.03949</v>
      </c>
      <c r="BW23" s="17" t="n">
        <v>0.06708</v>
      </c>
      <c r="BX23" s="17" t="n">
        <v>0.07153</v>
      </c>
      <c r="BY23" s="17" t="n">
        <v>0.05917</v>
      </c>
      <c r="BZ23" s="17" t="n">
        <v>0.05859</v>
      </c>
      <c r="CA23" s="17" t="n">
        <v>0.05838</v>
      </c>
      <c r="CB23" s="17" t="n">
        <v>0.0582</v>
      </c>
      <c r="CC23" s="17" t="n">
        <v>0.05809</v>
      </c>
      <c r="CD23" s="17" t="n">
        <v>0.05923</v>
      </c>
      <c r="CE23" s="17" t="n">
        <v>0.05789</v>
      </c>
      <c r="CF23" s="17" t="n">
        <v>0.06639</v>
      </c>
      <c r="CG23" s="17" t="n">
        <v>0.05795</v>
      </c>
      <c r="CH23" s="17" t="n">
        <v>0.06327</v>
      </c>
      <c r="CI23" s="17" t="n">
        <v>0.00307</v>
      </c>
      <c r="CJ23" s="17" t="n">
        <v>0.08075</v>
      </c>
      <c r="CK23" s="17" t="n">
        <v>0.11578</v>
      </c>
      <c r="CL23" s="17" t="n">
        <v>0.10504</v>
      </c>
      <c r="CM23" s="17" t="n">
        <v>0.08056</v>
      </c>
      <c r="CN23" s="17" t="n">
        <v>0.07149</v>
      </c>
      <c r="CO23" s="17" t="n">
        <v>0.06846</v>
      </c>
      <c r="CP23" s="17" t="n">
        <v>0.06474</v>
      </c>
      <c r="CQ23" s="17" t="n">
        <v>0.06009</v>
      </c>
      <c r="CR23" s="17" t="n">
        <v>0.06127</v>
      </c>
      <c r="CS23" s="17" t="n">
        <v>0.05991</v>
      </c>
      <c r="CT23" s="17" t="n">
        <v>0.10254</v>
      </c>
      <c r="CU23" s="17" t="n">
        <v>0.09575</v>
      </c>
      <c r="CV23" s="17" t="n">
        <v>0.08876</v>
      </c>
      <c r="CW23" s="17" t="n">
        <v>0.00307</v>
      </c>
      <c r="CX23" s="17" t="n">
        <v>0.10982</v>
      </c>
      <c r="CY23" s="17" t="n">
        <v>0.15694</v>
      </c>
      <c r="CZ23" s="17" t="n">
        <v>0.1328</v>
      </c>
      <c r="DA23" s="17" t="n">
        <v>0.09903</v>
      </c>
      <c r="DB23" s="17" t="n">
        <v>0.08257</v>
      </c>
      <c r="DC23" s="17" t="n">
        <v>0.07587</v>
      </c>
      <c r="DD23" s="17" t="n">
        <v>0.0697</v>
      </c>
      <c r="DE23" s="17" t="n">
        <v>0.06294</v>
      </c>
      <c r="DF23" s="17" t="n">
        <v>0.06345</v>
      </c>
      <c r="DG23" s="17" t="n">
        <v>0.06025</v>
      </c>
      <c r="DH23" s="17" t="n">
        <v>0.13293</v>
      </c>
      <c r="DI23" s="17" t="n">
        <v>0.12579</v>
      </c>
      <c r="DJ23" s="17" t="n">
        <v>0.11001</v>
      </c>
      <c r="DK23" s="17" t="n">
        <v>0.00307</v>
      </c>
      <c r="DL23" s="17" t="n">
        <v>0.14137</v>
      </c>
      <c r="DM23" s="17" t="n">
        <v>0.20634</v>
      </c>
      <c r="DN23" s="17" t="n">
        <v>0.16861</v>
      </c>
      <c r="DO23" s="17" t="n">
        <v>0.12218</v>
      </c>
      <c r="DP23" s="17" t="n">
        <v>0.09713</v>
      </c>
      <c r="DQ23" s="17" t="n">
        <v>0.0853</v>
      </c>
      <c r="DR23" s="17" t="n">
        <v>0.07592</v>
      </c>
      <c r="DS23" s="17" t="n">
        <v>0.06677</v>
      </c>
      <c r="DT23" s="17" t="n">
        <v>0.06641</v>
      </c>
      <c r="DU23" s="17" t="n">
        <v>0.06105</v>
      </c>
      <c r="DV23" s="17" t="n">
        <v>0.17044</v>
      </c>
      <c r="DW23" s="17" t="n">
        <v>0.16152</v>
      </c>
      <c r="DX23" s="17" t="n">
        <v>0.13629</v>
      </c>
      <c r="DY23" s="17" t="n">
        <v>0.00307</v>
      </c>
      <c r="DZ23" s="17" t="n">
        <v>0.15399</v>
      </c>
      <c r="EA23" s="17" t="n">
        <v>0.22355</v>
      </c>
      <c r="EB23" s="17" t="n">
        <v>0.19073</v>
      </c>
      <c r="EC23" s="17" t="n">
        <v>0.14044</v>
      </c>
      <c r="ED23" s="17" t="n">
        <v>0.10895</v>
      </c>
      <c r="EE23" s="17" t="n">
        <v>0.0924</v>
      </c>
      <c r="EF23" s="17" t="n">
        <v>0.07965</v>
      </c>
      <c r="EG23" s="17" t="n">
        <v>0.07006</v>
      </c>
      <c r="EH23" s="17" t="n">
        <v>0.0674</v>
      </c>
      <c r="EI23" s="17" t="n">
        <v>0.0624</v>
      </c>
      <c r="EJ23" s="17" t="n">
        <v>0.18944</v>
      </c>
      <c r="EK23" s="17" t="n">
        <v>0.17865</v>
      </c>
      <c r="EL23" s="17" t="n">
        <v>0.15039</v>
      </c>
      <c r="EM23" s="17" t="n">
        <v>0.00307</v>
      </c>
      <c r="EN23" s="17" t="n">
        <v>0.25523</v>
      </c>
      <c r="EO23" s="17" t="n">
        <v>0.31173</v>
      </c>
      <c r="EP23" s="17" t="n">
        <v>0.21622</v>
      </c>
      <c r="EQ23" s="17" t="n">
        <v>0.16393</v>
      </c>
      <c r="ER23" s="17" t="n">
        <v>0.12301</v>
      </c>
      <c r="ES23" s="17" t="n">
        <v>0.15896</v>
      </c>
      <c r="ET23" s="17" t="n">
        <v>0.10513</v>
      </c>
      <c r="EU23" s="17" t="n">
        <v>0.08626</v>
      </c>
      <c r="EV23" s="17" t="n">
        <v>0.08238</v>
      </c>
      <c r="EW23" s="17" t="n">
        <v>0.06366</v>
      </c>
      <c r="EX23" s="17" t="n">
        <v>0.23842</v>
      </c>
      <c r="EY23" s="17" t="n">
        <v>0.2435</v>
      </c>
      <c r="EZ23" s="17" t="n">
        <v>0.19195</v>
      </c>
      <c r="FA23" s="17" t="n">
        <v>0.00307</v>
      </c>
      <c r="FB23" s="17" t="n">
        <v>0.29224</v>
      </c>
      <c r="FC23" s="17" t="n">
        <v>0.35947</v>
      </c>
      <c r="FD23" s="17" t="n">
        <v>0.25985</v>
      </c>
      <c r="FE23" s="17" t="n">
        <v>0.18879</v>
      </c>
      <c r="FF23" s="17" t="n">
        <v>0.13901</v>
      </c>
      <c r="FG23" s="17" t="n">
        <v>0.1571</v>
      </c>
      <c r="FH23" s="17" t="n">
        <v>0.12095</v>
      </c>
      <c r="FI23" s="17" t="n">
        <v>0.09247</v>
      </c>
      <c r="FJ23" s="17" t="n">
        <v>0.08541</v>
      </c>
      <c r="FK23" s="17" t="n">
        <v>0.06838</v>
      </c>
      <c r="FL23" s="17" t="n">
        <v>0.27807</v>
      </c>
      <c r="FM23" s="17" t="n">
        <v>0.28232</v>
      </c>
      <c r="FN23" s="17" t="n">
        <v>0.21894</v>
      </c>
      <c r="FO23" s="17" t="n">
        <v>0.00307</v>
      </c>
      <c r="FP23" s="17" t="n">
        <v>0.24993</v>
      </c>
      <c r="FQ23" s="17" t="n">
        <v>0.3638</v>
      </c>
      <c r="FR23" s="17" t="n">
        <v>0.29485</v>
      </c>
      <c r="FS23" s="17" t="n">
        <v>0.21301</v>
      </c>
      <c r="FT23" s="17" t="n">
        <v>0.15426</v>
      </c>
      <c r="FU23" s="17" t="n">
        <v>0.15618</v>
      </c>
      <c r="FV23" s="17" t="n">
        <v>0.13131</v>
      </c>
      <c r="FW23" s="17" t="n">
        <v>0.10036</v>
      </c>
      <c r="FX23" s="17" t="n">
        <v>0.08776</v>
      </c>
      <c r="FY23" s="17" t="n">
        <v>0.07267</v>
      </c>
      <c r="FZ23" s="17" t="n">
        <v>0.29798</v>
      </c>
      <c r="GA23" s="17" t="n">
        <v>0.28365</v>
      </c>
      <c r="GB23" s="17" t="n">
        <v>0.23367</v>
      </c>
      <c r="GC23" s="17" t="n">
        <v>0.00307</v>
      </c>
      <c r="GD23" s="17" t="n">
        <v>0.20649</v>
      </c>
      <c r="GE23" s="17" t="n">
        <v>0.34494</v>
      </c>
      <c r="GF23" s="17" t="n">
        <v>0.31137</v>
      </c>
      <c r="GG23" s="17" t="n">
        <v>0.23227</v>
      </c>
      <c r="GH23" s="17" t="n">
        <v>0.16817</v>
      </c>
      <c r="GI23" s="17" t="n">
        <v>0.15574</v>
      </c>
      <c r="GJ23" s="17" t="n">
        <v>0.13732</v>
      </c>
      <c r="GK23" s="17" t="n">
        <v>0.10796</v>
      </c>
      <c r="GL23" s="17" t="n">
        <v>0.0909</v>
      </c>
      <c r="GM23" s="17" t="n">
        <v>0.07648</v>
      </c>
      <c r="GN23" s="17" t="n">
        <v>0.30155</v>
      </c>
      <c r="GO23" s="17" t="n">
        <v>0.27336</v>
      </c>
      <c r="GP23" s="17" t="n">
        <v>0.23815</v>
      </c>
      <c r="GQ23" s="17" t="n">
        <v>0.00307</v>
      </c>
      <c r="GR23" s="17" t="n">
        <v>0.17142</v>
      </c>
      <c r="GS23" s="17" t="n">
        <v>0.31997</v>
      </c>
      <c r="GT23" s="17" t="n">
        <v>0.31986</v>
      </c>
      <c r="GU23" s="17" t="n">
        <v>0.25072</v>
      </c>
      <c r="GV23" s="17" t="n">
        <v>0.18327</v>
      </c>
      <c r="GW23" s="17" t="n">
        <v>0.15873</v>
      </c>
      <c r="GX23" s="17" t="n">
        <v>0.14179</v>
      </c>
      <c r="GY23" s="17" t="n">
        <v>0.11516</v>
      </c>
      <c r="GZ23" s="17" t="n">
        <v>0.09515</v>
      </c>
      <c r="HA23" s="17" t="n">
        <v>0.08011</v>
      </c>
      <c r="HB23" s="17" t="n">
        <v>0.30005</v>
      </c>
      <c r="HC23" s="17" t="n">
        <v>0.26212</v>
      </c>
      <c r="HD23" s="17" t="n">
        <v>0.24006</v>
      </c>
      <c r="HE23" s="17" t="n">
        <v>0.00307</v>
      </c>
      <c r="HF23" s="17" t="n">
        <v>0.14333</v>
      </c>
      <c r="HG23" s="17" t="n">
        <v>0.30455</v>
      </c>
      <c r="HH23" s="17" t="n">
        <v>0.33007</v>
      </c>
      <c r="HI23" s="17" t="n">
        <v>0.2706</v>
      </c>
      <c r="HJ23" s="17" t="n">
        <v>0.2015</v>
      </c>
      <c r="HK23" s="17" t="n">
        <v>0.16563</v>
      </c>
      <c r="HL23" s="17" t="n">
        <v>0.14676</v>
      </c>
      <c r="HM23" s="17" t="n">
        <v>0.12204</v>
      </c>
      <c r="HN23" s="17" t="n">
        <v>0.10028</v>
      </c>
      <c r="HO23" s="17" t="n">
        <v>0.0839</v>
      </c>
      <c r="HP23" s="17" t="n">
        <v>0.30328</v>
      </c>
      <c r="HQ23" s="17" t="n">
        <v>0.25636</v>
      </c>
      <c r="HR23" s="17" t="n">
        <v>0.24567</v>
      </c>
      <c r="HS23" s="17" t="n">
        <v>0.00307</v>
      </c>
      <c r="HT23" s="17" t="n">
        <v>0.12124</v>
      </c>
      <c r="HU23" s="17" t="n">
        <v>0.27395</v>
      </c>
      <c r="HV23" s="17" t="n">
        <v>0.32441</v>
      </c>
      <c r="HW23" s="17" t="n">
        <v>0.28394</v>
      </c>
      <c r="HX23" s="17" t="n">
        <v>0.21735</v>
      </c>
      <c r="HY23" s="17" t="n">
        <v>0.17401</v>
      </c>
      <c r="HZ23" s="17" t="n">
        <v>0.15125</v>
      </c>
      <c r="IA23" s="17" t="n">
        <v>0.12804</v>
      </c>
      <c r="IB23" s="17" t="n">
        <v>0.10566</v>
      </c>
      <c r="IC23" s="17" t="n">
        <v>0.08802</v>
      </c>
      <c r="ID23" s="17" t="n">
        <v>0.29373</v>
      </c>
      <c r="IE23" s="17" t="n">
        <v>0.24341</v>
      </c>
      <c r="IF23" s="17" t="n">
        <v>0.24367</v>
      </c>
      <c r="IG23" s="17" t="n">
        <v>0.00307</v>
      </c>
      <c r="IH23" s="17" t="n">
        <v>0.10378</v>
      </c>
      <c r="II23" s="17" t="n">
        <v>0.80111</v>
      </c>
      <c r="IJ23" s="17" t="n">
        <v>0.80139</v>
      </c>
      <c r="IK23" s="17" t="n">
        <v>0.80172</v>
      </c>
      <c r="IL23" s="17" t="n">
        <v>0.23256</v>
      </c>
      <c r="IM23" s="17" t="n">
        <v>0.1841</v>
      </c>
      <c r="IN23" s="17" t="n">
        <v>0.15666</v>
      </c>
      <c r="IO23" s="17" t="n">
        <v>0.13366</v>
      </c>
      <c r="IP23" s="17" t="n">
        <v>0.11118</v>
      </c>
      <c r="IQ23" s="17" t="n">
        <v>0.09246</v>
      </c>
      <c r="IR23" s="17" t="n">
        <v>0.80138</v>
      </c>
      <c r="IS23" s="17" t="n">
        <v>0.59882</v>
      </c>
      <c r="IT23" s="17" t="n">
        <v>0.53808</v>
      </c>
      <c r="IU23" s="17" t="n">
        <v>0.00307</v>
      </c>
      <c r="IV23" s="17" t="n">
        <v>0.09</v>
      </c>
      <c r="IW23" s="17" t="n">
        <v>0.80108</v>
      </c>
      <c r="IX23" s="17" t="n">
        <v>0.80134</v>
      </c>
      <c r="IY23" s="17" t="n">
        <v>0.80165</v>
      </c>
      <c r="IZ23" s="17" t="n">
        <v>0.36219</v>
      </c>
      <c r="JA23" s="17" t="n">
        <v>0.19535</v>
      </c>
      <c r="JB23" s="17" t="n">
        <v>0.16316</v>
      </c>
      <c r="JC23" s="17" t="n">
        <v>0.1392</v>
      </c>
      <c r="JD23" s="17" t="n">
        <v>0.11671</v>
      </c>
      <c r="JE23" s="17" t="n">
        <v>0.09716</v>
      </c>
      <c r="JF23" s="17" t="n">
        <v>0.80133</v>
      </c>
      <c r="JG23" s="17" t="n">
        <v>0.59567</v>
      </c>
      <c r="JH23" s="17" t="n">
        <v>0.55644</v>
      </c>
      <c r="JI23" s="17" t="n">
        <v>0.00307</v>
      </c>
      <c r="JJ23" s="17" t="n">
        <v>0.07913</v>
      </c>
      <c r="JK23" s="17" t="n">
        <v>0.80105</v>
      </c>
      <c r="JL23" s="17" t="n">
        <v>0.80129</v>
      </c>
      <c r="JM23" s="17" t="n">
        <v>0.80159</v>
      </c>
      <c r="JN23" s="17" t="n">
        <v>0.46185</v>
      </c>
      <c r="JO23" s="17" t="n">
        <v>0.23404</v>
      </c>
      <c r="JP23" s="17" t="n">
        <v>0.17076</v>
      </c>
      <c r="JQ23" s="17" t="n">
        <v>0.14497</v>
      </c>
      <c r="JR23" s="17" t="n">
        <v>0.12223</v>
      </c>
      <c r="JS23" s="17" t="n">
        <v>0.10206</v>
      </c>
      <c r="JT23" s="17" t="n">
        <v>0.80129</v>
      </c>
      <c r="JU23" s="17" t="n">
        <v>0.59333</v>
      </c>
      <c r="JV23" s="17" t="n">
        <v>0.57409</v>
      </c>
    </row>
    <row r="24" customFormat="false" ht="15" hidden="false" customHeight="false" outlineLevel="0" collapsed="false">
      <c r="A24" s="17" t="s">
        <v>165</v>
      </c>
      <c r="B24" s="17" t="s">
        <v>224</v>
      </c>
      <c r="C24" s="17" t="n">
        <v>0.00927</v>
      </c>
      <c r="D24" s="17" t="n">
        <v>0.11524</v>
      </c>
      <c r="E24" s="17" t="n">
        <v>0.1747</v>
      </c>
      <c r="F24" s="17" t="n">
        <v>0.1747</v>
      </c>
      <c r="G24" s="17" t="n">
        <v>0.1747</v>
      </c>
      <c r="H24" s="17" t="n">
        <v>0.1747</v>
      </c>
      <c r="I24" s="17" t="n">
        <v>0.1747</v>
      </c>
      <c r="J24" s="17" t="n">
        <v>0.1747</v>
      </c>
      <c r="K24" s="17" t="n">
        <v>0.1747</v>
      </c>
      <c r="L24" s="17" t="n">
        <v>0.1748</v>
      </c>
      <c r="M24" s="17" t="n">
        <v>0.1747</v>
      </c>
      <c r="N24" s="17" t="n">
        <v>0.1747</v>
      </c>
      <c r="O24" s="17" t="n">
        <v>0.15563</v>
      </c>
      <c r="P24" s="17" t="n">
        <v>0.1747</v>
      </c>
      <c r="Q24" s="17" t="n">
        <v>0.00927</v>
      </c>
      <c r="R24" s="17" t="n">
        <v>0.11524</v>
      </c>
      <c r="S24" s="17" t="n">
        <v>0.1747</v>
      </c>
      <c r="T24" s="17" t="n">
        <v>0.1747</v>
      </c>
      <c r="U24" s="17" t="n">
        <v>0.1747</v>
      </c>
      <c r="V24" s="17" t="n">
        <v>0.1747</v>
      </c>
      <c r="W24" s="17" t="n">
        <v>0.1747</v>
      </c>
      <c r="X24" s="17" t="n">
        <v>0.1747</v>
      </c>
      <c r="Y24" s="17" t="n">
        <v>0.1747</v>
      </c>
      <c r="Z24" s="17" t="n">
        <v>0.17477</v>
      </c>
      <c r="AA24" s="17" t="n">
        <v>0.1747</v>
      </c>
      <c r="AB24" s="17" t="n">
        <v>0.1747</v>
      </c>
      <c r="AC24" s="17" t="n">
        <v>0.15568</v>
      </c>
      <c r="AD24" s="17" t="n">
        <v>0.1747</v>
      </c>
      <c r="AE24" s="17" t="n">
        <v>0.00927</v>
      </c>
      <c r="AF24" s="17" t="n">
        <v>0.11524</v>
      </c>
      <c r="AG24" s="17" t="n">
        <v>0.1747</v>
      </c>
      <c r="AH24" s="17" t="n">
        <v>0.1747</v>
      </c>
      <c r="AI24" s="17" t="n">
        <v>0.1747</v>
      </c>
      <c r="AJ24" s="17" t="n">
        <v>0.1747</v>
      </c>
      <c r="AK24" s="17" t="n">
        <v>0.1747</v>
      </c>
      <c r="AL24" s="17" t="n">
        <v>0.1747</v>
      </c>
      <c r="AM24" s="17" t="n">
        <v>0.1747</v>
      </c>
      <c r="AN24" s="17" t="n">
        <v>0.17473</v>
      </c>
      <c r="AO24" s="17" t="n">
        <v>0.1747</v>
      </c>
      <c r="AP24" s="17" t="n">
        <v>0.1747</v>
      </c>
      <c r="AQ24" s="17" t="n">
        <v>0.15575</v>
      </c>
      <c r="AR24" s="17" t="n">
        <v>0.1747</v>
      </c>
      <c r="AS24" s="17" t="n">
        <v>0.00927</v>
      </c>
      <c r="AT24" s="17" t="n">
        <v>0.11524</v>
      </c>
      <c r="AU24" s="17" t="n">
        <v>0.1747</v>
      </c>
      <c r="AV24" s="17" t="n">
        <v>0.1747</v>
      </c>
      <c r="AW24" s="17" t="n">
        <v>0.1747</v>
      </c>
      <c r="AX24" s="17" t="n">
        <v>0.1747</v>
      </c>
      <c r="AY24" s="17" t="n">
        <v>0.1747</v>
      </c>
      <c r="AZ24" s="17" t="n">
        <v>0.1747</v>
      </c>
      <c r="BA24" s="17" t="n">
        <v>0.1747</v>
      </c>
      <c r="BB24" s="17" t="n">
        <v>0.1747</v>
      </c>
      <c r="BC24" s="17" t="n">
        <v>0.1747</v>
      </c>
      <c r="BD24" s="17" t="n">
        <v>0.1747</v>
      </c>
      <c r="BE24" s="17" t="n">
        <v>0.15583</v>
      </c>
      <c r="BF24" s="17" t="n">
        <v>0.1747</v>
      </c>
      <c r="BG24" s="17" t="n">
        <v>0.00927</v>
      </c>
      <c r="BH24" s="17" t="n">
        <v>0.11524</v>
      </c>
      <c r="BI24" s="17" t="n">
        <v>0.17607</v>
      </c>
      <c r="BJ24" s="17" t="n">
        <v>0.17634</v>
      </c>
      <c r="BK24" s="17" t="n">
        <v>0.1747</v>
      </c>
      <c r="BL24" s="17" t="n">
        <v>0.1747</v>
      </c>
      <c r="BM24" s="17" t="n">
        <v>0.1747</v>
      </c>
      <c r="BN24" s="17" t="n">
        <v>0.1747</v>
      </c>
      <c r="BO24" s="17" t="n">
        <v>0.1747</v>
      </c>
      <c r="BP24" s="17" t="n">
        <v>0.1747</v>
      </c>
      <c r="BQ24" s="17" t="n">
        <v>0.1747</v>
      </c>
      <c r="BR24" s="17" t="n">
        <v>0.17579</v>
      </c>
      <c r="BS24" s="17" t="n">
        <v>0.15667</v>
      </c>
      <c r="BT24" s="17" t="n">
        <v>0.17537</v>
      </c>
      <c r="BU24" s="17" t="n">
        <v>0.00927</v>
      </c>
      <c r="BV24" s="17" t="n">
        <v>0.11753</v>
      </c>
      <c r="BW24" s="17" t="n">
        <v>0.19306</v>
      </c>
      <c r="BX24" s="17" t="n">
        <v>0.20155</v>
      </c>
      <c r="BY24" s="17" t="n">
        <v>0.177</v>
      </c>
      <c r="BZ24" s="17" t="n">
        <v>0.17707</v>
      </c>
      <c r="CA24" s="17" t="n">
        <v>0.1747</v>
      </c>
      <c r="CB24" s="17" t="n">
        <v>0.1747</v>
      </c>
      <c r="CC24" s="17" t="n">
        <v>0.1747</v>
      </c>
      <c r="CD24" s="17" t="n">
        <v>0.1747</v>
      </c>
      <c r="CE24" s="17" t="n">
        <v>0.1747</v>
      </c>
      <c r="CF24" s="17" t="n">
        <v>0.19148</v>
      </c>
      <c r="CG24" s="17" t="n">
        <v>0.16828</v>
      </c>
      <c r="CH24" s="17" t="n">
        <v>0.18527</v>
      </c>
      <c r="CI24" s="17" t="n">
        <v>0.00927</v>
      </c>
      <c r="CJ24" s="17" t="n">
        <v>0.17095</v>
      </c>
      <c r="CK24" s="17" t="n">
        <v>0.26441</v>
      </c>
      <c r="CL24" s="17" t="n">
        <v>0.24391</v>
      </c>
      <c r="CM24" s="17" t="n">
        <v>0.20859</v>
      </c>
      <c r="CN24" s="17" t="n">
        <v>0.19526</v>
      </c>
      <c r="CO24" s="17" t="n">
        <v>0.18672</v>
      </c>
      <c r="CP24" s="17" t="n">
        <v>0.18203</v>
      </c>
      <c r="CQ24" s="17" t="n">
        <v>0.17948</v>
      </c>
      <c r="CR24" s="17" t="n">
        <v>0.1747</v>
      </c>
      <c r="CS24" s="17" t="n">
        <v>0.1747</v>
      </c>
      <c r="CT24" s="17" t="n">
        <v>0.24227</v>
      </c>
      <c r="CU24" s="17" t="n">
        <v>0.22005</v>
      </c>
      <c r="CV24" s="17" t="n">
        <v>0.22082</v>
      </c>
      <c r="CW24" s="17" t="n">
        <v>0.00927</v>
      </c>
      <c r="CX24" s="17" t="n">
        <v>0.22307</v>
      </c>
      <c r="CY24" s="17" t="n">
        <v>0.33475</v>
      </c>
      <c r="CZ24" s="17" t="n">
        <v>0.29001</v>
      </c>
      <c r="DA24" s="17" t="n">
        <v>0.23818</v>
      </c>
      <c r="DB24" s="17" t="n">
        <v>0.21373</v>
      </c>
      <c r="DC24" s="17" t="n">
        <v>0.19976</v>
      </c>
      <c r="DD24" s="17" t="n">
        <v>0.1902</v>
      </c>
      <c r="DE24" s="17" t="n">
        <v>0.18468</v>
      </c>
      <c r="DF24" s="17" t="n">
        <v>0.1819</v>
      </c>
      <c r="DG24" s="17" t="n">
        <v>0.1747</v>
      </c>
      <c r="DH24" s="17" t="n">
        <v>0.29323</v>
      </c>
      <c r="DI24" s="17" t="n">
        <v>0.27153</v>
      </c>
      <c r="DJ24" s="17" t="n">
        <v>0.25653</v>
      </c>
      <c r="DK24" s="17" t="n">
        <v>0.00927</v>
      </c>
      <c r="DL24" s="17" t="n">
        <v>0.28314</v>
      </c>
      <c r="DM24" s="17" t="n">
        <v>0.42479</v>
      </c>
      <c r="DN24" s="17" t="n">
        <v>0.35322</v>
      </c>
      <c r="DO24" s="17" t="n">
        <v>0.27771</v>
      </c>
      <c r="DP24" s="17" t="n">
        <v>0.23845</v>
      </c>
      <c r="DQ24" s="17" t="n">
        <v>0.21628</v>
      </c>
      <c r="DR24" s="17" t="n">
        <v>0.19925</v>
      </c>
      <c r="DS24" s="17" t="n">
        <v>0.19041</v>
      </c>
      <c r="DT24" s="17" t="n">
        <v>0.18835</v>
      </c>
      <c r="DU24" s="17" t="n">
        <v>0.17651</v>
      </c>
      <c r="DV24" s="17" t="n">
        <v>0.36018</v>
      </c>
      <c r="DW24" s="17" t="n">
        <v>0.33654</v>
      </c>
      <c r="DX24" s="17" t="n">
        <v>0.30302</v>
      </c>
      <c r="DY24" s="17" t="n">
        <v>0.00927</v>
      </c>
      <c r="DZ24" s="17" t="n">
        <v>0.54194</v>
      </c>
      <c r="EA24" s="17" t="n">
        <v>0.61214</v>
      </c>
      <c r="EB24" s="17" t="n">
        <v>0.45286</v>
      </c>
      <c r="EC24" s="17" t="n">
        <v>0.34</v>
      </c>
      <c r="ED24" s="17" t="n">
        <v>0.28215</v>
      </c>
      <c r="EE24" s="17" t="n">
        <v>0.24182</v>
      </c>
      <c r="EF24" s="17" t="n">
        <v>0.20982</v>
      </c>
      <c r="EG24" s="17" t="n">
        <v>0.19676</v>
      </c>
      <c r="EH24" s="17" t="n">
        <v>0.19436</v>
      </c>
      <c r="EI24" s="17" t="n">
        <v>0.17948</v>
      </c>
      <c r="EJ24" s="17" t="n">
        <v>0.48318</v>
      </c>
      <c r="EK24" s="17" t="n">
        <v>0.50107</v>
      </c>
      <c r="EL24" s="17" t="n">
        <v>0.38662</v>
      </c>
      <c r="EM24" s="17" t="n">
        <v>0.00927</v>
      </c>
      <c r="EN24" s="17" t="n">
        <v>0.56872</v>
      </c>
      <c r="EO24" s="17" t="n">
        <v>0.74631</v>
      </c>
      <c r="EP24" s="17" t="n">
        <v>0.55359</v>
      </c>
      <c r="EQ24" s="17" t="n">
        <v>0.40932</v>
      </c>
      <c r="ER24" s="17" t="n">
        <v>0.31522</v>
      </c>
      <c r="ES24" s="17" t="n">
        <v>0.2903</v>
      </c>
      <c r="ET24" s="17" t="n">
        <v>0.22992</v>
      </c>
      <c r="EU24" s="17" t="n">
        <v>0.20797</v>
      </c>
      <c r="EV24" s="17" t="n">
        <v>0.20021</v>
      </c>
      <c r="EW24" s="17" t="n">
        <v>0.18323</v>
      </c>
      <c r="EX24" s="17" t="n">
        <v>0.58753</v>
      </c>
      <c r="EY24" s="17" t="n">
        <v>0.58185</v>
      </c>
      <c r="EZ24" s="17" t="n">
        <v>0.46063</v>
      </c>
      <c r="FA24" s="17" t="n">
        <v>0.00927</v>
      </c>
      <c r="FB24" s="17" t="n">
        <v>0.54302</v>
      </c>
      <c r="FC24" s="17" t="n">
        <v>0.774</v>
      </c>
      <c r="FD24" s="17" t="n">
        <v>0.63622</v>
      </c>
      <c r="FE24" s="17" t="n">
        <v>0.4657</v>
      </c>
      <c r="FF24" s="17" t="n">
        <v>0.34661</v>
      </c>
      <c r="FG24" s="17" t="n">
        <v>0.3032</v>
      </c>
      <c r="FH24" s="17" t="n">
        <v>0.24453</v>
      </c>
      <c r="FI24" s="17" t="n">
        <v>0.21336</v>
      </c>
      <c r="FJ24" s="17" t="n">
        <v>0.20214</v>
      </c>
      <c r="FK24" s="17" t="n">
        <v>0.18751</v>
      </c>
      <c r="FL24" s="17" t="n">
        <v>0.64104</v>
      </c>
      <c r="FM24" s="17" t="n">
        <v>0.61162</v>
      </c>
      <c r="FN24" s="17" t="n">
        <v>0.49878</v>
      </c>
      <c r="FO24" s="17" t="n">
        <v>0.00927</v>
      </c>
      <c r="FP24" s="17" t="n">
        <v>0.4777</v>
      </c>
      <c r="FQ24" s="17" t="n">
        <v>0.73759</v>
      </c>
      <c r="FR24" s="17" t="n">
        <v>0.66951</v>
      </c>
      <c r="FS24" s="17" t="n">
        <v>0.50615</v>
      </c>
      <c r="FT24" s="17" t="n">
        <v>0.37434</v>
      </c>
      <c r="FU24" s="17" t="n">
        <v>0.31571</v>
      </c>
      <c r="FV24" s="17" t="n">
        <v>0.26152</v>
      </c>
      <c r="FW24" s="17" t="n">
        <v>0.22101</v>
      </c>
      <c r="FX24" s="17" t="n">
        <v>0.20493</v>
      </c>
      <c r="FY24" s="17" t="n">
        <v>0.19119</v>
      </c>
      <c r="FZ24" s="17" t="n">
        <v>0.64916</v>
      </c>
      <c r="GA24" s="17" t="n">
        <v>0.59803</v>
      </c>
      <c r="GB24" s="17" t="n">
        <v>0.50961</v>
      </c>
      <c r="GC24" s="17" t="n">
        <v>0.00927</v>
      </c>
      <c r="GD24" s="17" t="n">
        <v>0.4192</v>
      </c>
      <c r="GE24" s="17" t="n">
        <v>0.69937</v>
      </c>
      <c r="GF24" s="17" t="n">
        <v>0.69146</v>
      </c>
      <c r="GG24" s="17" t="n">
        <v>0.54723</v>
      </c>
      <c r="GH24" s="17" t="n">
        <v>0.40629</v>
      </c>
      <c r="GI24" s="17" t="n">
        <v>0.33171</v>
      </c>
      <c r="GJ24" s="17" t="n">
        <v>0.27456</v>
      </c>
      <c r="GK24" s="17" t="n">
        <v>0.23093</v>
      </c>
      <c r="GL24" s="17" t="n">
        <v>0.20893</v>
      </c>
      <c r="GM24" s="17" t="n">
        <v>0.19466</v>
      </c>
      <c r="GN24" s="17" t="n">
        <v>0.65329</v>
      </c>
      <c r="GO24" s="17" t="n">
        <v>0.58388</v>
      </c>
      <c r="GP24" s="17" t="n">
        <v>0.51889</v>
      </c>
      <c r="GQ24" s="17" t="n">
        <v>0.00927</v>
      </c>
      <c r="GR24" s="17" t="n">
        <v>0.36981</v>
      </c>
      <c r="GS24" s="17" t="n">
        <v>0.6514</v>
      </c>
      <c r="GT24" s="17" t="n">
        <v>0.69848</v>
      </c>
      <c r="GU24" s="17" t="n">
        <v>0.58239</v>
      </c>
      <c r="GV24" s="17" t="n">
        <v>0.44028</v>
      </c>
      <c r="GW24" s="17" t="n">
        <v>0.35041</v>
      </c>
      <c r="GX24" s="17" t="n">
        <v>0.28901</v>
      </c>
      <c r="GY24" s="17" t="n">
        <v>0.24202</v>
      </c>
      <c r="GZ24" s="17" t="n">
        <v>0.21457</v>
      </c>
      <c r="HA24" s="17" t="n">
        <v>0.19825</v>
      </c>
      <c r="HB24" s="17" t="n">
        <v>0.64732</v>
      </c>
      <c r="HC24" s="17" t="n">
        <v>0.56549</v>
      </c>
      <c r="HD24" s="17" t="n">
        <v>0.52312</v>
      </c>
      <c r="HE24" s="17" t="n">
        <v>0.00927</v>
      </c>
      <c r="HF24" s="17" t="n">
        <v>0.32968</v>
      </c>
      <c r="HG24" s="17" t="n">
        <v>0.61273</v>
      </c>
      <c r="HH24" s="17" t="n">
        <v>0.69579</v>
      </c>
      <c r="HI24" s="17" t="n">
        <v>0.61261</v>
      </c>
      <c r="HJ24" s="17" t="n">
        <v>0.47379</v>
      </c>
      <c r="HK24" s="17" t="n">
        <v>0.3738</v>
      </c>
      <c r="HL24" s="17" t="n">
        <v>0.30508</v>
      </c>
      <c r="HM24" s="17" t="n">
        <v>0.25427</v>
      </c>
      <c r="HN24" s="17" t="n">
        <v>0.22159</v>
      </c>
      <c r="HO24" s="17" t="n">
        <v>0.20236</v>
      </c>
      <c r="HP24" s="17" t="n">
        <v>0.64047</v>
      </c>
      <c r="HQ24" s="17" t="n">
        <v>0.5493</v>
      </c>
      <c r="HR24" s="17" t="n">
        <v>0.52768</v>
      </c>
      <c r="HS24" s="17" t="n">
        <v>0.00927</v>
      </c>
      <c r="HT24" s="17" t="n">
        <v>0.29374</v>
      </c>
      <c r="HU24" s="17" t="n">
        <v>0.56439</v>
      </c>
      <c r="HV24" s="17" t="n">
        <v>0.67744</v>
      </c>
      <c r="HW24" s="17" t="n">
        <v>0.63125</v>
      </c>
      <c r="HX24" s="17" t="n">
        <v>0.50563</v>
      </c>
      <c r="HY24" s="17" t="n">
        <v>0.3972</v>
      </c>
      <c r="HZ24" s="17" t="n">
        <v>0.32148</v>
      </c>
      <c r="IA24" s="17" t="n">
        <v>0.26662</v>
      </c>
      <c r="IB24" s="17" t="n">
        <v>0.22968</v>
      </c>
      <c r="IC24" s="17" t="n">
        <v>0.2072</v>
      </c>
      <c r="ID24" s="17" t="n">
        <v>0.6216</v>
      </c>
      <c r="IE24" s="17" t="n">
        <v>0.52595</v>
      </c>
      <c r="IF24" s="17" t="n">
        <v>0.52529</v>
      </c>
      <c r="IG24" s="17" t="n">
        <v>0.00927</v>
      </c>
      <c r="IH24" s="17" t="n">
        <v>0.26335</v>
      </c>
      <c r="II24" s="17" t="n">
        <v>0.80336</v>
      </c>
      <c r="IJ24" s="17" t="n">
        <v>0.8042</v>
      </c>
      <c r="IK24" s="17" t="n">
        <v>0.80518</v>
      </c>
      <c r="IL24" s="17" t="n">
        <v>0.53431</v>
      </c>
      <c r="IM24" s="17" t="n">
        <v>0.42248</v>
      </c>
      <c r="IN24" s="17" t="n">
        <v>0.3395</v>
      </c>
      <c r="IO24" s="17" t="n">
        <v>0.27992</v>
      </c>
      <c r="IP24" s="17" t="n">
        <v>0.2388</v>
      </c>
      <c r="IQ24" s="17" t="n">
        <v>0.21286</v>
      </c>
      <c r="IR24" s="17" t="n">
        <v>0.80417</v>
      </c>
      <c r="IS24" s="17" t="n">
        <v>0.64713</v>
      </c>
      <c r="IT24" s="17" t="n">
        <v>0.6385</v>
      </c>
      <c r="IU24" s="17" t="n">
        <v>0.00927</v>
      </c>
      <c r="IV24" s="17" t="n">
        <v>0.23783</v>
      </c>
      <c r="IW24" s="17" t="n">
        <v>0.80327</v>
      </c>
      <c r="IX24" s="17" t="n">
        <v>0.80404</v>
      </c>
      <c r="IY24" s="17" t="n">
        <v>0.80498</v>
      </c>
      <c r="IZ24" s="17" t="n">
        <v>0.59596</v>
      </c>
      <c r="JA24" s="17" t="n">
        <v>0.44846</v>
      </c>
      <c r="JB24" s="17" t="n">
        <v>0.35919</v>
      </c>
      <c r="JC24" s="17" t="n">
        <v>0.29432</v>
      </c>
      <c r="JD24" s="17" t="n">
        <v>0.24893</v>
      </c>
      <c r="JE24" s="17" t="n">
        <v>0.21937</v>
      </c>
      <c r="JF24" s="17" t="n">
        <v>0.80403</v>
      </c>
      <c r="JG24" s="17" t="n">
        <v>0.64033</v>
      </c>
      <c r="JH24" s="17" t="n">
        <v>0.65154</v>
      </c>
      <c r="JI24" s="17" t="n">
        <v>0.00927</v>
      </c>
      <c r="JJ24" s="17" t="n">
        <v>0.21649</v>
      </c>
      <c r="JK24" s="17" t="n">
        <v>0.80318</v>
      </c>
      <c r="JL24" s="17" t="n">
        <v>0.8039</v>
      </c>
      <c r="JM24" s="17" t="n">
        <v>0.8048</v>
      </c>
      <c r="JN24" s="17" t="n">
        <v>0.64332</v>
      </c>
      <c r="JO24" s="17" t="n">
        <v>0.48261</v>
      </c>
      <c r="JP24" s="17" t="n">
        <v>0.38029</v>
      </c>
      <c r="JQ24" s="17" t="n">
        <v>0.30995</v>
      </c>
      <c r="JR24" s="17" t="n">
        <v>0.26009</v>
      </c>
      <c r="JS24" s="17" t="n">
        <v>0.22679</v>
      </c>
      <c r="JT24" s="17" t="n">
        <v>0.8039</v>
      </c>
      <c r="JU24" s="17" t="n">
        <v>0.63474</v>
      </c>
      <c r="JV24" s="17" t="n">
        <v>0.66395</v>
      </c>
    </row>
    <row r="25" customFormat="false" ht="15" hidden="false" customHeight="false" outlineLevel="0" collapsed="false">
      <c r="A25" s="17" t="s">
        <v>166</v>
      </c>
      <c r="B25" s="17" t="s">
        <v>225</v>
      </c>
      <c r="C25" s="17" t="n">
        <v>0.00199</v>
      </c>
      <c r="D25" s="17" t="n">
        <v>0.02469</v>
      </c>
      <c r="E25" s="17" t="n">
        <v>0.03743</v>
      </c>
      <c r="F25" s="17" t="n">
        <v>0.03743</v>
      </c>
      <c r="G25" s="17" t="n">
        <v>0.03743</v>
      </c>
      <c r="H25" s="17" t="n">
        <v>0.03743</v>
      </c>
      <c r="I25" s="17" t="n">
        <v>0.03743</v>
      </c>
      <c r="J25" s="17" t="n">
        <v>0.03743</v>
      </c>
      <c r="K25" s="17" t="n">
        <v>0.03743</v>
      </c>
      <c r="L25" s="17" t="n">
        <v>0.03746</v>
      </c>
      <c r="M25" s="17" t="n">
        <v>0.03743</v>
      </c>
      <c r="N25" s="17" t="n">
        <v>0.03743</v>
      </c>
      <c r="O25" s="17" t="n">
        <v>0.03335</v>
      </c>
      <c r="P25" s="17" t="n">
        <v>0.03743</v>
      </c>
      <c r="Q25" s="17" t="n">
        <v>0.00199</v>
      </c>
      <c r="R25" s="17" t="n">
        <v>0.02469</v>
      </c>
      <c r="S25" s="17" t="n">
        <v>0.03743</v>
      </c>
      <c r="T25" s="17" t="n">
        <v>0.03743</v>
      </c>
      <c r="U25" s="17" t="n">
        <v>0.03743</v>
      </c>
      <c r="V25" s="17" t="n">
        <v>0.03743</v>
      </c>
      <c r="W25" s="17" t="n">
        <v>0.03743</v>
      </c>
      <c r="X25" s="17" t="n">
        <v>0.03743</v>
      </c>
      <c r="Y25" s="17" t="n">
        <v>0.03743</v>
      </c>
      <c r="Z25" s="17" t="n">
        <v>0.03745</v>
      </c>
      <c r="AA25" s="17" t="n">
        <v>0.03743</v>
      </c>
      <c r="AB25" s="17" t="n">
        <v>0.03743</v>
      </c>
      <c r="AC25" s="17" t="n">
        <v>0.03336</v>
      </c>
      <c r="AD25" s="17" t="n">
        <v>0.03743</v>
      </c>
      <c r="AE25" s="17" t="n">
        <v>0.00199</v>
      </c>
      <c r="AF25" s="17" t="n">
        <v>0.02469</v>
      </c>
      <c r="AG25" s="17" t="n">
        <v>0.03743</v>
      </c>
      <c r="AH25" s="17" t="n">
        <v>0.03743</v>
      </c>
      <c r="AI25" s="17" t="n">
        <v>0.03743</v>
      </c>
      <c r="AJ25" s="17" t="n">
        <v>0.03743</v>
      </c>
      <c r="AK25" s="17" t="n">
        <v>0.03743</v>
      </c>
      <c r="AL25" s="17" t="n">
        <v>0.03743</v>
      </c>
      <c r="AM25" s="17" t="n">
        <v>0.03743</v>
      </c>
      <c r="AN25" s="17" t="n">
        <v>0.03744</v>
      </c>
      <c r="AO25" s="17" t="n">
        <v>0.03743</v>
      </c>
      <c r="AP25" s="17" t="n">
        <v>0.03743</v>
      </c>
      <c r="AQ25" s="17" t="n">
        <v>0.03337</v>
      </c>
      <c r="AR25" s="17" t="n">
        <v>0.03743</v>
      </c>
      <c r="AS25" s="17" t="n">
        <v>0.00199</v>
      </c>
      <c r="AT25" s="17" t="n">
        <v>0.02469</v>
      </c>
      <c r="AU25" s="17" t="n">
        <v>0.03743</v>
      </c>
      <c r="AV25" s="17" t="n">
        <v>0.03743</v>
      </c>
      <c r="AW25" s="17" t="n">
        <v>0.03743</v>
      </c>
      <c r="AX25" s="17" t="n">
        <v>0.03743</v>
      </c>
      <c r="AY25" s="17" t="n">
        <v>0.03743</v>
      </c>
      <c r="AZ25" s="17" t="n">
        <v>0.03743</v>
      </c>
      <c r="BA25" s="17" t="n">
        <v>0.03743</v>
      </c>
      <c r="BB25" s="17" t="n">
        <v>0.03743</v>
      </c>
      <c r="BC25" s="17" t="n">
        <v>0.03743</v>
      </c>
      <c r="BD25" s="17" t="n">
        <v>0.03743</v>
      </c>
      <c r="BE25" s="17" t="n">
        <v>0.03339</v>
      </c>
      <c r="BF25" s="17" t="n">
        <v>0.03743</v>
      </c>
      <c r="BG25" s="17" t="n">
        <v>0.00199</v>
      </c>
      <c r="BH25" s="17" t="n">
        <v>0.02471</v>
      </c>
      <c r="BI25" s="17" t="n">
        <v>0.03756</v>
      </c>
      <c r="BJ25" s="17" t="n">
        <v>0.03762</v>
      </c>
      <c r="BK25" s="17" t="n">
        <v>0.03746</v>
      </c>
      <c r="BL25" s="17" t="n">
        <v>0.03743</v>
      </c>
      <c r="BM25" s="17" t="n">
        <v>0.03743</v>
      </c>
      <c r="BN25" s="17" t="n">
        <v>0.03743</v>
      </c>
      <c r="BO25" s="17" t="n">
        <v>0.03743</v>
      </c>
      <c r="BP25" s="17" t="n">
        <v>0.03743</v>
      </c>
      <c r="BQ25" s="17" t="n">
        <v>0.03743</v>
      </c>
      <c r="BR25" s="17" t="n">
        <v>0.03755</v>
      </c>
      <c r="BS25" s="17" t="n">
        <v>0.0335</v>
      </c>
      <c r="BT25" s="17" t="n">
        <v>0.03751</v>
      </c>
      <c r="BU25" s="17" t="n">
        <v>0.00199</v>
      </c>
      <c r="BV25" s="17" t="n">
        <v>0.025</v>
      </c>
      <c r="BW25" s="17" t="n">
        <v>0.0396</v>
      </c>
      <c r="BX25" s="17" t="n">
        <v>0.04066</v>
      </c>
      <c r="BY25" s="17" t="n">
        <v>0.03774</v>
      </c>
      <c r="BZ25" s="17" t="n">
        <v>0.03762</v>
      </c>
      <c r="CA25" s="17" t="n">
        <v>0.03755</v>
      </c>
      <c r="CB25" s="17" t="n">
        <v>0.03748</v>
      </c>
      <c r="CC25" s="17" t="n">
        <v>0.0375</v>
      </c>
      <c r="CD25" s="17" t="n">
        <v>0.03777</v>
      </c>
      <c r="CE25" s="17" t="n">
        <v>0.03743</v>
      </c>
      <c r="CF25" s="17" t="n">
        <v>0.03945</v>
      </c>
      <c r="CG25" s="17" t="n">
        <v>0.03491</v>
      </c>
      <c r="CH25" s="17" t="n">
        <v>0.03871</v>
      </c>
      <c r="CI25" s="17" t="n">
        <v>0.00199</v>
      </c>
      <c r="CJ25" s="17" t="n">
        <v>0.03152</v>
      </c>
      <c r="CK25" s="17" t="n">
        <v>0.0483</v>
      </c>
      <c r="CL25" s="17" t="n">
        <v>0.04572</v>
      </c>
      <c r="CM25" s="17" t="n">
        <v>0.04147</v>
      </c>
      <c r="CN25" s="17" t="n">
        <v>0.03982</v>
      </c>
      <c r="CO25" s="17" t="n">
        <v>0.03911</v>
      </c>
      <c r="CP25" s="17" t="n">
        <v>0.0384</v>
      </c>
      <c r="CQ25" s="17" t="n">
        <v>0.03799</v>
      </c>
      <c r="CR25" s="17" t="n">
        <v>0.03803</v>
      </c>
      <c r="CS25" s="17" t="n">
        <v>0.03794</v>
      </c>
      <c r="CT25" s="17" t="n">
        <v>0.04557</v>
      </c>
      <c r="CU25" s="17" t="n">
        <v>0.04119</v>
      </c>
      <c r="CV25" s="17" t="n">
        <v>0.043</v>
      </c>
      <c r="CW25" s="17" t="n">
        <v>0.00199</v>
      </c>
      <c r="CX25" s="17" t="n">
        <v>0.03908</v>
      </c>
      <c r="CY25" s="17" t="n">
        <v>0.05845</v>
      </c>
      <c r="CZ25" s="17" t="n">
        <v>0.05235</v>
      </c>
      <c r="DA25" s="17" t="n">
        <v>0.04567</v>
      </c>
      <c r="DB25" s="17" t="n">
        <v>0.04243</v>
      </c>
      <c r="DC25" s="17" t="n">
        <v>0.0408</v>
      </c>
      <c r="DD25" s="17" t="n">
        <v>0.03952</v>
      </c>
      <c r="DE25" s="17" t="n">
        <v>0.0385</v>
      </c>
      <c r="DF25" s="17" t="n">
        <v>0.03863</v>
      </c>
      <c r="DG25" s="17" t="n">
        <v>0.03796</v>
      </c>
      <c r="DH25" s="17" t="n">
        <v>0.05289</v>
      </c>
      <c r="DI25" s="17" t="n">
        <v>0.04862</v>
      </c>
      <c r="DJ25" s="17" t="n">
        <v>0.0481</v>
      </c>
      <c r="DK25" s="17" t="n">
        <v>0.00199</v>
      </c>
      <c r="DL25" s="17" t="n">
        <v>0.04741</v>
      </c>
      <c r="DM25" s="17" t="n">
        <v>0.07092</v>
      </c>
      <c r="DN25" s="17" t="n">
        <v>0.06126</v>
      </c>
      <c r="DO25" s="17" t="n">
        <v>0.05118</v>
      </c>
      <c r="DP25" s="17" t="n">
        <v>0.04596</v>
      </c>
      <c r="DQ25" s="17" t="n">
        <v>0.04306</v>
      </c>
      <c r="DR25" s="17" t="n">
        <v>0.041</v>
      </c>
      <c r="DS25" s="17" t="n">
        <v>0.03926</v>
      </c>
      <c r="DT25" s="17" t="n">
        <v>0.03934</v>
      </c>
      <c r="DU25" s="17" t="n">
        <v>0.03813</v>
      </c>
      <c r="DV25" s="17" t="n">
        <v>0.06223</v>
      </c>
      <c r="DW25" s="17" t="n">
        <v>0.05768</v>
      </c>
      <c r="DX25" s="17" t="n">
        <v>0.0546</v>
      </c>
      <c r="DY25" s="17" t="n">
        <v>0.00199</v>
      </c>
      <c r="DZ25" s="17" t="n">
        <v>0.05434</v>
      </c>
      <c r="EA25" s="17" t="n">
        <v>0.07997</v>
      </c>
      <c r="EB25" s="17" t="n">
        <v>0.06828</v>
      </c>
      <c r="EC25" s="17" t="n">
        <v>0.06874</v>
      </c>
      <c r="ED25" s="17" t="n">
        <v>0.05922</v>
      </c>
      <c r="EE25" s="17" t="n">
        <v>0.05052</v>
      </c>
      <c r="EF25" s="17" t="n">
        <v>0.04399</v>
      </c>
      <c r="EG25" s="17" t="n">
        <v>0.04109</v>
      </c>
      <c r="EH25" s="17" t="n">
        <v>0.04123</v>
      </c>
      <c r="EI25" s="17" t="n">
        <v>0.03843</v>
      </c>
      <c r="EJ25" s="17" t="n">
        <v>0.07294</v>
      </c>
      <c r="EK25" s="17" t="n">
        <v>0.06728</v>
      </c>
      <c r="EL25" s="17" t="n">
        <v>0.064</v>
      </c>
      <c r="EM25" s="17" t="n">
        <v>0.00199</v>
      </c>
      <c r="EN25" s="17" t="n">
        <v>0.05798</v>
      </c>
      <c r="EO25" s="17" t="n">
        <v>0.10453</v>
      </c>
      <c r="EP25" s="17" t="n">
        <v>0.09102</v>
      </c>
      <c r="EQ25" s="17" t="n">
        <v>0.09433</v>
      </c>
      <c r="ER25" s="17" t="n">
        <v>0.07655</v>
      </c>
      <c r="ES25" s="17" t="n">
        <v>0.06626</v>
      </c>
      <c r="ET25" s="17" t="n">
        <v>0.05049</v>
      </c>
      <c r="EU25" s="17" t="n">
        <v>0.04473</v>
      </c>
      <c r="EV25" s="17" t="n">
        <v>0.04397</v>
      </c>
      <c r="EW25" s="17" t="n">
        <v>0.03914</v>
      </c>
      <c r="EX25" s="17" t="n">
        <v>0.09716</v>
      </c>
      <c r="EY25" s="17" t="n">
        <v>0.08532</v>
      </c>
      <c r="EZ25" s="17" t="n">
        <v>0.08333</v>
      </c>
      <c r="FA25" s="17" t="n">
        <v>0.00199</v>
      </c>
      <c r="FB25" s="17" t="n">
        <v>0.05781</v>
      </c>
      <c r="FC25" s="17" t="n">
        <v>0.1186</v>
      </c>
      <c r="FD25" s="17" t="n">
        <v>0.11784</v>
      </c>
      <c r="FE25" s="17" t="n">
        <v>0.10753</v>
      </c>
      <c r="FF25" s="17" t="n">
        <v>0.08741</v>
      </c>
      <c r="FG25" s="17" t="n">
        <v>0.08407</v>
      </c>
      <c r="FH25" s="17" t="n">
        <v>0.06024</v>
      </c>
      <c r="FI25" s="17" t="n">
        <v>0.04968</v>
      </c>
      <c r="FJ25" s="17" t="n">
        <v>0.04778</v>
      </c>
      <c r="FK25" s="17" t="n">
        <v>0.04035</v>
      </c>
      <c r="FL25" s="17" t="n">
        <v>0.11522</v>
      </c>
      <c r="FM25" s="17" t="n">
        <v>0.09799</v>
      </c>
      <c r="FN25" s="17" t="n">
        <v>0.09862</v>
      </c>
      <c r="FO25" s="17" t="n">
        <v>0.00199</v>
      </c>
      <c r="FP25" s="17" t="n">
        <v>0.05472</v>
      </c>
      <c r="FQ25" s="17" t="n">
        <v>0.11534</v>
      </c>
      <c r="FR25" s="17" t="n">
        <v>0.12717</v>
      </c>
      <c r="FS25" s="17" t="n">
        <v>0.11566</v>
      </c>
      <c r="FT25" s="17" t="n">
        <v>0.09496</v>
      </c>
      <c r="FU25" s="17" t="n">
        <v>0.08733</v>
      </c>
      <c r="FV25" s="17" t="n">
        <v>0.06727</v>
      </c>
      <c r="FW25" s="17" t="n">
        <v>0.05293</v>
      </c>
      <c r="FX25" s="17" t="n">
        <v>0.04868</v>
      </c>
      <c r="FY25" s="17" t="n">
        <v>0.04223</v>
      </c>
      <c r="FZ25" s="17" t="n">
        <v>0.11938</v>
      </c>
      <c r="GA25" s="17" t="n">
        <v>0.1001</v>
      </c>
      <c r="GB25" s="17" t="n">
        <v>0.10318</v>
      </c>
      <c r="GC25" s="17" t="n">
        <v>0.00213</v>
      </c>
      <c r="GD25" s="17" t="n">
        <v>0.04876</v>
      </c>
      <c r="GE25" s="17" t="n">
        <v>0.10574</v>
      </c>
      <c r="GF25" s="17" t="n">
        <v>0.1263</v>
      </c>
      <c r="GG25" s="17" t="n">
        <v>0.11918</v>
      </c>
      <c r="GH25" s="17" t="n">
        <v>0.10017</v>
      </c>
      <c r="GI25" s="17" t="n">
        <v>0.08969</v>
      </c>
      <c r="GJ25" s="17" t="n">
        <v>0.0724</v>
      </c>
      <c r="GK25" s="17" t="n">
        <v>0.05658</v>
      </c>
      <c r="GL25" s="17" t="n">
        <v>0.04983</v>
      </c>
      <c r="GM25" s="17" t="n">
        <v>0.04386</v>
      </c>
      <c r="GN25" s="17" t="n">
        <v>0.11645</v>
      </c>
      <c r="GO25" s="17" t="n">
        <v>0.09638</v>
      </c>
      <c r="GP25" s="17" t="n">
        <v>0.10301</v>
      </c>
      <c r="GQ25" s="17" t="n">
        <v>0.00199</v>
      </c>
      <c r="GR25" s="17" t="n">
        <v>0.04401</v>
      </c>
      <c r="GS25" s="17" t="n">
        <v>0.10366</v>
      </c>
      <c r="GT25" s="17" t="n">
        <v>0.13251</v>
      </c>
      <c r="GU25" s="17" t="n">
        <v>0.12599</v>
      </c>
      <c r="GV25" s="17" t="n">
        <v>0.10735</v>
      </c>
      <c r="GW25" s="17" t="n">
        <v>0.09467</v>
      </c>
      <c r="GX25" s="17" t="n">
        <v>0.07824</v>
      </c>
      <c r="GY25" s="17" t="n">
        <v>0.06132</v>
      </c>
      <c r="GZ25" s="17" t="n">
        <v>0.05181</v>
      </c>
      <c r="HA25" s="17" t="n">
        <v>0.04536</v>
      </c>
      <c r="HB25" s="17" t="n">
        <v>0.11971</v>
      </c>
      <c r="HC25" s="17" t="n">
        <v>0.09739</v>
      </c>
      <c r="HD25" s="17" t="n">
        <v>0.10721</v>
      </c>
      <c r="HE25" s="17" t="n">
        <v>0.00199</v>
      </c>
      <c r="HF25" s="17" t="n">
        <v>0.04022</v>
      </c>
      <c r="HG25" s="17" t="n">
        <v>0.10882</v>
      </c>
      <c r="HH25" s="17" t="n">
        <v>0.13643</v>
      </c>
      <c r="HI25" s="17" t="n">
        <v>0.13185</v>
      </c>
      <c r="HJ25" s="17" t="n">
        <v>0.11429</v>
      </c>
      <c r="HK25" s="17" t="n">
        <v>0.10125</v>
      </c>
      <c r="HL25" s="17" t="n">
        <v>0.08444</v>
      </c>
      <c r="HM25" s="17" t="n">
        <v>0.06668</v>
      </c>
      <c r="HN25" s="17" t="n">
        <v>0.05462</v>
      </c>
      <c r="HO25" s="17" t="n">
        <v>0.04699</v>
      </c>
      <c r="HP25" s="17" t="n">
        <v>0.1247</v>
      </c>
      <c r="HQ25" s="17" t="n">
        <v>0.09992</v>
      </c>
      <c r="HR25" s="17" t="n">
        <v>0.11266</v>
      </c>
      <c r="HS25" s="17" t="n">
        <v>0.00199</v>
      </c>
      <c r="HT25" s="17" t="n">
        <v>0.03709</v>
      </c>
      <c r="HU25" s="17" t="n">
        <v>0.09674</v>
      </c>
      <c r="HV25" s="17" t="n">
        <v>0.13034</v>
      </c>
      <c r="HW25" s="17" t="n">
        <v>0.13287</v>
      </c>
      <c r="HX25" s="17" t="n">
        <v>0.11831</v>
      </c>
      <c r="HY25" s="17" t="n">
        <v>0.10428</v>
      </c>
      <c r="HZ25" s="17" t="n">
        <v>0.08845</v>
      </c>
      <c r="IA25" s="17" t="n">
        <v>0.071</v>
      </c>
      <c r="IB25" s="17" t="n">
        <v>0.05761</v>
      </c>
      <c r="IC25" s="17" t="n">
        <v>0.04891</v>
      </c>
      <c r="ID25" s="17" t="n">
        <v>0.11847</v>
      </c>
      <c r="IE25" s="17" t="n">
        <v>0.09472</v>
      </c>
      <c r="IF25" s="17" t="n">
        <v>0.11054</v>
      </c>
      <c r="IG25" s="17" t="n">
        <v>0.00199</v>
      </c>
      <c r="IH25" s="17" t="n">
        <v>0.03458</v>
      </c>
      <c r="II25" s="17" t="n">
        <v>0.80072</v>
      </c>
      <c r="IJ25" s="17" t="n">
        <v>0.8009</v>
      </c>
      <c r="IK25" s="17" t="n">
        <v>0.80111</v>
      </c>
      <c r="IL25" s="17" t="n">
        <v>0.12163</v>
      </c>
      <c r="IM25" s="17" t="n">
        <v>0.10754</v>
      </c>
      <c r="IN25" s="17" t="n">
        <v>0.09221</v>
      </c>
      <c r="IO25" s="17" t="n">
        <v>0.07522</v>
      </c>
      <c r="IP25" s="17" t="n">
        <v>0.06091</v>
      </c>
      <c r="IQ25" s="17" t="n">
        <v>0.0511</v>
      </c>
      <c r="IR25" s="17" t="n">
        <v>0.80089</v>
      </c>
      <c r="IS25" s="17" t="n">
        <v>0.57838</v>
      </c>
      <c r="IT25" s="17" t="n">
        <v>0.50269</v>
      </c>
      <c r="IU25" s="17" t="n">
        <v>0.00199</v>
      </c>
      <c r="IV25" s="17" t="n">
        <v>0.03258</v>
      </c>
      <c r="IW25" s="17" t="n">
        <v>0.8007</v>
      </c>
      <c r="IX25" s="17" t="n">
        <v>0.80087</v>
      </c>
      <c r="IY25" s="17" t="n">
        <v>0.80107</v>
      </c>
      <c r="IZ25" s="17" t="n">
        <v>0.27641</v>
      </c>
      <c r="JA25" s="17" t="n">
        <v>0.1108</v>
      </c>
      <c r="JB25" s="17" t="n">
        <v>0.09584</v>
      </c>
      <c r="JC25" s="17" t="n">
        <v>0.07933</v>
      </c>
      <c r="JD25" s="17" t="n">
        <v>0.06444</v>
      </c>
      <c r="JE25" s="17" t="n">
        <v>0.05357</v>
      </c>
      <c r="JF25" s="17" t="n">
        <v>0.80086</v>
      </c>
      <c r="JG25" s="17" t="n">
        <v>0.57873</v>
      </c>
      <c r="JH25" s="17" t="n">
        <v>0.52304</v>
      </c>
      <c r="JI25" s="17" t="n">
        <v>0.00199</v>
      </c>
      <c r="JJ25" s="17" t="n">
        <v>0.03099</v>
      </c>
      <c r="JK25" s="17" t="n">
        <v>0.80068</v>
      </c>
      <c r="JL25" s="17" t="n">
        <v>0.80083</v>
      </c>
      <c r="JM25" s="17" t="n">
        <v>0.80103</v>
      </c>
      <c r="JN25" s="17" t="n">
        <v>0.3954</v>
      </c>
      <c r="JO25" s="17" t="n">
        <v>0.14922</v>
      </c>
      <c r="JP25" s="17" t="n">
        <v>0.09937</v>
      </c>
      <c r="JQ25" s="17" t="n">
        <v>0.08331</v>
      </c>
      <c r="JR25" s="17" t="n">
        <v>0.0681</v>
      </c>
      <c r="JS25" s="17" t="n">
        <v>0.05629</v>
      </c>
      <c r="JT25" s="17" t="n">
        <v>0.80084</v>
      </c>
      <c r="JU25" s="17" t="n">
        <v>0.57914</v>
      </c>
      <c r="JV25" s="17" t="n">
        <v>0.54262</v>
      </c>
    </row>
    <row r="26" customFormat="false" ht="15" hidden="false" customHeight="false" outlineLevel="0" collapsed="false">
      <c r="A26" s="17" t="s">
        <v>167</v>
      </c>
      <c r="B26" s="17" t="s">
        <v>226</v>
      </c>
      <c r="C26" s="17" t="n">
        <v>0.00288</v>
      </c>
      <c r="D26" s="17" t="n">
        <v>0.03585</v>
      </c>
      <c r="E26" s="17" t="n">
        <v>0.05435</v>
      </c>
      <c r="F26" s="17" t="n">
        <v>0.05435</v>
      </c>
      <c r="G26" s="17" t="n">
        <v>0.05435</v>
      </c>
      <c r="H26" s="17" t="n">
        <v>0.05435</v>
      </c>
      <c r="I26" s="17" t="n">
        <v>0.05435</v>
      </c>
      <c r="J26" s="17" t="n">
        <v>0.05435</v>
      </c>
      <c r="K26" s="17" t="n">
        <v>0.05435</v>
      </c>
      <c r="L26" s="17" t="n">
        <v>0.05437</v>
      </c>
      <c r="M26" s="17" t="n">
        <v>0.05435</v>
      </c>
      <c r="N26" s="17" t="n">
        <v>0.05435</v>
      </c>
      <c r="O26" s="17" t="n">
        <v>0.04841</v>
      </c>
      <c r="P26" s="17" t="n">
        <v>0.05435</v>
      </c>
      <c r="Q26" s="17" t="n">
        <v>0.00288</v>
      </c>
      <c r="R26" s="17" t="n">
        <v>0.03585</v>
      </c>
      <c r="S26" s="17" t="n">
        <v>0.05435</v>
      </c>
      <c r="T26" s="17" t="n">
        <v>0.05435</v>
      </c>
      <c r="U26" s="17" t="n">
        <v>0.05435</v>
      </c>
      <c r="V26" s="17" t="n">
        <v>0.05435</v>
      </c>
      <c r="W26" s="17" t="n">
        <v>0.05435</v>
      </c>
      <c r="X26" s="17" t="n">
        <v>0.05435</v>
      </c>
      <c r="Y26" s="17" t="n">
        <v>0.05435</v>
      </c>
      <c r="Z26" s="17" t="n">
        <v>0.05437</v>
      </c>
      <c r="AA26" s="17" t="n">
        <v>0.05435</v>
      </c>
      <c r="AB26" s="17" t="n">
        <v>0.05435</v>
      </c>
      <c r="AC26" s="17" t="n">
        <v>0.04843</v>
      </c>
      <c r="AD26" s="17" t="n">
        <v>0.05435</v>
      </c>
      <c r="AE26" s="17" t="n">
        <v>0.00288</v>
      </c>
      <c r="AF26" s="17" t="n">
        <v>0.03585</v>
      </c>
      <c r="AG26" s="17" t="n">
        <v>0.05435</v>
      </c>
      <c r="AH26" s="17" t="n">
        <v>0.05435</v>
      </c>
      <c r="AI26" s="17" t="n">
        <v>0.05435</v>
      </c>
      <c r="AJ26" s="17" t="n">
        <v>0.05435</v>
      </c>
      <c r="AK26" s="17" t="n">
        <v>0.05435</v>
      </c>
      <c r="AL26" s="17" t="n">
        <v>0.05435</v>
      </c>
      <c r="AM26" s="17" t="n">
        <v>0.05435</v>
      </c>
      <c r="AN26" s="17" t="n">
        <v>0.05435</v>
      </c>
      <c r="AO26" s="17" t="n">
        <v>0.05435</v>
      </c>
      <c r="AP26" s="17" t="n">
        <v>0.05435</v>
      </c>
      <c r="AQ26" s="17" t="n">
        <v>0.04845</v>
      </c>
      <c r="AR26" s="17" t="n">
        <v>0.05435</v>
      </c>
      <c r="AS26" s="17" t="n">
        <v>0.00288</v>
      </c>
      <c r="AT26" s="17" t="n">
        <v>0.03585</v>
      </c>
      <c r="AU26" s="17" t="n">
        <v>0.05435</v>
      </c>
      <c r="AV26" s="17" t="n">
        <v>0.05435</v>
      </c>
      <c r="AW26" s="17" t="n">
        <v>0.05435</v>
      </c>
      <c r="AX26" s="17" t="n">
        <v>0.05435</v>
      </c>
      <c r="AY26" s="17" t="n">
        <v>0.05435</v>
      </c>
      <c r="AZ26" s="17" t="n">
        <v>0.05435</v>
      </c>
      <c r="BA26" s="17" t="n">
        <v>0.05435</v>
      </c>
      <c r="BB26" s="17" t="n">
        <v>0.05435</v>
      </c>
      <c r="BC26" s="17" t="n">
        <v>0.05435</v>
      </c>
      <c r="BD26" s="17" t="n">
        <v>0.05435</v>
      </c>
      <c r="BE26" s="17" t="n">
        <v>0.04847</v>
      </c>
      <c r="BF26" s="17" t="n">
        <v>0.05435</v>
      </c>
      <c r="BG26" s="17" t="n">
        <v>0.00288</v>
      </c>
      <c r="BH26" s="17" t="n">
        <v>0.03585</v>
      </c>
      <c r="BI26" s="17" t="n">
        <v>0.05442</v>
      </c>
      <c r="BJ26" s="17" t="n">
        <v>0.05443</v>
      </c>
      <c r="BK26" s="17" t="n">
        <v>0.05435</v>
      </c>
      <c r="BL26" s="17" t="n">
        <v>0.05435</v>
      </c>
      <c r="BM26" s="17" t="n">
        <v>0.05435</v>
      </c>
      <c r="BN26" s="17" t="n">
        <v>0.05435</v>
      </c>
      <c r="BO26" s="17" t="n">
        <v>0.05435</v>
      </c>
      <c r="BP26" s="17" t="n">
        <v>0.05435</v>
      </c>
      <c r="BQ26" s="17" t="n">
        <v>0.05435</v>
      </c>
      <c r="BR26" s="17" t="n">
        <v>0.0544</v>
      </c>
      <c r="BS26" s="17" t="n">
        <v>0.04854</v>
      </c>
      <c r="BT26" s="17" t="n">
        <v>0.05438</v>
      </c>
      <c r="BU26" s="17" t="n">
        <v>0.00288</v>
      </c>
      <c r="BV26" s="17" t="n">
        <v>0.03603</v>
      </c>
      <c r="BW26" s="17" t="n">
        <v>0.05567</v>
      </c>
      <c r="BX26" s="17" t="n">
        <v>0.05627</v>
      </c>
      <c r="BY26" s="17" t="n">
        <v>0.05447</v>
      </c>
      <c r="BZ26" s="17" t="n">
        <v>0.05447</v>
      </c>
      <c r="CA26" s="17" t="n">
        <v>0.05435</v>
      </c>
      <c r="CB26" s="17" t="n">
        <v>0.05435</v>
      </c>
      <c r="CC26" s="17" t="n">
        <v>0.05435</v>
      </c>
      <c r="CD26" s="17" t="n">
        <v>0.05469</v>
      </c>
      <c r="CE26" s="17" t="n">
        <v>0.05435</v>
      </c>
      <c r="CF26" s="17" t="n">
        <v>0.05554</v>
      </c>
      <c r="CG26" s="17" t="n">
        <v>0.04942</v>
      </c>
      <c r="CH26" s="17" t="n">
        <v>0.05509</v>
      </c>
      <c r="CI26" s="17" t="n">
        <v>0.00288</v>
      </c>
      <c r="CJ26" s="17" t="n">
        <v>0.04005</v>
      </c>
      <c r="CK26" s="17" t="n">
        <v>0.06095</v>
      </c>
      <c r="CL26" s="17" t="n">
        <v>0.05937</v>
      </c>
      <c r="CM26" s="17" t="n">
        <v>0.05674</v>
      </c>
      <c r="CN26" s="17" t="n">
        <v>0.0558</v>
      </c>
      <c r="CO26" s="17" t="n">
        <v>0.05528</v>
      </c>
      <c r="CP26" s="17" t="n">
        <v>0.05493</v>
      </c>
      <c r="CQ26" s="17" t="n">
        <v>0.0546</v>
      </c>
      <c r="CR26" s="17" t="n">
        <v>0.05494</v>
      </c>
      <c r="CS26" s="17" t="n">
        <v>0.05487</v>
      </c>
      <c r="CT26" s="17" t="n">
        <v>0.05927</v>
      </c>
      <c r="CU26" s="17" t="n">
        <v>0.05328</v>
      </c>
      <c r="CV26" s="17" t="n">
        <v>0.05771</v>
      </c>
      <c r="CW26" s="17" t="n">
        <v>0.00288</v>
      </c>
      <c r="CX26" s="17" t="n">
        <v>0.04397</v>
      </c>
      <c r="CY26" s="17" t="n">
        <v>0.06621</v>
      </c>
      <c r="CZ26" s="17" t="n">
        <v>0.06278</v>
      </c>
      <c r="DA26" s="17" t="n">
        <v>0.05886</v>
      </c>
      <c r="DB26" s="17" t="n">
        <v>0.05706</v>
      </c>
      <c r="DC26" s="17" t="n">
        <v>0.05613</v>
      </c>
      <c r="DD26" s="17" t="n">
        <v>0.05539</v>
      </c>
      <c r="DE26" s="17" t="n">
        <v>0.05492</v>
      </c>
      <c r="DF26" s="17" t="n">
        <v>0.05517</v>
      </c>
      <c r="DG26" s="17" t="n">
        <v>0.05488</v>
      </c>
      <c r="DH26" s="17" t="n">
        <v>0.06304</v>
      </c>
      <c r="DI26" s="17" t="n">
        <v>0.05715</v>
      </c>
      <c r="DJ26" s="17" t="n">
        <v>0.06031</v>
      </c>
      <c r="DK26" s="17" t="n">
        <v>0.00288</v>
      </c>
      <c r="DL26" s="17" t="n">
        <v>0.04845</v>
      </c>
      <c r="DM26" s="17" t="n">
        <v>0.0729</v>
      </c>
      <c r="DN26" s="17" t="n">
        <v>0.06743</v>
      </c>
      <c r="DO26" s="17" t="n">
        <v>0.06178</v>
      </c>
      <c r="DP26" s="17" t="n">
        <v>0.05894</v>
      </c>
      <c r="DQ26" s="17" t="n">
        <v>0.05733</v>
      </c>
      <c r="DR26" s="17" t="n">
        <v>0.0561</v>
      </c>
      <c r="DS26" s="17" t="n">
        <v>0.05527</v>
      </c>
      <c r="DT26" s="17" t="n">
        <v>0.05541</v>
      </c>
      <c r="DU26" s="17" t="n">
        <v>0.05495</v>
      </c>
      <c r="DV26" s="17" t="n">
        <v>0.06799</v>
      </c>
      <c r="DW26" s="17" t="n">
        <v>0.062</v>
      </c>
      <c r="DX26" s="17" t="n">
        <v>0.06375</v>
      </c>
      <c r="DY26" s="17" t="n">
        <v>0.00288</v>
      </c>
      <c r="DZ26" s="17" t="n">
        <v>0.05186</v>
      </c>
      <c r="EA26" s="17" t="n">
        <v>0.0848</v>
      </c>
      <c r="EB26" s="17" t="n">
        <v>0.07279</v>
      </c>
      <c r="EC26" s="17" t="n">
        <v>0.07267</v>
      </c>
      <c r="ED26" s="17" t="n">
        <v>0.06733</v>
      </c>
      <c r="EE26" s="17" t="n">
        <v>0.06173</v>
      </c>
      <c r="EF26" s="17" t="n">
        <v>0.05776</v>
      </c>
      <c r="EG26" s="17" t="n">
        <v>0.05636</v>
      </c>
      <c r="EH26" s="17" t="n">
        <v>0.05654</v>
      </c>
      <c r="EI26" s="17" t="n">
        <v>0.05507</v>
      </c>
      <c r="EJ26" s="17" t="n">
        <v>0.07742</v>
      </c>
      <c r="EK26" s="17" t="n">
        <v>0.06963</v>
      </c>
      <c r="EL26" s="17" t="n">
        <v>0.07123</v>
      </c>
      <c r="EM26" s="17" t="n">
        <v>0.00288</v>
      </c>
      <c r="EN26" s="17" t="n">
        <v>0.05568</v>
      </c>
      <c r="EO26" s="17" t="n">
        <v>0.08514</v>
      </c>
      <c r="EP26" s="17" t="n">
        <v>0.07679</v>
      </c>
      <c r="EQ26" s="17" t="n">
        <v>0.07592</v>
      </c>
      <c r="ER26" s="17" t="n">
        <v>0.07055</v>
      </c>
      <c r="ES26" s="17" t="n">
        <v>0.06436</v>
      </c>
      <c r="ET26" s="17" t="n">
        <v>0.05922</v>
      </c>
      <c r="EU26" s="17" t="n">
        <v>0.05692</v>
      </c>
      <c r="EV26" s="17" t="n">
        <v>0.05677</v>
      </c>
      <c r="EW26" s="17" t="n">
        <v>0.05544</v>
      </c>
      <c r="EX26" s="17" t="n">
        <v>0.07977</v>
      </c>
      <c r="EY26" s="17" t="n">
        <v>0.07249</v>
      </c>
      <c r="EZ26" s="17" t="n">
        <v>0.07348</v>
      </c>
      <c r="FA26" s="17" t="n">
        <v>0.00288</v>
      </c>
      <c r="FB26" s="17" t="n">
        <v>0.0541</v>
      </c>
      <c r="FC26" s="17" t="n">
        <v>0.08551</v>
      </c>
      <c r="FD26" s="17" t="n">
        <v>0.08554</v>
      </c>
      <c r="FE26" s="17" t="n">
        <v>0.08023</v>
      </c>
      <c r="FF26" s="17" t="n">
        <v>0.07369</v>
      </c>
      <c r="FG26" s="17" t="n">
        <v>0.06817</v>
      </c>
      <c r="FH26" s="17" t="n">
        <v>0.06109</v>
      </c>
      <c r="FI26" s="17" t="n">
        <v>0.05789</v>
      </c>
      <c r="FJ26" s="17" t="n">
        <v>0.05681</v>
      </c>
      <c r="FK26" s="17" t="n">
        <v>0.05577</v>
      </c>
      <c r="FL26" s="17" t="n">
        <v>0.08403</v>
      </c>
      <c r="FM26" s="17" t="n">
        <v>0.07505</v>
      </c>
      <c r="FN26" s="17" t="n">
        <v>0.07704</v>
      </c>
      <c r="FO26" s="17" t="n">
        <v>0.00288</v>
      </c>
      <c r="FP26" s="17" t="n">
        <v>0.05149</v>
      </c>
      <c r="FQ26" s="17" t="n">
        <v>0.0834</v>
      </c>
      <c r="FR26" s="17" t="n">
        <v>0.08661</v>
      </c>
      <c r="FS26" s="17" t="n">
        <v>0.08223</v>
      </c>
      <c r="FT26" s="17" t="n">
        <v>0.0756</v>
      </c>
      <c r="FU26" s="17" t="n">
        <v>0.07019</v>
      </c>
      <c r="FV26" s="17" t="n">
        <v>0.0631</v>
      </c>
      <c r="FW26" s="17" t="n">
        <v>0.05867</v>
      </c>
      <c r="FX26" s="17" t="n">
        <v>0.05708</v>
      </c>
      <c r="FY26" s="17" t="n">
        <v>0.05603</v>
      </c>
      <c r="FZ26" s="17" t="n">
        <v>0.08414</v>
      </c>
      <c r="GA26" s="17" t="n">
        <v>0.07441</v>
      </c>
      <c r="GB26" s="17" t="n">
        <v>0.07776</v>
      </c>
      <c r="GC26" s="17" t="n">
        <v>0.00288</v>
      </c>
      <c r="GD26" s="17" t="n">
        <v>0.04959</v>
      </c>
      <c r="GE26" s="17" t="n">
        <v>0.08117</v>
      </c>
      <c r="GF26" s="17" t="n">
        <v>0.08718</v>
      </c>
      <c r="GG26" s="17" t="n">
        <v>0.08392</v>
      </c>
      <c r="GH26" s="17" t="n">
        <v>0.07745</v>
      </c>
      <c r="GI26" s="17" t="n">
        <v>0.07193</v>
      </c>
      <c r="GJ26" s="17" t="n">
        <v>0.06503</v>
      </c>
      <c r="GK26" s="17" t="n">
        <v>0.0598</v>
      </c>
      <c r="GL26" s="17" t="n">
        <v>0.05751</v>
      </c>
      <c r="GM26" s="17" t="n">
        <v>0.0563</v>
      </c>
      <c r="GN26" s="17" t="n">
        <v>0.08397</v>
      </c>
      <c r="GO26" s="17" t="n">
        <v>0.07377</v>
      </c>
      <c r="GP26" s="17" t="n">
        <v>0.07831</v>
      </c>
      <c r="GQ26" s="17" t="n">
        <v>0.00288</v>
      </c>
      <c r="GR26" s="17" t="n">
        <v>0.04713</v>
      </c>
      <c r="GS26" s="17" t="n">
        <v>0.07901</v>
      </c>
      <c r="GT26" s="17" t="n">
        <v>0.08804</v>
      </c>
      <c r="GU26" s="17" t="n">
        <v>0.08566</v>
      </c>
      <c r="GV26" s="17" t="n">
        <v>0.07952</v>
      </c>
      <c r="GW26" s="17" t="n">
        <v>0.07366</v>
      </c>
      <c r="GX26" s="17" t="n">
        <v>0.06697</v>
      </c>
      <c r="GY26" s="17" t="n">
        <v>0.06123</v>
      </c>
      <c r="GZ26" s="17" t="n">
        <v>0.05813</v>
      </c>
      <c r="HA26" s="17" t="n">
        <v>0.0566</v>
      </c>
      <c r="HB26" s="17" t="n">
        <v>0.08394</v>
      </c>
      <c r="HC26" s="17" t="n">
        <v>0.07308</v>
      </c>
      <c r="HD26" s="17" t="n">
        <v>0.07899</v>
      </c>
      <c r="HE26" s="17" t="n">
        <v>0.00288</v>
      </c>
      <c r="HF26" s="17" t="n">
        <v>0.0451</v>
      </c>
      <c r="HG26" s="17" t="n">
        <v>0.07945</v>
      </c>
      <c r="HH26" s="17" t="n">
        <v>0.08954</v>
      </c>
      <c r="HI26" s="17" t="n">
        <v>0.08778</v>
      </c>
      <c r="HJ26" s="17" t="n">
        <v>0.08184</v>
      </c>
      <c r="HK26" s="17" t="n">
        <v>0.07535</v>
      </c>
      <c r="HL26" s="17" t="n">
        <v>0.0687</v>
      </c>
      <c r="HM26" s="17" t="n">
        <v>0.06263</v>
      </c>
      <c r="HN26" s="17" t="n">
        <v>0.0589</v>
      </c>
      <c r="HO26" s="17" t="n">
        <v>0.05699</v>
      </c>
      <c r="HP26" s="17" t="n">
        <v>0.08523</v>
      </c>
      <c r="HQ26" s="17" t="n">
        <v>0.07346</v>
      </c>
      <c r="HR26" s="17" t="n">
        <v>0.08047</v>
      </c>
      <c r="HS26" s="17" t="n">
        <v>0.00288</v>
      </c>
      <c r="HT26" s="17" t="n">
        <v>0.04343</v>
      </c>
      <c r="HU26" s="17" t="n">
        <v>0.07603</v>
      </c>
      <c r="HV26" s="17" t="n">
        <v>0.08732</v>
      </c>
      <c r="HW26" s="17" t="n">
        <v>0.08817</v>
      </c>
      <c r="HX26" s="17" t="n">
        <v>0.0832</v>
      </c>
      <c r="HY26" s="17" t="n">
        <v>0.07686</v>
      </c>
      <c r="HZ26" s="17" t="n">
        <v>0.07029</v>
      </c>
      <c r="IA26" s="17" t="n">
        <v>0.06411</v>
      </c>
      <c r="IB26" s="17" t="n">
        <v>0.05982</v>
      </c>
      <c r="IC26" s="17" t="n">
        <v>0.05747</v>
      </c>
      <c r="ID26" s="17" t="n">
        <v>0.08333</v>
      </c>
      <c r="IE26" s="17" t="n">
        <v>0.07169</v>
      </c>
      <c r="IF26" s="17" t="n">
        <v>0.07994</v>
      </c>
      <c r="IG26" s="17" t="n">
        <v>0.00288</v>
      </c>
      <c r="IH26" s="17" t="n">
        <v>0.04205</v>
      </c>
      <c r="II26" s="17" t="n">
        <v>0.80105</v>
      </c>
      <c r="IJ26" s="17" t="n">
        <v>0.80131</v>
      </c>
      <c r="IK26" s="17" t="n">
        <v>0.80161</v>
      </c>
      <c r="IL26" s="17" t="n">
        <v>0.08433</v>
      </c>
      <c r="IM26" s="17" t="n">
        <v>0.07834</v>
      </c>
      <c r="IN26" s="17" t="n">
        <v>0.07185</v>
      </c>
      <c r="IO26" s="17" t="n">
        <v>0.0656</v>
      </c>
      <c r="IP26" s="17" t="n">
        <v>0.06088</v>
      </c>
      <c r="IQ26" s="17" t="n">
        <v>0.05806</v>
      </c>
      <c r="IR26" s="17" t="n">
        <v>0.8013</v>
      </c>
      <c r="IS26" s="17" t="n">
        <v>0.58083</v>
      </c>
      <c r="IT26" s="17" t="n">
        <v>0.49158</v>
      </c>
      <c r="IU26" s="17" t="n">
        <v>0.00288</v>
      </c>
      <c r="IV26" s="17" t="n">
        <v>0.04091</v>
      </c>
      <c r="IW26" s="17" t="n">
        <v>0.80102</v>
      </c>
      <c r="IX26" s="17" t="n">
        <v>0.80126</v>
      </c>
      <c r="IY26" s="17" t="n">
        <v>0.80155</v>
      </c>
      <c r="IZ26" s="17" t="n">
        <v>0.24773</v>
      </c>
      <c r="JA26" s="17" t="n">
        <v>0.07973</v>
      </c>
      <c r="JB26" s="17" t="n">
        <v>0.07339</v>
      </c>
      <c r="JC26" s="17" t="n">
        <v>0.06711</v>
      </c>
      <c r="JD26" s="17" t="n">
        <v>0.06204</v>
      </c>
      <c r="JE26" s="17" t="n">
        <v>0.05877</v>
      </c>
      <c r="JF26" s="17" t="n">
        <v>0.80125</v>
      </c>
      <c r="JG26" s="17" t="n">
        <v>0.58142</v>
      </c>
      <c r="JH26" s="17" t="n">
        <v>0.51244</v>
      </c>
      <c r="JI26" s="17" t="n">
        <v>0.00288</v>
      </c>
      <c r="JJ26" s="17" t="n">
        <v>0.03998</v>
      </c>
      <c r="JK26" s="17" t="n">
        <v>0.80099</v>
      </c>
      <c r="JL26" s="17" t="n">
        <v>0.80121</v>
      </c>
      <c r="JM26" s="17" t="n">
        <v>0.80149</v>
      </c>
      <c r="JN26" s="17" t="n">
        <v>0.37335</v>
      </c>
      <c r="JO26" s="17" t="n">
        <v>0.11871</v>
      </c>
      <c r="JP26" s="17" t="n">
        <v>0.07489</v>
      </c>
      <c r="JQ26" s="17" t="n">
        <v>0.06863</v>
      </c>
      <c r="JR26" s="17" t="n">
        <v>0.06329</v>
      </c>
      <c r="JS26" s="17" t="n">
        <v>0.05959</v>
      </c>
      <c r="JT26" s="17" t="n">
        <v>0.80121</v>
      </c>
      <c r="JU26" s="17" t="n">
        <v>0.582</v>
      </c>
      <c r="JV26" s="17" t="n">
        <v>0.53256</v>
      </c>
    </row>
    <row r="27" customFormat="false" ht="15" hidden="false" customHeight="false" outlineLevel="0" collapsed="false">
      <c r="A27" s="17" t="s">
        <v>168</v>
      </c>
      <c r="B27" s="17" t="s">
        <v>227</v>
      </c>
      <c r="C27" s="17" t="n">
        <v>0.00135</v>
      </c>
      <c r="D27" s="17" t="n">
        <v>0.01674</v>
      </c>
      <c r="E27" s="17" t="n">
        <v>0.02538</v>
      </c>
      <c r="F27" s="17" t="n">
        <v>0.02538</v>
      </c>
      <c r="G27" s="17" t="n">
        <v>0.02538</v>
      </c>
      <c r="H27" s="17" t="n">
        <v>0.02538</v>
      </c>
      <c r="I27" s="17" t="n">
        <v>0.02538</v>
      </c>
      <c r="J27" s="17" t="n">
        <v>0.02538</v>
      </c>
      <c r="K27" s="17" t="n">
        <v>0.02538</v>
      </c>
      <c r="L27" s="17" t="n">
        <v>0.0254</v>
      </c>
      <c r="M27" s="17" t="n">
        <v>0.02538</v>
      </c>
      <c r="N27" s="17" t="n">
        <v>0.02538</v>
      </c>
      <c r="O27" s="17" t="n">
        <v>0.02261</v>
      </c>
      <c r="P27" s="17" t="n">
        <v>0.02538</v>
      </c>
      <c r="Q27" s="17" t="n">
        <v>0.00135</v>
      </c>
      <c r="R27" s="17" t="n">
        <v>0.01674</v>
      </c>
      <c r="S27" s="17" t="n">
        <v>0.02538</v>
      </c>
      <c r="T27" s="17" t="n">
        <v>0.02538</v>
      </c>
      <c r="U27" s="17" t="n">
        <v>0.02538</v>
      </c>
      <c r="V27" s="17" t="n">
        <v>0.02538</v>
      </c>
      <c r="W27" s="17" t="n">
        <v>0.02538</v>
      </c>
      <c r="X27" s="17" t="n">
        <v>0.02538</v>
      </c>
      <c r="Y27" s="17" t="n">
        <v>0.02538</v>
      </c>
      <c r="Z27" s="17" t="n">
        <v>0.02539</v>
      </c>
      <c r="AA27" s="17" t="n">
        <v>0.02538</v>
      </c>
      <c r="AB27" s="17" t="n">
        <v>0.02538</v>
      </c>
      <c r="AC27" s="17" t="n">
        <v>0.02262</v>
      </c>
      <c r="AD27" s="17" t="n">
        <v>0.02538</v>
      </c>
      <c r="AE27" s="17" t="n">
        <v>0.00135</v>
      </c>
      <c r="AF27" s="17" t="n">
        <v>0.01674</v>
      </c>
      <c r="AG27" s="17" t="n">
        <v>0.02538</v>
      </c>
      <c r="AH27" s="17" t="n">
        <v>0.02538</v>
      </c>
      <c r="AI27" s="17" t="n">
        <v>0.02538</v>
      </c>
      <c r="AJ27" s="17" t="n">
        <v>0.02538</v>
      </c>
      <c r="AK27" s="17" t="n">
        <v>0.02538</v>
      </c>
      <c r="AL27" s="17" t="n">
        <v>0.02538</v>
      </c>
      <c r="AM27" s="17" t="n">
        <v>0.02538</v>
      </c>
      <c r="AN27" s="17" t="n">
        <v>0.02539</v>
      </c>
      <c r="AO27" s="17" t="n">
        <v>0.02538</v>
      </c>
      <c r="AP27" s="17" t="n">
        <v>0.02538</v>
      </c>
      <c r="AQ27" s="17" t="n">
        <v>0.02263</v>
      </c>
      <c r="AR27" s="17" t="n">
        <v>0.02538</v>
      </c>
      <c r="AS27" s="17" t="n">
        <v>0.00135</v>
      </c>
      <c r="AT27" s="17" t="n">
        <v>0.01674</v>
      </c>
      <c r="AU27" s="17" t="n">
        <v>0.02538</v>
      </c>
      <c r="AV27" s="17" t="n">
        <v>0.02538</v>
      </c>
      <c r="AW27" s="17" t="n">
        <v>0.02538</v>
      </c>
      <c r="AX27" s="17" t="n">
        <v>0.02538</v>
      </c>
      <c r="AY27" s="17" t="n">
        <v>0.02538</v>
      </c>
      <c r="AZ27" s="17" t="n">
        <v>0.02538</v>
      </c>
      <c r="BA27" s="17" t="n">
        <v>0.02538</v>
      </c>
      <c r="BB27" s="17" t="n">
        <v>0.02538</v>
      </c>
      <c r="BC27" s="17" t="n">
        <v>0.02538</v>
      </c>
      <c r="BD27" s="17" t="n">
        <v>0.02538</v>
      </c>
      <c r="BE27" s="17" t="n">
        <v>0.02264</v>
      </c>
      <c r="BF27" s="17" t="n">
        <v>0.02538</v>
      </c>
      <c r="BG27" s="17" t="n">
        <v>0.00135</v>
      </c>
      <c r="BH27" s="17" t="n">
        <v>0.01674</v>
      </c>
      <c r="BI27" s="17" t="n">
        <v>0.02556</v>
      </c>
      <c r="BJ27" s="17" t="n">
        <v>0.02559</v>
      </c>
      <c r="BK27" s="17" t="n">
        <v>0.02538</v>
      </c>
      <c r="BL27" s="17" t="n">
        <v>0.02538</v>
      </c>
      <c r="BM27" s="17" t="n">
        <v>0.02538</v>
      </c>
      <c r="BN27" s="17" t="n">
        <v>0.02538</v>
      </c>
      <c r="BO27" s="17" t="n">
        <v>0.02538</v>
      </c>
      <c r="BP27" s="17" t="n">
        <v>0.02538</v>
      </c>
      <c r="BQ27" s="17" t="n">
        <v>0.02538</v>
      </c>
      <c r="BR27" s="17" t="n">
        <v>0.02552</v>
      </c>
      <c r="BS27" s="17" t="n">
        <v>0.02275</v>
      </c>
      <c r="BT27" s="17" t="n">
        <v>0.02547</v>
      </c>
      <c r="BU27" s="17" t="n">
        <v>0.00135</v>
      </c>
      <c r="BV27" s="17" t="n">
        <v>0.01711</v>
      </c>
      <c r="BW27" s="17" t="n">
        <v>0.02819</v>
      </c>
      <c r="BX27" s="17" t="n">
        <v>0.02947</v>
      </c>
      <c r="BY27" s="17" t="n">
        <v>0.02568</v>
      </c>
      <c r="BZ27" s="17" t="n">
        <v>0.02554</v>
      </c>
      <c r="CA27" s="17" t="n">
        <v>0.02558</v>
      </c>
      <c r="CB27" s="17" t="n">
        <v>0.02538</v>
      </c>
      <c r="CC27" s="17" t="n">
        <v>0.02538</v>
      </c>
      <c r="CD27" s="17" t="n">
        <v>0.02581</v>
      </c>
      <c r="CE27" s="17" t="n">
        <v>0.02538</v>
      </c>
      <c r="CF27" s="17" t="n">
        <v>0.02792</v>
      </c>
      <c r="CG27" s="17" t="n">
        <v>0.02453</v>
      </c>
      <c r="CH27" s="17" t="n">
        <v>0.02698</v>
      </c>
      <c r="CI27" s="17" t="n">
        <v>0.00135</v>
      </c>
      <c r="CJ27" s="17" t="n">
        <v>0.02547</v>
      </c>
      <c r="CK27" s="17" t="n">
        <v>0.03941</v>
      </c>
      <c r="CL27" s="17" t="n">
        <v>0.03598</v>
      </c>
      <c r="CM27" s="17" t="n">
        <v>0.0305</v>
      </c>
      <c r="CN27" s="17" t="n">
        <v>0.02836</v>
      </c>
      <c r="CO27" s="17" t="n">
        <v>0.0276</v>
      </c>
      <c r="CP27" s="17" t="n">
        <v>0.02661</v>
      </c>
      <c r="CQ27" s="17" t="n">
        <v>0.026</v>
      </c>
      <c r="CR27" s="17" t="n">
        <v>0.0261</v>
      </c>
      <c r="CS27" s="17" t="n">
        <v>0.02602</v>
      </c>
      <c r="CT27" s="17" t="n">
        <v>0.03583</v>
      </c>
      <c r="CU27" s="17" t="n">
        <v>0.0326</v>
      </c>
      <c r="CV27" s="17" t="n">
        <v>0.03252</v>
      </c>
      <c r="CW27" s="17" t="n">
        <v>0.00135</v>
      </c>
      <c r="CX27" s="17" t="n">
        <v>0.03363</v>
      </c>
      <c r="CY27" s="17" t="n">
        <v>0.05041</v>
      </c>
      <c r="CZ27" s="17" t="n">
        <v>0.04307</v>
      </c>
      <c r="DA27" s="17" t="n">
        <v>0.035</v>
      </c>
      <c r="DB27" s="17" t="n">
        <v>0.03113</v>
      </c>
      <c r="DC27" s="17" t="n">
        <v>0.02938</v>
      </c>
      <c r="DD27" s="17" t="n">
        <v>0.02776</v>
      </c>
      <c r="DE27" s="17" t="n">
        <v>0.02674</v>
      </c>
      <c r="DF27" s="17" t="n">
        <v>0.02685</v>
      </c>
      <c r="DG27" s="17" t="n">
        <v>0.02604</v>
      </c>
      <c r="DH27" s="17" t="n">
        <v>0.04372</v>
      </c>
      <c r="DI27" s="17" t="n">
        <v>0.0406</v>
      </c>
      <c r="DJ27" s="17" t="n">
        <v>0.038</v>
      </c>
      <c r="DK27" s="17" t="n">
        <v>0.00135</v>
      </c>
      <c r="DL27" s="17" t="n">
        <v>0.04304</v>
      </c>
      <c r="DM27" s="17" t="n">
        <v>0.06442</v>
      </c>
      <c r="DN27" s="17" t="n">
        <v>0.05289</v>
      </c>
      <c r="DO27" s="17" t="n">
        <v>0.04098</v>
      </c>
      <c r="DP27" s="17" t="n">
        <v>0.03504</v>
      </c>
      <c r="DQ27" s="17" t="n">
        <v>0.03184</v>
      </c>
      <c r="DR27" s="17" t="n">
        <v>0.02946</v>
      </c>
      <c r="DS27" s="17" t="n">
        <v>0.02756</v>
      </c>
      <c r="DT27" s="17" t="n">
        <v>0.02757</v>
      </c>
      <c r="DU27" s="17" t="n">
        <v>0.02624</v>
      </c>
      <c r="DV27" s="17" t="n">
        <v>0.05408</v>
      </c>
      <c r="DW27" s="17" t="n">
        <v>0.05069</v>
      </c>
      <c r="DX27" s="17" t="n">
        <v>0.04522</v>
      </c>
      <c r="DY27" s="17" t="n">
        <v>0.00135</v>
      </c>
      <c r="DZ27" s="17" t="n">
        <v>0.04897</v>
      </c>
      <c r="EA27" s="17" t="n">
        <v>0.08144</v>
      </c>
      <c r="EB27" s="17" t="n">
        <v>0.06422</v>
      </c>
      <c r="EC27" s="17" t="n">
        <v>0.07882</v>
      </c>
      <c r="ED27" s="17" t="n">
        <v>0.06369</v>
      </c>
      <c r="EE27" s="17" t="n">
        <v>0.04765</v>
      </c>
      <c r="EF27" s="17" t="n">
        <v>0.03545</v>
      </c>
      <c r="EG27" s="17" t="n">
        <v>0.03127</v>
      </c>
      <c r="EH27" s="17" t="n">
        <v>0.03041</v>
      </c>
      <c r="EI27" s="17" t="n">
        <v>0.02658</v>
      </c>
      <c r="EJ27" s="17" t="n">
        <v>0.07497</v>
      </c>
      <c r="EK27" s="17" t="n">
        <v>0.06705</v>
      </c>
      <c r="EL27" s="17" t="n">
        <v>0.06413</v>
      </c>
      <c r="EM27" s="17" t="n">
        <v>0.00135</v>
      </c>
      <c r="EN27" s="17" t="n">
        <v>0.04754</v>
      </c>
      <c r="EO27" s="17" t="n">
        <v>0.08162</v>
      </c>
      <c r="EP27" s="17" t="n">
        <v>0.07237</v>
      </c>
      <c r="EQ27" s="17" t="n">
        <v>0.08602</v>
      </c>
      <c r="ER27" s="17" t="n">
        <v>0.07379</v>
      </c>
      <c r="ES27" s="17" t="n">
        <v>0.05539</v>
      </c>
      <c r="ET27" s="17" t="n">
        <v>0.0398</v>
      </c>
      <c r="EU27" s="17" t="n">
        <v>0.03333</v>
      </c>
      <c r="EV27" s="17" t="n">
        <v>0.0313</v>
      </c>
      <c r="EW27" s="17" t="n">
        <v>0.02754</v>
      </c>
      <c r="EX27" s="17" t="n">
        <v>0.07977</v>
      </c>
      <c r="EY27" s="17" t="n">
        <v>0.07003</v>
      </c>
      <c r="EZ27" s="17" t="n">
        <v>0.06966</v>
      </c>
      <c r="FA27" s="17" t="n">
        <v>0.00135</v>
      </c>
      <c r="FB27" s="17" t="n">
        <v>0.04245</v>
      </c>
      <c r="FC27" s="17" t="n">
        <v>0.07883</v>
      </c>
      <c r="FD27" s="17" t="n">
        <v>0.08131</v>
      </c>
      <c r="FE27" s="17" t="n">
        <v>0.08699</v>
      </c>
      <c r="FF27" s="17" t="n">
        <v>0.0787</v>
      </c>
      <c r="FG27" s="17" t="n">
        <v>0.06338</v>
      </c>
      <c r="FH27" s="17" t="n">
        <v>0.04472</v>
      </c>
      <c r="FI27" s="17" t="n">
        <v>0.03541</v>
      </c>
      <c r="FJ27" s="17" t="n">
        <v>0.03213</v>
      </c>
      <c r="FK27" s="17" t="n">
        <v>0.02849</v>
      </c>
      <c r="FL27" s="17" t="n">
        <v>0.08196</v>
      </c>
      <c r="FM27" s="17" t="n">
        <v>0.0701</v>
      </c>
      <c r="FN27" s="17" t="n">
        <v>0.07301</v>
      </c>
      <c r="FO27" s="17" t="n">
        <v>0.00135</v>
      </c>
      <c r="FP27" s="17" t="n">
        <v>0.0385</v>
      </c>
      <c r="FQ27" s="17" t="n">
        <v>0.07479</v>
      </c>
      <c r="FR27" s="17" t="n">
        <v>0.08339</v>
      </c>
      <c r="FS27" s="17" t="n">
        <v>0.08733</v>
      </c>
      <c r="FT27" s="17" t="n">
        <v>0.08145</v>
      </c>
      <c r="FU27" s="17" t="n">
        <v>0.06788</v>
      </c>
      <c r="FV27" s="17" t="n">
        <v>0.04977</v>
      </c>
      <c r="FW27" s="17" t="n">
        <v>0.0377</v>
      </c>
      <c r="FX27" s="17" t="n">
        <v>0.03295</v>
      </c>
      <c r="FY27" s="17" t="n">
        <v>0.02941</v>
      </c>
      <c r="FZ27" s="17" t="n">
        <v>0.08122</v>
      </c>
      <c r="GA27" s="17" t="n">
        <v>0.06848</v>
      </c>
      <c r="GB27" s="17" t="n">
        <v>0.07396</v>
      </c>
      <c r="GC27" s="17" t="n">
        <v>0.00135</v>
      </c>
      <c r="GD27" s="17" t="n">
        <v>0.03448</v>
      </c>
      <c r="GE27" s="17" t="n">
        <v>0.06926</v>
      </c>
      <c r="GF27" s="17" t="n">
        <v>0.0827</v>
      </c>
      <c r="GG27" s="17" t="n">
        <v>0.08704</v>
      </c>
      <c r="GH27" s="17" t="n">
        <v>0.08317</v>
      </c>
      <c r="GI27" s="17" t="n">
        <v>0.07157</v>
      </c>
      <c r="GJ27" s="17" t="n">
        <v>0.05418</v>
      </c>
      <c r="GK27" s="17" t="n">
        <v>0.04068</v>
      </c>
      <c r="GL27" s="17" t="n">
        <v>0.03415</v>
      </c>
      <c r="GM27" s="17" t="n">
        <v>0.0303</v>
      </c>
      <c r="GN27" s="17" t="n">
        <v>0.07883</v>
      </c>
      <c r="GO27" s="17" t="n">
        <v>0.06568</v>
      </c>
      <c r="GP27" s="17" t="n">
        <v>0.07373</v>
      </c>
      <c r="GQ27" s="17" t="n">
        <v>0.00135</v>
      </c>
      <c r="GR27" s="17" t="n">
        <v>0.0312</v>
      </c>
      <c r="GS27" s="17" t="n">
        <v>0.064</v>
      </c>
      <c r="GT27" s="17" t="n">
        <v>0.08138</v>
      </c>
      <c r="GU27" s="17" t="n">
        <v>0.08683</v>
      </c>
      <c r="GV27" s="17" t="n">
        <v>0.0845</v>
      </c>
      <c r="GW27" s="17" t="n">
        <v>0.07497</v>
      </c>
      <c r="GX27" s="17" t="n">
        <v>0.05879</v>
      </c>
      <c r="GY27" s="17" t="n">
        <v>0.04422</v>
      </c>
      <c r="GZ27" s="17" t="n">
        <v>0.03585</v>
      </c>
      <c r="HA27" s="17" t="n">
        <v>0.03127</v>
      </c>
      <c r="HB27" s="17" t="n">
        <v>0.07637</v>
      </c>
      <c r="HC27" s="17" t="n">
        <v>0.06305</v>
      </c>
      <c r="HD27" s="17" t="n">
        <v>0.07347</v>
      </c>
      <c r="HE27" s="17" t="n">
        <v>0.00135</v>
      </c>
      <c r="HF27" s="17" t="n">
        <v>0.02883</v>
      </c>
      <c r="HG27" s="17" t="n">
        <v>0.06067</v>
      </c>
      <c r="HH27" s="17" t="n">
        <v>0.08004</v>
      </c>
      <c r="HI27" s="17" t="n">
        <v>0.0867</v>
      </c>
      <c r="HJ27" s="17" t="n">
        <v>0.08563</v>
      </c>
      <c r="HK27" s="17" t="n">
        <v>0.07767</v>
      </c>
      <c r="HL27" s="17" t="n">
        <v>0.0628</v>
      </c>
      <c r="HM27" s="17" t="n">
        <v>0.04784</v>
      </c>
      <c r="HN27" s="17" t="n">
        <v>0.03794</v>
      </c>
      <c r="HO27" s="17" t="n">
        <v>0.03242</v>
      </c>
      <c r="HP27" s="17" t="n">
        <v>0.07466</v>
      </c>
      <c r="HQ27" s="17" t="n">
        <v>0.06122</v>
      </c>
      <c r="HR27" s="17" t="n">
        <v>0.07353</v>
      </c>
      <c r="HS27" s="17" t="n">
        <v>0.00135</v>
      </c>
      <c r="HT27" s="17" t="n">
        <v>0.02675</v>
      </c>
      <c r="HU27" s="17" t="n">
        <v>0.05565</v>
      </c>
      <c r="HV27" s="17" t="n">
        <v>0.07577</v>
      </c>
      <c r="HW27" s="17" t="n">
        <v>0.0852</v>
      </c>
      <c r="HX27" s="17" t="n">
        <v>0.08587</v>
      </c>
      <c r="HY27" s="17" t="n">
        <v>0.07952</v>
      </c>
      <c r="HZ27" s="17" t="n">
        <v>0.06635</v>
      </c>
      <c r="IA27" s="17" t="n">
        <v>0.05148</v>
      </c>
      <c r="IB27" s="17" t="n">
        <v>0.0404</v>
      </c>
      <c r="IC27" s="17" t="n">
        <v>0.03381</v>
      </c>
      <c r="ID27" s="17" t="n">
        <v>0.07096</v>
      </c>
      <c r="IE27" s="17" t="n">
        <v>0.05806</v>
      </c>
      <c r="IF27" s="17" t="n">
        <v>0.07221</v>
      </c>
      <c r="IG27" s="17" t="n">
        <v>0.00135</v>
      </c>
      <c r="IH27" s="17" t="n">
        <v>0.02501</v>
      </c>
      <c r="II27" s="17" t="n">
        <v>0.80049</v>
      </c>
      <c r="IJ27" s="17" t="n">
        <v>0.80061</v>
      </c>
      <c r="IK27" s="17" t="n">
        <v>0.80075</v>
      </c>
      <c r="IL27" s="17" t="n">
        <v>0.0857</v>
      </c>
      <c r="IM27" s="17" t="n">
        <v>0.08099</v>
      </c>
      <c r="IN27" s="17" t="n">
        <v>0.06948</v>
      </c>
      <c r="IO27" s="17" t="n">
        <v>0.05508</v>
      </c>
      <c r="IP27" s="17" t="n">
        <v>0.04313</v>
      </c>
      <c r="IQ27" s="17" t="n">
        <v>0.03547</v>
      </c>
      <c r="IR27" s="17" t="n">
        <v>0.80061</v>
      </c>
      <c r="IS27" s="17" t="n">
        <v>0.5754</v>
      </c>
      <c r="IT27" s="17" t="n">
        <v>0.49068</v>
      </c>
      <c r="IU27" s="17" t="n">
        <v>0.00135</v>
      </c>
      <c r="IV27" s="17" t="n">
        <v>0.02355</v>
      </c>
      <c r="IW27" s="17" t="n">
        <v>0.80047</v>
      </c>
      <c r="IX27" s="17" t="n">
        <v>0.80059</v>
      </c>
      <c r="IY27" s="17" t="n">
        <v>0.80072</v>
      </c>
      <c r="IZ27" s="17" t="n">
        <v>0.24859</v>
      </c>
      <c r="JA27" s="17" t="n">
        <v>0.08207</v>
      </c>
      <c r="JB27" s="17" t="n">
        <v>0.0722</v>
      </c>
      <c r="JC27" s="17" t="n">
        <v>0.05856</v>
      </c>
      <c r="JD27" s="17" t="n">
        <v>0.04608</v>
      </c>
      <c r="JE27" s="17" t="n">
        <v>0.0374</v>
      </c>
      <c r="JF27" s="17" t="n">
        <v>0.80059</v>
      </c>
      <c r="JG27" s="17" t="n">
        <v>0.57592</v>
      </c>
      <c r="JH27" s="17" t="n">
        <v>0.5117</v>
      </c>
      <c r="JI27" s="17" t="n">
        <v>0.00135</v>
      </c>
      <c r="JJ27" s="17" t="n">
        <v>0.02234</v>
      </c>
      <c r="JK27" s="17" t="n">
        <v>0.80046</v>
      </c>
      <c r="JL27" s="17" t="n">
        <v>0.80057</v>
      </c>
      <c r="JM27" s="17" t="n">
        <v>0.8007</v>
      </c>
      <c r="JN27" s="17" t="n">
        <v>0.37382</v>
      </c>
      <c r="JO27" s="17" t="n">
        <v>0.1207</v>
      </c>
      <c r="JP27" s="17" t="n">
        <v>0.07453</v>
      </c>
      <c r="JQ27" s="17" t="n">
        <v>0.06185</v>
      </c>
      <c r="JR27" s="17" t="n">
        <v>0.04915</v>
      </c>
      <c r="JS27" s="17" t="n">
        <v>0.03957</v>
      </c>
      <c r="JT27" s="17" t="n">
        <v>0.80057</v>
      </c>
      <c r="JU27" s="17" t="n">
        <v>0.57646</v>
      </c>
      <c r="JV27" s="17" t="n">
        <v>0.53195</v>
      </c>
    </row>
    <row r="28" customFormat="false" ht="15" hidden="false" customHeight="false" outlineLevel="0" collapsed="false">
      <c r="A28" s="17" t="s">
        <v>169</v>
      </c>
      <c r="B28" s="17" t="s">
        <v>211</v>
      </c>
      <c r="C28" s="17" t="n">
        <v>0.02896</v>
      </c>
      <c r="D28" s="17" t="n">
        <v>0.21466</v>
      </c>
      <c r="E28" s="17" t="n">
        <v>0.4292</v>
      </c>
      <c r="F28" s="17" t="n">
        <v>0.45434</v>
      </c>
      <c r="G28" s="17" t="n">
        <v>0.49999</v>
      </c>
      <c r="H28" s="17" t="n">
        <v>0.51405</v>
      </c>
      <c r="I28" s="17" t="n">
        <v>0.51951</v>
      </c>
      <c r="J28" s="17" t="n">
        <v>0.52794</v>
      </c>
      <c r="K28" s="17" t="n">
        <v>0.57152</v>
      </c>
      <c r="L28" s="17" t="n">
        <v>0.56461</v>
      </c>
      <c r="M28" s="17" t="n">
        <v>0.5573</v>
      </c>
      <c r="N28" s="17" t="n">
        <v>0.45663</v>
      </c>
      <c r="O28" s="17" t="n">
        <v>0.37902</v>
      </c>
      <c r="P28" s="17" t="n">
        <v>0.48403</v>
      </c>
      <c r="Q28" s="17" t="n">
        <v>0.02896</v>
      </c>
      <c r="R28" s="17" t="n">
        <v>0.21467</v>
      </c>
      <c r="S28" s="17" t="n">
        <v>0.4292</v>
      </c>
      <c r="T28" s="17" t="n">
        <v>0.45434</v>
      </c>
      <c r="U28" s="17" t="n">
        <v>0.49999</v>
      </c>
      <c r="V28" s="17" t="n">
        <v>0.51405</v>
      </c>
      <c r="W28" s="17" t="n">
        <v>0.51951</v>
      </c>
      <c r="X28" s="17" t="n">
        <v>0.52794</v>
      </c>
      <c r="Y28" s="17" t="n">
        <v>0.57152</v>
      </c>
      <c r="Z28" s="17" t="n">
        <v>0.56628</v>
      </c>
      <c r="AA28" s="17" t="n">
        <v>0.55895</v>
      </c>
      <c r="AB28" s="17" t="n">
        <v>0.45666</v>
      </c>
      <c r="AC28" s="17" t="n">
        <v>0.37926</v>
      </c>
      <c r="AD28" s="17" t="n">
        <v>0.48406</v>
      </c>
      <c r="AE28" s="17" t="n">
        <v>0.02896</v>
      </c>
      <c r="AF28" s="17" t="n">
        <v>0.21468</v>
      </c>
      <c r="AG28" s="17" t="n">
        <v>0.4292</v>
      </c>
      <c r="AH28" s="17" t="n">
        <v>0.45434</v>
      </c>
      <c r="AI28" s="17" t="n">
        <v>0.49999</v>
      </c>
      <c r="AJ28" s="17" t="n">
        <v>0.51405</v>
      </c>
      <c r="AK28" s="17" t="n">
        <v>0.51951</v>
      </c>
      <c r="AL28" s="17" t="n">
        <v>0.52794</v>
      </c>
      <c r="AM28" s="17" t="n">
        <v>0.57152</v>
      </c>
      <c r="AN28" s="17" t="n">
        <v>0.56751</v>
      </c>
      <c r="AO28" s="17" t="n">
        <v>0.56064</v>
      </c>
      <c r="AP28" s="17" t="n">
        <v>0.45671</v>
      </c>
      <c r="AQ28" s="17" t="n">
        <v>0.37956</v>
      </c>
      <c r="AR28" s="17" t="n">
        <v>0.48412</v>
      </c>
      <c r="AS28" s="17" t="n">
        <v>0.02896</v>
      </c>
      <c r="AT28" s="17" t="n">
        <v>0.21469</v>
      </c>
      <c r="AU28" s="17" t="n">
        <v>0.4292</v>
      </c>
      <c r="AV28" s="17" t="n">
        <v>0.45434</v>
      </c>
      <c r="AW28" s="17" t="n">
        <v>0.49999</v>
      </c>
      <c r="AX28" s="17" t="n">
        <v>0.51405</v>
      </c>
      <c r="AY28" s="17" t="n">
        <v>0.51951</v>
      </c>
      <c r="AZ28" s="17" t="n">
        <v>0.52794</v>
      </c>
      <c r="BA28" s="17" t="n">
        <v>0.57152</v>
      </c>
      <c r="BB28" s="17" t="n">
        <v>0.56841</v>
      </c>
      <c r="BC28" s="17" t="n">
        <v>0.56225</v>
      </c>
      <c r="BD28" s="17" t="n">
        <v>0.45677</v>
      </c>
      <c r="BE28" s="17" t="n">
        <v>0.37993</v>
      </c>
      <c r="BF28" s="17" t="n">
        <v>0.48423</v>
      </c>
      <c r="BG28" s="17" t="n">
        <v>0.02896</v>
      </c>
      <c r="BH28" s="17" t="n">
        <v>0.21481</v>
      </c>
      <c r="BI28" s="17" t="n">
        <v>0.43004</v>
      </c>
      <c r="BJ28" s="17" t="n">
        <v>0.45558</v>
      </c>
      <c r="BK28" s="17" t="n">
        <v>0.5001</v>
      </c>
      <c r="BL28" s="17" t="n">
        <v>0.51411</v>
      </c>
      <c r="BM28" s="17" t="n">
        <v>0.51957</v>
      </c>
      <c r="BN28" s="17" t="n">
        <v>0.52797</v>
      </c>
      <c r="BO28" s="17" t="n">
        <v>0.57152</v>
      </c>
      <c r="BP28" s="17" t="n">
        <v>0.5693</v>
      </c>
      <c r="BQ28" s="17" t="n">
        <v>0.56371</v>
      </c>
      <c r="BR28" s="17" t="n">
        <v>0.45761</v>
      </c>
      <c r="BS28" s="17" t="n">
        <v>0.38095</v>
      </c>
      <c r="BT28" s="17" t="n">
        <v>0.48487</v>
      </c>
      <c r="BU28" s="17" t="n">
        <v>0.02896</v>
      </c>
      <c r="BV28" s="17" t="n">
        <v>0.21675</v>
      </c>
      <c r="BW28" s="17" t="n">
        <v>0.44384</v>
      </c>
      <c r="BX28" s="17" t="n">
        <v>0.47598</v>
      </c>
      <c r="BY28" s="17" t="n">
        <v>0.50198</v>
      </c>
      <c r="BZ28" s="17" t="n">
        <v>0.51526</v>
      </c>
      <c r="CA28" s="17" t="n">
        <v>0.52037</v>
      </c>
      <c r="CB28" s="17" t="n">
        <v>0.52845</v>
      </c>
      <c r="CC28" s="17" t="n">
        <v>0.57178</v>
      </c>
      <c r="CD28" s="17" t="n">
        <v>0.57214</v>
      </c>
      <c r="CE28" s="17" t="n">
        <v>0.56503</v>
      </c>
      <c r="CF28" s="17" t="n">
        <v>0.47041</v>
      </c>
      <c r="CG28" s="17" t="n">
        <v>0.39083</v>
      </c>
      <c r="CH28" s="17" t="n">
        <v>0.49312</v>
      </c>
      <c r="CI28" s="17" t="n">
        <v>0.02896</v>
      </c>
      <c r="CJ28" s="17" t="n">
        <v>0.26086</v>
      </c>
      <c r="CK28" s="17" t="n">
        <v>0.50659</v>
      </c>
      <c r="CL28" s="17" t="n">
        <v>0.51338</v>
      </c>
      <c r="CM28" s="17" t="n">
        <v>0.52945</v>
      </c>
      <c r="CN28" s="17" t="n">
        <v>0.53094</v>
      </c>
      <c r="CO28" s="17" t="n">
        <v>0.53231</v>
      </c>
      <c r="CP28" s="17" t="n">
        <v>0.53457</v>
      </c>
      <c r="CQ28" s="17" t="n">
        <v>0.57508</v>
      </c>
      <c r="CR28" s="17" t="n">
        <v>0.57394</v>
      </c>
      <c r="CS28" s="17" t="n">
        <v>0.56969</v>
      </c>
      <c r="CT28" s="17" t="n">
        <v>0.51512</v>
      </c>
      <c r="CU28" s="17" t="n">
        <v>0.43591</v>
      </c>
      <c r="CV28" s="17" t="n">
        <v>0.52461</v>
      </c>
      <c r="CW28" s="17" t="n">
        <v>0.02896</v>
      </c>
      <c r="CX28" s="17" t="n">
        <v>0.30371</v>
      </c>
      <c r="CY28" s="17" t="n">
        <v>0.56456</v>
      </c>
      <c r="CZ28" s="17" t="n">
        <v>0.55158</v>
      </c>
      <c r="DA28" s="17" t="n">
        <v>0.55393</v>
      </c>
      <c r="DB28" s="17" t="n">
        <v>0.54616</v>
      </c>
      <c r="DC28" s="17" t="n">
        <v>0.54217</v>
      </c>
      <c r="DD28" s="17" t="n">
        <v>0.54104</v>
      </c>
      <c r="DE28" s="17" t="n">
        <v>0.57851</v>
      </c>
      <c r="DF28" s="17" t="n">
        <v>0.57764</v>
      </c>
      <c r="DG28" s="17" t="n">
        <v>0.57069</v>
      </c>
      <c r="DH28" s="17" t="n">
        <v>0.55731</v>
      </c>
      <c r="DI28" s="17" t="n">
        <v>0.47889</v>
      </c>
      <c r="DJ28" s="17" t="n">
        <v>0.55415</v>
      </c>
      <c r="DK28" s="17" t="n">
        <v>0.02896</v>
      </c>
      <c r="DL28" s="17" t="n">
        <v>0.33871</v>
      </c>
      <c r="DM28" s="17" t="n">
        <v>0.61961</v>
      </c>
      <c r="DN28" s="17" t="n">
        <v>0.59415</v>
      </c>
      <c r="DO28" s="17" t="n">
        <v>0.58134</v>
      </c>
      <c r="DP28" s="17" t="n">
        <v>0.56347</v>
      </c>
      <c r="DQ28" s="17" t="n">
        <v>0.55311</v>
      </c>
      <c r="DR28" s="17" t="n">
        <v>0.54836</v>
      </c>
      <c r="DS28" s="17" t="n">
        <v>0.58268</v>
      </c>
      <c r="DT28" s="17" t="n">
        <v>0.58126</v>
      </c>
      <c r="DU28" s="17" t="n">
        <v>0.57238</v>
      </c>
      <c r="DV28" s="17" t="n">
        <v>0.60052</v>
      </c>
      <c r="DW28" s="17" t="n">
        <v>0.52018</v>
      </c>
      <c r="DX28" s="17" t="n">
        <v>0.58467</v>
      </c>
      <c r="DY28" s="17" t="n">
        <v>0.02896</v>
      </c>
      <c r="DZ28" s="17" t="n">
        <v>0.38897</v>
      </c>
      <c r="EA28" s="17" t="n">
        <v>0.65962</v>
      </c>
      <c r="EB28" s="17" t="n">
        <v>0.62222</v>
      </c>
      <c r="EC28" s="17" t="n">
        <v>0.60499</v>
      </c>
      <c r="ED28" s="17" t="n">
        <v>0.57918</v>
      </c>
      <c r="EE28" s="17" t="n">
        <v>0.56153</v>
      </c>
      <c r="EF28" s="17" t="n">
        <v>0.55318</v>
      </c>
      <c r="EG28" s="17" t="n">
        <v>0.58591</v>
      </c>
      <c r="EH28" s="17" t="n">
        <v>0.58288</v>
      </c>
      <c r="EI28" s="17" t="n">
        <v>0.57455</v>
      </c>
      <c r="EJ28" s="17" t="n">
        <v>0.63192</v>
      </c>
      <c r="EK28" s="17" t="n">
        <v>0.55795</v>
      </c>
      <c r="EL28" s="17" t="n">
        <v>0.60714</v>
      </c>
      <c r="EM28" s="17" t="n">
        <v>0.02896</v>
      </c>
      <c r="EN28" s="17" t="n">
        <v>0.45411</v>
      </c>
      <c r="EO28" s="17" t="n">
        <v>0.69892</v>
      </c>
      <c r="EP28" s="17" t="n">
        <v>0.6527</v>
      </c>
      <c r="EQ28" s="17" t="n">
        <v>0.62883</v>
      </c>
      <c r="ER28" s="17" t="n">
        <v>0.59484</v>
      </c>
      <c r="ES28" s="17" t="n">
        <v>0.57357</v>
      </c>
      <c r="ET28" s="17" t="n">
        <v>0.55962</v>
      </c>
      <c r="EU28" s="17" t="n">
        <v>0.58981</v>
      </c>
      <c r="EV28" s="17" t="n">
        <v>0.58521</v>
      </c>
      <c r="EW28" s="17" t="n">
        <v>0.57658</v>
      </c>
      <c r="EX28" s="17" t="n">
        <v>0.66385</v>
      </c>
      <c r="EY28" s="17" t="n">
        <v>0.60046</v>
      </c>
      <c r="EZ28" s="17" t="n">
        <v>0.63034</v>
      </c>
      <c r="FA28" s="17" t="n">
        <v>0.02896</v>
      </c>
      <c r="FB28" s="17" t="n">
        <v>0.46673</v>
      </c>
      <c r="FC28" s="17" t="n">
        <v>0.74512</v>
      </c>
      <c r="FD28" s="17" t="n">
        <v>0.70819</v>
      </c>
      <c r="FE28" s="17" t="n">
        <v>0.66648</v>
      </c>
      <c r="FF28" s="17" t="n">
        <v>0.61753</v>
      </c>
      <c r="FG28" s="17" t="n">
        <v>0.59188</v>
      </c>
      <c r="FH28" s="17" t="n">
        <v>0.56994</v>
      </c>
      <c r="FI28" s="17" t="n">
        <v>0.59605</v>
      </c>
      <c r="FJ28" s="17" t="n">
        <v>0.58972</v>
      </c>
      <c r="FK28" s="17" t="n">
        <v>0.57868</v>
      </c>
      <c r="FL28" s="17" t="n">
        <v>0.71061</v>
      </c>
      <c r="FM28" s="17" t="n">
        <v>0.63742</v>
      </c>
      <c r="FN28" s="17" t="n">
        <v>0.66436</v>
      </c>
      <c r="FO28" s="17" t="n">
        <v>0.02896</v>
      </c>
      <c r="FP28" s="17" t="n">
        <v>0.46312</v>
      </c>
      <c r="FQ28" s="17" t="n">
        <v>0.75441</v>
      </c>
      <c r="FR28" s="17" t="n">
        <v>0.72963</v>
      </c>
      <c r="FS28" s="17" t="n">
        <v>0.69055</v>
      </c>
      <c r="FT28" s="17" t="n">
        <v>0.63477</v>
      </c>
      <c r="FU28" s="17" t="n">
        <v>0.60095</v>
      </c>
      <c r="FV28" s="17" t="n">
        <v>0.57831</v>
      </c>
      <c r="FW28" s="17" t="n">
        <v>0.60103</v>
      </c>
      <c r="FX28" s="17" t="n">
        <v>0.59167</v>
      </c>
      <c r="FY28" s="17" t="n">
        <v>0.58138</v>
      </c>
      <c r="FZ28" s="17" t="n">
        <v>0.72801</v>
      </c>
      <c r="GA28" s="17" t="n">
        <v>0.64901</v>
      </c>
      <c r="GB28" s="17" t="n">
        <v>0.67874</v>
      </c>
      <c r="GC28" s="17" t="n">
        <v>0.02922</v>
      </c>
      <c r="GD28" s="17" t="n">
        <v>0.4394</v>
      </c>
      <c r="GE28" s="17" t="n">
        <v>0.76209</v>
      </c>
      <c r="GF28" s="17" t="n">
        <v>0.75059</v>
      </c>
      <c r="GG28" s="17" t="n">
        <v>0.71572</v>
      </c>
      <c r="GH28" s="17" t="n">
        <v>0.65432</v>
      </c>
      <c r="GI28" s="17" t="n">
        <v>0.61329</v>
      </c>
      <c r="GJ28" s="17" t="n">
        <v>0.58766</v>
      </c>
      <c r="GK28" s="17" t="n">
        <v>0.60767</v>
      </c>
      <c r="GL28" s="17" t="n">
        <v>0.59472</v>
      </c>
      <c r="GM28" s="17" t="n">
        <v>0.58388</v>
      </c>
      <c r="GN28" s="17" t="n">
        <v>0.74501</v>
      </c>
      <c r="GO28" s="17" t="n">
        <v>0.65439</v>
      </c>
      <c r="GP28" s="17" t="n">
        <v>0.69371</v>
      </c>
      <c r="GQ28" s="17" t="n">
        <v>0.02903</v>
      </c>
      <c r="GR28" s="17" t="n">
        <v>0.39828</v>
      </c>
      <c r="GS28" s="17" t="n">
        <v>0.73984</v>
      </c>
      <c r="GT28" s="17" t="n">
        <v>0.75968</v>
      </c>
      <c r="GU28" s="17" t="n">
        <v>0.73442</v>
      </c>
      <c r="GV28" s="17" t="n">
        <v>0.67204</v>
      </c>
      <c r="GW28" s="17" t="n">
        <v>0.62478</v>
      </c>
      <c r="GX28" s="17" t="n">
        <v>0.59618</v>
      </c>
      <c r="GY28" s="17" t="n">
        <v>0.61362</v>
      </c>
      <c r="GZ28" s="17" t="n">
        <v>0.59793</v>
      </c>
      <c r="HA28" s="17" t="n">
        <v>0.58653</v>
      </c>
      <c r="HB28" s="17" t="n">
        <v>0.74492</v>
      </c>
      <c r="HC28" s="17" t="n">
        <v>0.6427</v>
      </c>
      <c r="HD28" s="17" t="n">
        <v>0.69816</v>
      </c>
      <c r="HE28" s="17" t="n">
        <v>0.02896</v>
      </c>
      <c r="HF28" s="17" t="n">
        <v>0.36415</v>
      </c>
      <c r="HG28" s="17" t="n">
        <v>0.74537</v>
      </c>
      <c r="HH28" s="17" t="n">
        <v>0.78123</v>
      </c>
      <c r="HI28" s="17" t="n">
        <v>0.75884</v>
      </c>
      <c r="HJ28" s="17" t="n">
        <v>0.69464</v>
      </c>
      <c r="HK28" s="17" t="n">
        <v>0.63999</v>
      </c>
      <c r="HL28" s="17" t="n">
        <v>0.60675</v>
      </c>
      <c r="HM28" s="17" t="n">
        <v>0.62094</v>
      </c>
      <c r="HN28" s="17" t="n">
        <v>0.60228</v>
      </c>
      <c r="HO28" s="17" t="n">
        <v>0.58931</v>
      </c>
      <c r="HP28" s="17" t="n">
        <v>0.76125</v>
      </c>
      <c r="HQ28" s="17" t="n">
        <v>0.64477</v>
      </c>
      <c r="HR28" s="17" t="n">
        <v>0.71361</v>
      </c>
      <c r="HS28" s="17" t="n">
        <v>0.02896</v>
      </c>
      <c r="HT28" s="17" t="n">
        <v>0.33568</v>
      </c>
      <c r="HU28" s="17" t="n">
        <v>0.71039</v>
      </c>
      <c r="HV28" s="17" t="n">
        <v>0.78863</v>
      </c>
      <c r="HW28" s="17" t="n">
        <v>0.7838</v>
      </c>
      <c r="HX28" s="17" t="n">
        <v>0.73461</v>
      </c>
      <c r="HY28" s="17" t="n">
        <v>0.67731</v>
      </c>
      <c r="HZ28" s="17" t="n">
        <v>0.63953</v>
      </c>
      <c r="IA28" s="17" t="n">
        <v>0.64987</v>
      </c>
      <c r="IB28" s="17" t="n">
        <v>0.60682</v>
      </c>
      <c r="IC28" s="17" t="n">
        <v>0.59248</v>
      </c>
      <c r="ID28" s="17" t="n">
        <v>0.75787</v>
      </c>
      <c r="IE28" s="17" t="n">
        <v>0.6347</v>
      </c>
      <c r="IF28" s="17" t="n">
        <v>0.72632</v>
      </c>
      <c r="IG28" s="17" t="n">
        <v>0.02896</v>
      </c>
      <c r="IH28" s="17" t="n">
        <v>0.31253</v>
      </c>
      <c r="II28" s="17" t="n">
        <v>0.80825</v>
      </c>
      <c r="IJ28" s="17" t="n">
        <v>0.84233</v>
      </c>
      <c r="IK28" s="17" t="n">
        <v>0.8659</v>
      </c>
      <c r="IL28" s="17" t="n">
        <v>0.75095</v>
      </c>
      <c r="IM28" s="17" t="n">
        <v>0.69194</v>
      </c>
      <c r="IN28" s="17" t="n">
        <v>0.65052</v>
      </c>
      <c r="IO28" s="17" t="n">
        <v>0.65792</v>
      </c>
      <c r="IP28" s="17" t="n">
        <v>0.61739</v>
      </c>
      <c r="IQ28" s="17" t="n">
        <v>0.596</v>
      </c>
      <c r="IR28" s="17" t="n">
        <v>0.83647</v>
      </c>
      <c r="IS28" s="17" t="n">
        <v>0.68434</v>
      </c>
      <c r="IT28" s="17" t="n">
        <v>0.77664</v>
      </c>
      <c r="IU28" s="17" t="n">
        <v>0.02896</v>
      </c>
      <c r="IV28" s="17" t="n">
        <v>0.29377</v>
      </c>
      <c r="IW28" s="17" t="n">
        <v>0.80802</v>
      </c>
      <c r="IX28" s="17" t="n">
        <v>0.84035</v>
      </c>
      <c r="IY28" s="17" t="n">
        <v>0.86249</v>
      </c>
      <c r="IZ28" s="17" t="n">
        <v>0.78031</v>
      </c>
      <c r="JA28" s="17" t="n">
        <v>0.70691</v>
      </c>
      <c r="JB28" s="17" t="n">
        <v>0.66234</v>
      </c>
      <c r="JC28" s="17" t="n">
        <v>0.66666</v>
      </c>
      <c r="JD28" s="17" t="n">
        <v>0.62731</v>
      </c>
      <c r="JE28" s="17" t="n">
        <v>0.6013</v>
      </c>
      <c r="JF28" s="17" t="n">
        <v>0.83481</v>
      </c>
      <c r="JG28" s="17" t="n">
        <v>0.67838</v>
      </c>
      <c r="JH28" s="17" t="n">
        <v>0.78281</v>
      </c>
      <c r="JI28" s="17" t="n">
        <v>0.02896</v>
      </c>
      <c r="JJ28" s="17" t="n">
        <v>0.27859</v>
      </c>
      <c r="JK28" s="17" t="n">
        <v>0.80782</v>
      </c>
      <c r="JL28" s="17" t="n">
        <v>0.83876</v>
      </c>
      <c r="JM28" s="17" t="n">
        <v>0.87413</v>
      </c>
      <c r="JN28" s="17" t="n">
        <v>0.80398</v>
      </c>
      <c r="JO28" s="17" t="n">
        <v>0.72516</v>
      </c>
      <c r="JP28" s="17" t="n">
        <v>0.67487</v>
      </c>
      <c r="JQ28" s="17" t="n">
        <v>0.67611</v>
      </c>
      <c r="JR28" s="17" t="n">
        <v>0.63691</v>
      </c>
      <c r="JS28" s="17" t="n">
        <v>0.60774</v>
      </c>
      <c r="JT28" s="17" t="n">
        <v>0.8377</v>
      </c>
      <c r="JU28" s="17" t="n">
        <v>0.67669</v>
      </c>
      <c r="JV28" s="17" t="n">
        <v>0.79137</v>
      </c>
    </row>
    <row r="29" customFormat="false" ht="15" hidden="false" customHeight="false" outlineLevel="0" collapsed="false">
      <c r="A29" s="17" t="s">
        <v>170</v>
      </c>
      <c r="B29" s="17" t="s">
        <v>228</v>
      </c>
      <c r="C29" s="17" t="n">
        <v>0.02266</v>
      </c>
      <c r="D29" s="17" t="n">
        <v>0.1865</v>
      </c>
      <c r="E29" s="17" t="n">
        <v>0.373</v>
      </c>
      <c r="F29" s="17" t="n">
        <v>0.55343</v>
      </c>
      <c r="G29" s="17" t="n">
        <v>0.55343</v>
      </c>
      <c r="H29" s="17" t="n">
        <v>0.55343</v>
      </c>
      <c r="I29" s="17" t="n">
        <v>0.55343</v>
      </c>
      <c r="J29" s="17" t="n">
        <v>0.55343</v>
      </c>
      <c r="K29" s="17" t="n">
        <v>0.55343</v>
      </c>
      <c r="L29" s="17" t="n">
        <v>0.55373</v>
      </c>
      <c r="M29" s="17" t="n">
        <v>0.55343</v>
      </c>
      <c r="N29" s="17" t="n">
        <v>0.48142</v>
      </c>
      <c r="O29" s="17" t="n">
        <v>0.38683</v>
      </c>
      <c r="P29" s="17" t="n">
        <v>0.50907</v>
      </c>
      <c r="Q29" s="17" t="n">
        <v>0.02266</v>
      </c>
      <c r="R29" s="17" t="n">
        <v>0.1865</v>
      </c>
      <c r="S29" s="17" t="n">
        <v>0.373</v>
      </c>
      <c r="T29" s="17" t="n">
        <v>0.55343</v>
      </c>
      <c r="U29" s="17" t="n">
        <v>0.55343</v>
      </c>
      <c r="V29" s="17" t="n">
        <v>0.55343</v>
      </c>
      <c r="W29" s="17" t="n">
        <v>0.55343</v>
      </c>
      <c r="X29" s="17" t="n">
        <v>0.55343</v>
      </c>
      <c r="Y29" s="17" t="n">
        <v>0.55343</v>
      </c>
      <c r="Z29" s="17" t="n">
        <v>0.55363</v>
      </c>
      <c r="AA29" s="17" t="n">
        <v>0.55343</v>
      </c>
      <c r="AB29" s="17" t="n">
        <v>0.48154</v>
      </c>
      <c r="AC29" s="17" t="n">
        <v>0.38717</v>
      </c>
      <c r="AD29" s="17" t="n">
        <v>0.50916</v>
      </c>
      <c r="AE29" s="17" t="n">
        <v>0.02266</v>
      </c>
      <c r="AF29" s="17" t="n">
        <v>0.1865</v>
      </c>
      <c r="AG29" s="17" t="n">
        <v>0.373</v>
      </c>
      <c r="AH29" s="17" t="n">
        <v>0.55343</v>
      </c>
      <c r="AI29" s="17" t="n">
        <v>0.55343</v>
      </c>
      <c r="AJ29" s="17" t="n">
        <v>0.55343</v>
      </c>
      <c r="AK29" s="17" t="n">
        <v>0.55343</v>
      </c>
      <c r="AL29" s="17" t="n">
        <v>0.55343</v>
      </c>
      <c r="AM29" s="17" t="n">
        <v>0.55343</v>
      </c>
      <c r="AN29" s="17" t="n">
        <v>0.55353</v>
      </c>
      <c r="AO29" s="17" t="n">
        <v>0.55343</v>
      </c>
      <c r="AP29" s="17" t="n">
        <v>0.48167</v>
      </c>
      <c r="AQ29" s="17" t="n">
        <v>0.38758</v>
      </c>
      <c r="AR29" s="17" t="n">
        <v>0.50929</v>
      </c>
      <c r="AS29" s="17" t="n">
        <v>0.02266</v>
      </c>
      <c r="AT29" s="17" t="n">
        <v>0.1865</v>
      </c>
      <c r="AU29" s="17" t="n">
        <v>0.373</v>
      </c>
      <c r="AV29" s="17" t="n">
        <v>0.55343</v>
      </c>
      <c r="AW29" s="17" t="n">
        <v>0.55343</v>
      </c>
      <c r="AX29" s="17" t="n">
        <v>0.55343</v>
      </c>
      <c r="AY29" s="17" t="n">
        <v>0.55343</v>
      </c>
      <c r="AZ29" s="17" t="n">
        <v>0.55343</v>
      </c>
      <c r="BA29" s="17" t="n">
        <v>0.55343</v>
      </c>
      <c r="BB29" s="17" t="n">
        <v>0.55343</v>
      </c>
      <c r="BC29" s="17" t="n">
        <v>0.55343</v>
      </c>
      <c r="BD29" s="17" t="n">
        <v>0.48184</v>
      </c>
      <c r="BE29" s="17" t="n">
        <v>0.3881</v>
      </c>
      <c r="BF29" s="17" t="n">
        <v>0.50947</v>
      </c>
      <c r="BG29" s="17" t="n">
        <v>0.02266</v>
      </c>
      <c r="BH29" s="17" t="n">
        <v>0.18658</v>
      </c>
      <c r="BI29" s="17" t="n">
        <v>0.37364</v>
      </c>
      <c r="BJ29" s="17" t="n">
        <v>0.55436</v>
      </c>
      <c r="BK29" s="17" t="n">
        <v>0.55349</v>
      </c>
      <c r="BL29" s="17" t="n">
        <v>0.55351</v>
      </c>
      <c r="BM29" s="17" t="n">
        <v>0.55343</v>
      </c>
      <c r="BN29" s="17" t="n">
        <v>0.55343</v>
      </c>
      <c r="BO29" s="17" t="n">
        <v>0.55343</v>
      </c>
      <c r="BP29" s="17" t="n">
        <v>0.55343</v>
      </c>
      <c r="BQ29" s="17" t="n">
        <v>0.55343</v>
      </c>
      <c r="BR29" s="17" t="n">
        <v>0.4826</v>
      </c>
      <c r="BS29" s="17" t="n">
        <v>0.38915</v>
      </c>
      <c r="BT29" s="17" t="n">
        <v>0.51006</v>
      </c>
      <c r="BU29" s="17" t="n">
        <v>0.02266</v>
      </c>
      <c r="BV29" s="17" t="n">
        <v>0.18806</v>
      </c>
      <c r="BW29" s="17" t="n">
        <v>0.38414</v>
      </c>
      <c r="BX29" s="17" t="n">
        <v>0.56987</v>
      </c>
      <c r="BY29" s="17" t="n">
        <v>0.55491</v>
      </c>
      <c r="BZ29" s="17" t="n">
        <v>0.55438</v>
      </c>
      <c r="CA29" s="17" t="n">
        <v>0.55405</v>
      </c>
      <c r="CB29" s="17" t="n">
        <v>0.55381</v>
      </c>
      <c r="CC29" s="17" t="n">
        <v>0.5536</v>
      </c>
      <c r="CD29" s="17" t="n">
        <v>0.55517</v>
      </c>
      <c r="CE29" s="17" t="n">
        <v>0.55343</v>
      </c>
      <c r="CF29" s="17" t="n">
        <v>0.49251</v>
      </c>
      <c r="CG29" s="17" t="n">
        <v>0.39699</v>
      </c>
      <c r="CH29" s="17" t="n">
        <v>0.51646</v>
      </c>
      <c r="CI29" s="17" t="n">
        <v>0.02266</v>
      </c>
      <c r="CJ29" s="17" t="n">
        <v>0.22139</v>
      </c>
      <c r="CK29" s="17" t="n">
        <v>0.42861</v>
      </c>
      <c r="CL29" s="17" t="n">
        <v>0.59578</v>
      </c>
      <c r="CM29" s="17" t="n">
        <v>0.57396</v>
      </c>
      <c r="CN29" s="17" t="n">
        <v>0.56554</v>
      </c>
      <c r="CO29" s="17" t="n">
        <v>0.56197</v>
      </c>
      <c r="CP29" s="17" t="n">
        <v>0.5584</v>
      </c>
      <c r="CQ29" s="17" t="n">
        <v>0.55604</v>
      </c>
      <c r="CR29" s="17" t="n">
        <v>0.55625</v>
      </c>
      <c r="CS29" s="17" t="n">
        <v>0.55606</v>
      </c>
      <c r="CT29" s="17" t="n">
        <v>0.52407</v>
      </c>
      <c r="CU29" s="17" t="n">
        <v>0.42977</v>
      </c>
      <c r="CV29" s="17" t="n">
        <v>0.53871</v>
      </c>
      <c r="CW29" s="17" t="n">
        <v>0.02266</v>
      </c>
      <c r="CX29" s="17" t="n">
        <v>0.25391</v>
      </c>
      <c r="CY29" s="17" t="n">
        <v>0.47252</v>
      </c>
      <c r="CZ29" s="17" t="n">
        <v>0.62403</v>
      </c>
      <c r="DA29" s="17" t="n">
        <v>0.59196</v>
      </c>
      <c r="DB29" s="17" t="n">
        <v>0.57668</v>
      </c>
      <c r="DC29" s="17" t="n">
        <v>0.56925</v>
      </c>
      <c r="DD29" s="17" t="n">
        <v>0.56303</v>
      </c>
      <c r="DE29" s="17" t="n">
        <v>0.55861</v>
      </c>
      <c r="DF29" s="17" t="n">
        <v>0.5588</v>
      </c>
      <c r="DG29" s="17" t="n">
        <v>0.5561</v>
      </c>
      <c r="DH29" s="17" t="n">
        <v>0.55586</v>
      </c>
      <c r="DI29" s="17" t="n">
        <v>0.46249</v>
      </c>
      <c r="DJ29" s="17" t="n">
        <v>0.56093</v>
      </c>
      <c r="DK29" s="17" t="n">
        <v>0.02266</v>
      </c>
      <c r="DL29" s="17" t="n">
        <v>0.28969</v>
      </c>
      <c r="DM29" s="17" t="n">
        <v>0.52627</v>
      </c>
      <c r="DN29" s="17" t="n">
        <v>0.66204</v>
      </c>
      <c r="DO29" s="17" t="n">
        <v>0.61543</v>
      </c>
      <c r="DP29" s="17" t="n">
        <v>0.59155</v>
      </c>
      <c r="DQ29" s="17" t="n">
        <v>0.57905</v>
      </c>
      <c r="DR29" s="17" t="n">
        <v>0.56915</v>
      </c>
      <c r="DS29" s="17" t="n">
        <v>0.56219</v>
      </c>
      <c r="DT29" s="17" t="n">
        <v>0.56202</v>
      </c>
      <c r="DU29" s="17" t="n">
        <v>0.55678</v>
      </c>
      <c r="DV29" s="17" t="n">
        <v>0.59619</v>
      </c>
      <c r="DW29" s="17" t="n">
        <v>0.50214</v>
      </c>
      <c r="DX29" s="17" t="n">
        <v>0.58915</v>
      </c>
      <c r="DY29" s="17" t="n">
        <v>0.02266</v>
      </c>
      <c r="DZ29" s="17" t="n">
        <v>0.34505</v>
      </c>
      <c r="EA29" s="17" t="n">
        <v>0.6258</v>
      </c>
      <c r="EB29" s="17" t="n">
        <v>0.68163</v>
      </c>
      <c r="EC29" s="17" t="n">
        <v>0.63131</v>
      </c>
      <c r="ED29" s="17" t="n">
        <v>0.60116</v>
      </c>
      <c r="EE29" s="17" t="n">
        <v>0.58626</v>
      </c>
      <c r="EF29" s="17" t="n">
        <v>0.57306</v>
      </c>
      <c r="EG29" s="17" t="n">
        <v>0.56474</v>
      </c>
      <c r="EH29" s="17" t="n">
        <v>0.56335</v>
      </c>
      <c r="EI29" s="17" t="n">
        <v>0.5581</v>
      </c>
      <c r="EJ29" s="17" t="n">
        <v>0.64594</v>
      </c>
      <c r="EK29" s="17" t="n">
        <v>0.55432</v>
      </c>
      <c r="EL29" s="17" t="n">
        <v>0.62159</v>
      </c>
      <c r="EM29" s="17" t="n">
        <v>0.02266</v>
      </c>
      <c r="EN29" s="17" t="n">
        <v>0.47006</v>
      </c>
      <c r="EO29" s="17" t="n">
        <v>0.69053</v>
      </c>
      <c r="EP29" s="17" t="n">
        <v>0.73132</v>
      </c>
      <c r="EQ29" s="17" t="n">
        <v>0.65701</v>
      </c>
      <c r="ER29" s="17" t="n">
        <v>0.6156</v>
      </c>
      <c r="ES29" s="17" t="n">
        <v>0.60256</v>
      </c>
      <c r="ET29" s="17" t="n">
        <v>0.5808</v>
      </c>
      <c r="EU29" s="17" t="n">
        <v>0.56973</v>
      </c>
      <c r="EV29" s="17" t="n">
        <v>0.56616</v>
      </c>
      <c r="EW29" s="17" t="n">
        <v>0.55942</v>
      </c>
      <c r="EX29" s="17" t="n">
        <v>0.69473</v>
      </c>
      <c r="EY29" s="17" t="n">
        <v>0.62683</v>
      </c>
      <c r="EZ29" s="17" t="n">
        <v>0.65536</v>
      </c>
      <c r="FA29" s="17" t="n">
        <v>0.02266</v>
      </c>
      <c r="FB29" s="17" t="n">
        <v>0.47021</v>
      </c>
      <c r="FC29" s="17" t="n">
        <v>0.76439</v>
      </c>
      <c r="FD29" s="17" t="n">
        <v>0.83444</v>
      </c>
      <c r="FE29" s="17" t="n">
        <v>0.71423</v>
      </c>
      <c r="FF29" s="17" t="n">
        <v>0.64553</v>
      </c>
      <c r="FG29" s="17" t="n">
        <v>0.64216</v>
      </c>
      <c r="FH29" s="17" t="n">
        <v>0.60206</v>
      </c>
      <c r="FI29" s="17" t="n">
        <v>0.58215</v>
      </c>
      <c r="FJ29" s="17" t="n">
        <v>0.57847</v>
      </c>
      <c r="FK29" s="17" t="n">
        <v>0.56111</v>
      </c>
      <c r="FL29" s="17" t="n">
        <v>0.77362</v>
      </c>
      <c r="FM29" s="17" t="n">
        <v>0.68256</v>
      </c>
      <c r="FN29" s="17" t="n">
        <v>0.71318</v>
      </c>
      <c r="FO29" s="17" t="n">
        <v>0.02266</v>
      </c>
      <c r="FP29" s="17" t="n">
        <v>0.42613</v>
      </c>
      <c r="FQ29" s="17" t="n">
        <v>0.74082</v>
      </c>
      <c r="FR29" s="17" t="n">
        <v>0.85908</v>
      </c>
      <c r="FS29" s="17" t="n">
        <v>0.7417</v>
      </c>
      <c r="FT29" s="17" t="n">
        <v>0.66153</v>
      </c>
      <c r="FU29" s="17" t="n">
        <v>0.64293</v>
      </c>
      <c r="FV29" s="17" t="n">
        <v>0.61174</v>
      </c>
      <c r="FW29" s="17" t="n">
        <v>0.58703</v>
      </c>
      <c r="FX29" s="17" t="n">
        <v>0.57938</v>
      </c>
      <c r="FY29" s="17" t="n">
        <v>0.56549</v>
      </c>
      <c r="FZ29" s="17" t="n">
        <v>0.78057</v>
      </c>
      <c r="GA29" s="17" t="n">
        <v>0.67487</v>
      </c>
      <c r="GB29" s="17" t="n">
        <v>0.72025</v>
      </c>
      <c r="GC29" s="17" t="n">
        <v>0.02266</v>
      </c>
      <c r="GD29" s="17" t="n">
        <v>0.50696</v>
      </c>
      <c r="GE29" s="17" t="n">
        <v>0.76603</v>
      </c>
      <c r="GF29" s="17" t="n">
        <v>0.89798</v>
      </c>
      <c r="GG29" s="17" t="n">
        <v>0.78028</v>
      </c>
      <c r="GH29" s="17" t="n">
        <v>0.68587</v>
      </c>
      <c r="GI29" s="17" t="n">
        <v>0.65155</v>
      </c>
      <c r="GJ29" s="17" t="n">
        <v>0.62133</v>
      </c>
      <c r="GK29" s="17" t="n">
        <v>0.59506</v>
      </c>
      <c r="GL29" s="17" t="n">
        <v>0.58311</v>
      </c>
      <c r="GM29" s="17" t="n">
        <v>0.56899</v>
      </c>
      <c r="GN29" s="17" t="n">
        <v>0.8142</v>
      </c>
      <c r="GO29" s="17" t="n">
        <v>0.7231</v>
      </c>
      <c r="GP29" s="17" t="n">
        <v>0.74524</v>
      </c>
      <c r="GQ29" s="17" t="n">
        <v>0.02266</v>
      </c>
      <c r="GR29" s="17" t="n">
        <v>0.45289</v>
      </c>
      <c r="GS29" s="17" t="n">
        <v>0.75494</v>
      </c>
      <c r="GT29" s="17" t="n">
        <v>0.91089</v>
      </c>
      <c r="GU29" s="17" t="n">
        <v>0.80797</v>
      </c>
      <c r="GV29" s="17" t="n">
        <v>0.7083</v>
      </c>
      <c r="GW29" s="17" t="n">
        <v>0.66077</v>
      </c>
      <c r="GX29" s="17" t="n">
        <v>0.62937</v>
      </c>
      <c r="GY29" s="17" t="n">
        <v>0.60187</v>
      </c>
      <c r="GZ29" s="17" t="n">
        <v>0.58622</v>
      </c>
      <c r="HA29" s="17" t="n">
        <v>0.57255</v>
      </c>
      <c r="HB29" s="17" t="n">
        <v>0.8223</v>
      </c>
      <c r="HC29" s="17" t="n">
        <v>0.71336</v>
      </c>
      <c r="HD29" s="17" t="n">
        <v>0.75472</v>
      </c>
      <c r="HE29" s="17" t="n">
        <v>0.02266</v>
      </c>
      <c r="HF29" s="17" t="n">
        <v>0.40521</v>
      </c>
      <c r="HG29" s="17" t="n">
        <v>0.74023</v>
      </c>
      <c r="HH29" s="17" t="n">
        <v>0.92551</v>
      </c>
      <c r="HI29" s="17" t="n">
        <v>0.83528</v>
      </c>
      <c r="HJ29" s="17" t="n">
        <v>0.73364</v>
      </c>
      <c r="HK29" s="17" t="n">
        <v>0.67319</v>
      </c>
      <c r="HL29" s="17" t="n">
        <v>0.63771</v>
      </c>
      <c r="HM29" s="17" t="n">
        <v>0.60898</v>
      </c>
      <c r="HN29" s="17" t="n">
        <v>0.59026</v>
      </c>
      <c r="HO29" s="17" t="n">
        <v>0.576</v>
      </c>
      <c r="HP29" s="17" t="n">
        <v>0.82963</v>
      </c>
      <c r="HQ29" s="17" t="n">
        <v>0.70513</v>
      </c>
      <c r="HR29" s="17" t="n">
        <v>0.76458</v>
      </c>
      <c r="HS29" s="17" t="n">
        <v>0.02266</v>
      </c>
      <c r="HT29" s="17" t="n">
        <v>0.36506</v>
      </c>
      <c r="HU29" s="17" t="n">
        <v>0.70811</v>
      </c>
      <c r="HV29" s="17" t="n">
        <v>0.92439</v>
      </c>
      <c r="HW29" s="17" t="n">
        <v>0.85553</v>
      </c>
      <c r="HX29" s="17" t="n">
        <v>0.75696</v>
      </c>
      <c r="HY29" s="17" t="n">
        <v>0.68734</v>
      </c>
      <c r="HZ29" s="17" t="n">
        <v>0.64617</v>
      </c>
      <c r="IA29" s="17" t="n">
        <v>0.61596</v>
      </c>
      <c r="IB29" s="17" t="n">
        <v>0.59489</v>
      </c>
      <c r="IC29" s="17" t="n">
        <v>0.57959</v>
      </c>
      <c r="ID29" s="17" t="n">
        <v>0.82323</v>
      </c>
      <c r="IE29" s="17" t="n">
        <v>0.68957</v>
      </c>
      <c r="IF29" s="17" t="n">
        <v>0.76646</v>
      </c>
      <c r="IG29" s="17" t="n">
        <v>0.02266</v>
      </c>
      <c r="IH29" s="17" t="n">
        <v>0.33206</v>
      </c>
      <c r="II29" s="17" t="n">
        <v>0.80717</v>
      </c>
      <c r="IJ29" s="17" t="n">
        <v>0.91648</v>
      </c>
      <c r="IK29" s="17" t="n">
        <v>0.87091</v>
      </c>
      <c r="IL29" s="17" t="n">
        <v>0.77948</v>
      </c>
      <c r="IM29" s="17" t="n">
        <v>0.70358</v>
      </c>
      <c r="IN29" s="17" t="n">
        <v>0.65597</v>
      </c>
      <c r="IO29" s="17" t="n">
        <v>0.62328</v>
      </c>
      <c r="IP29" s="17" t="n">
        <v>0.60009</v>
      </c>
      <c r="IQ29" s="17" t="n">
        <v>0.58343</v>
      </c>
      <c r="IR29" s="17" t="n">
        <v>0.86233</v>
      </c>
      <c r="IS29" s="17" t="n">
        <v>0.70835</v>
      </c>
      <c r="IT29" s="17" t="n">
        <v>0.7948</v>
      </c>
      <c r="IU29" s="17" t="n">
        <v>0.02266</v>
      </c>
      <c r="IV29" s="17" t="n">
        <v>0.30504</v>
      </c>
      <c r="IW29" s="17" t="n">
        <v>0.80697</v>
      </c>
      <c r="IX29" s="17" t="n">
        <v>0.93197</v>
      </c>
      <c r="IY29" s="17" t="n">
        <v>0.88103</v>
      </c>
      <c r="IZ29" s="17" t="n">
        <v>0.80027</v>
      </c>
      <c r="JA29" s="17" t="n">
        <v>0.72121</v>
      </c>
      <c r="JB29" s="17" t="n">
        <v>0.66726</v>
      </c>
      <c r="JC29" s="17" t="n">
        <v>0.63118</v>
      </c>
      <c r="JD29" s="17" t="n">
        <v>0.60579</v>
      </c>
      <c r="JE29" s="17" t="n">
        <v>0.58761</v>
      </c>
      <c r="JF29" s="17" t="n">
        <v>0.87049</v>
      </c>
      <c r="JG29" s="17" t="n">
        <v>0.70701</v>
      </c>
      <c r="JH29" s="17" t="n">
        <v>0.80543</v>
      </c>
      <c r="JI29" s="17" t="n">
        <v>0.02266</v>
      </c>
      <c r="JJ29" s="17" t="n">
        <v>0.28296</v>
      </c>
      <c r="JK29" s="17" t="n">
        <v>0.8068</v>
      </c>
      <c r="JL29" s="17" t="n">
        <v>0.944</v>
      </c>
      <c r="JM29" s="17" t="n">
        <v>0.89231</v>
      </c>
      <c r="JN29" s="17" t="n">
        <v>0.81856</v>
      </c>
      <c r="JO29" s="17" t="n">
        <v>0.73951</v>
      </c>
      <c r="JP29" s="17" t="n">
        <v>0.68001</v>
      </c>
      <c r="JQ29" s="17" t="n">
        <v>0.63987</v>
      </c>
      <c r="JR29" s="17" t="n">
        <v>0.61203</v>
      </c>
      <c r="JS29" s="17" t="n">
        <v>0.59217</v>
      </c>
      <c r="JT29" s="17" t="n">
        <v>0.87787</v>
      </c>
      <c r="JU29" s="17" t="n">
        <v>0.70656</v>
      </c>
      <c r="JV29" s="17" t="n">
        <v>0.81558</v>
      </c>
    </row>
    <row r="30" customFormat="false" ht="15" hidden="false" customHeight="false" outlineLevel="0" collapsed="false">
      <c r="A30" s="17" t="s">
        <v>171</v>
      </c>
      <c r="B30" s="17" t="s">
        <v>229</v>
      </c>
      <c r="C30" s="17" t="n">
        <v>0.0435</v>
      </c>
      <c r="D30" s="17" t="n">
        <v>0.3</v>
      </c>
      <c r="E30" s="17" t="n">
        <v>0.6</v>
      </c>
      <c r="F30" s="17" t="n">
        <v>0.6</v>
      </c>
      <c r="G30" s="17" t="n">
        <v>0.811</v>
      </c>
      <c r="H30" s="17" t="n">
        <v>0.811</v>
      </c>
      <c r="I30" s="17" t="n">
        <v>0.827</v>
      </c>
      <c r="J30" s="17" t="n">
        <v>0.843</v>
      </c>
      <c r="K30" s="17" t="n">
        <v>0.892</v>
      </c>
      <c r="L30" s="17" t="n">
        <v>0.85146</v>
      </c>
      <c r="M30" s="17" t="n">
        <v>0.81121</v>
      </c>
      <c r="N30" s="17" t="n">
        <v>0.65695</v>
      </c>
      <c r="O30" s="17" t="n">
        <v>0.54246</v>
      </c>
      <c r="P30" s="17" t="n">
        <v>0.72554</v>
      </c>
      <c r="Q30" s="17" t="n">
        <v>0.0435</v>
      </c>
      <c r="R30" s="17" t="n">
        <v>0.3</v>
      </c>
      <c r="S30" s="17" t="n">
        <v>0.6</v>
      </c>
      <c r="T30" s="17" t="n">
        <v>0.6</v>
      </c>
      <c r="U30" s="17" t="n">
        <v>0.811</v>
      </c>
      <c r="V30" s="17" t="n">
        <v>0.811</v>
      </c>
      <c r="W30" s="17" t="n">
        <v>0.827</v>
      </c>
      <c r="X30" s="17" t="n">
        <v>0.843</v>
      </c>
      <c r="Y30" s="17" t="n">
        <v>0.892</v>
      </c>
      <c r="Z30" s="17" t="n">
        <v>0.86135</v>
      </c>
      <c r="AA30" s="17" t="n">
        <v>0.8206</v>
      </c>
      <c r="AB30" s="17" t="n">
        <v>0.65705</v>
      </c>
      <c r="AC30" s="17" t="n">
        <v>0.54284</v>
      </c>
      <c r="AD30" s="17" t="n">
        <v>0.72563</v>
      </c>
      <c r="AE30" s="17" t="n">
        <v>0.0435</v>
      </c>
      <c r="AF30" s="17" t="n">
        <v>0.3</v>
      </c>
      <c r="AG30" s="17" t="n">
        <v>0.6</v>
      </c>
      <c r="AH30" s="17" t="n">
        <v>0.6</v>
      </c>
      <c r="AI30" s="17" t="n">
        <v>0.811</v>
      </c>
      <c r="AJ30" s="17" t="n">
        <v>0.811</v>
      </c>
      <c r="AK30" s="17" t="n">
        <v>0.827</v>
      </c>
      <c r="AL30" s="17" t="n">
        <v>0.843</v>
      </c>
      <c r="AM30" s="17" t="n">
        <v>0.892</v>
      </c>
      <c r="AN30" s="17" t="n">
        <v>0.86881</v>
      </c>
      <c r="AO30" s="17" t="n">
        <v>0.83022</v>
      </c>
      <c r="AP30" s="17" t="n">
        <v>0.65717</v>
      </c>
      <c r="AQ30" s="17" t="n">
        <v>0.54331</v>
      </c>
      <c r="AR30" s="17" t="n">
        <v>0.7258</v>
      </c>
      <c r="AS30" s="17" t="n">
        <v>0.0435</v>
      </c>
      <c r="AT30" s="17" t="n">
        <v>0.3</v>
      </c>
      <c r="AU30" s="17" t="n">
        <v>0.6</v>
      </c>
      <c r="AV30" s="17" t="n">
        <v>0.6</v>
      </c>
      <c r="AW30" s="17" t="n">
        <v>0.811</v>
      </c>
      <c r="AX30" s="17" t="n">
        <v>0.811</v>
      </c>
      <c r="AY30" s="17" t="n">
        <v>0.827</v>
      </c>
      <c r="AZ30" s="17" t="n">
        <v>0.843</v>
      </c>
      <c r="BA30" s="17" t="n">
        <v>0.892</v>
      </c>
      <c r="BB30" s="17" t="n">
        <v>0.87436</v>
      </c>
      <c r="BC30" s="17" t="n">
        <v>0.83935</v>
      </c>
      <c r="BD30" s="17" t="n">
        <v>0.65732</v>
      </c>
      <c r="BE30" s="17" t="n">
        <v>0.54391</v>
      </c>
      <c r="BF30" s="17" t="n">
        <v>0.72608</v>
      </c>
      <c r="BG30" s="17" t="n">
        <v>0.0435</v>
      </c>
      <c r="BH30" s="17" t="n">
        <v>0.30009</v>
      </c>
      <c r="BI30" s="17" t="n">
        <v>0.60059</v>
      </c>
      <c r="BJ30" s="17" t="n">
        <v>0.60086</v>
      </c>
      <c r="BK30" s="17" t="n">
        <v>0.81108</v>
      </c>
      <c r="BL30" s="17" t="n">
        <v>0.81105</v>
      </c>
      <c r="BM30" s="17" t="n">
        <v>0.82706</v>
      </c>
      <c r="BN30" s="17" t="n">
        <v>0.843</v>
      </c>
      <c r="BO30" s="17" t="n">
        <v>0.892</v>
      </c>
      <c r="BP30" s="17" t="n">
        <v>0.87861</v>
      </c>
      <c r="BQ30" s="17" t="n">
        <v>0.84763</v>
      </c>
      <c r="BR30" s="17" t="n">
        <v>0.65804</v>
      </c>
      <c r="BS30" s="17" t="n">
        <v>0.54504</v>
      </c>
      <c r="BT30" s="17" t="n">
        <v>0.72681</v>
      </c>
      <c r="BU30" s="17" t="n">
        <v>0.0435</v>
      </c>
      <c r="BV30" s="17" t="n">
        <v>0.30141</v>
      </c>
      <c r="BW30" s="17" t="n">
        <v>0.61011</v>
      </c>
      <c r="BX30" s="17" t="n">
        <v>0.61494</v>
      </c>
      <c r="BY30" s="17" t="n">
        <v>0.81238</v>
      </c>
      <c r="BZ30" s="17" t="n">
        <v>0.81184</v>
      </c>
      <c r="CA30" s="17" t="n">
        <v>0.82764</v>
      </c>
      <c r="CB30" s="17" t="n">
        <v>0.84331</v>
      </c>
      <c r="CC30" s="17" t="n">
        <v>0.89219</v>
      </c>
      <c r="CD30" s="17" t="n">
        <v>0.8833</v>
      </c>
      <c r="CE30" s="17" t="n">
        <v>0.85497</v>
      </c>
      <c r="CF30" s="17" t="n">
        <v>0.66704</v>
      </c>
      <c r="CG30" s="17" t="n">
        <v>0.55233</v>
      </c>
      <c r="CH30" s="17" t="n">
        <v>0.73285</v>
      </c>
      <c r="CI30" s="17" t="n">
        <v>0.0435</v>
      </c>
      <c r="CJ30" s="17" t="n">
        <v>0.33173</v>
      </c>
      <c r="CK30" s="17" t="n">
        <v>0.65057</v>
      </c>
      <c r="CL30" s="17" t="n">
        <v>0.63849</v>
      </c>
      <c r="CM30" s="17" t="n">
        <v>0.82971</v>
      </c>
      <c r="CN30" s="17" t="n">
        <v>0.822</v>
      </c>
      <c r="CO30" s="17" t="n">
        <v>0.8348</v>
      </c>
      <c r="CP30" s="17" t="n">
        <v>0.84759</v>
      </c>
      <c r="CQ30" s="17" t="n">
        <v>0.89445</v>
      </c>
      <c r="CR30" s="17" t="n">
        <v>0.88656</v>
      </c>
      <c r="CS30" s="17" t="n">
        <v>0.86377</v>
      </c>
      <c r="CT30" s="17" t="n">
        <v>0.69576</v>
      </c>
      <c r="CU30" s="17" t="n">
        <v>0.58235</v>
      </c>
      <c r="CV30" s="17" t="n">
        <v>0.75336</v>
      </c>
      <c r="CW30" s="17" t="n">
        <v>0.0435</v>
      </c>
      <c r="CX30" s="17" t="n">
        <v>0.36132</v>
      </c>
      <c r="CY30" s="17" t="n">
        <v>0.69053</v>
      </c>
      <c r="CZ30" s="17" t="n">
        <v>0.66417</v>
      </c>
      <c r="DA30" s="17" t="n">
        <v>0.84607</v>
      </c>
      <c r="DB30" s="17" t="n">
        <v>0.83211</v>
      </c>
      <c r="DC30" s="17" t="n">
        <v>0.84143</v>
      </c>
      <c r="DD30" s="17" t="n">
        <v>0.85178</v>
      </c>
      <c r="DE30" s="17" t="n">
        <v>0.89684</v>
      </c>
      <c r="DF30" s="17" t="n">
        <v>0.89066</v>
      </c>
      <c r="DG30" s="17" t="n">
        <v>0.86914</v>
      </c>
      <c r="DH30" s="17" t="n">
        <v>0.72469</v>
      </c>
      <c r="DI30" s="17" t="n">
        <v>0.61233</v>
      </c>
      <c r="DJ30" s="17" t="n">
        <v>0.77386</v>
      </c>
      <c r="DK30" s="17" t="n">
        <v>0.0435</v>
      </c>
      <c r="DL30" s="17" t="n">
        <v>0.3772</v>
      </c>
      <c r="DM30" s="17" t="n">
        <v>0.71887</v>
      </c>
      <c r="DN30" s="17" t="n">
        <v>0.68818</v>
      </c>
      <c r="DO30" s="17" t="n">
        <v>0.862</v>
      </c>
      <c r="DP30" s="17" t="n">
        <v>0.84186</v>
      </c>
      <c r="DQ30" s="17" t="n">
        <v>0.84759</v>
      </c>
      <c r="DR30" s="17" t="n">
        <v>0.85583</v>
      </c>
      <c r="DS30" s="17" t="n">
        <v>0.89926</v>
      </c>
      <c r="DT30" s="17" t="n">
        <v>0.89378</v>
      </c>
      <c r="DU30" s="17" t="n">
        <v>0.8742</v>
      </c>
      <c r="DV30" s="17" t="n">
        <v>0.74835</v>
      </c>
      <c r="DW30" s="17" t="n">
        <v>0.63446</v>
      </c>
      <c r="DX30" s="17" t="n">
        <v>0.79099</v>
      </c>
      <c r="DY30" s="17" t="n">
        <v>0.0435</v>
      </c>
      <c r="DZ30" s="17" t="n">
        <v>0.3864</v>
      </c>
      <c r="EA30" s="17" t="n">
        <v>0.73173</v>
      </c>
      <c r="EB30" s="17" t="n">
        <v>0.70117</v>
      </c>
      <c r="EC30" s="17" t="n">
        <v>0.87362</v>
      </c>
      <c r="ED30" s="17" t="n">
        <v>0.85049</v>
      </c>
      <c r="EE30" s="17" t="n">
        <v>0.85225</v>
      </c>
      <c r="EF30" s="17" t="n">
        <v>0.85853</v>
      </c>
      <c r="EG30" s="17" t="n">
        <v>0.90112</v>
      </c>
      <c r="EH30" s="17" t="n">
        <v>0.89491</v>
      </c>
      <c r="EI30" s="17" t="n">
        <v>0.87878</v>
      </c>
      <c r="EJ30" s="17" t="n">
        <v>0.76111</v>
      </c>
      <c r="EK30" s="17" t="n">
        <v>0.64701</v>
      </c>
      <c r="EL30" s="17" t="n">
        <v>0.80103</v>
      </c>
      <c r="EM30" s="17" t="n">
        <v>0.0435</v>
      </c>
      <c r="EN30" s="17" t="n">
        <v>0.48424</v>
      </c>
      <c r="EO30" s="17" t="n">
        <v>0.7819</v>
      </c>
      <c r="EP30" s="17" t="n">
        <v>0.72858</v>
      </c>
      <c r="EQ30" s="17" t="n">
        <v>0.89562</v>
      </c>
      <c r="ER30" s="17" t="n">
        <v>0.8652</v>
      </c>
      <c r="ES30" s="17" t="n">
        <v>0.86725</v>
      </c>
      <c r="ET30" s="17" t="n">
        <v>0.86514</v>
      </c>
      <c r="EU30" s="17" t="n">
        <v>0.9051</v>
      </c>
      <c r="EV30" s="17" t="n">
        <v>0.89865</v>
      </c>
      <c r="EW30" s="17" t="n">
        <v>0.88246</v>
      </c>
      <c r="EX30" s="17" t="n">
        <v>0.79601</v>
      </c>
      <c r="EY30" s="17" t="n">
        <v>0.70179</v>
      </c>
      <c r="EZ30" s="17" t="n">
        <v>0.82674</v>
      </c>
      <c r="FA30" s="17" t="n">
        <v>0.0435</v>
      </c>
      <c r="FB30" s="17" t="n">
        <v>0.46901</v>
      </c>
      <c r="FC30" s="17" t="n">
        <v>0.81284</v>
      </c>
      <c r="FD30" s="17" t="n">
        <v>0.79246</v>
      </c>
      <c r="FE30" s="17" t="n">
        <v>0.93483</v>
      </c>
      <c r="FF30" s="17" t="n">
        <v>0.887</v>
      </c>
      <c r="FG30" s="17" t="n">
        <v>0.88832</v>
      </c>
      <c r="FH30" s="17" t="n">
        <v>0.87698</v>
      </c>
      <c r="FI30" s="17" t="n">
        <v>0.91192</v>
      </c>
      <c r="FJ30" s="17" t="n">
        <v>0.90504</v>
      </c>
      <c r="FK30" s="17" t="n">
        <v>0.88612</v>
      </c>
      <c r="FL30" s="17" t="n">
        <v>0.84045</v>
      </c>
      <c r="FM30" s="17" t="n">
        <v>0.72898</v>
      </c>
      <c r="FN30" s="17" t="n">
        <v>0.86029</v>
      </c>
      <c r="FO30" s="17" t="n">
        <v>0.0435</v>
      </c>
      <c r="FP30" s="17" t="n">
        <v>0.44658</v>
      </c>
      <c r="FQ30" s="17" t="n">
        <v>0.80487</v>
      </c>
      <c r="FR30" s="17" t="n">
        <v>0.79917</v>
      </c>
      <c r="FS30" s="17" t="n">
        <v>0.95197</v>
      </c>
      <c r="FT30" s="17" t="n">
        <v>0.89877</v>
      </c>
      <c r="FU30" s="17" t="n">
        <v>0.89231</v>
      </c>
      <c r="FV30" s="17" t="n">
        <v>0.8838</v>
      </c>
      <c r="FW30" s="17" t="n">
        <v>0.91544</v>
      </c>
      <c r="FX30" s="17" t="n">
        <v>0.90646</v>
      </c>
      <c r="FY30" s="17" t="n">
        <v>0.89043</v>
      </c>
      <c r="FZ30" s="17" t="n">
        <v>0.84471</v>
      </c>
      <c r="GA30" s="17" t="n">
        <v>0.72598</v>
      </c>
      <c r="GB30" s="17" t="n">
        <v>0.86591</v>
      </c>
      <c r="GC30" s="17" t="n">
        <v>0.0435</v>
      </c>
      <c r="GD30" s="17" t="n">
        <v>0.43654</v>
      </c>
      <c r="GE30" s="17" t="n">
        <v>0.80989</v>
      </c>
      <c r="GF30" s="17" t="n">
        <v>0.80553</v>
      </c>
      <c r="GG30" s="17" t="n">
        <v>0.96873</v>
      </c>
      <c r="GH30" s="17" t="n">
        <v>0.91369</v>
      </c>
      <c r="GI30" s="17" t="n">
        <v>0.90066</v>
      </c>
      <c r="GJ30" s="17" t="n">
        <v>0.89112</v>
      </c>
      <c r="GK30" s="17" t="n">
        <v>0.92206</v>
      </c>
      <c r="GL30" s="17" t="n">
        <v>0.90947</v>
      </c>
      <c r="GM30" s="17" t="n">
        <v>0.89399</v>
      </c>
      <c r="GN30" s="17" t="n">
        <v>0.85378</v>
      </c>
      <c r="GO30" s="17" t="n">
        <v>0.73007</v>
      </c>
      <c r="GP30" s="17" t="n">
        <v>0.87557</v>
      </c>
      <c r="GQ30" s="17" t="n">
        <v>0.0435</v>
      </c>
      <c r="GR30" s="17" t="n">
        <v>0.41848</v>
      </c>
      <c r="GS30" s="17" t="n">
        <v>0.79653</v>
      </c>
      <c r="GT30" s="17" t="n">
        <v>0.8079</v>
      </c>
      <c r="GU30" s="17" t="n">
        <v>0.98018</v>
      </c>
      <c r="GV30" s="17" t="n">
        <v>0.92679</v>
      </c>
      <c r="GW30" s="17" t="n">
        <v>0.90754</v>
      </c>
      <c r="GX30" s="17" t="n">
        <v>0.89728</v>
      </c>
      <c r="GY30" s="17" t="n">
        <v>0.92648</v>
      </c>
      <c r="GZ30" s="17" t="n">
        <v>0.91222</v>
      </c>
      <c r="HA30" s="17" t="n">
        <v>0.89739</v>
      </c>
      <c r="HB30" s="17" t="n">
        <v>0.85307</v>
      </c>
      <c r="HC30" s="17" t="n">
        <v>0.72491</v>
      </c>
      <c r="HD30" s="17" t="n">
        <v>0.87884</v>
      </c>
      <c r="HE30" s="17" t="n">
        <v>0.0435</v>
      </c>
      <c r="HF30" s="17" t="n">
        <v>0.40044</v>
      </c>
      <c r="HG30" s="17" t="n">
        <v>0.79415</v>
      </c>
      <c r="HH30" s="17" t="n">
        <v>0.8187</v>
      </c>
      <c r="HI30" s="17" t="n">
        <v>0.99495</v>
      </c>
      <c r="HJ30" s="17" t="n">
        <v>0.94254</v>
      </c>
      <c r="HK30" s="17" t="n">
        <v>0.91759</v>
      </c>
      <c r="HL30" s="17" t="n">
        <v>0.90465</v>
      </c>
      <c r="HM30" s="17" t="n">
        <v>0.93178</v>
      </c>
      <c r="HN30" s="17" t="n">
        <v>0.9157</v>
      </c>
      <c r="HO30" s="17" t="n">
        <v>0.90062</v>
      </c>
      <c r="HP30" s="17" t="n">
        <v>0.86034</v>
      </c>
      <c r="HQ30" s="17" t="n">
        <v>0.72544</v>
      </c>
      <c r="HR30" s="17" t="n">
        <v>0.88772</v>
      </c>
      <c r="HS30" s="17" t="n">
        <v>0.0435</v>
      </c>
      <c r="HT30" s="17" t="n">
        <v>0.38425</v>
      </c>
      <c r="HU30" s="17" t="n">
        <v>0.77389</v>
      </c>
      <c r="HV30" s="17" t="n">
        <v>0.81326</v>
      </c>
      <c r="HW30" s="17" t="n">
        <v>0.9552</v>
      </c>
      <c r="HX30" s="17" t="n">
        <v>0.95456</v>
      </c>
      <c r="HY30" s="17" t="n">
        <v>0.92717</v>
      </c>
      <c r="HZ30" s="17" t="n">
        <v>0.91156</v>
      </c>
      <c r="IA30" s="17" t="n">
        <v>0.93709</v>
      </c>
      <c r="IB30" s="17" t="n">
        <v>0.91927</v>
      </c>
      <c r="IC30" s="17" t="n">
        <v>0.90391</v>
      </c>
      <c r="ID30" s="17" t="n">
        <v>0.83969</v>
      </c>
      <c r="IE30" s="17" t="n">
        <v>0.70682</v>
      </c>
      <c r="IF30" s="17" t="n">
        <v>0.87989</v>
      </c>
      <c r="IG30" s="17" t="n">
        <v>0.0435</v>
      </c>
      <c r="IH30" s="17" t="n">
        <v>0.37039</v>
      </c>
      <c r="II30" s="17" t="n">
        <v>0.81154</v>
      </c>
      <c r="IJ30" s="17" t="n">
        <v>0.81441</v>
      </c>
      <c r="IK30" s="17" t="n">
        <v>1.00753</v>
      </c>
      <c r="IL30" s="17" t="n">
        <v>0.96555</v>
      </c>
      <c r="IM30" s="17" t="n">
        <v>0.93728</v>
      </c>
      <c r="IN30" s="17" t="n">
        <v>0.91908</v>
      </c>
      <c r="IO30" s="17" t="n">
        <v>0.94278</v>
      </c>
      <c r="IP30" s="17" t="n">
        <v>0.92324</v>
      </c>
      <c r="IQ30" s="17" t="n">
        <v>0.90728</v>
      </c>
      <c r="IR30" s="17" t="n">
        <v>0.86969</v>
      </c>
      <c r="IS30" s="17" t="n">
        <v>0.72471</v>
      </c>
      <c r="IT30" s="17" t="n">
        <v>0.90128</v>
      </c>
      <c r="IU30" s="17" t="n">
        <v>0.0435</v>
      </c>
      <c r="IV30" s="17" t="n">
        <v>0.35862</v>
      </c>
      <c r="IW30" s="17" t="n">
        <v>0.81121</v>
      </c>
      <c r="IX30" s="17" t="n">
        <v>0.81387</v>
      </c>
      <c r="IY30" s="17" t="n">
        <v>0.96436</v>
      </c>
      <c r="IZ30" s="17" t="n">
        <v>0.9751</v>
      </c>
      <c r="JA30" s="17" t="n">
        <v>0.94756</v>
      </c>
      <c r="JB30" s="17" t="n">
        <v>0.92719</v>
      </c>
      <c r="JC30" s="17" t="n">
        <v>0.94889</v>
      </c>
      <c r="JD30" s="17" t="n">
        <v>0.92763</v>
      </c>
      <c r="JE30" s="17" t="n">
        <v>0.91081</v>
      </c>
      <c r="JF30" s="17" t="n">
        <v>0.85701</v>
      </c>
      <c r="JG30" s="17" t="n">
        <v>0.71291</v>
      </c>
      <c r="JH30" s="17" t="n">
        <v>0.89814</v>
      </c>
      <c r="JI30" s="17" t="n">
        <v>0.0435</v>
      </c>
      <c r="JJ30" s="17" t="n">
        <v>0.34869</v>
      </c>
      <c r="JK30" s="17" t="n">
        <v>0.81093</v>
      </c>
      <c r="JL30" s="17" t="n">
        <v>0.81338</v>
      </c>
      <c r="JM30" s="17" t="n">
        <v>1.01445</v>
      </c>
      <c r="JN30" s="17" t="n">
        <v>0.98333</v>
      </c>
      <c r="JO30" s="17" t="n">
        <v>0.95763</v>
      </c>
      <c r="JP30" s="17" t="n">
        <v>0.93579</v>
      </c>
      <c r="JQ30" s="17" t="n">
        <v>0.95547</v>
      </c>
      <c r="JR30" s="17" t="n">
        <v>0.93242</v>
      </c>
      <c r="JS30" s="17" t="n">
        <v>0.91456</v>
      </c>
      <c r="JT30" s="17" t="n">
        <v>0.8717</v>
      </c>
      <c r="JU30" s="17" t="n">
        <v>0.72109</v>
      </c>
      <c r="JV30" s="17" t="n">
        <v>0.91048</v>
      </c>
    </row>
    <row r="31" customFormat="false" ht="15" hidden="false" customHeight="false" outlineLevel="0" collapsed="false">
      <c r="A31" s="17" t="s">
        <v>172</v>
      </c>
      <c r="B31" s="17" t="s">
        <v>230</v>
      </c>
      <c r="C31" s="17" t="n">
        <v>0.03968</v>
      </c>
      <c r="D31" s="17" t="n">
        <v>0.2985</v>
      </c>
      <c r="E31" s="17" t="n">
        <v>0.597</v>
      </c>
      <c r="F31" s="17" t="n">
        <v>0.597</v>
      </c>
      <c r="G31" s="17" t="n">
        <v>0.602</v>
      </c>
      <c r="H31" s="17" t="n">
        <v>0.628</v>
      </c>
      <c r="I31" s="17" t="n">
        <v>0.628</v>
      </c>
      <c r="J31" s="17" t="n">
        <v>0.628</v>
      </c>
      <c r="K31" s="17" t="n">
        <v>0.748</v>
      </c>
      <c r="L31" s="17" t="n">
        <v>0.74841</v>
      </c>
      <c r="M31" s="17" t="n">
        <v>0.748</v>
      </c>
      <c r="N31" s="17" t="n">
        <v>0.59835</v>
      </c>
      <c r="O31" s="17" t="n">
        <v>0.50218</v>
      </c>
      <c r="P31" s="17" t="n">
        <v>0.61733</v>
      </c>
      <c r="Q31" s="17" t="n">
        <v>0.03968</v>
      </c>
      <c r="R31" s="17" t="n">
        <v>0.2985</v>
      </c>
      <c r="S31" s="17" t="n">
        <v>0.597</v>
      </c>
      <c r="T31" s="17" t="n">
        <v>0.597</v>
      </c>
      <c r="U31" s="17" t="n">
        <v>0.602</v>
      </c>
      <c r="V31" s="17" t="n">
        <v>0.628</v>
      </c>
      <c r="W31" s="17" t="n">
        <v>0.628</v>
      </c>
      <c r="X31" s="17" t="n">
        <v>0.628</v>
      </c>
      <c r="Y31" s="17" t="n">
        <v>0.748</v>
      </c>
      <c r="Z31" s="17" t="n">
        <v>0.74828</v>
      </c>
      <c r="AA31" s="17" t="n">
        <v>0.748</v>
      </c>
      <c r="AB31" s="17" t="n">
        <v>0.59835</v>
      </c>
      <c r="AC31" s="17" t="n">
        <v>0.50244</v>
      </c>
      <c r="AD31" s="17" t="n">
        <v>0.61732</v>
      </c>
      <c r="AE31" s="17" t="n">
        <v>0.03968</v>
      </c>
      <c r="AF31" s="17" t="n">
        <v>0.2985</v>
      </c>
      <c r="AG31" s="17" t="n">
        <v>0.597</v>
      </c>
      <c r="AH31" s="17" t="n">
        <v>0.597</v>
      </c>
      <c r="AI31" s="17" t="n">
        <v>0.602</v>
      </c>
      <c r="AJ31" s="17" t="n">
        <v>0.628</v>
      </c>
      <c r="AK31" s="17" t="n">
        <v>0.628</v>
      </c>
      <c r="AL31" s="17" t="n">
        <v>0.628</v>
      </c>
      <c r="AM31" s="17" t="n">
        <v>0.748</v>
      </c>
      <c r="AN31" s="17" t="n">
        <v>0.74813</v>
      </c>
      <c r="AO31" s="17" t="n">
        <v>0.748</v>
      </c>
      <c r="AP31" s="17" t="n">
        <v>0.59835</v>
      </c>
      <c r="AQ31" s="17" t="n">
        <v>0.50277</v>
      </c>
      <c r="AR31" s="17" t="n">
        <v>0.61733</v>
      </c>
      <c r="AS31" s="17" t="n">
        <v>0.03968</v>
      </c>
      <c r="AT31" s="17" t="n">
        <v>0.2985</v>
      </c>
      <c r="AU31" s="17" t="n">
        <v>0.597</v>
      </c>
      <c r="AV31" s="17" t="n">
        <v>0.597</v>
      </c>
      <c r="AW31" s="17" t="n">
        <v>0.602</v>
      </c>
      <c r="AX31" s="17" t="n">
        <v>0.628</v>
      </c>
      <c r="AY31" s="17" t="n">
        <v>0.628</v>
      </c>
      <c r="AZ31" s="17" t="n">
        <v>0.628</v>
      </c>
      <c r="BA31" s="17" t="n">
        <v>0.748</v>
      </c>
      <c r="BB31" s="17" t="n">
        <v>0.748</v>
      </c>
      <c r="BC31" s="17" t="n">
        <v>0.748</v>
      </c>
      <c r="BD31" s="17" t="n">
        <v>0.59836</v>
      </c>
      <c r="BE31" s="17" t="n">
        <v>0.50318</v>
      </c>
      <c r="BF31" s="17" t="n">
        <v>0.61738</v>
      </c>
      <c r="BG31" s="17" t="n">
        <v>0.03968</v>
      </c>
      <c r="BH31" s="17" t="n">
        <v>0.29862</v>
      </c>
      <c r="BI31" s="17" t="n">
        <v>0.59785</v>
      </c>
      <c r="BJ31" s="17" t="n">
        <v>0.59826</v>
      </c>
      <c r="BK31" s="17" t="n">
        <v>0.6021</v>
      </c>
      <c r="BL31" s="17" t="n">
        <v>0.62806</v>
      </c>
      <c r="BM31" s="17" t="n">
        <v>0.62804</v>
      </c>
      <c r="BN31" s="17" t="n">
        <v>0.62805</v>
      </c>
      <c r="BO31" s="17" t="n">
        <v>0.748</v>
      </c>
      <c r="BP31" s="17" t="n">
        <v>0.74817</v>
      </c>
      <c r="BQ31" s="17" t="n">
        <v>0.748</v>
      </c>
      <c r="BR31" s="17" t="n">
        <v>0.59914</v>
      </c>
      <c r="BS31" s="17" t="n">
        <v>0.50427</v>
      </c>
      <c r="BT31" s="17" t="n">
        <v>0.61795</v>
      </c>
      <c r="BU31" s="17" t="n">
        <v>0.03968</v>
      </c>
      <c r="BV31" s="17" t="n">
        <v>0.30059</v>
      </c>
      <c r="BW31" s="17" t="n">
        <v>0.61187</v>
      </c>
      <c r="BX31" s="17" t="n">
        <v>0.61899</v>
      </c>
      <c r="BY31" s="17" t="n">
        <v>0.60402</v>
      </c>
      <c r="BZ31" s="17" t="n">
        <v>0.62924</v>
      </c>
      <c r="CA31" s="17" t="n">
        <v>0.62887</v>
      </c>
      <c r="CB31" s="17" t="n">
        <v>0.62853</v>
      </c>
      <c r="CC31" s="17" t="n">
        <v>0.74826</v>
      </c>
      <c r="CD31" s="17" t="n">
        <v>0.75052</v>
      </c>
      <c r="CE31" s="17" t="n">
        <v>0.74804</v>
      </c>
      <c r="CF31" s="17" t="n">
        <v>0.61208</v>
      </c>
      <c r="CG31" s="17" t="n">
        <v>0.51436</v>
      </c>
      <c r="CH31" s="17" t="n">
        <v>0.62626</v>
      </c>
      <c r="CI31" s="17" t="n">
        <v>0.03968</v>
      </c>
      <c r="CJ31" s="17" t="n">
        <v>0.34518</v>
      </c>
      <c r="CK31" s="17" t="n">
        <v>0.6714</v>
      </c>
      <c r="CL31" s="17" t="n">
        <v>0.65363</v>
      </c>
      <c r="CM31" s="17" t="n">
        <v>0.6295</v>
      </c>
      <c r="CN31" s="17" t="n">
        <v>0.64418</v>
      </c>
      <c r="CO31" s="17" t="n">
        <v>0.63945</v>
      </c>
      <c r="CP31" s="17" t="n">
        <v>0.63473</v>
      </c>
      <c r="CQ31" s="17" t="n">
        <v>0.75165</v>
      </c>
      <c r="CR31" s="17" t="n">
        <v>0.75194</v>
      </c>
      <c r="CS31" s="17" t="n">
        <v>0.75167</v>
      </c>
      <c r="CT31" s="17" t="n">
        <v>0.65399</v>
      </c>
      <c r="CU31" s="17" t="n">
        <v>0.55778</v>
      </c>
      <c r="CV31" s="17" t="n">
        <v>0.65576</v>
      </c>
      <c r="CW31" s="17" t="n">
        <v>0.03968</v>
      </c>
      <c r="CX31" s="17" t="n">
        <v>0.38872</v>
      </c>
      <c r="CY31" s="17" t="n">
        <v>0.73017</v>
      </c>
      <c r="CZ31" s="17" t="n">
        <v>0.69143</v>
      </c>
      <c r="DA31" s="17" t="n">
        <v>0.65356</v>
      </c>
      <c r="DB31" s="17" t="n">
        <v>0.65905</v>
      </c>
      <c r="DC31" s="17" t="n">
        <v>0.64922</v>
      </c>
      <c r="DD31" s="17" t="n">
        <v>0.64094</v>
      </c>
      <c r="DE31" s="17" t="n">
        <v>0.75512</v>
      </c>
      <c r="DF31" s="17" t="n">
        <v>0.75535</v>
      </c>
      <c r="DG31" s="17" t="n">
        <v>0.75173</v>
      </c>
      <c r="DH31" s="17" t="n">
        <v>0.69615</v>
      </c>
      <c r="DI31" s="17" t="n">
        <v>0.60108</v>
      </c>
      <c r="DJ31" s="17" t="n">
        <v>0.68518</v>
      </c>
      <c r="DK31" s="17" t="n">
        <v>0.03968</v>
      </c>
      <c r="DL31" s="17" t="n">
        <v>0.41847</v>
      </c>
      <c r="DM31" s="17" t="n">
        <v>0.77838</v>
      </c>
      <c r="DN31" s="17" t="n">
        <v>0.73012</v>
      </c>
      <c r="DO31" s="17" t="n">
        <v>0.67873</v>
      </c>
      <c r="DP31" s="17" t="n">
        <v>0.67466</v>
      </c>
      <c r="DQ31" s="17" t="n">
        <v>0.65914</v>
      </c>
      <c r="DR31" s="17" t="n">
        <v>0.64741</v>
      </c>
      <c r="DS31" s="17" t="n">
        <v>0.75893</v>
      </c>
      <c r="DT31" s="17" t="n">
        <v>0.75835</v>
      </c>
      <c r="DU31" s="17" t="n">
        <v>0.75264</v>
      </c>
      <c r="DV31" s="17" t="n">
        <v>0.73468</v>
      </c>
      <c r="DW31" s="17" t="n">
        <v>0.63765</v>
      </c>
      <c r="DX31" s="17" t="n">
        <v>0.7124</v>
      </c>
      <c r="DY31" s="17" t="n">
        <v>0.03968</v>
      </c>
      <c r="DZ31" s="17" t="n">
        <v>0.4822</v>
      </c>
      <c r="EA31" s="17" t="n">
        <v>0.8425</v>
      </c>
      <c r="EB31" s="17" t="n">
        <v>0.77107</v>
      </c>
      <c r="EC31" s="17" t="n">
        <v>0.70945</v>
      </c>
      <c r="ED31" s="17" t="n">
        <v>0.69531</v>
      </c>
      <c r="EE31" s="17" t="n">
        <v>0.66991</v>
      </c>
      <c r="EF31" s="17" t="n">
        <v>0.65278</v>
      </c>
      <c r="EG31" s="17" t="n">
        <v>0.76256</v>
      </c>
      <c r="EH31" s="17" t="n">
        <v>0.7603</v>
      </c>
      <c r="EI31" s="17" t="n">
        <v>0.75407</v>
      </c>
      <c r="EJ31" s="17" t="n">
        <v>0.7816</v>
      </c>
      <c r="EK31" s="17" t="n">
        <v>0.69044</v>
      </c>
      <c r="EL31" s="17" t="n">
        <v>0.74516</v>
      </c>
      <c r="EM31" s="17" t="n">
        <v>0.03968</v>
      </c>
      <c r="EN31" s="17" t="n">
        <v>0.51951</v>
      </c>
      <c r="EO31" s="17" t="n">
        <v>0.85975</v>
      </c>
      <c r="EP31" s="17" t="n">
        <v>0.79483</v>
      </c>
      <c r="EQ31" s="17" t="n">
        <v>0.72953</v>
      </c>
      <c r="ER31" s="17" t="n">
        <v>0.70755</v>
      </c>
      <c r="ES31" s="17" t="n">
        <v>0.68127</v>
      </c>
      <c r="ET31" s="17" t="n">
        <v>0.65892</v>
      </c>
      <c r="EU31" s="17" t="n">
        <v>0.76613</v>
      </c>
      <c r="EV31" s="17" t="n">
        <v>0.76245</v>
      </c>
      <c r="EW31" s="17" t="n">
        <v>0.75564</v>
      </c>
      <c r="EX31" s="17" t="n">
        <v>0.80158</v>
      </c>
      <c r="EY31" s="17" t="n">
        <v>0.71633</v>
      </c>
      <c r="EZ31" s="17" t="n">
        <v>0.76055</v>
      </c>
      <c r="FA31" s="17" t="n">
        <v>0.03968</v>
      </c>
      <c r="FB31" s="17" t="n">
        <v>0.50474</v>
      </c>
      <c r="FC31" s="17" t="n">
        <v>0.87952</v>
      </c>
      <c r="FD31" s="17" t="n">
        <v>0.8531</v>
      </c>
      <c r="FE31" s="17" t="n">
        <v>0.77036</v>
      </c>
      <c r="FF31" s="17" t="n">
        <v>0.73133</v>
      </c>
      <c r="FG31" s="17" t="n">
        <v>0.69872</v>
      </c>
      <c r="FH31" s="17" t="n">
        <v>0.66877</v>
      </c>
      <c r="FI31" s="17" t="n">
        <v>0.77203</v>
      </c>
      <c r="FJ31" s="17" t="n">
        <v>0.76603</v>
      </c>
      <c r="FK31" s="17" t="n">
        <v>0.75735</v>
      </c>
      <c r="FL31" s="17" t="n">
        <v>0.83991</v>
      </c>
      <c r="FM31" s="17" t="n">
        <v>0.73932</v>
      </c>
      <c r="FN31" s="17" t="n">
        <v>0.78951</v>
      </c>
      <c r="FO31" s="17" t="n">
        <v>0.03968</v>
      </c>
      <c r="FP31" s="17" t="n">
        <v>0.48318</v>
      </c>
      <c r="FQ31" s="17" t="n">
        <v>0.86895</v>
      </c>
      <c r="FR31" s="17" t="n">
        <v>0.86344</v>
      </c>
      <c r="FS31" s="17" t="n">
        <v>0.79307</v>
      </c>
      <c r="FT31" s="17" t="n">
        <v>0.74838</v>
      </c>
      <c r="FU31" s="17" t="n">
        <v>0.70772</v>
      </c>
      <c r="FV31" s="17" t="n">
        <v>0.67671</v>
      </c>
      <c r="FW31" s="17" t="n">
        <v>0.77646</v>
      </c>
      <c r="FX31" s="17" t="n">
        <v>0.76789</v>
      </c>
      <c r="FY31" s="17" t="n">
        <v>0.75954</v>
      </c>
      <c r="FZ31" s="17" t="n">
        <v>0.84557</v>
      </c>
      <c r="GA31" s="17" t="n">
        <v>0.7375</v>
      </c>
      <c r="GB31" s="17" t="n">
        <v>0.79682</v>
      </c>
      <c r="GC31" s="17" t="n">
        <v>0.04057</v>
      </c>
      <c r="GD31" s="17" t="n">
        <v>0.46704</v>
      </c>
      <c r="GE31" s="17" t="n">
        <v>0.86245</v>
      </c>
      <c r="GF31" s="17" t="n">
        <v>0.86938</v>
      </c>
      <c r="GG31" s="17" t="n">
        <v>0.81265</v>
      </c>
      <c r="GH31" s="17" t="n">
        <v>0.76631</v>
      </c>
      <c r="GI31" s="17" t="n">
        <v>0.71857</v>
      </c>
      <c r="GJ31" s="17" t="n">
        <v>0.68495</v>
      </c>
      <c r="GK31" s="17" t="n">
        <v>0.78201</v>
      </c>
      <c r="GL31" s="17" t="n">
        <v>0.77015</v>
      </c>
      <c r="GM31" s="17" t="n">
        <v>0.76164</v>
      </c>
      <c r="GN31" s="17" t="n">
        <v>0.85054</v>
      </c>
      <c r="GO31" s="17" t="n">
        <v>0.73683</v>
      </c>
      <c r="GP31" s="17" t="n">
        <v>0.80418</v>
      </c>
      <c r="GQ31" s="17" t="n">
        <v>0.03973</v>
      </c>
      <c r="GR31" s="17" t="n">
        <v>0.44312</v>
      </c>
      <c r="GS31" s="17" t="n">
        <v>0.84214</v>
      </c>
      <c r="GT31" s="17" t="n">
        <v>0.86822</v>
      </c>
      <c r="GU31" s="17" t="n">
        <v>0.82681</v>
      </c>
      <c r="GV31" s="17" t="n">
        <v>0.78314</v>
      </c>
      <c r="GW31" s="17" t="n">
        <v>0.73035</v>
      </c>
      <c r="GX31" s="17" t="n">
        <v>0.69335</v>
      </c>
      <c r="GY31" s="17" t="n">
        <v>0.7878</v>
      </c>
      <c r="GZ31" s="17" t="n">
        <v>0.77315</v>
      </c>
      <c r="HA31" s="17" t="n">
        <v>0.76378</v>
      </c>
      <c r="HB31" s="17" t="n">
        <v>0.84646</v>
      </c>
      <c r="HC31" s="17" t="n">
        <v>0.72752</v>
      </c>
      <c r="HD31" s="17" t="n">
        <v>0.80625</v>
      </c>
      <c r="HE31" s="17" t="n">
        <v>0.03968</v>
      </c>
      <c r="HF31" s="17" t="n">
        <v>0.42149</v>
      </c>
      <c r="HG31" s="17" t="n">
        <v>0.82689</v>
      </c>
      <c r="HH31" s="17" t="n">
        <v>0.86807</v>
      </c>
      <c r="HI31" s="17" t="n">
        <v>0.83977</v>
      </c>
      <c r="HJ31" s="17" t="n">
        <v>0.80066</v>
      </c>
      <c r="HK31" s="17" t="n">
        <v>0.74348</v>
      </c>
      <c r="HL31" s="17" t="n">
        <v>0.70267</v>
      </c>
      <c r="HM31" s="17" t="n">
        <v>0.79423</v>
      </c>
      <c r="HN31" s="17" t="n">
        <v>0.77689</v>
      </c>
      <c r="HO31" s="17" t="n">
        <v>0.76614</v>
      </c>
      <c r="HP31" s="17" t="n">
        <v>0.84438</v>
      </c>
      <c r="HQ31" s="17" t="n">
        <v>0.72034</v>
      </c>
      <c r="HR31" s="17" t="n">
        <v>0.80996</v>
      </c>
      <c r="HS31" s="17" t="n">
        <v>0.03968</v>
      </c>
      <c r="HT31" s="17" t="n">
        <v>0.40136</v>
      </c>
      <c r="HU31" s="17" t="n">
        <v>0.80378</v>
      </c>
      <c r="HV31" s="17" t="n">
        <v>0.85897</v>
      </c>
      <c r="HW31" s="17" t="n">
        <v>0.84722</v>
      </c>
      <c r="HX31" s="17" t="n">
        <v>0.81558</v>
      </c>
      <c r="HY31" s="17" t="n">
        <v>0.75686</v>
      </c>
      <c r="HZ31" s="17" t="n">
        <v>0.71241</v>
      </c>
      <c r="IA31" s="17" t="n">
        <v>0.80114</v>
      </c>
      <c r="IB31" s="17" t="n">
        <v>0.78118</v>
      </c>
      <c r="IC31" s="17" t="n">
        <v>0.76885</v>
      </c>
      <c r="ID31" s="17" t="n">
        <v>0.83485</v>
      </c>
      <c r="IE31" s="17" t="n">
        <v>0.70838</v>
      </c>
      <c r="IF31" s="17" t="n">
        <v>0.80921</v>
      </c>
      <c r="IG31" s="17" t="n">
        <v>0.03968</v>
      </c>
      <c r="IH31" s="17" t="n">
        <v>0.38421</v>
      </c>
      <c r="II31" s="17" t="n">
        <v>0.81148</v>
      </c>
      <c r="IJ31" s="17" t="n">
        <v>0.84683</v>
      </c>
      <c r="IK31" s="17" t="n">
        <v>0.85094</v>
      </c>
      <c r="IL31" s="17" t="n">
        <v>0.82874</v>
      </c>
      <c r="IM31" s="17" t="n">
        <v>0.77055</v>
      </c>
      <c r="IN31" s="17" t="n">
        <v>0.72299</v>
      </c>
      <c r="IO31" s="17" t="n">
        <v>0.80872</v>
      </c>
      <c r="IP31" s="17" t="n">
        <v>0.78611</v>
      </c>
      <c r="IQ31" s="17" t="n">
        <v>0.77195</v>
      </c>
      <c r="IR31" s="17" t="n">
        <v>0.83482</v>
      </c>
      <c r="IS31" s="17" t="n">
        <v>0.70398</v>
      </c>
      <c r="IT31" s="17" t="n">
        <v>0.81395</v>
      </c>
      <c r="IU31" s="17" t="n">
        <v>0.03968</v>
      </c>
      <c r="IV31" s="17" t="n">
        <v>0.3697</v>
      </c>
      <c r="IW31" s="17" t="n">
        <v>0.81116</v>
      </c>
      <c r="IX31" s="17" t="n">
        <v>0.83907</v>
      </c>
      <c r="IY31" s="17" t="n">
        <v>0.85112</v>
      </c>
      <c r="IZ31" s="17" t="n">
        <v>0.83969</v>
      </c>
      <c r="JA31" s="17" t="n">
        <v>0.78406</v>
      </c>
      <c r="JB31" s="17" t="n">
        <v>0.73427</v>
      </c>
      <c r="JC31" s="17" t="n">
        <v>0.817</v>
      </c>
      <c r="JD31" s="17" t="n">
        <v>0.79168</v>
      </c>
      <c r="JE31" s="17" t="n">
        <v>0.7755</v>
      </c>
      <c r="JF31" s="17" t="n">
        <v>0.83221</v>
      </c>
      <c r="JG31" s="17" t="n">
        <v>0.69849</v>
      </c>
      <c r="JH31" s="17" t="n">
        <v>0.81709</v>
      </c>
      <c r="JI31" s="17" t="n">
        <v>0.03968</v>
      </c>
      <c r="JJ31" s="17" t="n">
        <v>0.35751</v>
      </c>
      <c r="JK31" s="17" t="n">
        <v>0.81088</v>
      </c>
      <c r="JL31" s="17" t="n">
        <v>0.83296</v>
      </c>
      <c r="JM31" s="17" t="n">
        <v>0.84953</v>
      </c>
      <c r="JN31" s="17" t="n">
        <v>0.84815</v>
      </c>
      <c r="JO31" s="17" t="n">
        <v>0.79693</v>
      </c>
      <c r="JP31" s="17" t="n">
        <v>0.74604</v>
      </c>
      <c r="JQ31" s="17" t="n">
        <v>0.82599</v>
      </c>
      <c r="JR31" s="17" t="n">
        <v>0.7979</v>
      </c>
      <c r="JS31" s="17" t="n">
        <v>0.77956</v>
      </c>
      <c r="JT31" s="17" t="n">
        <v>0.82965</v>
      </c>
      <c r="JU31" s="17" t="n">
        <v>0.69369</v>
      </c>
      <c r="JV31" s="17" t="n">
        <v>0.82003</v>
      </c>
    </row>
    <row r="32" customFormat="false" ht="15" hidden="false" customHeight="false" outlineLevel="0" collapsed="false">
      <c r="A32" s="17" t="s">
        <v>173</v>
      </c>
      <c r="B32" s="17" t="s">
        <v>231</v>
      </c>
      <c r="C32" s="17" t="n">
        <v>0.01618</v>
      </c>
      <c r="D32" s="17" t="n">
        <v>0.055</v>
      </c>
      <c r="E32" s="17" t="n">
        <v>0.11</v>
      </c>
      <c r="F32" s="17" t="n">
        <v>0.151</v>
      </c>
      <c r="G32" s="17" t="n">
        <v>0.177</v>
      </c>
      <c r="H32" s="17" t="n">
        <v>0.222</v>
      </c>
      <c r="I32" s="17" t="n">
        <v>0.239</v>
      </c>
      <c r="J32" s="17" t="n">
        <v>0.275</v>
      </c>
      <c r="K32" s="17" t="n">
        <v>0.291</v>
      </c>
      <c r="L32" s="17" t="n">
        <v>0.29116</v>
      </c>
      <c r="M32" s="17" t="n">
        <v>0.291</v>
      </c>
      <c r="N32" s="17" t="n">
        <v>0.14165</v>
      </c>
      <c r="O32" s="17" t="n">
        <v>0.11386</v>
      </c>
      <c r="P32" s="17" t="n">
        <v>0.183</v>
      </c>
      <c r="Q32" s="17" t="n">
        <v>0.01618</v>
      </c>
      <c r="R32" s="17" t="n">
        <v>0.055</v>
      </c>
      <c r="S32" s="17" t="n">
        <v>0.11</v>
      </c>
      <c r="T32" s="17" t="n">
        <v>0.151</v>
      </c>
      <c r="U32" s="17" t="n">
        <v>0.177</v>
      </c>
      <c r="V32" s="17" t="n">
        <v>0.222</v>
      </c>
      <c r="W32" s="17" t="n">
        <v>0.239</v>
      </c>
      <c r="X32" s="17" t="n">
        <v>0.275</v>
      </c>
      <c r="Y32" s="17" t="n">
        <v>0.291</v>
      </c>
      <c r="Z32" s="17" t="n">
        <v>0.29111</v>
      </c>
      <c r="AA32" s="17" t="n">
        <v>0.291</v>
      </c>
      <c r="AB32" s="17" t="n">
        <v>0.14169</v>
      </c>
      <c r="AC32" s="17" t="n">
        <v>0.11396</v>
      </c>
      <c r="AD32" s="17" t="n">
        <v>0.18305</v>
      </c>
      <c r="AE32" s="17" t="n">
        <v>0.01618</v>
      </c>
      <c r="AF32" s="17" t="n">
        <v>0.055</v>
      </c>
      <c r="AG32" s="17" t="n">
        <v>0.11</v>
      </c>
      <c r="AH32" s="17" t="n">
        <v>0.151</v>
      </c>
      <c r="AI32" s="17" t="n">
        <v>0.177</v>
      </c>
      <c r="AJ32" s="17" t="n">
        <v>0.222</v>
      </c>
      <c r="AK32" s="17" t="n">
        <v>0.239</v>
      </c>
      <c r="AL32" s="17" t="n">
        <v>0.275</v>
      </c>
      <c r="AM32" s="17" t="n">
        <v>0.291</v>
      </c>
      <c r="AN32" s="17" t="n">
        <v>0.29105</v>
      </c>
      <c r="AO32" s="17" t="n">
        <v>0.291</v>
      </c>
      <c r="AP32" s="17" t="n">
        <v>0.14174</v>
      </c>
      <c r="AQ32" s="17" t="n">
        <v>0.11409</v>
      </c>
      <c r="AR32" s="17" t="n">
        <v>0.18313</v>
      </c>
      <c r="AS32" s="17" t="n">
        <v>0.01618</v>
      </c>
      <c r="AT32" s="17" t="n">
        <v>0.055</v>
      </c>
      <c r="AU32" s="17" t="n">
        <v>0.11</v>
      </c>
      <c r="AV32" s="17" t="n">
        <v>0.151</v>
      </c>
      <c r="AW32" s="17" t="n">
        <v>0.177</v>
      </c>
      <c r="AX32" s="17" t="n">
        <v>0.222</v>
      </c>
      <c r="AY32" s="17" t="n">
        <v>0.239</v>
      </c>
      <c r="AZ32" s="17" t="n">
        <v>0.275</v>
      </c>
      <c r="BA32" s="17" t="n">
        <v>0.291</v>
      </c>
      <c r="BB32" s="17" t="n">
        <v>0.291</v>
      </c>
      <c r="BC32" s="17" t="n">
        <v>0.291</v>
      </c>
      <c r="BD32" s="17" t="n">
        <v>0.14179</v>
      </c>
      <c r="BE32" s="17" t="n">
        <v>0.11425</v>
      </c>
      <c r="BF32" s="17" t="n">
        <v>0.18328</v>
      </c>
      <c r="BG32" s="17" t="n">
        <v>0.01618</v>
      </c>
      <c r="BH32" s="17" t="n">
        <v>0.05518</v>
      </c>
      <c r="BI32" s="17" t="n">
        <v>0.11138</v>
      </c>
      <c r="BJ32" s="17" t="n">
        <v>0.15304</v>
      </c>
      <c r="BK32" s="17" t="n">
        <v>0.17717</v>
      </c>
      <c r="BL32" s="17" t="n">
        <v>0.22211</v>
      </c>
      <c r="BM32" s="17" t="n">
        <v>0.23907</v>
      </c>
      <c r="BN32" s="17" t="n">
        <v>0.27509</v>
      </c>
      <c r="BO32" s="17" t="n">
        <v>0.291</v>
      </c>
      <c r="BP32" s="17" t="n">
        <v>0.2913</v>
      </c>
      <c r="BQ32" s="17" t="n">
        <v>0.291</v>
      </c>
      <c r="BR32" s="17" t="n">
        <v>0.14313</v>
      </c>
      <c r="BS32" s="17" t="n">
        <v>0.11537</v>
      </c>
      <c r="BT32" s="17" t="n">
        <v>0.18429</v>
      </c>
      <c r="BU32" s="17" t="n">
        <v>0.01618</v>
      </c>
      <c r="BV32" s="17" t="n">
        <v>0.05835</v>
      </c>
      <c r="BW32" s="17" t="n">
        <v>0.13393</v>
      </c>
      <c r="BX32" s="17" t="n">
        <v>0.18639</v>
      </c>
      <c r="BY32" s="17" t="n">
        <v>0.18025</v>
      </c>
      <c r="BZ32" s="17" t="n">
        <v>0.22399</v>
      </c>
      <c r="CA32" s="17" t="n">
        <v>0.24038</v>
      </c>
      <c r="CB32" s="17" t="n">
        <v>0.27584</v>
      </c>
      <c r="CC32" s="17" t="n">
        <v>0.29146</v>
      </c>
      <c r="CD32" s="17" t="n">
        <v>0.29508</v>
      </c>
      <c r="CE32" s="17" t="n">
        <v>0.29107</v>
      </c>
      <c r="CF32" s="17" t="n">
        <v>0.16401</v>
      </c>
      <c r="CG32" s="17" t="n">
        <v>0.13086</v>
      </c>
      <c r="CH32" s="17" t="n">
        <v>0.19774</v>
      </c>
      <c r="CI32" s="17" t="n">
        <v>0.01618</v>
      </c>
      <c r="CJ32" s="17" t="n">
        <v>0.13007</v>
      </c>
      <c r="CK32" s="17" t="n">
        <v>0.22967</v>
      </c>
      <c r="CL32" s="17" t="n">
        <v>0.24214</v>
      </c>
      <c r="CM32" s="17" t="n">
        <v>0.22125</v>
      </c>
      <c r="CN32" s="17" t="n">
        <v>0.24802</v>
      </c>
      <c r="CO32" s="17" t="n">
        <v>0.2574</v>
      </c>
      <c r="CP32" s="17" t="n">
        <v>0.28585</v>
      </c>
      <c r="CQ32" s="17" t="n">
        <v>0.29688</v>
      </c>
      <c r="CR32" s="17" t="n">
        <v>0.29733</v>
      </c>
      <c r="CS32" s="17" t="n">
        <v>0.29692</v>
      </c>
      <c r="CT32" s="17" t="n">
        <v>0.2315</v>
      </c>
      <c r="CU32" s="17" t="n">
        <v>0.1999</v>
      </c>
      <c r="CV32" s="17" t="n">
        <v>0.24529</v>
      </c>
      <c r="CW32" s="17" t="n">
        <v>0.01618</v>
      </c>
      <c r="CX32" s="17" t="n">
        <v>0.20011</v>
      </c>
      <c r="CY32" s="17" t="n">
        <v>0.32422</v>
      </c>
      <c r="CZ32" s="17" t="n">
        <v>0.30293</v>
      </c>
      <c r="DA32" s="17" t="n">
        <v>0.25998</v>
      </c>
      <c r="DB32" s="17" t="n">
        <v>0.27199</v>
      </c>
      <c r="DC32" s="17" t="n">
        <v>0.27312</v>
      </c>
      <c r="DD32" s="17" t="n">
        <v>0.29584</v>
      </c>
      <c r="DE32" s="17" t="n">
        <v>0.30251</v>
      </c>
      <c r="DF32" s="17" t="n">
        <v>0.30288</v>
      </c>
      <c r="DG32" s="17" t="n">
        <v>0.29702</v>
      </c>
      <c r="DH32" s="17" t="n">
        <v>0.29941</v>
      </c>
      <c r="DI32" s="17" t="n">
        <v>0.2687</v>
      </c>
      <c r="DJ32" s="17" t="n">
        <v>0.29274</v>
      </c>
      <c r="DK32" s="17" t="n">
        <v>0.01618</v>
      </c>
      <c r="DL32" s="17" t="n">
        <v>0.21728</v>
      </c>
      <c r="DM32" s="17" t="n">
        <v>0.36619</v>
      </c>
      <c r="DN32" s="17" t="n">
        <v>0.34673</v>
      </c>
      <c r="DO32" s="17" t="n">
        <v>0.29111</v>
      </c>
      <c r="DP32" s="17" t="n">
        <v>0.29042</v>
      </c>
      <c r="DQ32" s="17" t="n">
        <v>0.28443</v>
      </c>
      <c r="DR32" s="17" t="n">
        <v>0.30349</v>
      </c>
      <c r="DS32" s="17" t="n">
        <v>0.30721</v>
      </c>
      <c r="DT32" s="17" t="n">
        <v>0.30581</v>
      </c>
      <c r="DU32" s="17" t="n">
        <v>0.29849</v>
      </c>
      <c r="DV32" s="17" t="n">
        <v>0.33889</v>
      </c>
      <c r="DW32" s="17" t="n">
        <v>0.30157</v>
      </c>
      <c r="DX32" s="17" t="n">
        <v>0.32124</v>
      </c>
      <c r="DY32" s="17" t="n">
        <v>0.01618</v>
      </c>
      <c r="DZ32" s="17" t="n">
        <v>0.19889</v>
      </c>
      <c r="EA32" s="17" t="n">
        <v>0.37191</v>
      </c>
      <c r="EB32" s="17" t="n">
        <v>0.36664</v>
      </c>
      <c r="EC32" s="17" t="n">
        <v>0.31415</v>
      </c>
      <c r="ED32" s="17" t="n">
        <v>0.30457</v>
      </c>
      <c r="EE32" s="17" t="n">
        <v>0.2918</v>
      </c>
      <c r="EF32" s="17" t="n">
        <v>0.30823</v>
      </c>
      <c r="EG32" s="17" t="n">
        <v>0.3107</v>
      </c>
      <c r="EH32" s="17" t="n">
        <v>0.30627</v>
      </c>
      <c r="EI32" s="17" t="n">
        <v>0.30032</v>
      </c>
      <c r="EJ32" s="17" t="n">
        <v>0.35405</v>
      </c>
      <c r="EK32" s="17" t="n">
        <v>0.30681</v>
      </c>
      <c r="EL32" s="17" t="n">
        <v>0.33362</v>
      </c>
      <c r="EM32" s="17" t="n">
        <v>0.01618</v>
      </c>
      <c r="EN32" s="17" t="n">
        <v>0.24024</v>
      </c>
      <c r="EO32" s="17" t="n">
        <v>0.39364</v>
      </c>
      <c r="EP32" s="17" t="n">
        <v>0.39346</v>
      </c>
      <c r="EQ32" s="17" t="n">
        <v>0.33903</v>
      </c>
      <c r="ER32" s="17" t="n">
        <v>0.32223</v>
      </c>
      <c r="ES32" s="17" t="n">
        <v>0.30155</v>
      </c>
      <c r="ET32" s="17" t="n">
        <v>0.31399</v>
      </c>
      <c r="EU32" s="17" t="n">
        <v>0.31438</v>
      </c>
      <c r="EV32" s="17" t="n">
        <v>0.30783</v>
      </c>
      <c r="EW32" s="17" t="n">
        <v>0.30182</v>
      </c>
      <c r="EX32" s="17" t="n">
        <v>0.37827</v>
      </c>
      <c r="EY32" s="17" t="n">
        <v>0.33655</v>
      </c>
      <c r="EZ32" s="17" t="n">
        <v>0.3522</v>
      </c>
      <c r="FA32" s="17" t="n">
        <v>0.01618</v>
      </c>
      <c r="FB32" s="17" t="n">
        <v>0.30945</v>
      </c>
      <c r="FC32" s="17" t="n">
        <v>0.44477</v>
      </c>
      <c r="FD32" s="17" t="n">
        <v>0.41797</v>
      </c>
      <c r="FE32" s="17" t="n">
        <v>0.36349</v>
      </c>
      <c r="FF32" s="17" t="n">
        <v>0.341</v>
      </c>
      <c r="FG32" s="17" t="n">
        <v>0.31337</v>
      </c>
      <c r="FH32" s="17" t="n">
        <v>0.32072</v>
      </c>
      <c r="FI32" s="17" t="n">
        <v>0.3188</v>
      </c>
      <c r="FJ32" s="17" t="n">
        <v>0.31056</v>
      </c>
      <c r="FK32" s="17" t="n">
        <v>0.30333</v>
      </c>
      <c r="FL32" s="17" t="n">
        <v>0.41289</v>
      </c>
      <c r="FM32" s="17" t="n">
        <v>0.38185</v>
      </c>
      <c r="FN32" s="17" t="n">
        <v>0.37737</v>
      </c>
      <c r="FO32" s="17" t="n">
        <v>0.01618</v>
      </c>
      <c r="FP32" s="17" t="n">
        <v>0.3632</v>
      </c>
      <c r="FQ32" s="17" t="n">
        <v>0.48578</v>
      </c>
      <c r="FR32" s="17" t="n">
        <v>0.44639</v>
      </c>
      <c r="FS32" s="17" t="n">
        <v>0.38691</v>
      </c>
      <c r="FT32" s="17" t="n">
        <v>0.36052</v>
      </c>
      <c r="FU32" s="17" t="n">
        <v>0.3264</v>
      </c>
      <c r="FV32" s="17" t="n">
        <v>0.32949</v>
      </c>
      <c r="FW32" s="17" t="n">
        <v>0.32511</v>
      </c>
      <c r="FX32" s="17" t="n">
        <v>0.31282</v>
      </c>
      <c r="FY32" s="17" t="n">
        <v>0.30515</v>
      </c>
      <c r="FZ32" s="17" t="n">
        <v>0.44456</v>
      </c>
      <c r="GA32" s="17" t="n">
        <v>0.4203</v>
      </c>
      <c r="GB32" s="17" t="n">
        <v>0.40117</v>
      </c>
      <c r="GC32" s="17" t="n">
        <v>0.01618</v>
      </c>
      <c r="GD32" s="17" t="n">
        <v>0.31355</v>
      </c>
      <c r="GE32" s="17" t="n">
        <v>0.50368</v>
      </c>
      <c r="GF32" s="17" t="n">
        <v>0.47619</v>
      </c>
      <c r="GG32" s="17" t="n">
        <v>0.41218</v>
      </c>
      <c r="GH32" s="17" t="n">
        <v>0.37961</v>
      </c>
      <c r="GI32" s="17" t="n">
        <v>0.34103</v>
      </c>
      <c r="GJ32" s="17" t="n">
        <v>0.33866</v>
      </c>
      <c r="GK32" s="17" t="n">
        <v>0.33094</v>
      </c>
      <c r="GL32" s="17" t="n">
        <v>0.31608</v>
      </c>
      <c r="GM32" s="17" t="n">
        <v>0.30708</v>
      </c>
      <c r="GN32" s="17" t="n">
        <v>0.46837</v>
      </c>
      <c r="GO32" s="17" t="n">
        <v>0.42246</v>
      </c>
      <c r="GP32" s="17" t="n">
        <v>0.42031</v>
      </c>
      <c r="GQ32" s="17" t="n">
        <v>0.01618</v>
      </c>
      <c r="GR32" s="17" t="n">
        <v>0.25873</v>
      </c>
      <c r="GS32" s="17" t="n">
        <v>0.47453</v>
      </c>
      <c r="GT32" s="17" t="n">
        <v>0.49146</v>
      </c>
      <c r="GU32" s="17" t="n">
        <v>0.43261</v>
      </c>
      <c r="GV32" s="17" t="n">
        <v>0.39758</v>
      </c>
      <c r="GW32" s="17" t="n">
        <v>0.35415</v>
      </c>
      <c r="GX32" s="17" t="n">
        <v>0.34789</v>
      </c>
      <c r="GY32" s="17" t="n">
        <v>0.33674</v>
      </c>
      <c r="GZ32" s="17" t="n">
        <v>0.31977</v>
      </c>
      <c r="HA32" s="17" t="n">
        <v>0.30935</v>
      </c>
      <c r="HB32" s="17" t="n">
        <v>0.46815</v>
      </c>
      <c r="HC32" s="17" t="n">
        <v>0.4064</v>
      </c>
      <c r="HD32" s="17" t="n">
        <v>0.425</v>
      </c>
      <c r="HE32" s="17" t="n">
        <v>0.01618</v>
      </c>
      <c r="HF32" s="17" t="n">
        <v>0.21561</v>
      </c>
      <c r="HG32" s="17" t="n">
        <v>0.60288</v>
      </c>
      <c r="HH32" s="17" t="n">
        <v>0.58415</v>
      </c>
      <c r="HI32" s="17" t="n">
        <v>0.48627</v>
      </c>
      <c r="HJ32" s="17" t="n">
        <v>0.43675</v>
      </c>
      <c r="HK32" s="17" t="n">
        <v>0.3804</v>
      </c>
      <c r="HL32" s="17" t="n">
        <v>0.36517</v>
      </c>
      <c r="HM32" s="17" t="n">
        <v>0.34776</v>
      </c>
      <c r="HN32" s="17" t="n">
        <v>0.32635</v>
      </c>
      <c r="HO32" s="17" t="n">
        <v>0.31197</v>
      </c>
      <c r="HP32" s="17" t="n">
        <v>0.56294</v>
      </c>
      <c r="HQ32" s="17" t="n">
        <v>0.46106</v>
      </c>
      <c r="HR32" s="17" t="n">
        <v>0.49049</v>
      </c>
      <c r="HS32" s="17" t="n">
        <v>0.01618</v>
      </c>
      <c r="HT32" s="17" t="n">
        <v>0.18174</v>
      </c>
      <c r="HU32" s="17" t="n">
        <v>0.53425</v>
      </c>
      <c r="HV32" s="17" t="n">
        <v>0.62664</v>
      </c>
      <c r="HW32" s="17" t="n">
        <v>0.56824</v>
      </c>
      <c r="HX32" s="17" t="n">
        <v>0.52445</v>
      </c>
      <c r="HY32" s="17" t="n">
        <v>0.46729</v>
      </c>
      <c r="HZ32" s="17" t="n">
        <v>0.44585</v>
      </c>
      <c r="IA32" s="17" t="n">
        <v>0.42121</v>
      </c>
      <c r="IB32" s="17" t="n">
        <v>0.33165</v>
      </c>
      <c r="IC32" s="17" t="n">
        <v>0.31559</v>
      </c>
      <c r="ID32" s="17" t="n">
        <v>0.57501</v>
      </c>
      <c r="IE32" s="17" t="n">
        <v>0.46028</v>
      </c>
      <c r="IF32" s="17" t="n">
        <v>0.5321</v>
      </c>
      <c r="IG32" s="17" t="n">
        <v>0.01618</v>
      </c>
      <c r="IH32" s="17" t="n">
        <v>0.15499</v>
      </c>
      <c r="II32" s="17" t="n">
        <v>0.80212</v>
      </c>
      <c r="IJ32" s="17" t="n">
        <v>0.80363</v>
      </c>
      <c r="IK32" s="17" t="n">
        <v>0.80525</v>
      </c>
      <c r="IL32" s="17" t="n">
        <v>0.54471</v>
      </c>
      <c r="IM32" s="17" t="n">
        <v>0.48456</v>
      </c>
      <c r="IN32" s="17" t="n">
        <v>0.4595</v>
      </c>
      <c r="IO32" s="17" t="n">
        <v>0.43104</v>
      </c>
      <c r="IP32" s="17" t="n">
        <v>0.35381</v>
      </c>
      <c r="IQ32" s="17" t="n">
        <v>0.31963</v>
      </c>
      <c r="IR32" s="17" t="n">
        <v>0.80353</v>
      </c>
      <c r="IS32" s="17" t="n">
        <v>0.61522</v>
      </c>
      <c r="IT32" s="17" t="n">
        <v>0.6694</v>
      </c>
      <c r="IU32" s="17" t="n">
        <v>0.01618</v>
      </c>
      <c r="IV32" s="17" t="n">
        <v>0.1339</v>
      </c>
      <c r="IW32" s="17" t="n">
        <v>0.80206</v>
      </c>
      <c r="IX32" s="17" t="n">
        <v>0.81217</v>
      </c>
      <c r="IY32" s="17" t="n">
        <v>0.81061</v>
      </c>
      <c r="IZ32" s="17" t="n">
        <v>0.61427</v>
      </c>
      <c r="JA32" s="17" t="n">
        <v>0.50245</v>
      </c>
      <c r="JB32" s="17" t="n">
        <v>0.47397</v>
      </c>
      <c r="JC32" s="17" t="n">
        <v>0.44177</v>
      </c>
      <c r="JD32" s="17" t="n">
        <v>0.37287</v>
      </c>
      <c r="JE32" s="17" t="n">
        <v>0.32823</v>
      </c>
      <c r="JF32" s="17" t="n">
        <v>0.80795</v>
      </c>
      <c r="JG32" s="17" t="n">
        <v>0.61306</v>
      </c>
      <c r="JH32" s="17" t="n">
        <v>0.68482</v>
      </c>
      <c r="JI32" s="17" t="n">
        <v>0.01618</v>
      </c>
      <c r="JJ32" s="17" t="n">
        <v>0.11728</v>
      </c>
      <c r="JK32" s="17" t="n">
        <v>0.802</v>
      </c>
      <c r="JL32" s="17" t="n">
        <v>0.81882</v>
      </c>
      <c r="JM32" s="17" t="n">
        <v>0.81667</v>
      </c>
      <c r="JN32" s="17" t="n">
        <v>0.66897</v>
      </c>
      <c r="JO32" s="17" t="n">
        <v>0.53227</v>
      </c>
      <c r="JP32" s="17" t="n">
        <v>0.4892</v>
      </c>
      <c r="JQ32" s="17" t="n">
        <v>0.45337</v>
      </c>
      <c r="JR32" s="17" t="n">
        <v>0.38982</v>
      </c>
      <c r="JS32" s="17" t="n">
        <v>0.33944</v>
      </c>
      <c r="JT32" s="17" t="n">
        <v>0.81195</v>
      </c>
      <c r="JU32" s="17" t="n">
        <v>0.6119</v>
      </c>
      <c r="JV32" s="17" t="n">
        <v>0.69958</v>
      </c>
    </row>
    <row r="33" customFormat="false" ht="15" hidden="false" customHeight="false" outlineLevel="0" collapsed="false">
      <c r="A33" s="17" t="s">
        <v>174</v>
      </c>
      <c r="B33" s="17" t="s">
        <v>232</v>
      </c>
      <c r="C33" s="17" t="n">
        <v>0.00964</v>
      </c>
      <c r="D33" s="17" t="n">
        <v>0.00912</v>
      </c>
      <c r="E33" s="17" t="n">
        <v>0.017</v>
      </c>
      <c r="F33" s="17" t="n">
        <v>0.02</v>
      </c>
      <c r="G33" s="17" t="n">
        <v>0.0508</v>
      </c>
      <c r="H33" s="17" t="n">
        <v>0.0508</v>
      </c>
      <c r="I33" s="17" t="n">
        <v>0.0508</v>
      </c>
      <c r="J33" s="17" t="n">
        <v>0.0508</v>
      </c>
      <c r="K33" s="17" t="n">
        <v>0.0508</v>
      </c>
      <c r="L33" s="17" t="n">
        <v>0.05083</v>
      </c>
      <c r="M33" s="17" t="n">
        <v>0.0508</v>
      </c>
      <c r="N33" s="17" t="n">
        <v>0.02712</v>
      </c>
      <c r="O33" s="17" t="n">
        <v>0.02135</v>
      </c>
      <c r="P33" s="17" t="n">
        <v>0.03621</v>
      </c>
      <c r="Q33" s="17" t="n">
        <v>0.00964</v>
      </c>
      <c r="R33" s="17" t="n">
        <v>0.00925</v>
      </c>
      <c r="S33" s="17" t="n">
        <v>0.017</v>
      </c>
      <c r="T33" s="17" t="n">
        <v>0.02</v>
      </c>
      <c r="U33" s="17" t="n">
        <v>0.0508</v>
      </c>
      <c r="V33" s="17" t="n">
        <v>0.0508</v>
      </c>
      <c r="W33" s="17" t="n">
        <v>0.0508</v>
      </c>
      <c r="X33" s="17" t="n">
        <v>0.0508</v>
      </c>
      <c r="Y33" s="17" t="n">
        <v>0.0508</v>
      </c>
      <c r="Z33" s="17" t="n">
        <v>0.05082</v>
      </c>
      <c r="AA33" s="17" t="n">
        <v>0.0508</v>
      </c>
      <c r="AB33" s="17" t="n">
        <v>0.02713</v>
      </c>
      <c r="AC33" s="17" t="n">
        <v>0.02141</v>
      </c>
      <c r="AD33" s="17" t="n">
        <v>0.03623</v>
      </c>
      <c r="AE33" s="17" t="n">
        <v>0.00964</v>
      </c>
      <c r="AF33" s="17" t="n">
        <v>0.00934</v>
      </c>
      <c r="AG33" s="17" t="n">
        <v>0.017</v>
      </c>
      <c r="AH33" s="17" t="n">
        <v>0.02</v>
      </c>
      <c r="AI33" s="17" t="n">
        <v>0.0508</v>
      </c>
      <c r="AJ33" s="17" t="n">
        <v>0.0508</v>
      </c>
      <c r="AK33" s="17" t="n">
        <v>0.0508</v>
      </c>
      <c r="AL33" s="17" t="n">
        <v>0.0508</v>
      </c>
      <c r="AM33" s="17" t="n">
        <v>0.0508</v>
      </c>
      <c r="AN33" s="17" t="n">
        <v>0.05081</v>
      </c>
      <c r="AO33" s="17" t="n">
        <v>0.0508</v>
      </c>
      <c r="AP33" s="17" t="n">
        <v>0.02715</v>
      </c>
      <c r="AQ33" s="17" t="n">
        <v>0.02147</v>
      </c>
      <c r="AR33" s="17" t="n">
        <v>0.03625</v>
      </c>
      <c r="AS33" s="17" t="n">
        <v>0.00964</v>
      </c>
      <c r="AT33" s="17" t="n">
        <v>0.00941</v>
      </c>
      <c r="AU33" s="17" t="n">
        <v>0.017</v>
      </c>
      <c r="AV33" s="17" t="n">
        <v>0.02</v>
      </c>
      <c r="AW33" s="17" t="n">
        <v>0.0508</v>
      </c>
      <c r="AX33" s="17" t="n">
        <v>0.0508</v>
      </c>
      <c r="AY33" s="17" t="n">
        <v>0.0508</v>
      </c>
      <c r="AZ33" s="17" t="n">
        <v>0.0508</v>
      </c>
      <c r="BA33" s="17" t="n">
        <v>0.0508</v>
      </c>
      <c r="BB33" s="17" t="n">
        <v>0.0508</v>
      </c>
      <c r="BC33" s="17" t="n">
        <v>0.0508</v>
      </c>
      <c r="BD33" s="17" t="n">
        <v>0.02718</v>
      </c>
      <c r="BE33" s="17" t="n">
        <v>0.02154</v>
      </c>
      <c r="BF33" s="17" t="n">
        <v>0.03629</v>
      </c>
      <c r="BG33" s="17" t="n">
        <v>0.00964</v>
      </c>
      <c r="BH33" s="17" t="n">
        <v>0.00958</v>
      </c>
      <c r="BI33" s="17" t="n">
        <v>0.01797</v>
      </c>
      <c r="BJ33" s="17" t="n">
        <v>0.02143</v>
      </c>
      <c r="BK33" s="17" t="n">
        <v>0.05093</v>
      </c>
      <c r="BL33" s="17" t="n">
        <v>0.05088</v>
      </c>
      <c r="BM33" s="17" t="n">
        <v>0.0509</v>
      </c>
      <c r="BN33" s="17" t="n">
        <v>0.0508</v>
      </c>
      <c r="BO33" s="17" t="n">
        <v>0.0508</v>
      </c>
      <c r="BP33" s="17" t="n">
        <v>0.05103</v>
      </c>
      <c r="BQ33" s="17" t="n">
        <v>0.0508</v>
      </c>
      <c r="BR33" s="17" t="n">
        <v>0.0281</v>
      </c>
      <c r="BS33" s="17" t="n">
        <v>0.02226</v>
      </c>
      <c r="BT33" s="17" t="n">
        <v>0.03692</v>
      </c>
      <c r="BU33" s="17" t="n">
        <v>0.00964</v>
      </c>
      <c r="BV33" s="17" t="n">
        <v>0.01186</v>
      </c>
      <c r="BW33" s="17" t="n">
        <v>0.03382</v>
      </c>
      <c r="BX33" s="17" t="n">
        <v>0.04486</v>
      </c>
      <c r="BY33" s="17" t="n">
        <v>0.05311</v>
      </c>
      <c r="BZ33" s="17" t="n">
        <v>0.05217</v>
      </c>
      <c r="CA33" s="17" t="n">
        <v>0.05181</v>
      </c>
      <c r="CB33" s="17" t="n">
        <v>0.05134</v>
      </c>
      <c r="CC33" s="17" t="n">
        <v>0.05114</v>
      </c>
      <c r="CD33" s="17" t="n">
        <v>0.05362</v>
      </c>
      <c r="CE33" s="17" t="n">
        <v>0.05086</v>
      </c>
      <c r="CF33" s="17" t="n">
        <v>0.04276</v>
      </c>
      <c r="CG33" s="17" t="n">
        <v>0.03307</v>
      </c>
      <c r="CH33" s="17" t="n">
        <v>0.04625</v>
      </c>
      <c r="CI33" s="17" t="n">
        <v>0.00964</v>
      </c>
      <c r="CJ33" s="17" t="n">
        <v>0.06221</v>
      </c>
      <c r="CK33" s="17" t="n">
        <v>0.10099</v>
      </c>
      <c r="CL33" s="17" t="n">
        <v>0.084</v>
      </c>
      <c r="CM33" s="17" t="n">
        <v>0.0819</v>
      </c>
      <c r="CN33" s="17" t="n">
        <v>0.069</v>
      </c>
      <c r="CO33" s="17" t="n">
        <v>0.06369</v>
      </c>
      <c r="CP33" s="17" t="n">
        <v>0.05839</v>
      </c>
      <c r="CQ33" s="17" t="n">
        <v>0.0549</v>
      </c>
      <c r="CR33" s="17" t="n">
        <v>0.05532</v>
      </c>
      <c r="CS33" s="17" t="n">
        <v>0.05487</v>
      </c>
      <c r="CT33" s="17" t="n">
        <v>0.0901</v>
      </c>
      <c r="CU33" s="17" t="n">
        <v>0.08141</v>
      </c>
      <c r="CV33" s="17" t="n">
        <v>0.07947</v>
      </c>
      <c r="CW33" s="17" t="n">
        <v>0.00964</v>
      </c>
      <c r="CX33" s="17" t="n">
        <v>0.11142</v>
      </c>
      <c r="CY33" s="17" t="n">
        <v>0.16733</v>
      </c>
      <c r="CZ33" s="17" t="n">
        <v>0.12664</v>
      </c>
      <c r="DA33" s="17" t="n">
        <v>0.10905</v>
      </c>
      <c r="DB33" s="17" t="n">
        <v>0.08581</v>
      </c>
      <c r="DC33" s="17" t="n">
        <v>0.07471</v>
      </c>
      <c r="DD33" s="17" t="n">
        <v>0.06537</v>
      </c>
      <c r="DE33" s="17" t="n">
        <v>0.05885</v>
      </c>
      <c r="DF33" s="17" t="n">
        <v>0.05927</v>
      </c>
      <c r="DG33" s="17" t="n">
        <v>0.05498</v>
      </c>
      <c r="DH33" s="17" t="n">
        <v>0.13772</v>
      </c>
      <c r="DI33" s="17" t="n">
        <v>0.12958</v>
      </c>
      <c r="DJ33" s="17" t="n">
        <v>0.1126</v>
      </c>
      <c r="DK33" s="17" t="n">
        <v>0.00964</v>
      </c>
      <c r="DL33" s="17" t="n">
        <v>0.14472</v>
      </c>
      <c r="DM33" s="17" t="n">
        <v>0.2229</v>
      </c>
      <c r="DN33" s="17" t="n">
        <v>0.17086</v>
      </c>
      <c r="DO33" s="17" t="n">
        <v>0.13775</v>
      </c>
      <c r="DP33" s="17" t="n">
        <v>0.10359</v>
      </c>
      <c r="DQ33" s="17" t="n">
        <v>0.08609</v>
      </c>
      <c r="DR33" s="17" t="n">
        <v>0.07275</v>
      </c>
      <c r="DS33" s="17" t="n">
        <v>0.06311</v>
      </c>
      <c r="DT33" s="17" t="n">
        <v>0.06266</v>
      </c>
      <c r="DU33" s="17" t="n">
        <v>0.05606</v>
      </c>
      <c r="DV33" s="17" t="n">
        <v>0.18196</v>
      </c>
      <c r="DW33" s="17" t="n">
        <v>0.17053</v>
      </c>
      <c r="DX33" s="17" t="n">
        <v>0.1437</v>
      </c>
      <c r="DY33" s="17" t="n">
        <v>0.00964</v>
      </c>
      <c r="DZ33" s="17" t="n">
        <v>0.15548</v>
      </c>
      <c r="EA33" s="17" t="n">
        <v>0.24494</v>
      </c>
      <c r="EB33" s="17" t="n">
        <v>0.20158</v>
      </c>
      <c r="EC33" s="17" t="n">
        <v>0.16334</v>
      </c>
      <c r="ED33" s="17" t="n">
        <v>0.12127</v>
      </c>
      <c r="EE33" s="17" t="n">
        <v>0.09556</v>
      </c>
      <c r="EF33" s="17" t="n">
        <v>0.07784</v>
      </c>
      <c r="EG33" s="17" t="n">
        <v>0.06662</v>
      </c>
      <c r="EH33" s="17" t="n">
        <v>0.06333</v>
      </c>
      <c r="EI33" s="17" t="n">
        <v>0.05771</v>
      </c>
      <c r="EJ33" s="17" t="n">
        <v>0.20774</v>
      </c>
      <c r="EK33" s="17" t="n">
        <v>0.19183</v>
      </c>
      <c r="EL33" s="17" t="n">
        <v>0.16304</v>
      </c>
      <c r="EM33" s="17" t="n">
        <v>0.00964</v>
      </c>
      <c r="EN33" s="17" t="n">
        <v>0.19461</v>
      </c>
      <c r="EO33" s="17" t="n">
        <v>0.30787</v>
      </c>
      <c r="EP33" s="17" t="n">
        <v>0.24947</v>
      </c>
      <c r="EQ33" s="17" t="n">
        <v>0.20309</v>
      </c>
      <c r="ER33" s="17" t="n">
        <v>0.14458</v>
      </c>
      <c r="ES33" s="17" t="n">
        <v>0.10924</v>
      </c>
      <c r="ET33" s="17" t="n">
        <v>0.08495</v>
      </c>
      <c r="EU33" s="17" t="n">
        <v>0.07073</v>
      </c>
      <c r="EV33" s="17" t="n">
        <v>0.06432</v>
      </c>
      <c r="EW33" s="17" t="n">
        <v>0.05912</v>
      </c>
      <c r="EX33" s="17" t="n">
        <v>0.25901</v>
      </c>
      <c r="EY33" s="17" t="n">
        <v>0.23955</v>
      </c>
      <c r="EZ33" s="17" t="n">
        <v>0.19893</v>
      </c>
      <c r="FA33" s="17" t="n">
        <v>0.00964</v>
      </c>
      <c r="FB33" s="17" t="n">
        <v>0.28721</v>
      </c>
      <c r="FC33" s="17" t="n">
        <v>0.43572</v>
      </c>
      <c r="FD33" s="17" t="n">
        <v>0.33149</v>
      </c>
      <c r="FE33" s="17" t="n">
        <v>0.2563</v>
      </c>
      <c r="FF33" s="17" t="n">
        <v>0.17675</v>
      </c>
      <c r="FG33" s="17" t="n">
        <v>0.12489</v>
      </c>
      <c r="FH33" s="17" t="n">
        <v>0.09282</v>
      </c>
      <c r="FI33" s="17" t="n">
        <v>0.07513</v>
      </c>
      <c r="FJ33" s="17" t="n">
        <v>0.06694</v>
      </c>
      <c r="FK33" s="17" t="n">
        <v>0.06043</v>
      </c>
      <c r="FL33" s="17" t="n">
        <v>0.35031</v>
      </c>
      <c r="FM33" s="17" t="n">
        <v>0.33137</v>
      </c>
      <c r="FN33" s="17" t="n">
        <v>0.25987</v>
      </c>
      <c r="FO33" s="17" t="n">
        <v>0.00964</v>
      </c>
      <c r="FP33" s="17" t="n">
        <v>0.34367</v>
      </c>
      <c r="FQ33" s="17" t="n">
        <v>0.48585</v>
      </c>
      <c r="FR33" s="17" t="n">
        <v>0.37739</v>
      </c>
      <c r="FS33" s="17" t="n">
        <v>0.29224</v>
      </c>
      <c r="FT33" s="17" t="n">
        <v>0.20256</v>
      </c>
      <c r="FU33" s="17" t="n">
        <v>0.14166</v>
      </c>
      <c r="FV33" s="17" t="n">
        <v>0.104</v>
      </c>
      <c r="FW33" s="17" t="n">
        <v>0.08132</v>
      </c>
      <c r="FX33" s="17" t="n">
        <v>0.07076</v>
      </c>
      <c r="FY33" s="17" t="n">
        <v>0.06207</v>
      </c>
      <c r="FZ33" s="17" t="n">
        <v>0.39467</v>
      </c>
      <c r="GA33" s="17" t="n">
        <v>0.37946</v>
      </c>
      <c r="GB33" s="17" t="n">
        <v>0.29216</v>
      </c>
      <c r="GC33" s="17" t="n">
        <v>0.00964</v>
      </c>
      <c r="GD33" s="17" t="n">
        <v>0.28469</v>
      </c>
      <c r="GE33" s="17" t="n">
        <v>0.49933</v>
      </c>
      <c r="GF33" s="17" t="n">
        <v>0.42045</v>
      </c>
      <c r="GG33" s="17" t="n">
        <v>0.32732</v>
      </c>
      <c r="GH33" s="17" t="n">
        <v>0.22851</v>
      </c>
      <c r="GI33" s="17" t="n">
        <v>0.15897</v>
      </c>
      <c r="GJ33" s="17" t="n">
        <v>0.11536</v>
      </c>
      <c r="GK33" s="17" t="n">
        <v>0.08876</v>
      </c>
      <c r="GL33" s="17" t="n">
        <v>0.07338</v>
      </c>
      <c r="GM33" s="17" t="n">
        <v>0.06426</v>
      </c>
      <c r="GN33" s="17" t="n">
        <v>0.42386</v>
      </c>
      <c r="GO33" s="17" t="n">
        <v>0.38259</v>
      </c>
      <c r="GP33" s="17" t="n">
        <v>0.31548</v>
      </c>
      <c r="GQ33" s="17" t="n">
        <v>0.00964</v>
      </c>
      <c r="GR33" s="17" t="n">
        <v>0.22622</v>
      </c>
      <c r="GS33" s="17" t="n">
        <v>0.45424</v>
      </c>
      <c r="GT33" s="17" t="n">
        <v>0.43857</v>
      </c>
      <c r="GU33" s="17" t="n">
        <v>0.35539</v>
      </c>
      <c r="GV33" s="17" t="n">
        <v>0.25136</v>
      </c>
      <c r="GW33" s="17" t="n">
        <v>0.17535</v>
      </c>
      <c r="GX33" s="17" t="n">
        <v>0.12583</v>
      </c>
      <c r="GY33" s="17" t="n">
        <v>0.09525</v>
      </c>
      <c r="GZ33" s="17" t="n">
        <v>0.0772</v>
      </c>
      <c r="HA33" s="17" t="n">
        <v>0.06656</v>
      </c>
      <c r="HB33" s="17" t="n">
        <v>0.42062</v>
      </c>
      <c r="HC33" s="17" t="n">
        <v>0.36329</v>
      </c>
      <c r="HD33" s="17" t="n">
        <v>0.31904</v>
      </c>
      <c r="HE33" s="17" t="n">
        <v>0.00964</v>
      </c>
      <c r="HF33" s="17" t="n">
        <v>0.18166</v>
      </c>
      <c r="HG33" s="17" t="n">
        <v>0.40763</v>
      </c>
      <c r="HH33" s="17" t="n">
        <v>0.44335</v>
      </c>
      <c r="HI33" s="17" t="n">
        <v>0.3814</v>
      </c>
      <c r="HJ33" s="17" t="n">
        <v>0.27548</v>
      </c>
      <c r="HK33" s="17" t="n">
        <v>0.19344</v>
      </c>
      <c r="HL33" s="17" t="n">
        <v>0.13783</v>
      </c>
      <c r="HM33" s="17" t="n">
        <v>0.10278</v>
      </c>
      <c r="HN33" s="17" t="n">
        <v>0.0817</v>
      </c>
      <c r="HO33" s="17" t="n">
        <v>0.06924</v>
      </c>
      <c r="HP33" s="17" t="n">
        <v>0.412</v>
      </c>
      <c r="HQ33" s="17" t="n">
        <v>0.34443</v>
      </c>
      <c r="HR33" s="17" t="n">
        <v>0.32016</v>
      </c>
      <c r="HS33" s="17" t="n">
        <v>0.00964</v>
      </c>
      <c r="HT33" s="17" t="n">
        <v>0.14541</v>
      </c>
      <c r="HU33" s="17" t="n">
        <v>0.36596</v>
      </c>
      <c r="HV33" s="17" t="n">
        <v>0.48767</v>
      </c>
      <c r="HW33" s="17" t="n">
        <v>0.49727</v>
      </c>
      <c r="HX33" s="17" t="n">
        <v>0.41566</v>
      </c>
      <c r="HY33" s="17" t="n">
        <v>0.33501</v>
      </c>
      <c r="HZ33" s="17" t="n">
        <v>0.27129</v>
      </c>
      <c r="IA33" s="17" t="n">
        <v>0.22595</v>
      </c>
      <c r="IB33" s="17" t="n">
        <v>0.08692</v>
      </c>
      <c r="IC33" s="17" t="n">
        <v>0.07238</v>
      </c>
      <c r="ID33" s="17" t="n">
        <v>0.44478</v>
      </c>
      <c r="IE33" s="17" t="n">
        <v>0.35744</v>
      </c>
      <c r="IF33" s="17" t="n">
        <v>0.39579</v>
      </c>
      <c r="IG33" s="17" t="n">
        <v>0.00964</v>
      </c>
      <c r="IH33" s="17" t="n">
        <v>0.11677</v>
      </c>
      <c r="II33" s="17" t="n">
        <v>0.80033</v>
      </c>
      <c r="IJ33" s="17" t="n">
        <v>0.80048</v>
      </c>
      <c r="IK33" s="17" t="n">
        <v>0.80151</v>
      </c>
      <c r="IL33" s="17" t="n">
        <v>0.43427</v>
      </c>
      <c r="IM33" s="17" t="n">
        <v>0.35378</v>
      </c>
      <c r="IN33" s="17" t="n">
        <v>0.28643</v>
      </c>
      <c r="IO33" s="17" t="n">
        <v>0.23691</v>
      </c>
      <c r="IP33" s="17" t="n">
        <v>0.12134</v>
      </c>
      <c r="IQ33" s="17" t="n">
        <v>0.07604</v>
      </c>
      <c r="IR33" s="17" t="n">
        <v>0.80072</v>
      </c>
      <c r="IS33" s="17" t="n">
        <v>0.60212</v>
      </c>
      <c r="IT33" s="17" t="n">
        <v>0.60609</v>
      </c>
      <c r="IU33" s="17" t="n">
        <v>0.00964</v>
      </c>
      <c r="IV33" s="17" t="n">
        <v>0.09419</v>
      </c>
      <c r="IW33" s="17" t="n">
        <v>0.80032</v>
      </c>
      <c r="IX33" s="17" t="n">
        <v>0.801</v>
      </c>
      <c r="IY33" s="17" t="n">
        <v>0.80806</v>
      </c>
      <c r="IZ33" s="17" t="n">
        <v>0.51788</v>
      </c>
      <c r="JA33" s="17" t="n">
        <v>0.37244</v>
      </c>
      <c r="JB33" s="17" t="n">
        <v>0.30238</v>
      </c>
      <c r="JC33" s="17" t="n">
        <v>0.24885</v>
      </c>
      <c r="JD33" s="17" t="n">
        <v>0.14986</v>
      </c>
      <c r="JE33" s="17" t="n">
        <v>0.08744</v>
      </c>
      <c r="JF33" s="17" t="n">
        <v>0.80282</v>
      </c>
      <c r="JG33" s="17" t="n">
        <v>0.59793</v>
      </c>
      <c r="JH33" s="17" t="n">
        <v>0.62191</v>
      </c>
      <c r="JI33" s="17" t="n">
        <v>0.00964</v>
      </c>
      <c r="JJ33" s="17" t="n">
        <v>0.07639</v>
      </c>
      <c r="JK33" s="17" t="n">
        <v>0.80031</v>
      </c>
      <c r="JL33" s="17" t="n">
        <v>0.80141</v>
      </c>
      <c r="JM33" s="17" t="n">
        <v>0.81326</v>
      </c>
      <c r="JN33" s="17" t="n">
        <v>0.58364</v>
      </c>
      <c r="JO33" s="17" t="n">
        <v>0.4061</v>
      </c>
      <c r="JP33" s="17" t="n">
        <v>0.31892</v>
      </c>
      <c r="JQ33" s="17" t="n">
        <v>0.26172</v>
      </c>
      <c r="JR33" s="17" t="n">
        <v>0.17422</v>
      </c>
      <c r="JS33" s="17" t="n">
        <v>0.10313</v>
      </c>
      <c r="JT33" s="17" t="n">
        <v>0.80449</v>
      </c>
      <c r="JU33" s="17" t="n">
        <v>0.59482</v>
      </c>
      <c r="JV33" s="17" t="n">
        <v>0.63703</v>
      </c>
    </row>
    <row r="34" customFormat="false" ht="15" hidden="false" customHeight="false" outlineLevel="0" collapsed="false">
      <c r="A34" s="17" t="s">
        <v>175</v>
      </c>
      <c r="B34" s="17" t="s">
        <v>233</v>
      </c>
      <c r="C34" s="17" t="n">
        <v>0.02448</v>
      </c>
      <c r="D34" s="17" t="n">
        <v>0.27073</v>
      </c>
      <c r="E34" s="17" t="n">
        <v>0.54147</v>
      </c>
      <c r="F34" s="17" t="n">
        <v>0.54147</v>
      </c>
      <c r="G34" s="17" t="n">
        <v>0.54147</v>
      </c>
      <c r="H34" s="17" t="n">
        <v>0.54147</v>
      </c>
      <c r="I34" s="17" t="n">
        <v>0.54147</v>
      </c>
      <c r="J34" s="17" t="n">
        <v>0.54147</v>
      </c>
      <c r="K34" s="17" t="n">
        <v>0.54147</v>
      </c>
      <c r="L34" s="17" t="n">
        <v>0.54176</v>
      </c>
      <c r="M34" s="17" t="n">
        <v>0.54147</v>
      </c>
      <c r="N34" s="17" t="n">
        <v>0.54147</v>
      </c>
      <c r="O34" s="17" t="n">
        <v>0.45463</v>
      </c>
      <c r="P34" s="17" t="n">
        <v>0.54147</v>
      </c>
      <c r="Q34" s="17" t="n">
        <v>0.02448</v>
      </c>
      <c r="R34" s="17" t="n">
        <v>0.27073</v>
      </c>
      <c r="S34" s="17" t="n">
        <v>0.54147</v>
      </c>
      <c r="T34" s="17" t="n">
        <v>0.54147</v>
      </c>
      <c r="U34" s="17" t="n">
        <v>0.54147</v>
      </c>
      <c r="V34" s="17" t="n">
        <v>0.54147</v>
      </c>
      <c r="W34" s="17" t="n">
        <v>0.54147</v>
      </c>
      <c r="X34" s="17" t="n">
        <v>0.54147</v>
      </c>
      <c r="Y34" s="17" t="n">
        <v>0.54147</v>
      </c>
      <c r="Z34" s="17" t="n">
        <v>0.54167</v>
      </c>
      <c r="AA34" s="17" t="n">
        <v>0.54147</v>
      </c>
      <c r="AB34" s="17" t="n">
        <v>0.54147</v>
      </c>
      <c r="AC34" s="17" t="n">
        <v>0.45487</v>
      </c>
      <c r="AD34" s="17" t="n">
        <v>0.54147</v>
      </c>
      <c r="AE34" s="17" t="n">
        <v>0.02448</v>
      </c>
      <c r="AF34" s="17" t="n">
        <v>0.27073</v>
      </c>
      <c r="AG34" s="17" t="n">
        <v>0.54147</v>
      </c>
      <c r="AH34" s="17" t="n">
        <v>0.54147</v>
      </c>
      <c r="AI34" s="17" t="n">
        <v>0.54147</v>
      </c>
      <c r="AJ34" s="17" t="n">
        <v>0.54147</v>
      </c>
      <c r="AK34" s="17" t="n">
        <v>0.54147</v>
      </c>
      <c r="AL34" s="17" t="n">
        <v>0.54147</v>
      </c>
      <c r="AM34" s="17" t="n">
        <v>0.54147</v>
      </c>
      <c r="AN34" s="17" t="n">
        <v>0.54156</v>
      </c>
      <c r="AO34" s="17" t="n">
        <v>0.54147</v>
      </c>
      <c r="AP34" s="17" t="n">
        <v>0.54147</v>
      </c>
      <c r="AQ34" s="17" t="n">
        <v>0.45517</v>
      </c>
      <c r="AR34" s="17" t="n">
        <v>0.54147</v>
      </c>
      <c r="AS34" s="17" t="n">
        <v>0.02448</v>
      </c>
      <c r="AT34" s="17" t="n">
        <v>0.27073</v>
      </c>
      <c r="AU34" s="17" t="n">
        <v>0.54147</v>
      </c>
      <c r="AV34" s="17" t="n">
        <v>0.54147</v>
      </c>
      <c r="AW34" s="17" t="n">
        <v>0.54147</v>
      </c>
      <c r="AX34" s="17" t="n">
        <v>0.54147</v>
      </c>
      <c r="AY34" s="17" t="n">
        <v>0.54147</v>
      </c>
      <c r="AZ34" s="17" t="n">
        <v>0.54147</v>
      </c>
      <c r="BA34" s="17" t="n">
        <v>0.54147</v>
      </c>
      <c r="BB34" s="17" t="n">
        <v>0.54147</v>
      </c>
      <c r="BC34" s="17" t="n">
        <v>0.54147</v>
      </c>
      <c r="BD34" s="17" t="n">
        <v>0.54147</v>
      </c>
      <c r="BE34" s="17" t="n">
        <v>0.45554</v>
      </c>
      <c r="BF34" s="17" t="n">
        <v>0.54147</v>
      </c>
      <c r="BG34" s="17" t="n">
        <v>0.02448</v>
      </c>
      <c r="BH34" s="17" t="n">
        <v>0.27082</v>
      </c>
      <c r="BI34" s="17" t="n">
        <v>0.54214</v>
      </c>
      <c r="BJ34" s="17" t="n">
        <v>0.54244</v>
      </c>
      <c r="BK34" s="17" t="n">
        <v>0.54154</v>
      </c>
      <c r="BL34" s="17" t="n">
        <v>0.54151</v>
      </c>
      <c r="BM34" s="17" t="n">
        <v>0.54152</v>
      </c>
      <c r="BN34" s="17" t="n">
        <v>0.54147</v>
      </c>
      <c r="BO34" s="17" t="n">
        <v>0.54147</v>
      </c>
      <c r="BP34" s="17" t="n">
        <v>0.54159</v>
      </c>
      <c r="BQ34" s="17" t="n">
        <v>0.54147</v>
      </c>
      <c r="BR34" s="17" t="n">
        <v>0.54208</v>
      </c>
      <c r="BS34" s="17" t="n">
        <v>0.45644</v>
      </c>
      <c r="BT34" s="17" t="n">
        <v>0.54185</v>
      </c>
      <c r="BU34" s="17" t="n">
        <v>0.02448</v>
      </c>
      <c r="BV34" s="17" t="n">
        <v>0.27236</v>
      </c>
      <c r="BW34" s="17" t="n">
        <v>0.55313</v>
      </c>
      <c r="BX34" s="17" t="n">
        <v>0.55869</v>
      </c>
      <c r="BY34" s="17" t="n">
        <v>0.54303</v>
      </c>
      <c r="BZ34" s="17" t="n">
        <v>0.54243</v>
      </c>
      <c r="CA34" s="17" t="n">
        <v>0.54215</v>
      </c>
      <c r="CB34" s="17" t="n">
        <v>0.54188</v>
      </c>
      <c r="CC34" s="17" t="n">
        <v>0.54164</v>
      </c>
      <c r="CD34" s="17" t="n">
        <v>0.54339</v>
      </c>
      <c r="CE34" s="17" t="n">
        <v>0.5415</v>
      </c>
      <c r="CF34" s="17" t="n">
        <v>0.55221</v>
      </c>
      <c r="CG34" s="17" t="n">
        <v>0.46441</v>
      </c>
      <c r="CH34" s="17" t="n">
        <v>0.54828</v>
      </c>
      <c r="CI34" s="17" t="n">
        <v>0.02448</v>
      </c>
      <c r="CJ34" s="17" t="n">
        <v>0.30856</v>
      </c>
      <c r="CK34" s="17" t="n">
        <v>0.62138</v>
      </c>
      <c r="CL34" s="17" t="n">
        <v>0.60289</v>
      </c>
      <c r="CM34" s="17" t="n">
        <v>0.57535</v>
      </c>
      <c r="CN34" s="17" t="n">
        <v>0.5592</v>
      </c>
      <c r="CO34" s="17" t="n">
        <v>0.55838</v>
      </c>
      <c r="CP34" s="17" t="n">
        <v>0.54679</v>
      </c>
      <c r="CQ34" s="17" t="n">
        <v>0.54431</v>
      </c>
      <c r="CR34" s="17" t="n">
        <v>0.5445</v>
      </c>
      <c r="CS34" s="17" t="n">
        <v>0.54428</v>
      </c>
      <c r="CT34" s="17" t="n">
        <v>0.60259</v>
      </c>
      <c r="CU34" s="17" t="n">
        <v>0.51099</v>
      </c>
      <c r="CV34" s="17" t="n">
        <v>0.58352</v>
      </c>
      <c r="CW34" s="17" t="n">
        <v>0.02448</v>
      </c>
      <c r="CX34" s="17" t="n">
        <v>0.34272</v>
      </c>
      <c r="CY34" s="17" t="n">
        <v>0.66824</v>
      </c>
      <c r="CZ34" s="17" t="n">
        <v>0.63777</v>
      </c>
      <c r="DA34" s="17" t="n">
        <v>0.59834</v>
      </c>
      <c r="DB34" s="17" t="n">
        <v>0.57384</v>
      </c>
      <c r="DC34" s="17" t="n">
        <v>0.56732</v>
      </c>
      <c r="DD34" s="17" t="n">
        <v>0.55357</v>
      </c>
      <c r="DE34" s="17" t="n">
        <v>0.54701</v>
      </c>
      <c r="DF34" s="17" t="n">
        <v>0.5472</v>
      </c>
      <c r="DG34" s="17" t="n">
        <v>0.54433</v>
      </c>
      <c r="DH34" s="17" t="n">
        <v>0.63882</v>
      </c>
      <c r="DI34" s="17" t="n">
        <v>0.54726</v>
      </c>
      <c r="DJ34" s="17" t="n">
        <v>0.60907</v>
      </c>
      <c r="DK34" s="17" t="n">
        <v>0.02448</v>
      </c>
      <c r="DL34" s="17" t="n">
        <v>0.41717</v>
      </c>
      <c r="DM34" s="17" t="n">
        <v>0.76792</v>
      </c>
      <c r="DN34" s="17" t="n">
        <v>0.70309</v>
      </c>
      <c r="DO34" s="17" t="n">
        <v>0.63767</v>
      </c>
      <c r="DP34" s="17" t="n">
        <v>0.60048</v>
      </c>
      <c r="DQ34" s="17" t="n">
        <v>0.58409</v>
      </c>
      <c r="DR34" s="17" t="n">
        <v>0.56532</v>
      </c>
      <c r="DS34" s="17" t="n">
        <v>0.55309</v>
      </c>
      <c r="DT34" s="17" t="n">
        <v>0.55302</v>
      </c>
      <c r="DU34" s="17" t="n">
        <v>0.54505</v>
      </c>
      <c r="DV34" s="17" t="n">
        <v>0.71022</v>
      </c>
      <c r="DW34" s="17" t="n">
        <v>0.6203</v>
      </c>
      <c r="DX34" s="17" t="n">
        <v>0.65883</v>
      </c>
      <c r="DY34" s="17" t="n">
        <v>0.02448</v>
      </c>
      <c r="DZ34" s="17" t="n">
        <v>0.55891</v>
      </c>
      <c r="EA34" s="17" t="n">
        <v>0.80452</v>
      </c>
      <c r="EB34" s="17" t="n">
        <v>0.73653</v>
      </c>
      <c r="EC34" s="17" t="n">
        <v>0.66597</v>
      </c>
      <c r="ED34" s="17" t="n">
        <v>0.61917</v>
      </c>
      <c r="EE34" s="17" t="n">
        <v>0.59357</v>
      </c>
      <c r="EF34" s="17" t="n">
        <v>0.57169</v>
      </c>
      <c r="EG34" s="17" t="n">
        <v>0.55706</v>
      </c>
      <c r="EH34" s="17" t="n">
        <v>0.55623</v>
      </c>
      <c r="EI34" s="17" t="n">
        <v>0.54705</v>
      </c>
      <c r="EJ34" s="17" t="n">
        <v>0.74323</v>
      </c>
      <c r="EK34" s="17" t="n">
        <v>0.68711</v>
      </c>
      <c r="EL34" s="17" t="n">
        <v>0.68269</v>
      </c>
      <c r="EM34" s="17" t="n">
        <v>0.02448</v>
      </c>
      <c r="EN34" s="17" t="n">
        <v>0.63433</v>
      </c>
      <c r="EO34" s="17" t="n">
        <v>0.8531</v>
      </c>
      <c r="EP34" s="17" t="n">
        <v>0.76296</v>
      </c>
      <c r="EQ34" s="17" t="n">
        <v>0.68658</v>
      </c>
      <c r="ER34" s="17" t="n">
        <v>0.63553</v>
      </c>
      <c r="ES34" s="17" t="n">
        <v>0.60261</v>
      </c>
      <c r="ET34" s="17" t="n">
        <v>0.57792</v>
      </c>
      <c r="EU34" s="17" t="n">
        <v>0.56081</v>
      </c>
      <c r="EV34" s="17" t="n">
        <v>0.55856</v>
      </c>
      <c r="EW34" s="17" t="n">
        <v>0.54936</v>
      </c>
      <c r="EX34" s="17" t="n">
        <v>0.77634</v>
      </c>
      <c r="EY34" s="17" t="n">
        <v>0.73342</v>
      </c>
      <c r="EZ34" s="17" t="n">
        <v>0.70604</v>
      </c>
      <c r="FA34" s="17" t="n">
        <v>0.02448</v>
      </c>
      <c r="FB34" s="17" t="n">
        <v>0.62977</v>
      </c>
      <c r="FC34" s="17" t="n">
        <v>0.88892</v>
      </c>
      <c r="FD34" s="17" t="n">
        <v>0.79295</v>
      </c>
      <c r="FE34" s="17" t="n">
        <v>0.71057</v>
      </c>
      <c r="FF34" s="17" t="n">
        <v>0.65192</v>
      </c>
      <c r="FG34" s="17" t="n">
        <v>0.61499</v>
      </c>
      <c r="FH34" s="17" t="n">
        <v>0.58592</v>
      </c>
      <c r="FI34" s="17" t="n">
        <v>0.56616</v>
      </c>
      <c r="FJ34" s="17" t="n">
        <v>0.56097</v>
      </c>
      <c r="FK34" s="17" t="n">
        <v>0.55168</v>
      </c>
      <c r="FL34" s="17" t="n">
        <v>0.80657</v>
      </c>
      <c r="FM34" s="17" t="n">
        <v>0.75351</v>
      </c>
      <c r="FN34" s="17" t="n">
        <v>0.72812</v>
      </c>
      <c r="FO34" s="17" t="n">
        <v>0.02448</v>
      </c>
      <c r="FP34" s="17" t="n">
        <v>0.61213</v>
      </c>
      <c r="FQ34" s="17" t="n">
        <v>0.91204</v>
      </c>
      <c r="FR34" s="17" t="n">
        <v>0.82318</v>
      </c>
      <c r="FS34" s="17" t="n">
        <v>0.73541</v>
      </c>
      <c r="FT34" s="17" t="n">
        <v>0.66873</v>
      </c>
      <c r="FU34" s="17" t="n">
        <v>0.62595</v>
      </c>
      <c r="FV34" s="17" t="n">
        <v>0.59383</v>
      </c>
      <c r="FW34" s="17" t="n">
        <v>0.57158</v>
      </c>
      <c r="FX34" s="17" t="n">
        <v>0.56285</v>
      </c>
      <c r="FY34" s="17" t="n">
        <v>0.55402</v>
      </c>
      <c r="FZ34" s="17" t="n">
        <v>0.83223</v>
      </c>
      <c r="GA34" s="17" t="n">
        <v>0.76659</v>
      </c>
      <c r="GB34" s="17" t="n">
        <v>0.74722</v>
      </c>
      <c r="GC34" s="17" t="n">
        <v>0.02461</v>
      </c>
      <c r="GD34" s="17" t="n">
        <v>0.54962</v>
      </c>
      <c r="GE34" s="17" t="n">
        <v>0.92139</v>
      </c>
      <c r="GF34" s="17" t="n">
        <v>0.8502</v>
      </c>
      <c r="GG34" s="17" t="n">
        <v>0.76369</v>
      </c>
      <c r="GH34" s="17" t="n">
        <v>0.68923</v>
      </c>
      <c r="GI34" s="17" t="n">
        <v>0.64152</v>
      </c>
      <c r="GJ34" s="17" t="n">
        <v>0.60553</v>
      </c>
      <c r="GK34" s="17" t="n">
        <v>0.57926</v>
      </c>
      <c r="GL34" s="17" t="n">
        <v>0.56673</v>
      </c>
      <c r="GM34" s="17" t="n">
        <v>0.55624</v>
      </c>
      <c r="GN34" s="17" t="n">
        <v>0.85257</v>
      </c>
      <c r="GO34" s="17" t="n">
        <v>0.76274</v>
      </c>
      <c r="GP34" s="17" t="n">
        <v>0.7646</v>
      </c>
      <c r="GQ34" s="17" t="n">
        <v>0.0248</v>
      </c>
      <c r="GR34" s="17" t="n">
        <v>0.49052</v>
      </c>
      <c r="GS34" s="17" t="n">
        <v>0.89996</v>
      </c>
      <c r="GT34" s="17" t="n">
        <v>0.86798</v>
      </c>
      <c r="GU34" s="17" t="n">
        <v>0.78423</v>
      </c>
      <c r="GV34" s="17" t="n">
        <v>0.70703</v>
      </c>
      <c r="GW34" s="17" t="n">
        <v>0.65412</v>
      </c>
      <c r="GX34" s="17" t="n">
        <v>0.61506</v>
      </c>
      <c r="GY34" s="17" t="n">
        <v>0.58619</v>
      </c>
      <c r="GZ34" s="17" t="n">
        <v>0.57003</v>
      </c>
      <c r="HA34" s="17" t="n">
        <v>0.55888</v>
      </c>
      <c r="HB34" s="17" t="n">
        <v>0.85604</v>
      </c>
      <c r="HC34" s="17" t="n">
        <v>0.74825</v>
      </c>
      <c r="HD34" s="17" t="n">
        <v>0.77107</v>
      </c>
      <c r="HE34" s="17" t="n">
        <v>0.02448</v>
      </c>
      <c r="HF34" s="17" t="n">
        <v>0.44421</v>
      </c>
      <c r="HG34" s="17" t="n">
        <v>0.88075</v>
      </c>
      <c r="HH34" s="17" t="n">
        <v>0.88475</v>
      </c>
      <c r="HI34" s="17" t="n">
        <v>0.80752</v>
      </c>
      <c r="HJ34" s="17" t="n">
        <v>0.72737</v>
      </c>
      <c r="HK34" s="17" t="n">
        <v>0.66799</v>
      </c>
      <c r="HL34" s="17" t="n">
        <v>0.62529</v>
      </c>
      <c r="HM34" s="17" t="n">
        <v>0.59364</v>
      </c>
      <c r="HN34" s="17" t="n">
        <v>0.57427</v>
      </c>
      <c r="HO34" s="17" t="n">
        <v>0.56169</v>
      </c>
      <c r="HP34" s="17" t="n">
        <v>0.86094</v>
      </c>
      <c r="HQ34" s="17" t="n">
        <v>0.7387</v>
      </c>
      <c r="HR34" s="17" t="n">
        <v>0.77902</v>
      </c>
      <c r="HS34" s="17" t="n">
        <v>0.02448</v>
      </c>
      <c r="HT34" s="17" t="n">
        <v>0.4075</v>
      </c>
      <c r="HU34" s="17" t="n">
        <v>0.8449</v>
      </c>
      <c r="HV34" s="17" t="n">
        <v>0.88382</v>
      </c>
      <c r="HW34" s="17" t="n">
        <v>0.82484</v>
      </c>
      <c r="HX34" s="17" t="n">
        <v>0.74575</v>
      </c>
      <c r="HY34" s="17" t="n">
        <v>0.68188</v>
      </c>
      <c r="HZ34" s="17" t="n">
        <v>0.63548</v>
      </c>
      <c r="IA34" s="17" t="n">
        <v>0.60133</v>
      </c>
      <c r="IB34" s="17" t="n">
        <v>0.57906</v>
      </c>
      <c r="IC34" s="17" t="n">
        <v>0.56486</v>
      </c>
      <c r="ID34" s="17" t="n">
        <v>0.85209</v>
      </c>
      <c r="IE34" s="17" t="n">
        <v>0.72239</v>
      </c>
      <c r="IF34" s="17" t="n">
        <v>0.77882</v>
      </c>
      <c r="IG34" s="17" t="n">
        <v>0.02448</v>
      </c>
      <c r="IH34" s="17" t="n">
        <v>0.37853</v>
      </c>
      <c r="II34" s="17" t="n">
        <v>0.81041</v>
      </c>
      <c r="IJ34" s="17" t="n">
        <v>0.87524</v>
      </c>
      <c r="IK34" s="17" t="n">
        <v>0.83801</v>
      </c>
      <c r="IL34" s="17" t="n">
        <v>0.76381</v>
      </c>
      <c r="IM34" s="17" t="n">
        <v>0.69677</v>
      </c>
      <c r="IN34" s="17" t="n">
        <v>0.64652</v>
      </c>
      <c r="IO34" s="17" t="n">
        <v>0.60961</v>
      </c>
      <c r="IP34" s="17" t="n">
        <v>0.58456</v>
      </c>
      <c r="IQ34" s="17" t="n">
        <v>0.56843</v>
      </c>
      <c r="IR34" s="17" t="n">
        <v>0.84015</v>
      </c>
      <c r="IS34" s="17" t="n">
        <v>0.70611</v>
      </c>
      <c r="IT34" s="17" t="n">
        <v>0.77717</v>
      </c>
      <c r="IU34" s="17" t="n">
        <v>0.02448</v>
      </c>
      <c r="IV34" s="17" t="n">
        <v>0.35572</v>
      </c>
      <c r="IW34" s="17" t="n">
        <v>0.81012</v>
      </c>
      <c r="IX34" s="17" t="n">
        <v>0.86103</v>
      </c>
      <c r="IY34" s="17" t="n">
        <v>0.84628</v>
      </c>
      <c r="IZ34" s="17" t="n">
        <v>0.78068</v>
      </c>
      <c r="JA34" s="17" t="n">
        <v>0.71234</v>
      </c>
      <c r="JB34" s="17" t="n">
        <v>0.65844</v>
      </c>
      <c r="JC34" s="17" t="n">
        <v>0.61853</v>
      </c>
      <c r="JD34" s="17" t="n">
        <v>0.59073</v>
      </c>
      <c r="JE34" s="17" t="n">
        <v>0.57248</v>
      </c>
      <c r="JF34" s="17" t="n">
        <v>0.83775</v>
      </c>
      <c r="JG34" s="17" t="n">
        <v>0.69838</v>
      </c>
      <c r="JH34" s="17" t="n">
        <v>0.78118</v>
      </c>
      <c r="JI34" s="17" t="n">
        <v>0.02448</v>
      </c>
      <c r="JJ34" s="17" t="n">
        <v>0.33775</v>
      </c>
      <c r="JK34" s="17" t="n">
        <v>0.80987</v>
      </c>
      <c r="JL34" s="17" t="n">
        <v>0.84989</v>
      </c>
      <c r="JM34" s="17" t="n">
        <v>0.84952</v>
      </c>
      <c r="JN34" s="17" t="n">
        <v>0.79553</v>
      </c>
      <c r="JO34" s="17" t="n">
        <v>0.72815</v>
      </c>
      <c r="JP34" s="17" t="n">
        <v>0.67118</v>
      </c>
      <c r="JQ34" s="17" t="n">
        <v>0.62815</v>
      </c>
      <c r="JR34" s="17" t="n">
        <v>0.59756</v>
      </c>
      <c r="JS34" s="17" t="n">
        <v>0.57706</v>
      </c>
      <c r="JT34" s="17" t="n">
        <v>0.83493</v>
      </c>
      <c r="JU34" s="17" t="n">
        <v>0.69176</v>
      </c>
      <c r="JV34" s="17" t="n">
        <v>0.78493</v>
      </c>
    </row>
    <row r="35" customFormat="false" ht="15" hidden="false" customHeight="false" outlineLevel="0" collapsed="false">
      <c r="A35" s="17" t="s">
        <v>176</v>
      </c>
      <c r="B35" s="17" t="s">
        <v>212</v>
      </c>
      <c r="C35" s="17" t="n">
        <v>0.01263</v>
      </c>
      <c r="D35" s="17" t="n">
        <v>0.0746</v>
      </c>
      <c r="E35" s="17" t="n">
        <v>0.14435</v>
      </c>
      <c r="F35" s="17" t="n">
        <v>0.20789</v>
      </c>
      <c r="G35" s="17" t="n">
        <v>0.22055</v>
      </c>
      <c r="H35" s="17" t="n">
        <v>0.24148</v>
      </c>
      <c r="I35" s="17" t="n">
        <v>0.24148</v>
      </c>
      <c r="J35" s="17" t="n">
        <v>0.24148</v>
      </c>
      <c r="K35" s="17" t="n">
        <v>0.24148</v>
      </c>
      <c r="L35" s="17" t="n">
        <v>0.24162</v>
      </c>
      <c r="M35" s="17" t="n">
        <v>0.24148</v>
      </c>
      <c r="N35" s="17" t="n">
        <v>0.18595</v>
      </c>
      <c r="O35" s="17" t="n">
        <v>0.15023</v>
      </c>
      <c r="P35" s="17" t="n">
        <v>0.20727</v>
      </c>
      <c r="Q35" s="17" t="n">
        <v>0.01263</v>
      </c>
      <c r="R35" s="17" t="n">
        <v>0.0746</v>
      </c>
      <c r="S35" s="17" t="n">
        <v>0.14435</v>
      </c>
      <c r="T35" s="17" t="n">
        <v>0.20789</v>
      </c>
      <c r="U35" s="17" t="n">
        <v>0.22055</v>
      </c>
      <c r="V35" s="17" t="n">
        <v>0.24148</v>
      </c>
      <c r="W35" s="17" t="n">
        <v>0.24148</v>
      </c>
      <c r="X35" s="17" t="n">
        <v>0.24148</v>
      </c>
      <c r="Y35" s="17" t="n">
        <v>0.24148</v>
      </c>
      <c r="Z35" s="17" t="n">
        <v>0.24157</v>
      </c>
      <c r="AA35" s="17" t="n">
        <v>0.24148</v>
      </c>
      <c r="AB35" s="17" t="n">
        <v>0.18599</v>
      </c>
      <c r="AC35" s="17" t="n">
        <v>0.15037</v>
      </c>
      <c r="AD35" s="17" t="n">
        <v>0.20732</v>
      </c>
      <c r="AE35" s="17" t="n">
        <v>0.01263</v>
      </c>
      <c r="AF35" s="17" t="n">
        <v>0.0746</v>
      </c>
      <c r="AG35" s="17" t="n">
        <v>0.14435</v>
      </c>
      <c r="AH35" s="17" t="n">
        <v>0.20789</v>
      </c>
      <c r="AI35" s="17" t="n">
        <v>0.22055</v>
      </c>
      <c r="AJ35" s="17" t="n">
        <v>0.24148</v>
      </c>
      <c r="AK35" s="17" t="n">
        <v>0.24148</v>
      </c>
      <c r="AL35" s="17" t="n">
        <v>0.24148</v>
      </c>
      <c r="AM35" s="17" t="n">
        <v>0.24148</v>
      </c>
      <c r="AN35" s="17" t="n">
        <v>0.24153</v>
      </c>
      <c r="AO35" s="17" t="n">
        <v>0.24148</v>
      </c>
      <c r="AP35" s="17" t="n">
        <v>0.18605</v>
      </c>
      <c r="AQ35" s="17" t="n">
        <v>0.15052</v>
      </c>
      <c r="AR35" s="17" t="n">
        <v>0.20739</v>
      </c>
      <c r="AS35" s="17" t="n">
        <v>0.01263</v>
      </c>
      <c r="AT35" s="17" t="n">
        <v>0.0746</v>
      </c>
      <c r="AU35" s="17" t="n">
        <v>0.14435</v>
      </c>
      <c r="AV35" s="17" t="n">
        <v>0.20789</v>
      </c>
      <c r="AW35" s="17" t="n">
        <v>0.22055</v>
      </c>
      <c r="AX35" s="17" t="n">
        <v>0.24148</v>
      </c>
      <c r="AY35" s="17" t="n">
        <v>0.24148</v>
      </c>
      <c r="AZ35" s="17" t="n">
        <v>0.24148</v>
      </c>
      <c r="BA35" s="17" t="n">
        <v>0.24148</v>
      </c>
      <c r="BB35" s="17" t="n">
        <v>0.24148</v>
      </c>
      <c r="BC35" s="17" t="n">
        <v>0.24148</v>
      </c>
      <c r="BD35" s="17" t="n">
        <v>0.18612</v>
      </c>
      <c r="BE35" s="17" t="n">
        <v>0.15072</v>
      </c>
      <c r="BF35" s="17" t="n">
        <v>0.20748</v>
      </c>
      <c r="BG35" s="17" t="n">
        <v>0.01263</v>
      </c>
      <c r="BH35" s="17" t="n">
        <v>0.0747</v>
      </c>
      <c r="BI35" s="17" t="n">
        <v>0.14504</v>
      </c>
      <c r="BJ35" s="17" t="n">
        <v>0.20891</v>
      </c>
      <c r="BK35" s="17" t="n">
        <v>0.22063</v>
      </c>
      <c r="BL35" s="17" t="n">
        <v>0.24153</v>
      </c>
      <c r="BM35" s="17" t="n">
        <v>0.24152</v>
      </c>
      <c r="BN35" s="17" t="n">
        <v>0.2415</v>
      </c>
      <c r="BO35" s="17" t="n">
        <v>0.24148</v>
      </c>
      <c r="BP35" s="17" t="n">
        <v>0.24157</v>
      </c>
      <c r="BQ35" s="17" t="n">
        <v>0.24148</v>
      </c>
      <c r="BR35" s="17" t="n">
        <v>0.18683</v>
      </c>
      <c r="BS35" s="17" t="n">
        <v>0.15143</v>
      </c>
      <c r="BT35" s="17" t="n">
        <v>0.20801</v>
      </c>
      <c r="BU35" s="17" t="n">
        <v>0.01263</v>
      </c>
      <c r="BV35" s="17" t="n">
        <v>0.07628</v>
      </c>
      <c r="BW35" s="17" t="n">
        <v>0.15637</v>
      </c>
      <c r="BX35" s="17" t="n">
        <v>0.22566</v>
      </c>
      <c r="BY35" s="17" t="n">
        <v>0.22218</v>
      </c>
      <c r="BZ35" s="17" t="n">
        <v>0.24249</v>
      </c>
      <c r="CA35" s="17" t="n">
        <v>0.2422</v>
      </c>
      <c r="CB35" s="17" t="n">
        <v>0.24189</v>
      </c>
      <c r="CC35" s="17" t="n">
        <v>0.24168</v>
      </c>
      <c r="CD35" s="17" t="n">
        <v>0.24344</v>
      </c>
      <c r="CE35" s="17" t="n">
        <v>0.24151</v>
      </c>
      <c r="CF35" s="17" t="n">
        <v>0.19737</v>
      </c>
      <c r="CG35" s="17" t="n">
        <v>0.15938</v>
      </c>
      <c r="CH35" s="17" t="n">
        <v>0.2148</v>
      </c>
      <c r="CI35" s="17" t="n">
        <v>0.01263</v>
      </c>
      <c r="CJ35" s="17" t="n">
        <v>0.11231</v>
      </c>
      <c r="CK35" s="17" t="n">
        <v>0.20447</v>
      </c>
      <c r="CL35" s="17" t="n">
        <v>0.25367</v>
      </c>
      <c r="CM35" s="17" t="n">
        <v>0.24277</v>
      </c>
      <c r="CN35" s="17" t="n">
        <v>0.25454</v>
      </c>
      <c r="CO35" s="17" t="n">
        <v>0.25074</v>
      </c>
      <c r="CP35" s="17" t="n">
        <v>0.2469</v>
      </c>
      <c r="CQ35" s="17" t="n">
        <v>0.24441</v>
      </c>
      <c r="CR35" s="17" t="n">
        <v>0.2446</v>
      </c>
      <c r="CS35" s="17" t="n">
        <v>0.24436</v>
      </c>
      <c r="CT35" s="17" t="n">
        <v>0.23133</v>
      </c>
      <c r="CU35" s="17" t="n">
        <v>0.19425</v>
      </c>
      <c r="CV35" s="17" t="n">
        <v>0.23872</v>
      </c>
      <c r="CW35" s="17" t="n">
        <v>0.01263</v>
      </c>
      <c r="CX35" s="17" t="n">
        <v>0.14749</v>
      </c>
      <c r="CY35" s="17" t="n">
        <v>0.25195</v>
      </c>
      <c r="CZ35" s="17" t="n">
        <v>0.28421</v>
      </c>
      <c r="DA35" s="17" t="n">
        <v>0.26223</v>
      </c>
      <c r="DB35" s="17" t="n">
        <v>0.26657</v>
      </c>
      <c r="DC35" s="17" t="n">
        <v>0.25865</v>
      </c>
      <c r="DD35" s="17" t="n">
        <v>0.25193</v>
      </c>
      <c r="DE35" s="17" t="n">
        <v>0.24722</v>
      </c>
      <c r="DF35" s="17" t="n">
        <v>0.24741</v>
      </c>
      <c r="DG35" s="17" t="n">
        <v>0.24442</v>
      </c>
      <c r="DH35" s="17" t="n">
        <v>0.26552</v>
      </c>
      <c r="DI35" s="17" t="n">
        <v>0.22902</v>
      </c>
      <c r="DJ35" s="17" t="n">
        <v>0.26258</v>
      </c>
      <c r="DK35" s="17" t="n">
        <v>0.01263</v>
      </c>
      <c r="DL35" s="17" t="n">
        <v>0.19182</v>
      </c>
      <c r="DM35" s="17" t="n">
        <v>0.31704</v>
      </c>
      <c r="DN35" s="17" t="n">
        <v>0.32892</v>
      </c>
      <c r="DO35" s="17" t="n">
        <v>0.28946</v>
      </c>
      <c r="DP35" s="17" t="n">
        <v>0.284</v>
      </c>
      <c r="DQ35" s="17" t="n">
        <v>0.2701</v>
      </c>
      <c r="DR35" s="17" t="n">
        <v>0.25913</v>
      </c>
      <c r="DS35" s="17" t="n">
        <v>0.25139</v>
      </c>
      <c r="DT35" s="17" t="n">
        <v>0.25124</v>
      </c>
      <c r="DU35" s="17" t="n">
        <v>0.24517</v>
      </c>
      <c r="DV35" s="17" t="n">
        <v>0.31335</v>
      </c>
      <c r="DW35" s="17" t="n">
        <v>0.27606</v>
      </c>
      <c r="DX35" s="17" t="n">
        <v>0.29594</v>
      </c>
      <c r="DY35" s="17" t="n">
        <v>0.01263</v>
      </c>
      <c r="DZ35" s="17" t="n">
        <v>0.22742</v>
      </c>
      <c r="EA35" s="17" t="n">
        <v>0.35508</v>
      </c>
      <c r="EB35" s="17" t="n">
        <v>0.3588</v>
      </c>
      <c r="EC35" s="17" t="n">
        <v>0.31157</v>
      </c>
      <c r="ED35" s="17" t="n">
        <v>0.29769</v>
      </c>
      <c r="EE35" s="17" t="n">
        <v>0.27856</v>
      </c>
      <c r="EF35" s="17" t="n">
        <v>0.26368</v>
      </c>
      <c r="EG35" s="17" t="n">
        <v>0.25431</v>
      </c>
      <c r="EH35" s="17" t="n">
        <v>0.25208</v>
      </c>
      <c r="EI35" s="17" t="n">
        <v>0.24669</v>
      </c>
      <c r="EJ35" s="17" t="n">
        <v>0.34419</v>
      </c>
      <c r="EK35" s="17" t="n">
        <v>0.30863</v>
      </c>
      <c r="EL35" s="17" t="n">
        <v>0.31772</v>
      </c>
      <c r="EM35" s="17" t="n">
        <v>0.01263</v>
      </c>
      <c r="EN35" s="17" t="n">
        <v>0.292</v>
      </c>
      <c r="EO35" s="17" t="n">
        <v>0.40574</v>
      </c>
      <c r="EP35" s="17" t="n">
        <v>0.39551</v>
      </c>
      <c r="EQ35" s="17" t="n">
        <v>0.33803</v>
      </c>
      <c r="ER35" s="17" t="n">
        <v>0.31404</v>
      </c>
      <c r="ES35" s="17" t="n">
        <v>0.29161</v>
      </c>
      <c r="ET35" s="17" t="n">
        <v>0.27083</v>
      </c>
      <c r="EU35" s="17" t="n">
        <v>0.25858</v>
      </c>
      <c r="EV35" s="17" t="n">
        <v>0.25466</v>
      </c>
      <c r="EW35" s="17" t="n">
        <v>0.24805</v>
      </c>
      <c r="EX35" s="17" t="n">
        <v>0.38334</v>
      </c>
      <c r="EY35" s="17" t="n">
        <v>0.35573</v>
      </c>
      <c r="EZ35" s="17" t="n">
        <v>0.34551</v>
      </c>
      <c r="FA35" s="17" t="n">
        <v>0.01263</v>
      </c>
      <c r="FB35" s="17" t="n">
        <v>0.35872</v>
      </c>
      <c r="FC35" s="17" t="n">
        <v>0.50836</v>
      </c>
      <c r="FD35" s="17" t="n">
        <v>0.48495</v>
      </c>
      <c r="FE35" s="17" t="n">
        <v>0.39416</v>
      </c>
      <c r="FF35" s="17" t="n">
        <v>0.34541</v>
      </c>
      <c r="FG35" s="17" t="n">
        <v>0.31161</v>
      </c>
      <c r="FH35" s="17" t="n">
        <v>0.28198</v>
      </c>
      <c r="FI35" s="17" t="n">
        <v>0.26549</v>
      </c>
      <c r="FJ35" s="17" t="n">
        <v>0.25787</v>
      </c>
      <c r="FK35" s="17" t="n">
        <v>0.24971</v>
      </c>
      <c r="FL35" s="17" t="n">
        <v>0.46833</v>
      </c>
      <c r="FM35" s="17" t="n">
        <v>0.43544</v>
      </c>
      <c r="FN35" s="17" t="n">
        <v>0.40372</v>
      </c>
      <c r="FO35" s="17" t="n">
        <v>0.01263</v>
      </c>
      <c r="FP35" s="17" t="n">
        <v>0.41065</v>
      </c>
      <c r="FQ35" s="17" t="n">
        <v>0.5656</v>
      </c>
      <c r="FR35" s="17" t="n">
        <v>0.55031</v>
      </c>
      <c r="FS35" s="17" t="n">
        <v>0.44984</v>
      </c>
      <c r="FT35" s="17" t="n">
        <v>0.38089</v>
      </c>
      <c r="FU35" s="17" t="n">
        <v>0.33146</v>
      </c>
      <c r="FV35" s="17" t="n">
        <v>0.29534</v>
      </c>
      <c r="FW35" s="17" t="n">
        <v>0.27392</v>
      </c>
      <c r="FX35" s="17" t="n">
        <v>0.26142</v>
      </c>
      <c r="FY35" s="17" t="n">
        <v>0.25176</v>
      </c>
      <c r="FZ35" s="17" t="n">
        <v>0.52764</v>
      </c>
      <c r="GA35" s="17" t="n">
        <v>0.49275</v>
      </c>
      <c r="GB35" s="17" t="n">
        <v>0.44711</v>
      </c>
      <c r="GC35" s="17" t="n">
        <v>0.01263</v>
      </c>
      <c r="GD35" s="17" t="n">
        <v>0.35593</v>
      </c>
      <c r="GE35" s="17" t="n">
        <v>0.58703</v>
      </c>
      <c r="GF35" s="17" t="n">
        <v>0.59068</v>
      </c>
      <c r="GG35" s="17" t="n">
        <v>0.49037</v>
      </c>
      <c r="GH35" s="17" t="n">
        <v>0.41051</v>
      </c>
      <c r="GI35" s="17" t="n">
        <v>0.34985</v>
      </c>
      <c r="GJ35" s="17" t="n">
        <v>0.30806</v>
      </c>
      <c r="GK35" s="17" t="n">
        <v>0.28157</v>
      </c>
      <c r="GL35" s="17" t="n">
        <v>0.26564</v>
      </c>
      <c r="GM35" s="17" t="n">
        <v>0.2542</v>
      </c>
      <c r="GN35" s="17" t="n">
        <v>0.56066</v>
      </c>
      <c r="GO35" s="17" t="n">
        <v>0.49995</v>
      </c>
      <c r="GP35" s="17" t="n">
        <v>0.47365</v>
      </c>
      <c r="GQ35" s="17" t="n">
        <v>0.01263</v>
      </c>
      <c r="GR35" s="17" t="n">
        <v>0.29625</v>
      </c>
      <c r="GS35" s="17" t="n">
        <v>0.6561</v>
      </c>
      <c r="GT35" s="17" t="n">
        <v>0.70163</v>
      </c>
      <c r="GU35" s="17" t="n">
        <v>0.57499</v>
      </c>
      <c r="GV35" s="17" t="n">
        <v>0.4759</v>
      </c>
      <c r="GW35" s="17" t="n">
        <v>0.39661</v>
      </c>
      <c r="GX35" s="17" t="n">
        <v>0.34121</v>
      </c>
      <c r="GY35" s="17" t="n">
        <v>0.3007</v>
      </c>
      <c r="GZ35" s="17" t="n">
        <v>0.27322</v>
      </c>
      <c r="HA35" s="17" t="n">
        <v>0.25708</v>
      </c>
      <c r="HB35" s="17" t="n">
        <v>0.64803</v>
      </c>
      <c r="HC35" s="17" t="n">
        <v>0.54429</v>
      </c>
      <c r="HD35" s="17" t="n">
        <v>0.5427</v>
      </c>
      <c r="HE35" s="17" t="n">
        <v>0.01263</v>
      </c>
      <c r="HF35" s="17" t="n">
        <v>0.2493</v>
      </c>
      <c r="HG35" s="17" t="n">
        <v>0.70153</v>
      </c>
      <c r="HH35" s="17" t="n">
        <v>0.80166</v>
      </c>
      <c r="HI35" s="17" t="n">
        <v>0.64937</v>
      </c>
      <c r="HJ35" s="17" t="n">
        <v>0.53076</v>
      </c>
      <c r="HK35" s="17" t="n">
        <v>0.42923</v>
      </c>
      <c r="HL35" s="17" t="n">
        <v>0.36399</v>
      </c>
      <c r="HM35" s="17" t="n">
        <v>0.31569</v>
      </c>
      <c r="HN35" s="17" t="n">
        <v>0.28271</v>
      </c>
      <c r="HO35" s="17" t="n">
        <v>0.26115</v>
      </c>
      <c r="HP35" s="17" t="n">
        <v>0.71995</v>
      </c>
      <c r="HQ35" s="17" t="n">
        <v>0.5819</v>
      </c>
      <c r="HR35" s="17" t="n">
        <v>0.59803</v>
      </c>
      <c r="HS35" s="17" t="n">
        <v>0.01263</v>
      </c>
      <c r="HT35" s="17" t="n">
        <v>0.21243</v>
      </c>
      <c r="HU35" s="17" t="n">
        <v>0.6213</v>
      </c>
      <c r="HV35" s="17" t="n">
        <v>0.80898</v>
      </c>
      <c r="HW35" s="17" t="n">
        <v>0.72792</v>
      </c>
      <c r="HX35" s="17" t="n">
        <v>0.61339</v>
      </c>
      <c r="HY35" s="17" t="n">
        <v>0.50644</v>
      </c>
      <c r="HZ35" s="17" t="n">
        <v>0.43207</v>
      </c>
      <c r="IA35" s="17" t="n">
        <v>0.3775</v>
      </c>
      <c r="IB35" s="17" t="n">
        <v>0.29087</v>
      </c>
      <c r="IC35" s="17" t="n">
        <v>0.26659</v>
      </c>
      <c r="ID35" s="17" t="n">
        <v>0.71502</v>
      </c>
      <c r="IE35" s="17" t="n">
        <v>0.56839</v>
      </c>
      <c r="IF35" s="17" t="n">
        <v>0.62544</v>
      </c>
      <c r="IG35" s="17" t="n">
        <v>0.01263</v>
      </c>
      <c r="IH35" s="17" t="n">
        <v>0.18332</v>
      </c>
      <c r="II35" s="17" t="n">
        <v>0.80278</v>
      </c>
      <c r="IJ35" s="17" t="n">
        <v>0.86814</v>
      </c>
      <c r="IK35" s="17" t="n">
        <v>0.85721</v>
      </c>
      <c r="IL35" s="17" t="n">
        <v>0.64432</v>
      </c>
      <c r="IM35" s="17" t="n">
        <v>0.53136</v>
      </c>
      <c r="IN35" s="17" t="n">
        <v>0.44975</v>
      </c>
      <c r="IO35" s="17" t="n">
        <v>0.39071</v>
      </c>
      <c r="IP35" s="17" t="n">
        <v>0.31231</v>
      </c>
      <c r="IQ35" s="17" t="n">
        <v>0.2727</v>
      </c>
      <c r="IR35" s="17" t="n">
        <v>0.84052</v>
      </c>
      <c r="IS35" s="17" t="n">
        <v>0.64969</v>
      </c>
      <c r="IT35" s="17" t="n">
        <v>0.70628</v>
      </c>
      <c r="IU35" s="17" t="n">
        <v>0.01263</v>
      </c>
      <c r="IV35" s="17" t="n">
        <v>0.16038</v>
      </c>
      <c r="IW35" s="17" t="n">
        <v>0.8027</v>
      </c>
      <c r="IX35" s="17" t="n">
        <v>0.87751</v>
      </c>
      <c r="IY35" s="17" t="n">
        <v>0.86524</v>
      </c>
      <c r="IZ35" s="17" t="n">
        <v>0.69753</v>
      </c>
      <c r="JA35" s="17" t="n">
        <v>0.55759</v>
      </c>
      <c r="JB35" s="17" t="n">
        <v>0.4691</v>
      </c>
      <c r="JC35" s="17" t="n">
        <v>0.40497</v>
      </c>
      <c r="JD35" s="17" t="n">
        <v>0.33165</v>
      </c>
      <c r="JE35" s="17" t="n">
        <v>0.28267</v>
      </c>
      <c r="JF35" s="17" t="n">
        <v>0.84606</v>
      </c>
      <c r="JG35" s="17" t="n">
        <v>0.64781</v>
      </c>
      <c r="JH35" s="17" t="n">
        <v>0.72162</v>
      </c>
      <c r="JI35" s="17" t="n">
        <v>0.01263</v>
      </c>
      <c r="JJ35" s="17" t="n">
        <v>0.1423</v>
      </c>
      <c r="JK35" s="17" t="n">
        <v>0.80263</v>
      </c>
      <c r="JL35" s="17" t="n">
        <v>0.875</v>
      </c>
      <c r="JM35" s="17" t="n">
        <v>0.87073</v>
      </c>
      <c r="JN35" s="17" t="n">
        <v>0.74026</v>
      </c>
      <c r="JO35" s="17" t="n">
        <v>0.58998</v>
      </c>
      <c r="JP35" s="17" t="n">
        <v>0.49001</v>
      </c>
      <c r="JQ35" s="17" t="n">
        <v>0.42041</v>
      </c>
      <c r="JR35" s="17" t="n">
        <v>0.34968</v>
      </c>
      <c r="JS35" s="17" t="n">
        <v>0.29497</v>
      </c>
      <c r="JT35" s="17" t="n">
        <v>0.84689</v>
      </c>
      <c r="JU35" s="17" t="n">
        <v>0.64399</v>
      </c>
      <c r="JV35" s="17" t="n">
        <v>0.73393</v>
      </c>
    </row>
    <row r="36" customFormat="false" ht="15" hidden="false" customHeight="false" outlineLevel="0" collapsed="false">
      <c r="A36" s="17" t="s">
        <v>177</v>
      </c>
      <c r="B36" s="17" t="s">
        <v>234</v>
      </c>
      <c r="C36" s="17" t="n">
        <v>0.01368</v>
      </c>
      <c r="D36" s="17" t="n">
        <v>0.089</v>
      </c>
      <c r="E36" s="17" t="n">
        <v>0.178</v>
      </c>
      <c r="F36" s="17" t="n">
        <v>0.265</v>
      </c>
      <c r="G36" s="17" t="n">
        <v>0.28092</v>
      </c>
      <c r="H36" s="17" t="n">
        <v>0.32779</v>
      </c>
      <c r="I36" s="17" t="n">
        <v>0.32779</v>
      </c>
      <c r="J36" s="17" t="n">
        <v>0.32779</v>
      </c>
      <c r="K36" s="17" t="n">
        <v>0.32779</v>
      </c>
      <c r="L36" s="17" t="n">
        <v>0.32797</v>
      </c>
      <c r="M36" s="17" t="n">
        <v>0.32779</v>
      </c>
      <c r="N36" s="17" t="n">
        <v>0.23457</v>
      </c>
      <c r="O36" s="17" t="n">
        <v>0.18788</v>
      </c>
      <c r="P36" s="17" t="n">
        <v>0.27037</v>
      </c>
      <c r="Q36" s="17" t="n">
        <v>0.01368</v>
      </c>
      <c r="R36" s="17" t="n">
        <v>0.089</v>
      </c>
      <c r="S36" s="17" t="n">
        <v>0.178</v>
      </c>
      <c r="T36" s="17" t="n">
        <v>0.265</v>
      </c>
      <c r="U36" s="17" t="n">
        <v>0.28092</v>
      </c>
      <c r="V36" s="17" t="n">
        <v>0.32779</v>
      </c>
      <c r="W36" s="17" t="n">
        <v>0.32779</v>
      </c>
      <c r="X36" s="17" t="n">
        <v>0.32779</v>
      </c>
      <c r="Y36" s="17" t="n">
        <v>0.32779</v>
      </c>
      <c r="Z36" s="17" t="n">
        <v>0.32792</v>
      </c>
      <c r="AA36" s="17" t="n">
        <v>0.32779</v>
      </c>
      <c r="AB36" s="17" t="n">
        <v>0.23464</v>
      </c>
      <c r="AC36" s="17" t="n">
        <v>0.18806</v>
      </c>
      <c r="AD36" s="17" t="n">
        <v>0.27044</v>
      </c>
      <c r="AE36" s="17" t="n">
        <v>0.01368</v>
      </c>
      <c r="AF36" s="17" t="n">
        <v>0.089</v>
      </c>
      <c r="AG36" s="17" t="n">
        <v>0.178</v>
      </c>
      <c r="AH36" s="17" t="n">
        <v>0.265</v>
      </c>
      <c r="AI36" s="17" t="n">
        <v>0.28092</v>
      </c>
      <c r="AJ36" s="17" t="n">
        <v>0.32779</v>
      </c>
      <c r="AK36" s="17" t="n">
        <v>0.32779</v>
      </c>
      <c r="AL36" s="17" t="n">
        <v>0.32779</v>
      </c>
      <c r="AM36" s="17" t="n">
        <v>0.32779</v>
      </c>
      <c r="AN36" s="17" t="n">
        <v>0.32785</v>
      </c>
      <c r="AO36" s="17" t="n">
        <v>0.32779</v>
      </c>
      <c r="AP36" s="17" t="n">
        <v>0.23471</v>
      </c>
      <c r="AQ36" s="17" t="n">
        <v>0.18827</v>
      </c>
      <c r="AR36" s="17" t="n">
        <v>0.27054</v>
      </c>
      <c r="AS36" s="17" t="n">
        <v>0.01368</v>
      </c>
      <c r="AT36" s="17" t="n">
        <v>0.089</v>
      </c>
      <c r="AU36" s="17" t="n">
        <v>0.178</v>
      </c>
      <c r="AV36" s="17" t="n">
        <v>0.265</v>
      </c>
      <c r="AW36" s="17" t="n">
        <v>0.28092</v>
      </c>
      <c r="AX36" s="17" t="n">
        <v>0.32779</v>
      </c>
      <c r="AY36" s="17" t="n">
        <v>0.32779</v>
      </c>
      <c r="AZ36" s="17" t="n">
        <v>0.32779</v>
      </c>
      <c r="BA36" s="17" t="n">
        <v>0.32779</v>
      </c>
      <c r="BB36" s="17" t="n">
        <v>0.32779</v>
      </c>
      <c r="BC36" s="17" t="n">
        <v>0.32779</v>
      </c>
      <c r="BD36" s="17" t="n">
        <v>0.2348</v>
      </c>
      <c r="BE36" s="17" t="n">
        <v>0.18853</v>
      </c>
      <c r="BF36" s="17" t="n">
        <v>0.27069</v>
      </c>
      <c r="BG36" s="17" t="n">
        <v>0.01368</v>
      </c>
      <c r="BH36" s="17" t="n">
        <v>0.08915</v>
      </c>
      <c r="BI36" s="17" t="n">
        <v>0.17911</v>
      </c>
      <c r="BJ36" s="17" t="n">
        <v>0.26665</v>
      </c>
      <c r="BK36" s="17" t="n">
        <v>0.28106</v>
      </c>
      <c r="BL36" s="17" t="n">
        <v>0.32788</v>
      </c>
      <c r="BM36" s="17" t="n">
        <v>0.32787</v>
      </c>
      <c r="BN36" s="17" t="n">
        <v>0.32784</v>
      </c>
      <c r="BO36" s="17" t="n">
        <v>0.32779</v>
      </c>
      <c r="BP36" s="17" t="n">
        <v>0.32795</v>
      </c>
      <c r="BQ36" s="17" t="n">
        <v>0.32779</v>
      </c>
      <c r="BR36" s="17" t="n">
        <v>0.23593</v>
      </c>
      <c r="BS36" s="17" t="n">
        <v>0.18959</v>
      </c>
      <c r="BT36" s="17" t="n">
        <v>0.27155</v>
      </c>
      <c r="BU36" s="17" t="n">
        <v>0.01368</v>
      </c>
      <c r="BV36" s="17" t="n">
        <v>0.09171</v>
      </c>
      <c r="BW36" s="17" t="n">
        <v>0.1974</v>
      </c>
      <c r="BX36" s="17" t="n">
        <v>0.29368</v>
      </c>
      <c r="BY36" s="17" t="n">
        <v>0.28354</v>
      </c>
      <c r="BZ36" s="17" t="n">
        <v>0.32942</v>
      </c>
      <c r="CA36" s="17" t="n">
        <v>0.32895</v>
      </c>
      <c r="CB36" s="17" t="n">
        <v>0.32847</v>
      </c>
      <c r="CC36" s="17" t="n">
        <v>0.32815</v>
      </c>
      <c r="CD36" s="17" t="n">
        <v>0.33097</v>
      </c>
      <c r="CE36" s="17" t="n">
        <v>0.32783</v>
      </c>
      <c r="CF36" s="17" t="n">
        <v>0.25292</v>
      </c>
      <c r="CG36" s="17" t="n">
        <v>0.20234</v>
      </c>
      <c r="CH36" s="17" t="n">
        <v>0.28249</v>
      </c>
      <c r="CI36" s="17" t="n">
        <v>0.01368</v>
      </c>
      <c r="CJ36" s="17" t="n">
        <v>0.14985</v>
      </c>
      <c r="CK36" s="17" t="n">
        <v>0.27503</v>
      </c>
      <c r="CL36" s="17" t="n">
        <v>0.33888</v>
      </c>
      <c r="CM36" s="17" t="n">
        <v>0.31677</v>
      </c>
      <c r="CN36" s="17" t="n">
        <v>0.34887</v>
      </c>
      <c r="CO36" s="17" t="n">
        <v>0.34274</v>
      </c>
      <c r="CP36" s="17" t="n">
        <v>0.33657</v>
      </c>
      <c r="CQ36" s="17" t="n">
        <v>0.33254</v>
      </c>
      <c r="CR36" s="17" t="n">
        <v>0.33283</v>
      </c>
      <c r="CS36" s="17" t="n">
        <v>0.33246</v>
      </c>
      <c r="CT36" s="17" t="n">
        <v>0.3077</v>
      </c>
      <c r="CU36" s="17" t="n">
        <v>0.25853</v>
      </c>
      <c r="CV36" s="17" t="n">
        <v>0.32107</v>
      </c>
      <c r="CW36" s="17" t="n">
        <v>0.01368</v>
      </c>
      <c r="CX36" s="17" t="n">
        <v>0.20662</v>
      </c>
      <c r="CY36" s="17" t="n">
        <v>0.35165</v>
      </c>
      <c r="CZ36" s="17" t="n">
        <v>0.38816</v>
      </c>
      <c r="DA36" s="17" t="n">
        <v>0.34817</v>
      </c>
      <c r="DB36" s="17" t="n">
        <v>0.36828</v>
      </c>
      <c r="DC36" s="17" t="n">
        <v>0.3555</v>
      </c>
      <c r="DD36" s="17" t="n">
        <v>0.34469</v>
      </c>
      <c r="DE36" s="17" t="n">
        <v>0.33707</v>
      </c>
      <c r="DF36" s="17" t="n">
        <v>0.33733</v>
      </c>
      <c r="DG36" s="17" t="n">
        <v>0.33255</v>
      </c>
      <c r="DH36" s="17" t="n">
        <v>0.36283</v>
      </c>
      <c r="DI36" s="17" t="n">
        <v>0.31453</v>
      </c>
      <c r="DJ36" s="17" t="n">
        <v>0.35957</v>
      </c>
      <c r="DK36" s="17" t="n">
        <v>0.01368</v>
      </c>
      <c r="DL36" s="17" t="n">
        <v>0.22999</v>
      </c>
      <c r="DM36" s="17" t="n">
        <v>0.39732</v>
      </c>
      <c r="DN36" s="17" t="n">
        <v>0.42967</v>
      </c>
      <c r="DO36" s="17" t="n">
        <v>0.37647</v>
      </c>
      <c r="DP36" s="17" t="n">
        <v>0.38539</v>
      </c>
      <c r="DQ36" s="17" t="n">
        <v>0.36618</v>
      </c>
      <c r="DR36" s="17" t="n">
        <v>0.35177</v>
      </c>
      <c r="DS36" s="17" t="n">
        <v>0.34136</v>
      </c>
      <c r="DT36" s="17" t="n">
        <v>0.34036</v>
      </c>
      <c r="DU36" s="17" t="n">
        <v>0.33375</v>
      </c>
      <c r="DV36" s="17" t="n">
        <v>0.4023</v>
      </c>
      <c r="DW36" s="17" t="n">
        <v>0.34943</v>
      </c>
      <c r="DX36" s="17" t="n">
        <v>0.38775</v>
      </c>
      <c r="DY36" s="17" t="n">
        <v>0.01368</v>
      </c>
      <c r="DZ36" s="17" t="n">
        <v>0.23058</v>
      </c>
      <c r="EA36" s="17" t="n">
        <v>0.42291</v>
      </c>
      <c r="EB36" s="17" t="n">
        <v>0.45817</v>
      </c>
      <c r="EC36" s="17" t="n">
        <v>0.40187</v>
      </c>
      <c r="ED36" s="17" t="n">
        <v>0.40055</v>
      </c>
      <c r="EE36" s="17" t="n">
        <v>0.37645</v>
      </c>
      <c r="EF36" s="17" t="n">
        <v>0.35753</v>
      </c>
      <c r="EG36" s="17" t="n">
        <v>0.3451</v>
      </c>
      <c r="EH36" s="17" t="n">
        <v>0.34125</v>
      </c>
      <c r="EI36" s="17" t="n">
        <v>0.33541</v>
      </c>
      <c r="EJ36" s="17" t="n">
        <v>0.42879</v>
      </c>
      <c r="EK36" s="17" t="n">
        <v>0.36843</v>
      </c>
      <c r="EL36" s="17" t="n">
        <v>0.40749</v>
      </c>
      <c r="EM36" s="17" t="n">
        <v>0.01368</v>
      </c>
      <c r="EN36" s="17" t="n">
        <v>0.33383</v>
      </c>
      <c r="EO36" s="17" t="n">
        <v>0.5019</v>
      </c>
      <c r="EP36" s="17" t="n">
        <v>0.50773</v>
      </c>
      <c r="EQ36" s="17" t="n">
        <v>0.43981</v>
      </c>
      <c r="ER36" s="17" t="n">
        <v>0.42554</v>
      </c>
      <c r="ES36" s="17" t="n">
        <v>0.39295</v>
      </c>
      <c r="ET36" s="17" t="n">
        <v>0.36739</v>
      </c>
      <c r="EU36" s="17" t="n">
        <v>0.35115</v>
      </c>
      <c r="EV36" s="17" t="n">
        <v>0.3443</v>
      </c>
      <c r="EW36" s="17" t="n">
        <v>0.33687</v>
      </c>
      <c r="EX36" s="17" t="n">
        <v>0.48644</v>
      </c>
      <c r="EY36" s="17" t="n">
        <v>0.44031</v>
      </c>
      <c r="EZ36" s="17" t="n">
        <v>0.44829</v>
      </c>
      <c r="FA36" s="17" t="n">
        <v>0.01368</v>
      </c>
      <c r="FB36" s="17" t="n">
        <v>0.43522</v>
      </c>
      <c r="FC36" s="17" t="n">
        <v>0.63501</v>
      </c>
      <c r="FD36" s="17" t="n">
        <v>0.61164</v>
      </c>
      <c r="FE36" s="17" t="n">
        <v>0.50132</v>
      </c>
      <c r="FF36" s="17" t="n">
        <v>0.46203</v>
      </c>
      <c r="FG36" s="17" t="n">
        <v>0.4143</v>
      </c>
      <c r="FH36" s="17" t="n">
        <v>0.3808</v>
      </c>
      <c r="FI36" s="17" t="n">
        <v>0.35997</v>
      </c>
      <c r="FJ36" s="17" t="n">
        <v>0.34718</v>
      </c>
      <c r="FK36" s="17" t="n">
        <v>0.33874</v>
      </c>
      <c r="FL36" s="17" t="n">
        <v>0.58949</v>
      </c>
      <c r="FM36" s="17" t="n">
        <v>0.54319</v>
      </c>
      <c r="FN36" s="17" t="n">
        <v>0.51842</v>
      </c>
      <c r="FO36" s="17" t="n">
        <v>0.01368</v>
      </c>
      <c r="FP36" s="17" t="n">
        <v>0.48726</v>
      </c>
      <c r="FQ36" s="17" t="n">
        <v>0.68385</v>
      </c>
      <c r="FR36" s="17" t="n">
        <v>0.67343</v>
      </c>
      <c r="FS36" s="17" t="n">
        <v>0.55093</v>
      </c>
      <c r="FT36" s="17" t="n">
        <v>0.49573</v>
      </c>
      <c r="FU36" s="17" t="n">
        <v>0.43629</v>
      </c>
      <c r="FV36" s="17" t="n">
        <v>0.39558</v>
      </c>
      <c r="FW36" s="17" t="n">
        <v>0.37051</v>
      </c>
      <c r="FX36" s="17" t="n">
        <v>0.35155</v>
      </c>
      <c r="FY36" s="17" t="n">
        <v>0.34087</v>
      </c>
      <c r="FZ36" s="17" t="n">
        <v>0.64265</v>
      </c>
      <c r="GA36" s="17" t="n">
        <v>0.59631</v>
      </c>
      <c r="GB36" s="17" t="n">
        <v>0.55837</v>
      </c>
      <c r="GC36" s="17" t="n">
        <v>0.01368</v>
      </c>
      <c r="GD36" s="17" t="n">
        <v>0.41175</v>
      </c>
      <c r="GE36" s="17" t="n">
        <v>0.71294</v>
      </c>
      <c r="GF36" s="17" t="n">
        <v>0.72669</v>
      </c>
      <c r="GG36" s="17" t="n">
        <v>0.60258</v>
      </c>
      <c r="GH36" s="17" t="n">
        <v>0.52921</v>
      </c>
      <c r="GI36" s="17" t="n">
        <v>0.45826</v>
      </c>
      <c r="GJ36" s="17" t="n">
        <v>0.41097</v>
      </c>
      <c r="GK36" s="17" t="n">
        <v>0.37995</v>
      </c>
      <c r="GL36" s="17" t="n">
        <v>0.35766</v>
      </c>
      <c r="GM36" s="17" t="n">
        <v>0.34356</v>
      </c>
      <c r="GN36" s="17" t="n">
        <v>0.68603</v>
      </c>
      <c r="GO36" s="17" t="n">
        <v>0.6047</v>
      </c>
      <c r="GP36" s="17" t="n">
        <v>0.59226</v>
      </c>
      <c r="GQ36" s="17" t="n">
        <v>0.01368</v>
      </c>
      <c r="GR36" s="17" t="n">
        <v>0.34304</v>
      </c>
      <c r="GS36" s="17" t="n">
        <v>0.82726</v>
      </c>
      <c r="GT36" s="17" t="n">
        <v>0.88309</v>
      </c>
      <c r="GU36" s="17" t="n">
        <v>0.72573</v>
      </c>
      <c r="GV36" s="17" t="n">
        <v>0.61421</v>
      </c>
      <c r="GW36" s="17" t="n">
        <v>0.52956</v>
      </c>
      <c r="GX36" s="17" t="n">
        <v>0.45992</v>
      </c>
      <c r="GY36" s="17" t="n">
        <v>0.41337</v>
      </c>
      <c r="GZ36" s="17" t="n">
        <v>0.36878</v>
      </c>
      <c r="HA36" s="17" t="n">
        <v>0.34711</v>
      </c>
      <c r="HB36" s="17" t="n">
        <v>0.81677</v>
      </c>
      <c r="HC36" s="17" t="n">
        <v>0.67707</v>
      </c>
      <c r="HD36" s="17" t="n">
        <v>0.69457</v>
      </c>
      <c r="HE36" s="17" t="n">
        <v>0.01368</v>
      </c>
      <c r="HF36" s="17" t="n">
        <v>0.2891</v>
      </c>
      <c r="HG36" s="17" t="n">
        <v>0.88124</v>
      </c>
      <c r="HH36" s="17" t="n">
        <v>1.00043</v>
      </c>
      <c r="HI36" s="17" t="n">
        <v>0.81192</v>
      </c>
      <c r="HJ36" s="17" t="n">
        <v>0.68023</v>
      </c>
      <c r="HK36" s="17" t="n">
        <v>0.56636</v>
      </c>
      <c r="HL36" s="17" t="n">
        <v>0.4888</v>
      </c>
      <c r="HM36" s="17" t="n">
        <v>0.43285</v>
      </c>
      <c r="HN36" s="17" t="n">
        <v>0.38321</v>
      </c>
      <c r="HO36" s="17" t="n">
        <v>0.35258</v>
      </c>
      <c r="HP36" s="17" t="n">
        <v>0.90108</v>
      </c>
      <c r="HQ36" s="17" t="n">
        <v>0.72157</v>
      </c>
      <c r="HR36" s="17" t="n">
        <v>0.75985</v>
      </c>
      <c r="HS36" s="17" t="n">
        <v>0.01368</v>
      </c>
      <c r="HT36" s="17" t="n">
        <v>0.24676</v>
      </c>
      <c r="HU36" s="17" t="n">
        <v>0.77464</v>
      </c>
      <c r="HV36" s="17" t="n">
        <v>0.99389</v>
      </c>
      <c r="HW36" s="17" t="n">
        <v>0.89432</v>
      </c>
      <c r="HX36" s="17" t="n">
        <v>0.76571</v>
      </c>
      <c r="HY36" s="17" t="n">
        <v>0.64001</v>
      </c>
      <c r="HZ36" s="17" t="n">
        <v>0.55348</v>
      </c>
      <c r="IA36" s="17" t="n">
        <v>0.49047</v>
      </c>
      <c r="IB36" s="17" t="n">
        <v>0.39551</v>
      </c>
      <c r="IC36" s="17" t="n">
        <v>0.3603</v>
      </c>
      <c r="ID36" s="17" t="n">
        <v>0.8827</v>
      </c>
      <c r="IE36" s="17" t="n">
        <v>0.69718</v>
      </c>
      <c r="IF36" s="17" t="n">
        <v>0.77869</v>
      </c>
      <c r="IG36" s="17" t="n">
        <v>0.01368</v>
      </c>
      <c r="IH36" s="17" t="n">
        <v>0.21335</v>
      </c>
      <c r="II36" s="17" t="n">
        <v>0.80342</v>
      </c>
      <c r="IJ36" s="17" t="n">
        <v>0.94567</v>
      </c>
      <c r="IK36" s="17" t="n">
        <v>0.9244</v>
      </c>
      <c r="IL36" s="17" t="n">
        <v>0.80579</v>
      </c>
      <c r="IM36" s="17" t="n">
        <v>0.6693</v>
      </c>
      <c r="IN36" s="17" t="n">
        <v>0.57406</v>
      </c>
      <c r="IO36" s="17" t="n">
        <v>0.50573</v>
      </c>
      <c r="IP36" s="17" t="n">
        <v>0.419</v>
      </c>
      <c r="IQ36" s="17" t="n">
        <v>0.36917</v>
      </c>
      <c r="IR36" s="17" t="n">
        <v>0.8863</v>
      </c>
      <c r="IS36" s="17" t="n">
        <v>0.6909</v>
      </c>
      <c r="IT36" s="17" t="n">
        <v>0.7918</v>
      </c>
      <c r="IU36" s="17" t="n">
        <v>0.01368</v>
      </c>
      <c r="IV36" s="17" t="n">
        <v>0.18704</v>
      </c>
      <c r="IW36" s="17" t="n">
        <v>0.80333</v>
      </c>
      <c r="IX36" s="17" t="n">
        <v>0.96014</v>
      </c>
      <c r="IY36" s="17" t="n">
        <v>0.94022</v>
      </c>
      <c r="IZ36" s="17" t="n">
        <v>0.84341</v>
      </c>
      <c r="JA36" s="17" t="n">
        <v>0.701</v>
      </c>
      <c r="JB36" s="17" t="n">
        <v>0.59664</v>
      </c>
      <c r="JC36" s="17" t="n">
        <v>0.52223</v>
      </c>
      <c r="JD36" s="17" t="n">
        <v>0.44039</v>
      </c>
      <c r="JE36" s="17" t="n">
        <v>0.38171</v>
      </c>
      <c r="JF36" s="17" t="n">
        <v>0.89591</v>
      </c>
      <c r="JG36" s="17" t="n">
        <v>0.69096</v>
      </c>
      <c r="JH36" s="17" t="n">
        <v>0.80869</v>
      </c>
      <c r="JI36" s="17" t="n">
        <v>0.01368</v>
      </c>
      <c r="JJ36" s="17" t="n">
        <v>0.16632</v>
      </c>
      <c r="JK36" s="17" t="n">
        <v>0.80324</v>
      </c>
      <c r="JL36" s="17" t="n">
        <v>0.94484</v>
      </c>
      <c r="JM36" s="17" t="n">
        <v>0.94812</v>
      </c>
      <c r="JN36" s="17" t="n">
        <v>0.87594</v>
      </c>
      <c r="JO36" s="17" t="n">
        <v>0.73394</v>
      </c>
      <c r="JP36" s="17" t="n">
        <v>0.6213</v>
      </c>
      <c r="JQ36" s="17" t="n">
        <v>0.54014</v>
      </c>
      <c r="JR36" s="17" t="n">
        <v>0.46051</v>
      </c>
      <c r="JS36" s="17" t="n">
        <v>0.39645</v>
      </c>
      <c r="JT36" s="17" t="n">
        <v>0.89327</v>
      </c>
      <c r="JU36" s="17" t="n">
        <v>0.68393</v>
      </c>
      <c r="JV36" s="17" t="n">
        <v>0.8185</v>
      </c>
    </row>
    <row r="37" customFormat="false" ht="15" hidden="false" customHeight="false" outlineLevel="0" collapsed="false">
      <c r="A37" s="17" t="s">
        <v>178</v>
      </c>
      <c r="B37" s="17" t="s">
        <v>235</v>
      </c>
      <c r="C37" s="17" t="n">
        <v>0.00641</v>
      </c>
      <c r="D37" s="17" t="n">
        <v>0.011</v>
      </c>
      <c r="E37" s="17" t="n">
        <v>0.022</v>
      </c>
      <c r="F37" s="17" t="n">
        <v>0.027</v>
      </c>
      <c r="G37" s="17" t="n">
        <v>0.05882</v>
      </c>
      <c r="H37" s="17" t="n">
        <v>0.08078</v>
      </c>
      <c r="I37" s="17" t="n">
        <v>0.08078</v>
      </c>
      <c r="J37" s="17" t="n">
        <v>0.08078</v>
      </c>
      <c r="K37" s="17" t="n">
        <v>0.08078</v>
      </c>
      <c r="L37" s="17" t="n">
        <v>0.08083</v>
      </c>
      <c r="M37" s="17" t="n">
        <v>0.08078</v>
      </c>
      <c r="N37" s="17" t="n">
        <v>0.03359</v>
      </c>
      <c r="O37" s="17" t="n">
        <v>0.02635</v>
      </c>
      <c r="P37" s="17" t="n">
        <v>0.05171</v>
      </c>
      <c r="Q37" s="17" t="n">
        <v>0.00641</v>
      </c>
      <c r="R37" s="17" t="n">
        <v>0.011</v>
      </c>
      <c r="S37" s="17" t="n">
        <v>0.022</v>
      </c>
      <c r="T37" s="17" t="n">
        <v>0.027</v>
      </c>
      <c r="U37" s="17" t="n">
        <v>0.05882</v>
      </c>
      <c r="V37" s="17" t="n">
        <v>0.08078</v>
      </c>
      <c r="W37" s="17" t="n">
        <v>0.08078</v>
      </c>
      <c r="X37" s="17" t="n">
        <v>0.08078</v>
      </c>
      <c r="Y37" s="17" t="n">
        <v>0.08078</v>
      </c>
      <c r="Z37" s="17" t="n">
        <v>0.08081</v>
      </c>
      <c r="AA37" s="17" t="n">
        <v>0.08078</v>
      </c>
      <c r="AB37" s="17" t="n">
        <v>0.03361</v>
      </c>
      <c r="AC37" s="17" t="n">
        <v>0.02638</v>
      </c>
      <c r="AD37" s="17" t="n">
        <v>0.05174</v>
      </c>
      <c r="AE37" s="17" t="n">
        <v>0.00641</v>
      </c>
      <c r="AF37" s="17" t="n">
        <v>0.011</v>
      </c>
      <c r="AG37" s="17" t="n">
        <v>0.022</v>
      </c>
      <c r="AH37" s="17" t="n">
        <v>0.027</v>
      </c>
      <c r="AI37" s="17" t="n">
        <v>0.05882</v>
      </c>
      <c r="AJ37" s="17" t="n">
        <v>0.08078</v>
      </c>
      <c r="AK37" s="17" t="n">
        <v>0.08078</v>
      </c>
      <c r="AL37" s="17" t="n">
        <v>0.08078</v>
      </c>
      <c r="AM37" s="17" t="n">
        <v>0.08078</v>
      </c>
      <c r="AN37" s="17" t="n">
        <v>0.0808</v>
      </c>
      <c r="AO37" s="17" t="n">
        <v>0.08078</v>
      </c>
      <c r="AP37" s="17" t="n">
        <v>0.03363</v>
      </c>
      <c r="AQ37" s="17" t="n">
        <v>0.02642</v>
      </c>
      <c r="AR37" s="17" t="n">
        <v>0.05178</v>
      </c>
      <c r="AS37" s="17" t="n">
        <v>0.00641</v>
      </c>
      <c r="AT37" s="17" t="n">
        <v>0.011</v>
      </c>
      <c r="AU37" s="17" t="n">
        <v>0.022</v>
      </c>
      <c r="AV37" s="17" t="n">
        <v>0.027</v>
      </c>
      <c r="AW37" s="17" t="n">
        <v>0.05882</v>
      </c>
      <c r="AX37" s="17" t="n">
        <v>0.08078</v>
      </c>
      <c r="AY37" s="17" t="n">
        <v>0.08078</v>
      </c>
      <c r="AZ37" s="17" t="n">
        <v>0.08078</v>
      </c>
      <c r="BA37" s="17" t="n">
        <v>0.08078</v>
      </c>
      <c r="BB37" s="17" t="n">
        <v>0.08078</v>
      </c>
      <c r="BC37" s="17" t="n">
        <v>0.08078</v>
      </c>
      <c r="BD37" s="17" t="n">
        <v>0.03366</v>
      </c>
      <c r="BE37" s="17" t="n">
        <v>0.02647</v>
      </c>
      <c r="BF37" s="17" t="n">
        <v>0.05185</v>
      </c>
      <c r="BG37" s="17" t="n">
        <v>0.00641</v>
      </c>
      <c r="BH37" s="17" t="n">
        <v>0.01103</v>
      </c>
      <c r="BI37" s="17" t="n">
        <v>0.02218</v>
      </c>
      <c r="BJ37" s="17" t="n">
        <v>0.02726</v>
      </c>
      <c r="BK37" s="17" t="n">
        <v>0.05882</v>
      </c>
      <c r="BL37" s="17" t="n">
        <v>0.08078</v>
      </c>
      <c r="BM37" s="17" t="n">
        <v>0.08078</v>
      </c>
      <c r="BN37" s="17" t="n">
        <v>0.08078</v>
      </c>
      <c r="BO37" s="17" t="n">
        <v>0.08078</v>
      </c>
      <c r="BP37" s="17" t="n">
        <v>0.08078</v>
      </c>
      <c r="BQ37" s="17" t="n">
        <v>0.08078</v>
      </c>
      <c r="BR37" s="17" t="n">
        <v>0.03385</v>
      </c>
      <c r="BS37" s="17" t="n">
        <v>0.02665</v>
      </c>
      <c r="BT37" s="17" t="n">
        <v>0.05203</v>
      </c>
      <c r="BU37" s="17" t="n">
        <v>0.00641</v>
      </c>
      <c r="BV37" s="17" t="n">
        <v>0.01144</v>
      </c>
      <c r="BW37" s="17" t="n">
        <v>0.02513</v>
      </c>
      <c r="BX37" s="17" t="n">
        <v>0.03161</v>
      </c>
      <c r="BY37" s="17" t="n">
        <v>0.05923</v>
      </c>
      <c r="BZ37" s="17" t="n">
        <v>0.08103</v>
      </c>
      <c r="CA37" s="17" t="n">
        <v>0.08094</v>
      </c>
      <c r="CB37" s="17" t="n">
        <v>0.08088</v>
      </c>
      <c r="CC37" s="17" t="n">
        <v>0.08078</v>
      </c>
      <c r="CD37" s="17" t="n">
        <v>0.08129</v>
      </c>
      <c r="CE37" s="17" t="n">
        <v>0.08078</v>
      </c>
      <c r="CF37" s="17" t="n">
        <v>0.03661</v>
      </c>
      <c r="CG37" s="17" t="n">
        <v>0.02871</v>
      </c>
      <c r="CH37" s="17" t="n">
        <v>0.05386</v>
      </c>
      <c r="CI37" s="17" t="n">
        <v>0.00641</v>
      </c>
      <c r="CJ37" s="17" t="n">
        <v>0.02083</v>
      </c>
      <c r="CK37" s="17" t="n">
        <v>0.03765</v>
      </c>
      <c r="CL37" s="17" t="n">
        <v>0.03889</v>
      </c>
      <c r="CM37" s="17" t="n">
        <v>0.0646</v>
      </c>
      <c r="CN37" s="17" t="n">
        <v>0.08416</v>
      </c>
      <c r="CO37" s="17" t="n">
        <v>0.08313</v>
      </c>
      <c r="CP37" s="17" t="n">
        <v>0.08214</v>
      </c>
      <c r="CQ37" s="17" t="n">
        <v>0.08155</v>
      </c>
      <c r="CR37" s="17" t="n">
        <v>0.08166</v>
      </c>
      <c r="CS37" s="17" t="n">
        <v>0.08155</v>
      </c>
      <c r="CT37" s="17" t="n">
        <v>0.04546</v>
      </c>
      <c r="CU37" s="17" t="n">
        <v>0.03779</v>
      </c>
      <c r="CV37" s="17" t="n">
        <v>0.06016</v>
      </c>
      <c r="CW37" s="17" t="n">
        <v>0.00641</v>
      </c>
      <c r="CX37" s="17" t="n">
        <v>0.03</v>
      </c>
      <c r="CY37" s="17" t="n">
        <v>0.05</v>
      </c>
      <c r="CZ37" s="17" t="n">
        <v>0.04685</v>
      </c>
      <c r="DA37" s="17" t="n">
        <v>0.06964</v>
      </c>
      <c r="DB37" s="17" t="n">
        <v>0.08729</v>
      </c>
      <c r="DC37" s="17" t="n">
        <v>0.08516</v>
      </c>
      <c r="DD37" s="17" t="n">
        <v>0.08348</v>
      </c>
      <c r="DE37" s="17" t="n">
        <v>0.08229</v>
      </c>
      <c r="DF37" s="17" t="n">
        <v>0.08241</v>
      </c>
      <c r="DG37" s="17" t="n">
        <v>0.08158</v>
      </c>
      <c r="DH37" s="17" t="n">
        <v>0.05437</v>
      </c>
      <c r="DI37" s="17" t="n">
        <v>0.04683</v>
      </c>
      <c r="DJ37" s="17" t="n">
        <v>0.06646</v>
      </c>
      <c r="DK37" s="17" t="n">
        <v>0.00641</v>
      </c>
      <c r="DL37" s="17" t="n">
        <v>0.07481</v>
      </c>
      <c r="DM37" s="17" t="n">
        <v>0.10797</v>
      </c>
      <c r="DN37" s="17" t="n">
        <v>0.07968</v>
      </c>
      <c r="DO37" s="17" t="n">
        <v>0.08753</v>
      </c>
      <c r="DP37" s="17" t="n">
        <v>0.09942</v>
      </c>
      <c r="DQ37" s="17" t="n">
        <v>0.09352</v>
      </c>
      <c r="DR37" s="17" t="n">
        <v>0.08845</v>
      </c>
      <c r="DS37" s="17" t="n">
        <v>0.0851</v>
      </c>
      <c r="DT37" s="17" t="n">
        <v>0.08554</v>
      </c>
      <c r="DU37" s="17" t="n">
        <v>0.08179</v>
      </c>
      <c r="DV37" s="17" t="n">
        <v>0.09289</v>
      </c>
      <c r="DW37" s="17" t="n">
        <v>0.08734</v>
      </c>
      <c r="DX37" s="17" t="n">
        <v>0.09296</v>
      </c>
      <c r="DY37" s="17" t="n">
        <v>0.00641</v>
      </c>
      <c r="DZ37" s="17" t="n">
        <v>0.124</v>
      </c>
      <c r="EA37" s="17" t="n">
        <v>0.15471</v>
      </c>
      <c r="EB37" s="17" t="n">
        <v>0.10979</v>
      </c>
      <c r="EC37" s="17" t="n">
        <v>0.10113</v>
      </c>
      <c r="ED37" s="17" t="n">
        <v>0.10697</v>
      </c>
      <c r="EE37" s="17" t="n">
        <v>0.09776</v>
      </c>
      <c r="EF37" s="17" t="n">
        <v>0.09061</v>
      </c>
      <c r="EG37" s="17" t="n">
        <v>0.08636</v>
      </c>
      <c r="EH37" s="17" t="n">
        <v>0.08715</v>
      </c>
      <c r="EI37" s="17" t="n">
        <v>0.08273</v>
      </c>
      <c r="EJ37" s="17" t="n">
        <v>0.1248</v>
      </c>
      <c r="EK37" s="17" t="n">
        <v>0.12456</v>
      </c>
      <c r="EL37" s="17" t="n">
        <v>0.1139</v>
      </c>
      <c r="EM37" s="17" t="n">
        <v>0.00641</v>
      </c>
      <c r="EN37" s="17" t="n">
        <v>0.15132</v>
      </c>
      <c r="EO37" s="17" t="n">
        <v>0.18642</v>
      </c>
      <c r="EP37" s="17" t="n">
        <v>0.14068</v>
      </c>
      <c r="EQ37" s="17" t="n">
        <v>0.118</v>
      </c>
      <c r="ER37" s="17" t="n">
        <v>0.11737</v>
      </c>
      <c r="ES37" s="17" t="n">
        <v>0.1037</v>
      </c>
      <c r="ET37" s="17" t="n">
        <v>0.09371</v>
      </c>
      <c r="EU37" s="17" t="n">
        <v>0.08814</v>
      </c>
      <c r="EV37" s="17" t="n">
        <v>0.0886</v>
      </c>
      <c r="EW37" s="17" t="n">
        <v>0.08384</v>
      </c>
      <c r="EX37" s="17" t="n">
        <v>0.15198</v>
      </c>
      <c r="EY37" s="17" t="n">
        <v>0.15178</v>
      </c>
      <c r="EZ37" s="17" t="n">
        <v>0.13253</v>
      </c>
      <c r="FA37" s="17" t="n">
        <v>0.00641</v>
      </c>
      <c r="FB37" s="17" t="n">
        <v>0.20728</v>
      </c>
      <c r="FC37" s="17" t="n">
        <v>0.34757</v>
      </c>
      <c r="FD37" s="17" t="n">
        <v>0.30134</v>
      </c>
      <c r="FE37" s="17" t="n">
        <v>0.22088</v>
      </c>
      <c r="FF37" s="17" t="n">
        <v>0.16965</v>
      </c>
      <c r="FG37" s="17" t="n">
        <v>0.13691</v>
      </c>
      <c r="FH37" s="17" t="n">
        <v>0.10692</v>
      </c>
      <c r="FI37" s="17" t="n">
        <v>0.09608</v>
      </c>
      <c r="FJ37" s="17" t="n">
        <v>0.09412</v>
      </c>
      <c r="FK37" s="17" t="n">
        <v>0.08504</v>
      </c>
      <c r="FL37" s="17" t="n">
        <v>0.2964</v>
      </c>
      <c r="FM37" s="17" t="n">
        <v>0.26965</v>
      </c>
      <c r="FN37" s="17" t="n">
        <v>0.23084</v>
      </c>
      <c r="FO37" s="17" t="n">
        <v>0.00641</v>
      </c>
      <c r="FP37" s="17" t="n">
        <v>0.24292</v>
      </c>
      <c r="FQ37" s="17" t="n">
        <v>0.47516</v>
      </c>
      <c r="FR37" s="17" t="n">
        <v>0.45622</v>
      </c>
      <c r="FS37" s="17" t="n">
        <v>0.36853</v>
      </c>
      <c r="FT37" s="17" t="n">
        <v>0.25616</v>
      </c>
      <c r="FU37" s="17" t="n">
        <v>0.18124</v>
      </c>
      <c r="FV37" s="17" t="n">
        <v>0.12937</v>
      </c>
      <c r="FW37" s="17" t="n">
        <v>0.10922</v>
      </c>
      <c r="FX37" s="17" t="n">
        <v>0.09973</v>
      </c>
      <c r="FY37" s="17" t="n">
        <v>0.08733</v>
      </c>
      <c r="FZ37" s="17" t="n">
        <v>0.43857</v>
      </c>
      <c r="GA37" s="17" t="n">
        <v>0.38022</v>
      </c>
      <c r="GB37" s="17" t="n">
        <v>0.33418</v>
      </c>
      <c r="GC37" s="17" t="n">
        <v>0.00641</v>
      </c>
      <c r="GD37" s="17" t="n">
        <v>0.20919</v>
      </c>
      <c r="GE37" s="17" t="n">
        <v>0.48805</v>
      </c>
      <c r="GF37" s="17" t="n">
        <v>0.5115</v>
      </c>
      <c r="GG37" s="17" t="n">
        <v>0.43247</v>
      </c>
      <c r="GH37" s="17" t="n">
        <v>0.31287</v>
      </c>
      <c r="GI37" s="17" t="n">
        <v>0.217</v>
      </c>
      <c r="GJ37" s="17" t="n">
        <v>0.15085</v>
      </c>
      <c r="GK37" s="17" t="n">
        <v>0.11925</v>
      </c>
      <c r="GL37" s="17" t="n">
        <v>0.10496</v>
      </c>
      <c r="GM37" s="17" t="n">
        <v>0.09046</v>
      </c>
      <c r="GN37" s="17" t="n">
        <v>0.48002</v>
      </c>
      <c r="GO37" s="17" t="n">
        <v>0.39972</v>
      </c>
      <c r="GP37" s="17" t="n">
        <v>0.37214</v>
      </c>
      <c r="GQ37" s="17" t="n">
        <v>0.00641</v>
      </c>
      <c r="GR37" s="17" t="n">
        <v>0.16685</v>
      </c>
      <c r="GS37" s="17" t="n">
        <v>0.70034</v>
      </c>
      <c r="GT37" s="17" t="n">
        <v>0.78439</v>
      </c>
      <c r="GU37" s="17" t="n">
        <v>0.61001</v>
      </c>
      <c r="GV37" s="17" t="n">
        <v>0.47214</v>
      </c>
      <c r="GW37" s="17" t="n">
        <v>0.31392</v>
      </c>
      <c r="GX37" s="17" t="n">
        <v>0.22246</v>
      </c>
      <c r="GY37" s="17" t="n">
        <v>0.14576</v>
      </c>
      <c r="GZ37" s="17" t="n">
        <v>0.11797</v>
      </c>
      <c r="HA37" s="17" t="n">
        <v>0.09412</v>
      </c>
      <c r="HB37" s="17" t="n">
        <v>0.7025</v>
      </c>
      <c r="HC37" s="17" t="n">
        <v>0.54454</v>
      </c>
      <c r="HD37" s="17" t="n">
        <v>0.54277</v>
      </c>
      <c r="HE37" s="17" t="n">
        <v>0.00641</v>
      </c>
      <c r="HF37" s="17" t="n">
        <v>0.13364</v>
      </c>
      <c r="HG37" s="17" t="n">
        <v>0.7855</v>
      </c>
      <c r="HH37" s="17" t="n">
        <v>0.96967</v>
      </c>
      <c r="HI37" s="17" t="n">
        <v>0.75439</v>
      </c>
      <c r="HJ37" s="17" t="n">
        <v>0.57363</v>
      </c>
      <c r="HK37" s="17" t="n">
        <v>0.38129</v>
      </c>
      <c r="HL37" s="17" t="n">
        <v>0.26343</v>
      </c>
      <c r="HM37" s="17" t="n">
        <v>0.17187</v>
      </c>
      <c r="HN37" s="17" t="n">
        <v>0.1302</v>
      </c>
      <c r="HO37" s="17" t="n">
        <v>0.10014</v>
      </c>
      <c r="HP37" s="17" t="n">
        <v>0.8381</v>
      </c>
      <c r="HQ37" s="17" t="n">
        <v>0.63146</v>
      </c>
      <c r="HR37" s="17" t="n">
        <v>0.6475</v>
      </c>
      <c r="HS37" s="17" t="n">
        <v>0.00641</v>
      </c>
      <c r="HT37" s="17" t="n">
        <v>0.1076</v>
      </c>
      <c r="HU37" s="17" t="n">
        <v>0.64734</v>
      </c>
      <c r="HV37" s="17" t="n">
        <v>0.93332</v>
      </c>
      <c r="HW37" s="17" t="n">
        <v>0.81578</v>
      </c>
      <c r="HX37" s="17" t="n">
        <v>0.62733</v>
      </c>
      <c r="HY37" s="17" t="n">
        <v>0.43395</v>
      </c>
      <c r="HZ37" s="17" t="n">
        <v>0.29906</v>
      </c>
      <c r="IA37" s="17" t="n">
        <v>0.2013</v>
      </c>
      <c r="IB37" s="17" t="n">
        <v>0.14052</v>
      </c>
      <c r="IC37" s="17" t="n">
        <v>0.10772</v>
      </c>
      <c r="ID37" s="17" t="n">
        <v>0.79187</v>
      </c>
      <c r="IE37" s="17" t="n">
        <v>0.59225</v>
      </c>
      <c r="IF37" s="17" t="n">
        <v>0.63805</v>
      </c>
      <c r="IG37" s="17" t="n">
        <v>0.00641</v>
      </c>
      <c r="IH37" s="17" t="n">
        <v>0.08707</v>
      </c>
      <c r="II37" s="17" t="n">
        <v>0.80042</v>
      </c>
      <c r="IJ37" s="17" t="n">
        <v>0.87158</v>
      </c>
      <c r="IK37" s="17" t="n">
        <v>0.84913</v>
      </c>
      <c r="IL37" s="17" t="n">
        <v>0.67537</v>
      </c>
      <c r="IM37" s="17" t="n">
        <v>0.47906</v>
      </c>
      <c r="IN37" s="17" t="n">
        <v>0.33117</v>
      </c>
      <c r="IO37" s="17" t="n">
        <v>0.22501</v>
      </c>
      <c r="IP37" s="17" t="n">
        <v>0.15554</v>
      </c>
      <c r="IQ37" s="17" t="n">
        <v>0.11598</v>
      </c>
      <c r="IR37" s="17" t="n">
        <v>0.83843</v>
      </c>
      <c r="IS37" s="17" t="n">
        <v>0.62026</v>
      </c>
      <c r="IT37" s="17" t="n">
        <v>0.6799</v>
      </c>
      <c r="IU37" s="17" t="n">
        <v>0.00641</v>
      </c>
      <c r="IV37" s="17" t="n">
        <v>0.07092</v>
      </c>
      <c r="IW37" s="17" t="n">
        <v>0.80041</v>
      </c>
      <c r="IX37" s="17" t="n">
        <v>0.85701</v>
      </c>
      <c r="IY37" s="17" t="n">
        <v>0.86114</v>
      </c>
      <c r="IZ37" s="17" t="n">
        <v>0.71987</v>
      </c>
      <c r="JA37" s="17" t="n">
        <v>0.52467</v>
      </c>
      <c r="JB37" s="17" t="n">
        <v>0.36626</v>
      </c>
      <c r="JC37" s="17" t="n">
        <v>0.25069</v>
      </c>
      <c r="JD37" s="17" t="n">
        <v>0.17268</v>
      </c>
      <c r="JE37" s="17" t="n">
        <v>0.12593</v>
      </c>
      <c r="JF37" s="17" t="n">
        <v>0.83715</v>
      </c>
      <c r="JG37" s="17" t="n">
        <v>0.61561</v>
      </c>
      <c r="JH37" s="17" t="n">
        <v>0.69441</v>
      </c>
      <c r="JI37" s="17" t="n">
        <v>0.00641</v>
      </c>
      <c r="JJ37" s="17" t="n">
        <v>0.05821</v>
      </c>
      <c r="JK37" s="17" t="n">
        <v>0.8004</v>
      </c>
      <c r="JL37" s="17" t="n">
        <v>0.84566</v>
      </c>
      <c r="JM37" s="17" t="n">
        <v>0.86721</v>
      </c>
      <c r="JN37" s="17" t="n">
        <v>0.75681</v>
      </c>
      <c r="JO37" s="17" t="n">
        <v>0.56984</v>
      </c>
      <c r="JP37" s="17" t="n">
        <v>0.40372</v>
      </c>
      <c r="JQ37" s="17" t="n">
        <v>0.27855</v>
      </c>
      <c r="JR37" s="17" t="n">
        <v>0.19187</v>
      </c>
      <c r="JS37" s="17" t="n">
        <v>0.13767</v>
      </c>
      <c r="JT37" s="17" t="n">
        <v>0.83522</v>
      </c>
      <c r="JU37" s="17" t="n">
        <v>0.61146</v>
      </c>
      <c r="JV37" s="17" t="n">
        <v>0.7081</v>
      </c>
    </row>
    <row r="38" customFormat="false" ht="15" hidden="false" customHeight="false" outlineLevel="0" collapsed="false">
      <c r="A38" s="17" t="s">
        <v>179</v>
      </c>
      <c r="B38" s="17" t="s">
        <v>236</v>
      </c>
      <c r="C38" s="17" t="n">
        <v>0.01889</v>
      </c>
      <c r="D38" s="17" t="n">
        <v>0.22301</v>
      </c>
      <c r="E38" s="17" t="n">
        <v>0.44603</v>
      </c>
      <c r="F38" s="17" t="n">
        <v>0.44603</v>
      </c>
      <c r="G38" s="17" t="n">
        <v>0.44603</v>
      </c>
      <c r="H38" s="17" t="n">
        <v>0.44603</v>
      </c>
      <c r="I38" s="17" t="n">
        <v>0.44603</v>
      </c>
      <c r="J38" s="17" t="n">
        <v>0.44603</v>
      </c>
      <c r="K38" s="17" t="n">
        <v>0.44603</v>
      </c>
      <c r="L38" s="17" t="n">
        <v>0.44627</v>
      </c>
      <c r="M38" s="17" t="n">
        <v>0.44603</v>
      </c>
      <c r="N38" s="17" t="n">
        <v>0.44603</v>
      </c>
      <c r="O38" s="17" t="n">
        <v>0.3745</v>
      </c>
      <c r="P38" s="17" t="n">
        <v>0.44603</v>
      </c>
      <c r="Q38" s="17" t="n">
        <v>0.01889</v>
      </c>
      <c r="R38" s="17" t="n">
        <v>0.22301</v>
      </c>
      <c r="S38" s="17" t="n">
        <v>0.44603</v>
      </c>
      <c r="T38" s="17" t="n">
        <v>0.44603</v>
      </c>
      <c r="U38" s="17" t="n">
        <v>0.44603</v>
      </c>
      <c r="V38" s="17" t="n">
        <v>0.44603</v>
      </c>
      <c r="W38" s="17" t="n">
        <v>0.44603</v>
      </c>
      <c r="X38" s="17" t="n">
        <v>0.44603</v>
      </c>
      <c r="Y38" s="17" t="n">
        <v>0.44603</v>
      </c>
      <c r="Z38" s="17" t="n">
        <v>0.4462</v>
      </c>
      <c r="AA38" s="17" t="n">
        <v>0.44603</v>
      </c>
      <c r="AB38" s="17" t="n">
        <v>0.44603</v>
      </c>
      <c r="AC38" s="17" t="n">
        <v>0.3747</v>
      </c>
      <c r="AD38" s="17" t="n">
        <v>0.44603</v>
      </c>
      <c r="AE38" s="17" t="n">
        <v>0.01889</v>
      </c>
      <c r="AF38" s="17" t="n">
        <v>0.22301</v>
      </c>
      <c r="AG38" s="17" t="n">
        <v>0.44603</v>
      </c>
      <c r="AH38" s="17" t="n">
        <v>0.44603</v>
      </c>
      <c r="AI38" s="17" t="n">
        <v>0.44603</v>
      </c>
      <c r="AJ38" s="17" t="n">
        <v>0.44603</v>
      </c>
      <c r="AK38" s="17" t="n">
        <v>0.44603</v>
      </c>
      <c r="AL38" s="17" t="n">
        <v>0.44603</v>
      </c>
      <c r="AM38" s="17" t="n">
        <v>0.44603</v>
      </c>
      <c r="AN38" s="17" t="n">
        <v>0.44611</v>
      </c>
      <c r="AO38" s="17" t="n">
        <v>0.44603</v>
      </c>
      <c r="AP38" s="17" t="n">
        <v>0.44603</v>
      </c>
      <c r="AQ38" s="17" t="n">
        <v>0.37494</v>
      </c>
      <c r="AR38" s="17" t="n">
        <v>0.44603</v>
      </c>
      <c r="AS38" s="17" t="n">
        <v>0.01889</v>
      </c>
      <c r="AT38" s="17" t="n">
        <v>0.22301</v>
      </c>
      <c r="AU38" s="17" t="n">
        <v>0.44603</v>
      </c>
      <c r="AV38" s="17" t="n">
        <v>0.44603</v>
      </c>
      <c r="AW38" s="17" t="n">
        <v>0.44603</v>
      </c>
      <c r="AX38" s="17" t="n">
        <v>0.44603</v>
      </c>
      <c r="AY38" s="17" t="n">
        <v>0.44603</v>
      </c>
      <c r="AZ38" s="17" t="n">
        <v>0.44603</v>
      </c>
      <c r="BA38" s="17" t="n">
        <v>0.44603</v>
      </c>
      <c r="BB38" s="17" t="n">
        <v>0.44603</v>
      </c>
      <c r="BC38" s="17" t="n">
        <v>0.44603</v>
      </c>
      <c r="BD38" s="17" t="n">
        <v>0.44603</v>
      </c>
      <c r="BE38" s="17" t="n">
        <v>0.37524</v>
      </c>
      <c r="BF38" s="17" t="n">
        <v>0.44603</v>
      </c>
      <c r="BG38" s="17" t="n">
        <v>0.01889</v>
      </c>
      <c r="BH38" s="17" t="n">
        <v>0.22301</v>
      </c>
      <c r="BI38" s="17" t="n">
        <v>0.44603</v>
      </c>
      <c r="BJ38" s="17" t="n">
        <v>0.44603</v>
      </c>
      <c r="BK38" s="17" t="n">
        <v>0.44603</v>
      </c>
      <c r="BL38" s="17" t="n">
        <v>0.44603</v>
      </c>
      <c r="BM38" s="17" t="n">
        <v>0.44603</v>
      </c>
      <c r="BN38" s="17" t="n">
        <v>0.44603</v>
      </c>
      <c r="BO38" s="17" t="n">
        <v>0.44603</v>
      </c>
      <c r="BP38" s="17" t="n">
        <v>0.44603</v>
      </c>
      <c r="BQ38" s="17" t="n">
        <v>0.44603</v>
      </c>
      <c r="BR38" s="17" t="n">
        <v>0.44603</v>
      </c>
      <c r="BS38" s="17" t="n">
        <v>0.37562</v>
      </c>
      <c r="BT38" s="17" t="n">
        <v>0.44603</v>
      </c>
      <c r="BU38" s="17" t="n">
        <v>0.01889</v>
      </c>
      <c r="BV38" s="17" t="n">
        <v>0.22301</v>
      </c>
      <c r="BW38" s="17" t="n">
        <v>0.44603</v>
      </c>
      <c r="BX38" s="17" t="n">
        <v>0.44603</v>
      </c>
      <c r="BY38" s="17" t="n">
        <v>0.44603</v>
      </c>
      <c r="BZ38" s="17" t="n">
        <v>0.44603</v>
      </c>
      <c r="CA38" s="17" t="n">
        <v>0.44603</v>
      </c>
      <c r="CB38" s="17" t="n">
        <v>0.44603</v>
      </c>
      <c r="CC38" s="17" t="n">
        <v>0.44603</v>
      </c>
      <c r="CD38" s="17" t="n">
        <v>0.44603</v>
      </c>
      <c r="CE38" s="17" t="n">
        <v>0.44603</v>
      </c>
      <c r="CF38" s="17" t="n">
        <v>0.44603</v>
      </c>
      <c r="CG38" s="17" t="n">
        <v>0.37606</v>
      </c>
      <c r="CH38" s="17" t="n">
        <v>0.44603</v>
      </c>
      <c r="CI38" s="17" t="n">
        <v>0.01889</v>
      </c>
      <c r="CJ38" s="17" t="n">
        <v>0.22301</v>
      </c>
      <c r="CK38" s="17" t="n">
        <v>0.44603</v>
      </c>
      <c r="CL38" s="17" t="n">
        <v>0.44603</v>
      </c>
      <c r="CM38" s="17" t="n">
        <v>0.44603</v>
      </c>
      <c r="CN38" s="17" t="n">
        <v>0.44603</v>
      </c>
      <c r="CO38" s="17" t="n">
        <v>0.44603</v>
      </c>
      <c r="CP38" s="17" t="n">
        <v>0.44603</v>
      </c>
      <c r="CQ38" s="17" t="n">
        <v>0.44603</v>
      </c>
      <c r="CR38" s="17" t="n">
        <v>0.44603</v>
      </c>
      <c r="CS38" s="17" t="n">
        <v>0.44603</v>
      </c>
      <c r="CT38" s="17" t="n">
        <v>0.44603</v>
      </c>
      <c r="CU38" s="17" t="n">
        <v>0.37655</v>
      </c>
      <c r="CV38" s="17" t="n">
        <v>0.44603</v>
      </c>
      <c r="CW38" s="17" t="n">
        <v>0.01889</v>
      </c>
      <c r="CX38" s="17" t="n">
        <v>0.22301</v>
      </c>
      <c r="CY38" s="17" t="n">
        <v>0.44603</v>
      </c>
      <c r="CZ38" s="17" t="n">
        <v>0.44603</v>
      </c>
      <c r="DA38" s="17" t="n">
        <v>0.44603</v>
      </c>
      <c r="DB38" s="17" t="n">
        <v>0.44603</v>
      </c>
      <c r="DC38" s="17" t="n">
        <v>0.44603</v>
      </c>
      <c r="DD38" s="17" t="n">
        <v>0.44603</v>
      </c>
      <c r="DE38" s="17" t="n">
        <v>0.44603</v>
      </c>
      <c r="DF38" s="17" t="n">
        <v>0.44603</v>
      </c>
      <c r="DG38" s="17" t="n">
        <v>0.44603</v>
      </c>
      <c r="DH38" s="17" t="n">
        <v>0.44603</v>
      </c>
      <c r="DI38" s="17" t="n">
        <v>0.37707</v>
      </c>
      <c r="DJ38" s="17" t="n">
        <v>0.44603</v>
      </c>
      <c r="DK38" s="17" t="n">
        <v>0.01889</v>
      </c>
      <c r="DL38" s="17" t="n">
        <v>0.38638</v>
      </c>
      <c r="DM38" s="17" t="n">
        <v>0.64733</v>
      </c>
      <c r="DN38" s="17" t="n">
        <v>0.55</v>
      </c>
      <c r="DO38" s="17" t="n">
        <v>0.49914</v>
      </c>
      <c r="DP38" s="17" t="n">
        <v>0.48339</v>
      </c>
      <c r="DQ38" s="17" t="n">
        <v>0.47245</v>
      </c>
      <c r="DR38" s="17" t="n">
        <v>0.46144</v>
      </c>
      <c r="DS38" s="17" t="n">
        <v>0.45427</v>
      </c>
      <c r="DT38" s="17" t="n">
        <v>0.45687</v>
      </c>
      <c r="DU38" s="17" t="n">
        <v>0.44603</v>
      </c>
      <c r="DV38" s="17" t="n">
        <v>0.57384</v>
      </c>
      <c r="DW38" s="17" t="n">
        <v>0.51632</v>
      </c>
      <c r="DX38" s="17" t="n">
        <v>0.53301</v>
      </c>
      <c r="DY38" s="17" t="n">
        <v>0.01889</v>
      </c>
      <c r="DZ38" s="17" t="n">
        <v>0.48876</v>
      </c>
      <c r="EA38" s="17" t="n">
        <v>0.76812</v>
      </c>
      <c r="EB38" s="17" t="n">
        <v>0.62406</v>
      </c>
      <c r="EC38" s="17" t="n">
        <v>0.54746</v>
      </c>
      <c r="ED38" s="17" t="n">
        <v>0.5168</v>
      </c>
      <c r="EE38" s="17" t="n">
        <v>0.49165</v>
      </c>
      <c r="EF38" s="17" t="n">
        <v>0.47005</v>
      </c>
      <c r="EG38" s="17" t="n">
        <v>0.45944</v>
      </c>
      <c r="EH38" s="17" t="n">
        <v>0.45622</v>
      </c>
      <c r="EI38" s="17" t="n">
        <v>0.44875</v>
      </c>
      <c r="EJ38" s="17" t="n">
        <v>0.65859</v>
      </c>
      <c r="EK38" s="17" t="n">
        <v>0.60688</v>
      </c>
      <c r="EL38" s="17" t="n">
        <v>0.5914</v>
      </c>
      <c r="EM38" s="17" t="n">
        <v>0.01889</v>
      </c>
      <c r="EN38" s="17" t="n">
        <v>0.47738</v>
      </c>
      <c r="EO38" s="17" t="n">
        <v>0.80423</v>
      </c>
      <c r="EP38" s="17" t="n">
        <v>0.67448</v>
      </c>
      <c r="EQ38" s="17" t="n">
        <v>0.57672</v>
      </c>
      <c r="ER38" s="17" t="n">
        <v>0.53083</v>
      </c>
      <c r="ES38" s="17" t="n">
        <v>0.50149</v>
      </c>
      <c r="ET38" s="17" t="n">
        <v>0.4766</v>
      </c>
      <c r="EU38" s="17" t="n">
        <v>0.46256</v>
      </c>
      <c r="EV38" s="17" t="n">
        <v>0.45792</v>
      </c>
      <c r="EW38" s="17" t="n">
        <v>0.45063</v>
      </c>
      <c r="EX38" s="17" t="n">
        <v>0.69715</v>
      </c>
      <c r="EY38" s="17" t="n">
        <v>0.63073</v>
      </c>
      <c r="EZ38" s="17" t="n">
        <v>0.61771</v>
      </c>
      <c r="FA38" s="17" t="n">
        <v>0.01889</v>
      </c>
      <c r="FB38" s="17" t="n">
        <v>0.50164</v>
      </c>
      <c r="FC38" s="17" t="n">
        <v>0.82167</v>
      </c>
      <c r="FD38" s="17" t="n">
        <v>0.72041</v>
      </c>
      <c r="FE38" s="17" t="n">
        <v>0.60918</v>
      </c>
      <c r="FF38" s="17" t="n">
        <v>0.54759</v>
      </c>
      <c r="FG38" s="17" t="n">
        <v>0.51106</v>
      </c>
      <c r="FH38" s="17" t="n">
        <v>0.48326</v>
      </c>
      <c r="FI38" s="17" t="n">
        <v>0.46651</v>
      </c>
      <c r="FJ38" s="17" t="n">
        <v>0.4595</v>
      </c>
      <c r="FK38" s="17" t="n">
        <v>0.45247</v>
      </c>
      <c r="FL38" s="17" t="n">
        <v>0.72793</v>
      </c>
      <c r="FM38" s="17" t="n">
        <v>0.66002</v>
      </c>
      <c r="FN38" s="17" t="n">
        <v>0.63957</v>
      </c>
      <c r="FO38" s="17" t="n">
        <v>0.01889</v>
      </c>
      <c r="FP38" s="17" t="n">
        <v>0.59655</v>
      </c>
      <c r="FQ38" s="17" t="n">
        <v>0.85775</v>
      </c>
      <c r="FR38" s="17" t="n">
        <v>0.75681</v>
      </c>
      <c r="FS38" s="17" t="n">
        <v>0.64103</v>
      </c>
      <c r="FT38" s="17" t="n">
        <v>0.56652</v>
      </c>
      <c r="FU38" s="17" t="n">
        <v>0.52394</v>
      </c>
      <c r="FV38" s="17" t="n">
        <v>0.4919</v>
      </c>
      <c r="FW38" s="17" t="n">
        <v>0.4728</v>
      </c>
      <c r="FX38" s="17" t="n">
        <v>0.46186</v>
      </c>
      <c r="FY38" s="17" t="n">
        <v>0.45424</v>
      </c>
      <c r="FZ38" s="17" t="n">
        <v>0.76253</v>
      </c>
      <c r="GA38" s="17" t="n">
        <v>0.71303</v>
      </c>
      <c r="GB38" s="17" t="n">
        <v>0.66451</v>
      </c>
      <c r="GC38" s="17" t="n">
        <v>0.01889</v>
      </c>
      <c r="GD38" s="17" t="n">
        <v>0.53139</v>
      </c>
      <c r="GE38" s="17" t="n">
        <v>0.86764</v>
      </c>
      <c r="GF38" s="17" t="n">
        <v>0.78585</v>
      </c>
      <c r="GG38" s="17" t="n">
        <v>0.67024</v>
      </c>
      <c r="GH38" s="17" t="n">
        <v>0.58583</v>
      </c>
      <c r="GI38" s="17" t="n">
        <v>0.5352</v>
      </c>
      <c r="GJ38" s="17" t="n">
        <v>0.50148</v>
      </c>
      <c r="GK38" s="17" t="n">
        <v>0.47838</v>
      </c>
      <c r="GL38" s="17" t="n">
        <v>0.46478</v>
      </c>
      <c r="GM38" s="17" t="n">
        <v>0.45616</v>
      </c>
      <c r="GN38" s="17" t="n">
        <v>0.78395</v>
      </c>
      <c r="GO38" s="17" t="n">
        <v>0.70906</v>
      </c>
      <c r="GP38" s="17" t="n">
        <v>0.68141</v>
      </c>
      <c r="GQ38" s="17" t="n">
        <v>0.01889</v>
      </c>
      <c r="GR38" s="17" t="n">
        <v>0.46554</v>
      </c>
      <c r="GS38" s="17" t="n">
        <v>0.84301</v>
      </c>
      <c r="GT38" s="17" t="n">
        <v>0.80393</v>
      </c>
      <c r="GU38" s="17" t="n">
        <v>0.69642</v>
      </c>
      <c r="GV38" s="17" t="n">
        <v>0.60535</v>
      </c>
      <c r="GW38" s="17" t="n">
        <v>0.54713</v>
      </c>
      <c r="GX38" s="17" t="n">
        <v>0.50957</v>
      </c>
      <c r="GY38" s="17" t="n">
        <v>0.48402</v>
      </c>
      <c r="GZ38" s="17" t="n">
        <v>0.46816</v>
      </c>
      <c r="HA38" s="17" t="n">
        <v>0.45833</v>
      </c>
      <c r="HB38" s="17" t="n">
        <v>0.78785</v>
      </c>
      <c r="HC38" s="17" t="n">
        <v>0.6928</v>
      </c>
      <c r="HD38" s="17" t="n">
        <v>0.68796</v>
      </c>
      <c r="HE38" s="17" t="n">
        <v>0.01889</v>
      </c>
      <c r="HF38" s="17" t="n">
        <v>0.41387</v>
      </c>
      <c r="HG38" s="17" t="n">
        <v>0.80952</v>
      </c>
      <c r="HH38" s="17" t="n">
        <v>0.8125</v>
      </c>
      <c r="HI38" s="17" t="n">
        <v>0.72065</v>
      </c>
      <c r="HJ38" s="17" t="n">
        <v>0.62632</v>
      </c>
      <c r="HK38" s="17" t="n">
        <v>0.5608</v>
      </c>
      <c r="HL38" s="17" t="n">
        <v>0.51856</v>
      </c>
      <c r="HM38" s="17" t="n">
        <v>0.49025</v>
      </c>
      <c r="HN38" s="17" t="n">
        <v>0.47209</v>
      </c>
      <c r="HO38" s="17" t="n">
        <v>0.46081</v>
      </c>
      <c r="HP38" s="17" t="n">
        <v>0.78486</v>
      </c>
      <c r="HQ38" s="17" t="n">
        <v>0.67604</v>
      </c>
      <c r="HR38" s="17" t="n">
        <v>0.69106</v>
      </c>
      <c r="HS38" s="17" t="n">
        <v>0.01889</v>
      </c>
      <c r="HT38" s="17" t="n">
        <v>0.37336</v>
      </c>
      <c r="HU38" s="17" t="n">
        <v>0.7722</v>
      </c>
      <c r="HV38" s="17" t="n">
        <v>0.8118</v>
      </c>
      <c r="HW38" s="17" t="n">
        <v>0.74127</v>
      </c>
      <c r="HX38" s="17" t="n">
        <v>0.64796</v>
      </c>
      <c r="HY38" s="17" t="n">
        <v>0.57614</v>
      </c>
      <c r="HZ38" s="17" t="n">
        <v>0.52865</v>
      </c>
      <c r="IA38" s="17" t="n">
        <v>0.49713</v>
      </c>
      <c r="IB38" s="17" t="n">
        <v>0.47659</v>
      </c>
      <c r="IC38" s="17" t="n">
        <v>0.46365</v>
      </c>
      <c r="ID38" s="17" t="n">
        <v>0.77646</v>
      </c>
      <c r="IE38" s="17" t="n">
        <v>0.65886</v>
      </c>
      <c r="IF38" s="17" t="n">
        <v>0.69157</v>
      </c>
      <c r="IG38" s="17" t="n">
        <v>0.01889</v>
      </c>
      <c r="IH38" s="17" t="n">
        <v>0.34142</v>
      </c>
      <c r="II38" s="17" t="n">
        <v>0.80858</v>
      </c>
      <c r="IJ38" s="17" t="n">
        <v>0.81071</v>
      </c>
      <c r="IK38" s="17" t="n">
        <v>0.81322</v>
      </c>
      <c r="IL38" s="17" t="n">
        <v>0.66927</v>
      </c>
      <c r="IM38" s="17" t="n">
        <v>0.59289</v>
      </c>
      <c r="IN38" s="17" t="n">
        <v>0.53995</v>
      </c>
      <c r="IO38" s="17" t="n">
        <v>0.50477</v>
      </c>
      <c r="IP38" s="17" t="n">
        <v>0.48166</v>
      </c>
      <c r="IQ38" s="17" t="n">
        <v>0.46691</v>
      </c>
      <c r="IR38" s="17" t="n">
        <v>0.81065</v>
      </c>
      <c r="IS38" s="17" t="n">
        <v>0.6744</v>
      </c>
      <c r="IT38" s="17" t="n">
        <v>0.71688</v>
      </c>
      <c r="IU38" s="17" t="n">
        <v>0.01889</v>
      </c>
      <c r="IV38" s="17" t="n">
        <v>0.31629</v>
      </c>
      <c r="IW38" s="17" t="n">
        <v>0.80834</v>
      </c>
      <c r="IX38" s="17" t="n">
        <v>0.81031</v>
      </c>
      <c r="IY38" s="17" t="n">
        <v>0.81273</v>
      </c>
      <c r="IZ38" s="17" t="n">
        <v>0.70203</v>
      </c>
      <c r="JA38" s="17" t="n">
        <v>0.61064</v>
      </c>
      <c r="JB38" s="17" t="n">
        <v>0.55251</v>
      </c>
      <c r="JC38" s="17" t="n">
        <v>0.51327</v>
      </c>
      <c r="JD38" s="17" t="n">
        <v>0.48735</v>
      </c>
      <c r="JE38" s="17" t="n">
        <v>0.47061</v>
      </c>
      <c r="JF38" s="17" t="n">
        <v>0.81028</v>
      </c>
      <c r="JG38" s="17" t="n">
        <v>0.66746</v>
      </c>
      <c r="JH38" s="17" t="n">
        <v>0.72431</v>
      </c>
      <c r="JI38" s="17" t="n">
        <v>0.01889</v>
      </c>
      <c r="JJ38" s="17" t="n">
        <v>0.29651</v>
      </c>
      <c r="JK38" s="17" t="n">
        <v>0.80813</v>
      </c>
      <c r="JL38" s="17" t="n">
        <v>0.80995</v>
      </c>
      <c r="JM38" s="17" t="n">
        <v>0.81225</v>
      </c>
      <c r="JN38" s="17" t="n">
        <v>0.72711</v>
      </c>
      <c r="JO38" s="17" t="n">
        <v>0.6318</v>
      </c>
      <c r="JP38" s="17" t="n">
        <v>0.56626</v>
      </c>
      <c r="JQ38" s="17" t="n">
        <v>0.52273</v>
      </c>
      <c r="JR38" s="17" t="n">
        <v>0.49372</v>
      </c>
      <c r="JS38" s="17" t="n">
        <v>0.47481</v>
      </c>
      <c r="JT38" s="17" t="n">
        <v>0.80995</v>
      </c>
      <c r="JU38" s="17" t="n">
        <v>0.6621</v>
      </c>
      <c r="JV38" s="17" t="n">
        <v>0.73137</v>
      </c>
    </row>
    <row r="39" customFormat="false" ht="15" hidden="false" customHeight="false" outlineLevel="0" collapsed="false">
      <c r="A39" s="17" t="s">
        <v>180</v>
      </c>
      <c r="B39" s="17" t="s">
        <v>237</v>
      </c>
      <c r="C39" s="17" t="n">
        <v>0.00295</v>
      </c>
      <c r="D39" s="17" t="n">
        <v>0.03668</v>
      </c>
      <c r="E39" s="17" t="n">
        <v>0.05561</v>
      </c>
      <c r="F39" s="17" t="n">
        <v>0.05561</v>
      </c>
      <c r="G39" s="17" t="n">
        <v>0.05561</v>
      </c>
      <c r="H39" s="17" t="n">
        <v>0.05561</v>
      </c>
      <c r="I39" s="17" t="n">
        <v>0.05561</v>
      </c>
      <c r="J39" s="17" t="n">
        <v>0.05561</v>
      </c>
      <c r="K39" s="17" t="n">
        <v>0.05561</v>
      </c>
      <c r="L39" s="17" t="n">
        <v>0.05564</v>
      </c>
      <c r="M39" s="17" t="n">
        <v>0.05561</v>
      </c>
      <c r="N39" s="17" t="n">
        <v>0.05561</v>
      </c>
      <c r="O39" s="17" t="n">
        <v>0.04954</v>
      </c>
      <c r="P39" s="17" t="n">
        <v>0.05561</v>
      </c>
      <c r="Q39" s="17" t="n">
        <v>0.00295</v>
      </c>
      <c r="R39" s="17" t="n">
        <v>0.03668</v>
      </c>
      <c r="S39" s="17" t="n">
        <v>0.05561</v>
      </c>
      <c r="T39" s="17" t="n">
        <v>0.05561</v>
      </c>
      <c r="U39" s="17" t="n">
        <v>0.05561</v>
      </c>
      <c r="V39" s="17" t="n">
        <v>0.05561</v>
      </c>
      <c r="W39" s="17" t="n">
        <v>0.05561</v>
      </c>
      <c r="X39" s="17" t="n">
        <v>0.05561</v>
      </c>
      <c r="Y39" s="17" t="n">
        <v>0.05561</v>
      </c>
      <c r="Z39" s="17" t="n">
        <v>0.05563</v>
      </c>
      <c r="AA39" s="17" t="n">
        <v>0.05561</v>
      </c>
      <c r="AB39" s="17" t="n">
        <v>0.05561</v>
      </c>
      <c r="AC39" s="17" t="n">
        <v>0.04955</v>
      </c>
      <c r="AD39" s="17" t="n">
        <v>0.05561</v>
      </c>
      <c r="AE39" s="17" t="n">
        <v>0.00295</v>
      </c>
      <c r="AF39" s="17" t="n">
        <v>0.03668</v>
      </c>
      <c r="AG39" s="17" t="n">
        <v>0.05561</v>
      </c>
      <c r="AH39" s="17" t="n">
        <v>0.05561</v>
      </c>
      <c r="AI39" s="17" t="n">
        <v>0.05561</v>
      </c>
      <c r="AJ39" s="17" t="n">
        <v>0.05561</v>
      </c>
      <c r="AK39" s="17" t="n">
        <v>0.05561</v>
      </c>
      <c r="AL39" s="17" t="n">
        <v>0.05561</v>
      </c>
      <c r="AM39" s="17" t="n">
        <v>0.05561</v>
      </c>
      <c r="AN39" s="17" t="n">
        <v>0.05562</v>
      </c>
      <c r="AO39" s="17" t="n">
        <v>0.05561</v>
      </c>
      <c r="AP39" s="17" t="n">
        <v>0.05561</v>
      </c>
      <c r="AQ39" s="17" t="n">
        <v>0.04957</v>
      </c>
      <c r="AR39" s="17" t="n">
        <v>0.05561</v>
      </c>
      <c r="AS39" s="17" t="n">
        <v>0.00295</v>
      </c>
      <c r="AT39" s="17" t="n">
        <v>0.03668</v>
      </c>
      <c r="AU39" s="17" t="n">
        <v>0.05561</v>
      </c>
      <c r="AV39" s="17" t="n">
        <v>0.05561</v>
      </c>
      <c r="AW39" s="17" t="n">
        <v>0.05561</v>
      </c>
      <c r="AX39" s="17" t="n">
        <v>0.05561</v>
      </c>
      <c r="AY39" s="17" t="n">
        <v>0.05561</v>
      </c>
      <c r="AZ39" s="17" t="n">
        <v>0.05561</v>
      </c>
      <c r="BA39" s="17" t="n">
        <v>0.05561</v>
      </c>
      <c r="BB39" s="17" t="n">
        <v>0.05561</v>
      </c>
      <c r="BC39" s="17" t="n">
        <v>0.05561</v>
      </c>
      <c r="BD39" s="17" t="n">
        <v>0.05561</v>
      </c>
      <c r="BE39" s="17" t="n">
        <v>0.0496</v>
      </c>
      <c r="BF39" s="17" t="n">
        <v>0.05561</v>
      </c>
      <c r="BG39" s="17" t="n">
        <v>0.00295</v>
      </c>
      <c r="BH39" s="17" t="n">
        <v>0.03668</v>
      </c>
      <c r="BI39" s="17" t="n">
        <v>0.05591</v>
      </c>
      <c r="BJ39" s="17" t="n">
        <v>0.05596</v>
      </c>
      <c r="BK39" s="17" t="n">
        <v>0.05561</v>
      </c>
      <c r="BL39" s="17" t="n">
        <v>0.05561</v>
      </c>
      <c r="BM39" s="17" t="n">
        <v>0.05561</v>
      </c>
      <c r="BN39" s="17" t="n">
        <v>0.05561</v>
      </c>
      <c r="BO39" s="17" t="n">
        <v>0.05561</v>
      </c>
      <c r="BP39" s="17" t="n">
        <v>0.05561</v>
      </c>
      <c r="BQ39" s="17" t="n">
        <v>0.05561</v>
      </c>
      <c r="BR39" s="17" t="n">
        <v>0.05584</v>
      </c>
      <c r="BS39" s="17" t="n">
        <v>0.04979</v>
      </c>
      <c r="BT39" s="17" t="n">
        <v>0.05575</v>
      </c>
      <c r="BU39" s="17" t="n">
        <v>0.00295</v>
      </c>
      <c r="BV39" s="17" t="n">
        <v>0.0373</v>
      </c>
      <c r="BW39" s="17" t="n">
        <v>0.0606</v>
      </c>
      <c r="BX39" s="17" t="n">
        <v>0.06281</v>
      </c>
      <c r="BY39" s="17" t="n">
        <v>0.05631</v>
      </c>
      <c r="BZ39" s="17" t="n">
        <v>0.05612</v>
      </c>
      <c r="CA39" s="17" t="n">
        <v>0.05593</v>
      </c>
      <c r="CB39" s="17" t="n">
        <v>0.05561</v>
      </c>
      <c r="CC39" s="17" t="n">
        <v>0.05561</v>
      </c>
      <c r="CD39" s="17" t="n">
        <v>0.05632</v>
      </c>
      <c r="CE39" s="17" t="n">
        <v>0.05561</v>
      </c>
      <c r="CF39" s="17" t="n">
        <v>0.06016</v>
      </c>
      <c r="CG39" s="17" t="n">
        <v>0.05299</v>
      </c>
      <c r="CH39" s="17" t="n">
        <v>0.05849</v>
      </c>
      <c r="CI39" s="17" t="n">
        <v>0.00295</v>
      </c>
      <c r="CJ39" s="17" t="n">
        <v>0.05207</v>
      </c>
      <c r="CK39" s="17" t="n">
        <v>0.08025</v>
      </c>
      <c r="CL39" s="17" t="n">
        <v>0.07441</v>
      </c>
      <c r="CM39" s="17" t="n">
        <v>0.06465</v>
      </c>
      <c r="CN39" s="17" t="n">
        <v>0.06111</v>
      </c>
      <c r="CO39" s="17" t="n">
        <v>0.0594</v>
      </c>
      <c r="CP39" s="17" t="n">
        <v>0.05768</v>
      </c>
      <c r="CQ39" s="17" t="n">
        <v>0.05664</v>
      </c>
      <c r="CR39" s="17" t="n">
        <v>0.05682</v>
      </c>
      <c r="CS39" s="17" t="n">
        <v>0.05667</v>
      </c>
      <c r="CT39" s="17" t="n">
        <v>0.07402</v>
      </c>
      <c r="CU39" s="17" t="n">
        <v>0.06718</v>
      </c>
      <c r="CV39" s="17" t="n">
        <v>0.06821</v>
      </c>
      <c r="CW39" s="17" t="n">
        <v>0.00295</v>
      </c>
      <c r="CX39" s="17" t="n">
        <v>0.06648</v>
      </c>
      <c r="CY39" s="17" t="n">
        <v>0.09974</v>
      </c>
      <c r="CZ39" s="17" t="n">
        <v>0.08698</v>
      </c>
      <c r="DA39" s="17" t="n">
        <v>0.07272</v>
      </c>
      <c r="DB39" s="17" t="n">
        <v>0.06598</v>
      </c>
      <c r="DC39" s="17" t="n">
        <v>0.06279</v>
      </c>
      <c r="DD39" s="17" t="n">
        <v>0.05962</v>
      </c>
      <c r="DE39" s="17" t="n">
        <v>0.05789</v>
      </c>
      <c r="DF39" s="17" t="n">
        <v>0.05808</v>
      </c>
      <c r="DG39" s="17" t="n">
        <v>0.05671</v>
      </c>
      <c r="DH39" s="17" t="n">
        <v>0.08804</v>
      </c>
      <c r="DI39" s="17" t="n">
        <v>0.08138</v>
      </c>
      <c r="DJ39" s="17" t="n">
        <v>0.07795</v>
      </c>
      <c r="DK39" s="17" t="n">
        <v>0.00295</v>
      </c>
      <c r="DL39" s="17" t="n">
        <v>0.08306</v>
      </c>
      <c r="DM39" s="17" t="n">
        <v>0.12448</v>
      </c>
      <c r="DN39" s="17" t="n">
        <v>0.1042</v>
      </c>
      <c r="DO39" s="17" t="n">
        <v>0.08331</v>
      </c>
      <c r="DP39" s="17" t="n">
        <v>0.07283</v>
      </c>
      <c r="DQ39" s="17" t="n">
        <v>0.06727</v>
      </c>
      <c r="DR39" s="17" t="n">
        <v>0.06258</v>
      </c>
      <c r="DS39" s="17" t="n">
        <v>0.05927</v>
      </c>
      <c r="DT39" s="17" t="n">
        <v>0.05928</v>
      </c>
      <c r="DU39" s="17" t="n">
        <v>0.05705</v>
      </c>
      <c r="DV39" s="17" t="n">
        <v>0.10631</v>
      </c>
      <c r="DW39" s="17" t="n">
        <v>0.09918</v>
      </c>
      <c r="DX39" s="17" t="n">
        <v>0.09067</v>
      </c>
      <c r="DY39" s="17" t="n">
        <v>0.00295</v>
      </c>
      <c r="DZ39" s="17" t="n">
        <v>0.0835</v>
      </c>
      <c r="EA39" s="17" t="n">
        <v>0.13791</v>
      </c>
      <c r="EB39" s="17" t="n">
        <v>0.118</v>
      </c>
      <c r="EC39" s="17" t="n">
        <v>0.09336</v>
      </c>
      <c r="ED39" s="17" t="n">
        <v>0.07925</v>
      </c>
      <c r="EE39" s="17" t="n">
        <v>0.07107</v>
      </c>
      <c r="EF39" s="17" t="n">
        <v>0.06477</v>
      </c>
      <c r="EG39" s="17" t="n">
        <v>0.06054</v>
      </c>
      <c r="EH39" s="17" t="n">
        <v>0.05987</v>
      </c>
      <c r="EI39" s="17" t="n">
        <v>0.05761</v>
      </c>
      <c r="EJ39" s="17" t="n">
        <v>0.11886</v>
      </c>
      <c r="EK39" s="17" t="n">
        <v>0.10809</v>
      </c>
      <c r="EL39" s="17" t="n">
        <v>0.09966</v>
      </c>
      <c r="EM39" s="17" t="n">
        <v>0.00295</v>
      </c>
      <c r="EN39" s="17" t="n">
        <v>0.09407</v>
      </c>
      <c r="EO39" s="17" t="n">
        <v>0.14961</v>
      </c>
      <c r="EP39" s="17" t="n">
        <v>0.13626</v>
      </c>
      <c r="EQ39" s="17" t="n">
        <v>0.1081</v>
      </c>
      <c r="ER39" s="17" t="n">
        <v>0.08701</v>
      </c>
      <c r="ES39" s="17" t="n">
        <v>0.07539</v>
      </c>
      <c r="ET39" s="17" t="n">
        <v>0.0673</v>
      </c>
      <c r="EU39" s="17" t="n">
        <v>0.06201</v>
      </c>
      <c r="EV39" s="17" t="n">
        <v>0.06061</v>
      </c>
      <c r="EW39" s="17" t="n">
        <v>0.05818</v>
      </c>
      <c r="EX39" s="17" t="n">
        <v>0.13351</v>
      </c>
      <c r="EY39" s="17" t="n">
        <v>0.12159</v>
      </c>
      <c r="EZ39" s="17" t="n">
        <v>0.11013</v>
      </c>
      <c r="FA39" s="17" t="n">
        <v>0.00295</v>
      </c>
      <c r="FB39" s="17" t="n">
        <v>0.08627</v>
      </c>
      <c r="FC39" s="17" t="n">
        <v>0.15892</v>
      </c>
      <c r="FD39" s="17" t="n">
        <v>0.16704</v>
      </c>
      <c r="FE39" s="17" t="n">
        <v>0.13175</v>
      </c>
      <c r="FF39" s="17" t="n">
        <v>0.10031</v>
      </c>
      <c r="FG39" s="17" t="n">
        <v>0.08905</v>
      </c>
      <c r="FH39" s="17" t="n">
        <v>0.07214</v>
      </c>
      <c r="FI39" s="17" t="n">
        <v>0.06497</v>
      </c>
      <c r="FJ39" s="17" t="n">
        <v>0.0615</v>
      </c>
      <c r="FK39" s="17" t="n">
        <v>0.05879</v>
      </c>
      <c r="FL39" s="17" t="n">
        <v>0.15397</v>
      </c>
      <c r="FM39" s="17" t="n">
        <v>0.13365</v>
      </c>
      <c r="FN39" s="17" t="n">
        <v>0.12608</v>
      </c>
      <c r="FO39" s="17" t="n">
        <v>0.00295</v>
      </c>
      <c r="FP39" s="17" t="n">
        <v>0.07825</v>
      </c>
      <c r="FQ39" s="17" t="n">
        <v>0.15082</v>
      </c>
      <c r="FR39" s="17" t="n">
        <v>0.16812</v>
      </c>
      <c r="FS39" s="17" t="n">
        <v>0.1416</v>
      </c>
      <c r="FT39" s="17" t="n">
        <v>0.10842</v>
      </c>
      <c r="FU39" s="17" t="n">
        <v>0.09269</v>
      </c>
      <c r="FV39" s="17" t="n">
        <v>0.07653</v>
      </c>
      <c r="FW39" s="17" t="n">
        <v>0.06673</v>
      </c>
      <c r="FX39" s="17" t="n">
        <v>0.06237</v>
      </c>
      <c r="FY39" s="17" t="n">
        <v>0.05947</v>
      </c>
      <c r="FZ39" s="17" t="n">
        <v>0.15398</v>
      </c>
      <c r="GA39" s="17" t="n">
        <v>0.1314</v>
      </c>
      <c r="GB39" s="17" t="n">
        <v>0.12788</v>
      </c>
      <c r="GC39" s="17" t="n">
        <v>0.00295</v>
      </c>
      <c r="GD39" s="17" t="n">
        <v>0.07027</v>
      </c>
      <c r="GE39" s="17" t="n">
        <v>0.1402</v>
      </c>
      <c r="GF39" s="17" t="n">
        <v>0.16595</v>
      </c>
      <c r="GG39" s="17" t="n">
        <v>0.14842</v>
      </c>
      <c r="GH39" s="17" t="n">
        <v>0.11658</v>
      </c>
      <c r="GI39" s="17" t="n">
        <v>0.09769</v>
      </c>
      <c r="GJ39" s="17" t="n">
        <v>0.0811</v>
      </c>
      <c r="GK39" s="17" t="n">
        <v>0.06918</v>
      </c>
      <c r="GL39" s="17" t="n">
        <v>0.06349</v>
      </c>
      <c r="GM39" s="17" t="n">
        <v>0.0602</v>
      </c>
      <c r="GN39" s="17" t="n">
        <v>0.15115</v>
      </c>
      <c r="GO39" s="17" t="n">
        <v>0.12717</v>
      </c>
      <c r="GP39" s="17" t="n">
        <v>0.12826</v>
      </c>
      <c r="GQ39" s="17" t="n">
        <v>0.00295</v>
      </c>
      <c r="GR39" s="17" t="n">
        <v>0.06423</v>
      </c>
      <c r="GS39" s="17" t="n">
        <v>0.13191</v>
      </c>
      <c r="GT39" s="17" t="n">
        <v>0.16188</v>
      </c>
      <c r="GU39" s="17" t="n">
        <v>0.15315</v>
      </c>
      <c r="GV39" s="17" t="n">
        <v>0.12438</v>
      </c>
      <c r="GW39" s="17" t="n">
        <v>0.10277</v>
      </c>
      <c r="GX39" s="17" t="n">
        <v>0.08551</v>
      </c>
      <c r="GY39" s="17" t="n">
        <v>0.07229</v>
      </c>
      <c r="GZ39" s="17" t="n">
        <v>0.06497</v>
      </c>
      <c r="HA39" s="17" t="n">
        <v>0.06103</v>
      </c>
      <c r="HB39" s="17" t="n">
        <v>0.14803</v>
      </c>
      <c r="HC39" s="17" t="n">
        <v>0.12332</v>
      </c>
      <c r="HD39" s="17" t="n">
        <v>0.1285</v>
      </c>
      <c r="HE39" s="17" t="n">
        <v>0.00295</v>
      </c>
      <c r="HF39" s="17" t="n">
        <v>0.05894</v>
      </c>
      <c r="HG39" s="17" t="n">
        <v>0.12455</v>
      </c>
      <c r="HH39" s="17" t="n">
        <v>0.15834</v>
      </c>
      <c r="HI39" s="17" t="n">
        <v>0.15645</v>
      </c>
      <c r="HJ39" s="17" t="n">
        <v>0.13171</v>
      </c>
      <c r="HK39" s="17" t="n">
        <v>0.10827</v>
      </c>
      <c r="HL39" s="17" t="n">
        <v>0.08991</v>
      </c>
      <c r="HM39" s="17" t="n">
        <v>0.07551</v>
      </c>
      <c r="HN39" s="17" t="n">
        <v>0.06679</v>
      </c>
      <c r="HO39" s="17" t="n">
        <v>0.06202</v>
      </c>
      <c r="HP39" s="17" t="n">
        <v>0.14506</v>
      </c>
      <c r="HQ39" s="17" t="n">
        <v>0.1198</v>
      </c>
      <c r="HR39" s="17" t="n">
        <v>0.12887</v>
      </c>
      <c r="HS39" s="17" t="n">
        <v>0.00295</v>
      </c>
      <c r="HT39" s="17" t="n">
        <v>0.05467</v>
      </c>
      <c r="HU39" s="17" t="n">
        <v>0.11446</v>
      </c>
      <c r="HV39" s="17" t="n">
        <v>0.15089</v>
      </c>
      <c r="HW39" s="17" t="n">
        <v>0.15686</v>
      </c>
      <c r="HX39" s="17" t="n">
        <v>0.13738</v>
      </c>
      <c r="HY39" s="17" t="n">
        <v>0.11375</v>
      </c>
      <c r="HZ39" s="17" t="n">
        <v>0.09429</v>
      </c>
      <c r="IA39" s="17" t="n">
        <v>0.07901</v>
      </c>
      <c r="IB39" s="17" t="n">
        <v>0.06895</v>
      </c>
      <c r="IC39" s="17" t="n">
        <v>0.06322</v>
      </c>
      <c r="ID39" s="17" t="n">
        <v>0.13895</v>
      </c>
      <c r="IE39" s="17" t="n">
        <v>0.11436</v>
      </c>
      <c r="IF39" s="17" t="n">
        <v>0.12727</v>
      </c>
      <c r="IG39" s="17" t="n">
        <v>0.00295</v>
      </c>
      <c r="IH39" s="17" t="n">
        <v>0.0512</v>
      </c>
      <c r="II39" s="17" t="n">
        <v>0.80107</v>
      </c>
      <c r="IJ39" s="17" t="n">
        <v>0.80134</v>
      </c>
      <c r="IK39" s="17" t="n">
        <v>0.80165</v>
      </c>
      <c r="IL39" s="17" t="n">
        <v>0.14182</v>
      </c>
      <c r="IM39" s="17" t="n">
        <v>0.11926</v>
      </c>
      <c r="IN39" s="17" t="n">
        <v>0.09892</v>
      </c>
      <c r="IO39" s="17" t="n">
        <v>0.08272</v>
      </c>
      <c r="IP39" s="17" t="n">
        <v>0.07144</v>
      </c>
      <c r="IQ39" s="17" t="n">
        <v>0.06466</v>
      </c>
      <c r="IR39" s="17" t="n">
        <v>0.80133</v>
      </c>
      <c r="IS39" s="17" t="n">
        <v>0.58352</v>
      </c>
      <c r="IT39" s="17" t="n">
        <v>0.50837</v>
      </c>
      <c r="IU39" s="17" t="n">
        <v>0.00295</v>
      </c>
      <c r="IV39" s="17" t="n">
        <v>0.0484</v>
      </c>
      <c r="IW39" s="17" t="n">
        <v>0.80104</v>
      </c>
      <c r="IX39" s="17" t="n">
        <v>0.80129</v>
      </c>
      <c r="IY39" s="17" t="n">
        <v>0.80159</v>
      </c>
      <c r="IZ39" s="17" t="n">
        <v>0.29213</v>
      </c>
      <c r="JA39" s="17" t="n">
        <v>0.1245</v>
      </c>
      <c r="JB39" s="17" t="n">
        <v>0.10375</v>
      </c>
      <c r="JC39" s="17" t="n">
        <v>0.08664</v>
      </c>
      <c r="JD39" s="17" t="n">
        <v>0.07422</v>
      </c>
      <c r="JE39" s="17" t="n">
        <v>0.06637</v>
      </c>
      <c r="JF39" s="17" t="n">
        <v>0.80128</v>
      </c>
      <c r="JG39" s="17" t="n">
        <v>0.58361</v>
      </c>
      <c r="JH39" s="17" t="n">
        <v>0.52844</v>
      </c>
      <c r="JI39" s="17" t="n">
        <v>0.00295</v>
      </c>
      <c r="JJ39" s="17" t="n">
        <v>0.04614</v>
      </c>
      <c r="JK39" s="17" t="n">
        <v>0.80101</v>
      </c>
      <c r="JL39" s="17" t="n">
        <v>0.80124</v>
      </c>
      <c r="JM39" s="17" t="n">
        <v>0.80153</v>
      </c>
      <c r="JN39" s="17" t="n">
        <v>0.40767</v>
      </c>
      <c r="JO39" s="17" t="n">
        <v>0.16338</v>
      </c>
      <c r="JP39" s="17" t="n">
        <v>0.10865</v>
      </c>
      <c r="JQ39" s="17" t="n">
        <v>0.09076</v>
      </c>
      <c r="JR39" s="17" t="n">
        <v>0.07727</v>
      </c>
      <c r="JS39" s="17" t="n">
        <v>0.06834</v>
      </c>
      <c r="JT39" s="17" t="n">
        <v>0.80124</v>
      </c>
      <c r="JU39" s="17" t="n">
        <v>0.58379</v>
      </c>
      <c r="JV39" s="17" t="n">
        <v>0.54776</v>
      </c>
    </row>
    <row r="40" customFormat="false" ht="15" hidden="false" customHeight="false" outlineLevel="0" collapsed="false">
      <c r="A40" s="17" t="s">
        <v>181</v>
      </c>
      <c r="B40" s="17" t="s">
        <v>238</v>
      </c>
      <c r="C40" s="17" t="n">
        <v>0.00561</v>
      </c>
      <c r="D40" s="17" t="n">
        <v>0.06979</v>
      </c>
      <c r="E40" s="17" t="n">
        <v>0.10581</v>
      </c>
      <c r="F40" s="17" t="n">
        <v>0.10581</v>
      </c>
      <c r="G40" s="17" t="n">
        <v>0.10581</v>
      </c>
      <c r="H40" s="17" t="n">
        <v>0.10581</v>
      </c>
      <c r="I40" s="17" t="n">
        <v>0.10581</v>
      </c>
      <c r="J40" s="17" t="n">
        <v>0.10581</v>
      </c>
      <c r="K40" s="17" t="n">
        <v>0.10581</v>
      </c>
      <c r="L40" s="17" t="n">
        <v>0.10587</v>
      </c>
      <c r="M40" s="17" t="n">
        <v>0.10581</v>
      </c>
      <c r="N40" s="17" t="n">
        <v>0.10581</v>
      </c>
      <c r="O40" s="17" t="n">
        <v>0.09426</v>
      </c>
      <c r="P40" s="17" t="n">
        <v>0.10581</v>
      </c>
      <c r="Q40" s="17" t="n">
        <v>0.00561</v>
      </c>
      <c r="R40" s="17" t="n">
        <v>0.06979</v>
      </c>
      <c r="S40" s="17" t="n">
        <v>0.10581</v>
      </c>
      <c r="T40" s="17" t="n">
        <v>0.10581</v>
      </c>
      <c r="U40" s="17" t="n">
        <v>0.10581</v>
      </c>
      <c r="V40" s="17" t="n">
        <v>0.10581</v>
      </c>
      <c r="W40" s="17" t="n">
        <v>0.10581</v>
      </c>
      <c r="X40" s="17" t="n">
        <v>0.10581</v>
      </c>
      <c r="Y40" s="17" t="n">
        <v>0.10581</v>
      </c>
      <c r="Z40" s="17" t="n">
        <v>0.10585</v>
      </c>
      <c r="AA40" s="17" t="n">
        <v>0.10581</v>
      </c>
      <c r="AB40" s="17" t="n">
        <v>0.10581</v>
      </c>
      <c r="AC40" s="17" t="n">
        <v>0.09429</v>
      </c>
      <c r="AD40" s="17" t="n">
        <v>0.10581</v>
      </c>
      <c r="AE40" s="17" t="n">
        <v>0.00561</v>
      </c>
      <c r="AF40" s="17" t="n">
        <v>0.06979</v>
      </c>
      <c r="AG40" s="17" t="n">
        <v>0.10581</v>
      </c>
      <c r="AH40" s="17" t="n">
        <v>0.10581</v>
      </c>
      <c r="AI40" s="17" t="n">
        <v>0.10581</v>
      </c>
      <c r="AJ40" s="17" t="n">
        <v>0.10581</v>
      </c>
      <c r="AK40" s="17" t="n">
        <v>0.10581</v>
      </c>
      <c r="AL40" s="17" t="n">
        <v>0.10581</v>
      </c>
      <c r="AM40" s="17" t="n">
        <v>0.10581</v>
      </c>
      <c r="AN40" s="17" t="n">
        <v>0.10583</v>
      </c>
      <c r="AO40" s="17" t="n">
        <v>0.10581</v>
      </c>
      <c r="AP40" s="17" t="n">
        <v>0.10581</v>
      </c>
      <c r="AQ40" s="17" t="n">
        <v>0.09433</v>
      </c>
      <c r="AR40" s="17" t="n">
        <v>0.10581</v>
      </c>
      <c r="AS40" s="17" t="n">
        <v>0.00561</v>
      </c>
      <c r="AT40" s="17" t="n">
        <v>0.06979</v>
      </c>
      <c r="AU40" s="17" t="n">
        <v>0.10581</v>
      </c>
      <c r="AV40" s="17" t="n">
        <v>0.10581</v>
      </c>
      <c r="AW40" s="17" t="n">
        <v>0.10581</v>
      </c>
      <c r="AX40" s="17" t="n">
        <v>0.10581</v>
      </c>
      <c r="AY40" s="17" t="n">
        <v>0.10581</v>
      </c>
      <c r="AZ40" s="17" t="n">
        <v>0.10581</v>
      </c>
      <c r="BA40" s="17" t="n">
        <v>0.10581</v>
      </c>
      <c r="BB40" s="17" t="n">
        <v>0.10581</v>
      </c>
      <c r="BC40" s="17" t="n">
        <v>0.10581</v>
      </c>
      <c r="BD40" s="17" t="n">
        <v>0.10581</v>
      </c>
      <c r="BE40" s="17" t="n">
        <v>0.09438</v>
      </c>
      <c r="BF40" s="17" t="n">
        <v>0.10581</v>
      </c>
      <c r="BG40" s="17" t="n">
        <v>0.00561</v>
      </c>
      <c r="BH40" s="17" t="n">
        <v>0.06979</v>
      </c>
      <c r="BI40" s="17" t="n">
        <v>0.1061</v>
      </c>
      <c r="BJ40" s="17" t="n">
        <v>0.10633</v>
      </c>
      <c r="BK40" s="17" t="n">
        <v>0.10581</v>
      </c>
      <c r="BL40" s="17" t="n">
        <v>0.10581</v>
      </c>
      <c r="BM40" s="17" t="n">
        <v>0.10581</v>
      </c>
      <c r="BN40" s="17" t="n">
        <v>0.10581</v>
      </c>
      <c r="BO40" s="17" t="n">
        <v>0.10581</v>
      </c>
      <c r="BP40" s="17" t="n">
        <v>0.10581</v>
      </c>
      <c r="BQ40" s="17" t="n">
        <v>0.10581</v>
      </c>
      <c r="BR40" s="17" t="n">
        <v>0.1061</v>
      </c>
      <c r="BS40" s="17" t="n">
        <v>0.09464</v>
      </c>
      <c r="BT40" s="17" t="n">
        <v>0.10599</v>
      </c>
      <c r="BU40" s="17" t="n">
        <v>0.00561</v>
      </c>
      <c r="BV40" s="17" t="n">
        <v>0.07053</v>
      </c>
      <c r="BW40" s="17" t="n">
        <v>0.11158</v>
      </c>
      <c r="BX40" s="17" t="n">
        <v>0.11456</v>
      </c>
      <c r="BY40" s="17" t="n">
        <v>0.10655</v>
      </c>
      <c r="BZ40" s="17" t="n">
        <v>0.10632</v>
      </c>
      <c r="CA40" s="17" t="n">
        <v>0.10613</v>
      </c>
      <c r="CB40" s="17" t="n">
        <v>0.10581</v>
      </c>
      <c r="CC40" s="17" t="n">
        <v>0.10581</v>
      </c>
      <c r="CD40" s="17" t="n">
        <v>0.10651</v>
      </c>
      <c r="CE40" s="17" t="n">
        <v>0.10581</v>
      </c>
      <c r="CF40" s="17" t="n">
        <v>0.11119</v>
      </c>
      <c r="CG40" s="17" t="n">
        <v>0.09844</v>
      </c>
      <c r="CH40" s="17" t="n">
        <v>0.1092</v>
      </c>
      <c r="CI40" s="17" t="n">
        <v>0.00561</v>
      </c>
      <c r="CJ40" s="17" t="n">
        <v>0.08829</v>
      </c>
      <c r="CK40" s="17" t="n">
        <v>0.13519</v>
      </c>
      <c r="CL40" s="17" t="n">
        <v>0.12826</v>
      </c>
      <c r="CM40" s="17" t="n">
        <v>0.11671</v>
      </c>
      <c r="CN40" s="17" t="n">
        <v>0.11221</v>
      </c>
      <c r="CO40" s="17" t="n">
        <v>0.11046</v>
      </c>
      <c r="CP40" s="17" t="n">
        <v>0.10824</v>
      </c>
      <c r="CQ40" s="17" t="n">
        <v>0.10734</v>
      </c>
      <c r="CR40" s="17" t="n">
        <v>0.107</v>
      </c>
      <c r="CS40" s="17" t="n">
        <v>0.10686</v>
      </c>
      <c r="CT40" s="17" t="n">
        <v>0.12781</v>
      </c>
      <c r="CU40" s="17" t="n">
        <v>0.1155</v>
      </c>
      <c r="CV40" s="17" t="n">
        <v>0.12087</v>
      </c>
      <c r="CW40" s="17" t="n">
        <v>0.00561</v>
      </c>
      <c r="CX40" s="17" t="n">
        <v>0.1056</v>
      </c>
      <c r="CY40" s="17" t="n">
        <v>0.15857</v>
      </c>
      <c r="CZ40" s="17" t="n">
        <v>0.14328</v>
      </c>
      <c r="DA40" s="17" t="n">
        <v>0.12625</v>
      </c>
      <c r="DB40" s="17" t="n">
        <v>0.11819</v>
      </c>
      <c r="DC40" s="17" t="n">
        <v>0.1144</v>
      </c>
      <c r="DD40" s="17" t="n">
        <v>0.11066</v>
      </c>
      <c r="DE40" s="17" t="n">
        <v>0.10854</v>
      </c>
      <c r="DF40" s="17" t="n">
        <v>0.10837</v>
      </c>
      <c r="DG40" s="17" t="n">
        <v>0.1069</v>
      </c>
      <c r="DH40" s="17" t="n">
        <v>0.14457</v>
      </c>
      <c r="DI40" s="17" t="n">
        <v>0.13252</v>
      </c>
      <c r="DJ40" s="17" t="n">
        <v>0.13251</v>
      </c>
      <c r="DK40" s="17" t="n">
        <v>0.00561</v>
      </c>
      <c r="DL40" s="17" t="n">
        <v>0.12546</v>
      </c>
      <c r="DM40" s="17" t="n">
        <v>0.1882</v>
      </c>
      <c r="DN40" s="17" t="n">
        <v>0.16393</v>
      </c>
      <c r="DO40" s="17" t="n">
        <v>0.13903</v>
      </c>
      <c r="DP40" s="17" t="n">
        <v>0.12617</v>
      </c>
      <c r="DQ40" s="17" t="n">
        <v>0.11982</v>
      </c>
      <c r="DR40" s="17" t="n">
        <v>0.11409</v>
      </c>
      <c r="DS40" s="17" t="n">
        <v>0.11046</v>
      </c>
      <c r="DT40" s="17" t="n">
        <v>0.11026</v>
      </c>
      <c r="DU40" s="17" t="n">
        <v>0.10727</v>
      </c>
      <c r="DV40" s="17" t="n">
        <v>0.16648</v>
      </c>
      <c r="DW40" s="17" t="n">
        <v>0.15389</v>
      </c>
      <c r="DX40" s="17" t="n">
        <v>0.14775</v>
      </c>
      <c r="DY40" s="17" t="n">
        <v>0.00561</v>
      </c>
      <c r="DZ40" s="17" t="n">
        <v>0.14025</v>
      </c>
      <c r="EA40" s="17" t="n">
        <v>0.21524</v>
      </c>
      <c r="EB40" s="17" t="n">
        <v>0.18742</v>
      </c>
      <c r="EC40" s="17" t="n">
        <v>0.15419</v>
      </c>
      <c r="ED40" s="17" t="n">
        <v>0.13678</v>
      </c>
      <c r="EE40" s="17" t="n">
        <v>0.1281</v>
      </c>
      <c r="EF40" s="17" t="n">
        <v>0.11789</v>
      </c>
      <c r="EG40" s="17" t="n">
        <v>0.1127</v>
      </c>
      <c r="EH40" s="17" t="n">
        <v>0.11207</v>
      </c>
      <c r="EI40" s="17" t="n">
        <v>0.10802</v>
      </c>
      <c r="EJ40" s="17" t="n">
        <v>0.18895</v>
      </c>
      <c r="EK40" s="17" t="n">
        <v>0.17412</v>
      </c>
      <c r="EL40" s="17" t="n">
        <v>0.16395</v>
      </c>
      <c r="EM40" s="17" t="n">
        <v>0.00561</v>
      </c>
      <c r="EN40" s="17" t="n">
        <v>0.19532</v>
      </c>
      <c r="EO40" s="17" t="n">
        <v>0.27007</v>
      </c>
      <c r="EP40" s="17" t="n">
        <v>0.21838</v>
      </c>
      <c r="EQ40" s="17" t="n">
        <v>0.17798</v>
      </c>
      <c r="ER40" s="17" t="n">
        <v>0.14942</v>
      </c>
      <c r="ES40" s="17" t="n">
        <v>0.16888</v>
      </c>
      <c r="ET40" s="17" t="n">
        <v>0.13455</v>
      </c>
      <c r="EU40" s="17" t="n">
        <v>0.12209</v>
      </c>
      <c r="EV40" s="17" t="n">
        <v>0.1201</v>
      </c>
      <c r="EW40" s="17" t="n">
        <v>0.10904</v>
      </c>
      <c r="EX40" s="17" t="n">
        <v>0.227</v>
      </c>
      <c r="EY40" s="17" t="n">
        <v>0.21743</v>
      </c>
      <c r="EZ40" s="17" t="n">
        <v>0.19482</v>
      </c>
      <c r="FA40" s="17" t="n">
        <v>0.00561</v>
      </c>
      <c r="FB40" s="17" t="n">
        <v>0.26019</v>
      </c>
      <c r="FC40" s="17" t="n">
        <v>0.43543</v>
      </c>
      <c r="FD40" s="17" t="n">
        <v>0.38149</v>
      </c>
      <c r="FE40" s="17" t="n">
        <v>0.27493</v>
      </c>
      <c r="FF40" s="17" t="n">
        <v>0.19835</v>
      </c>
      <c r="FG40" s="17" t="n">
        <v>0.20639</v>
      </c>
      <c r="FH40" s="17" t="n">
        <v>0.1596</v>
      </c>
      <c r="FI40" s="17" t="n">
        <v>0.13577</v>
      </c>
      <c r="FJ40" s="17" t="n">
        <v>0.13188</v>
      </c>
      <c r="FK40" s="17" t="n">
        <v>0.11183</v>
      </c>
      <c r="FL40" s="17" t="n">
        <v>0.37215</v>
      </c>
      <c r="FM40" s="17" t="n">
        <v>0.33855</v>
      </c>
      <c r="FN40" s="17" t="n">
        <v>0.29491</v>
      </c>
      <c r="FO40" s="17" t="n">
        <v>0.00561</v>
      </c>
      <c r="FP40" s="17" t="n">
        <v>0.23015</v>
      </c>
      <c r="FQ40" s="17" t="n">
        <v>0.41096</v>
      </c>
      <c r="FR40" s="17" t="n">
        <v>0.3961</v>
      </c>
      <c r="FS40" s="17" t="n">
        <v>0.30087</v>
      </c>
      <c r="FT40" s="17" t="n">
        <v>0.21677</v>
      </c>
      <c r="FU40" s="17" t="n">
        <v>0.20541</v>
      </c>
      <c r="FV40" s="17" t="n">
        <v>0.17089</v>
      </c>
      <c r="FW40" s="17" t="n">
        <v>0.14162</v>
      </c>
      <c r="FX40" s="17" t="n">
        <v>0.13284</v>
      </c>
      <c r="FY40" s="17" t="n">
        <v>0.11689</v>
      </c>
      <c r="FZ40" s="17" t="n">
        <v>0.37476</v>
      </c>
      <c r="GA40" s="17" t="n">
        <v>0.33163</v>
      </c>
      <c r="GB40" s="17" t="n">
        <v>0.29962</v>
      </c>
      <c r="GC40" s="17" t="n">
        <v>0.00561</v>
      </c>
      <c r="GD40" s="17" t="n">
        <v>0.20262</v>
      </c>
      <c r="GE40" s="17" t="n">
        <v>0.38386</v>
      </c>
      <c r="GF40" s="17" t="n">
        <v>0.40193</v>
      </c>
      <c r="GG40" s="17" t="n">
        <v>0.32401</v>
      </c>
      <c r="GH40" s="17" t="n">
        <v>0.23671</v>
      </c>
      <c r="GI40" s="17" t="n">
        <v>0.20852</v>
      </c>
      <c r="GJ40" s="17" t="n">
        <v>0.1792</v>
      </c>
      <c r="GK40" s="17" t="n">
        <v>0.14879</v>
      </c>
      <c r="GL40" s="17" t="n">
        <v>0.13502</v>
      </c>
      <c r="GM40" s="17" t="n">
        <v>0.12091</v>
      </c>
      <c r="GN40" s="17" t="n">
        <v>0.37281</v>
      </c>
      <c r="GO40" s="17" t="n">
        <v>0.32235</v>
      </c>
      <c r="GP40" s="17" t="n">
        <v>0.30218</v>
      </c>
      <c r="GQ40" s="17" t="n">
        <v>0.00561</v>
      </c>
      <c r="GR40" s="17" t="n">
        <v>0.1793</v>
      </c>
      <c r="GS40" s="17" t="n">
        <v>0.35264</v>
      </c>
      <c r="GT40" s="17" t="n">
        <v>0.39861</v>
      </c>
      <c r="GU40" s="17" t="n">
        <v>0.342</v>
      </c>
      <c r="GV40" s="17" t="n">
        <v>0.25708</v>
      </c>
      <c r="GW40" s="17" t="n">
        <v>0.21514</v>
      </c>
      <c r="GX40" s="17" t="n">
        <v>0.18623</v>
      </c>
      <c r="GY40" s="17" t="n">
        <v>0.15621</v>
      </c>
      <c r="GZ40" s="17" t="n">
        <v>0.13843</v>
      </c>
      <c r="HA40" s="17" t="n">
        <v>0.12447</v>
      </c>
      <c r="HB40" s="17" t="n">
        <v>0.36495</v>
      </c>
      <c r="HC40" s="17" t="n">
        <v>0.3102</v>
      </c>
      <c r="HD40" s="17" t="n">
        <v>0.30169</v>
      </c>
      <c r="HE40" s="17" t="n">
        <v>0.00561</v>
      </c>
      <c r="HF40" s="17" t="n">
        <v>0.15977</v>
      </c>
      <c r="HG40" s="17" t="n">
        <v>0.32648</v>
      </c>
      <c r="HH40" s="17" t="n">
        <v>0.39258</v>
      </c>
      <c r="HI40" s="17" t="n">
        <v>0.35652</v>
      </c>
      <c r="HJ40" s="17" t="n">
        <v>0.27769</v>
      </c>
      <c r="HK40" s="17" t="n">
        <v>0.22532</v>
      </c>
      <c r="HL40" s="17" t="n">
        <v>0.19349</v>
      </c>
      <c r="HM40" s="17" t="n">
        <v>0.16357</v>
      </c>
      <c r="HN40" s="17" t="n">
        <v>0.14285</v>
      </c>
      <c r="HO40" s="17" t="n">
        <v>0.12799</v>
      </c>
      <c r="HP40" s="17" t="n">
        <v>0.35726</v>
      </c>
      <c r="HQ40" s="17" t="n">
        <v>0.29933</v>
      </c>
      <c r="HR40" s="17" t="n">
        <v>0.30187</v>
      </c>
      <c r="HS40" s="17" t="n">
        <v>0.00561</v>
      </c>
      <c r="HT40" s="17" t="n">
        <v>0.14359</v>
      </c>
      <c r="HU40" s="17" t="n">
        <v>0.29823</v>
      </c>
      <c r="HV40" s="17" t="n">
        <v>0.378</v>
      </c>
      <c r="HW40" s="17" t="n">
        <v>0.3646</v>
      </c>
      <c r="HX40" s="17" t="n">
        <v>0.29577</v>
      </c>
      <c r="HY40" s="17" t="n">
        <v>0.23757</v>
      </c>
      <c r="HZ40" s="17" t="n">
        <v>0.20108</v>
      </c>
      <c r="IA40" s="17" t="n">
        <v>0.17084</v>
      </c>
      <c r="IB40" s="17" t="n">
        <v>0.14798</v>
      </c>
      <c r="IC40" s="17" t="n">
        <v>0.13173</v>
      </c>
      <c r="ID40" s="17" t="n">
        <v>0.34417</v>
      </c>
      <c r="IE40" s="17" t="n">
        <v>0.28565</v>
      </c>
      <c r="IF40" s="17" t="n">
        <v>0.29897</v>
      </c>
      <c r="IG40" s="17" t="n">
        <v>0.00561</v>
      </c>
      <c r="IH40" s="17" t="n">
        <v>0.13021</v>
      </c>
      <c r="II40" s="17" t="n">
        <v>0.80203</v>
      </c>
      <c r="IJ40" s="17" t="n">
        <v>0.80254</v>
      </c>
      <c r="IK40" s="17" t="n">
        <v>0.80314</v>
      </c>
      <c r="IL40" s="17" t="n">
        <v>0.31148</v>
      </c>
      <c r="IM40" s="17" t="n">
        <v>0.25114</v>
      </c>
      <c r="IN40" s="17" t="n">
        <v>0.20976</v>
      </c>
      <c r="IO40" s="17" t="n">
        <v>0.17816</v>
      </c>
      <c r="IP40" s="17" t="n">
        <v>0.15362</v>
      </c>
      <c r="IQ40" s="17" t="n">
        <v>0.13582</v>
      </c>
      <c r="IR40" s="17" t="n">
        <v>0.80253</v>
      </c>
      <c r="IS40" s="17" t="n">
        <v>0.60731</v>
      </c>
      <c r="IT40" s="17" t="n">
        <v>0.56609</v>
      </c>
      <c r="IU40" s="17" t="n">
        <v>0.00561</v>
      </c>
      <c r="IV40" s="17" t="n">
        <v>0.1192</v>
      </c>
      <c r="IW40" s="17" t="n">
        <v>0.80198</v>
      </c>
      <c r="IX40" s="17" t="n">
        <v>0.80245</v>
      </c>
      <c r="IY40" s="17" t="n">
        <v>0.80302</v>
      </c>
      <c r="IZ40" s="17" t="n">
        <v>0.42346</v>
      </c>
      <c r="JA40" s="17" t="n">
        <v>0.26515</v>
      </c>
      <c r="JB40" s="17" t="n">
        <v>0.21957</v>
      </c>
      <c r="JC40" s="17" t="n">
        <v>0.18579</v>
      </c>
      <c r="JD40" s="17" t="n">
        <v>0.15966</v>
      </c>
      <c r="JE40" s="17" t="n">
        <v>0.14029</v>
      </c>
      <c r="JF40" s="17" t="n">
        <v>0.80244</v>
      </c>
      <c r="JG40" s="17" t="n">
        <v>0.6049</v>
      </c>
      <c r="JH40" s="17" t="n">
        <v>0.58293</v>
      </c>
      <c r="JI40" s="17" t="n">
        <v>0.00561</v>
      </c>
      <c r="JJ40" s="17" t="n">
        <v>0.11014</v>
      </c>
      <c r="JK40" s="17" t="n">
        <v>0.80193</v>
      </c>
      <c r="JL40" s="17" t="n">
        <v>0.80236</v>
      </c>
      <c r="JM40" s="17" t="n">
        <v>0.80291</v>
      </c>
      <c r="JN40" s="17" t="n">
        <v>0.50952</v>
      </c>
      <c r="JO40" s="17" t="n">
        <v>0.30185</v>
      </c>
      <c r="JP40" s="17" t="n">
        <v>0.23034</v>
      </c>
      <c r="JQ40" s="17" t="n">
        <v>0.19393</v>
      </c>
      <c r="JR40" s="17" t="n">
        <v>0.16608</v>
      </c>
      <c r="JS40" s="17" t="n">
        <v>0.14514</v>
      </c>
      <c r="JT40" s="17" t="n">
        <v>0.80236</v>
      </c>
      <c r="JU40" s="17" t="n">
        <v>0.60302</v>
      </c>
      <c r="JV40" s="17" t="n">
        <v>0.59908</v>
      </c>
    </row>
    <row r="41" customFormat="false" ht="15" hidden="false" customHeight="false" outlineLevel="0" collapsed="false">
      <c r="A41" s="17" t="s">
        <v>182</v>
      </c>
      <c r="B41" s="17" t="s">
        <v>239</v>
      </c>
      <c r="C41" s="17" t="n">
        <v>0.0055</v>
      </c>
      <c r="D41" s="17" t="n">
        <v>0.06837</v>
      </c>
      <c r="E41" s="17" t="n">
        <v>0.10365</v>
      </c>
      <c r="F41" s="17" t="n">
        <v>0.10365</v>
      </c>
      <c r="G41" s="17" t="n">
        <v>0.10365</v>
      </c>
      <c r="H41" s="17" t="n">
        <v>0.10365</v>
      </c>
      <c r="I41" s="17" t="n">
        <v>0.10365</v>
      </c>
      <c r="J41" s="17" t="n">
        <v>0.10365</v>
      </c>
      <c r="K41" s="17" t="n">
        <v>0.10365</v>
      </c>
      <c r="L41" s="17" t="n">
        <v>0.1037</v>
      </c>
      <c r="M41" s="17" t="n">
        <v>0.10365</v>
      </c>
      <c r="N41" s="17" t="n">
        <v>0.10365</v>
      </c>
      <c r="O41" s="17" t="n">
        <v>0.09233</v>
      </c>
      <c r="P41" s="17" t="n">
        <v>0.10365</v>
      </c>
      <c r="Q41" s="17" t="n">
        <v>0.0055</v>
      </c>
      <c r="R41" s="17" t="n">
        <v>0.06837</v>
      </c>
      <c r="S41" s="17" t="n">
        <v>0.10365</v>
      </c>
      <c r="T41" s="17" t="n">
        <v>0.10365</v>
      </c>
      <c r="U41" s="17" t="n">
        <v>0.10365</v>
      </c>
      <c r="V41" s="17" t="n">
        <v>0.10365</v>
      </c>
      <c r="W41" s="17" t="n">
        <v>0.10365</v>
      </c>
      <c r="X41" s="17" t="n">
        <v>0.10365</v>
      </c>
      <c r="Y41" s="17" t="n">
        <v>0.10365</v>
      </c>
      <c r="Z41" s="17" t="n">
        <v>0.10369</v>
      </c>
      <c r="AA41" s="17" t="n">
        <v>0.10365</v>
      </c>
      <c r="AB41" s="17" t="n">
        <v>0.10365</v>
      </c>
      <c r="AC41" s="17" t="n">
        <v>0.09236</v>
      </c>
      <c r="AD41" s="17" t="n">
        <v>0.10365</v>
      </c>
      <c r="AE41" s="17" t="n">
        <v>0.0055</v>
      </c>
      <c r="AF41" s="17" t="n">
        <v>0.06837</v>
      </c>
      <c r="AG41" s="17" t="n">
        <v>0.10365</v>
      </c>
      <c r="AH41" s="17" t="n">
        <v>0.10365</v>
      </c>
      <c r="AI41" s="17" t="n">
        <v>0.10365</v>
      </c>
      <c r="AJ41" s="17" t="n">
        <v>0.10365</v>
      </c>
      <c r="AK41" s="17" t="n">
        <v>0.10365</v>
      </c>
      <c r="AL41" s="17" t="n">
        <v>0.10365</v>
      </c>
      <c r="AM41" s="17" t="n">
        <v>0.10365</v>
      </c>
      <c r="AN41" s="17" t="n">
        <v>0.10367</v>
      </c>
      <c r="AO41" s="17" t="n">
        <v>0.10365</v>
      </c>
      <c r="AP41" s="17" t="n">
        <v>0.10365</v>
      </c>
      <c r="AQ41" s="17" t="n">
        <v>0.0924</v>
      </c>
      <c r="AR41" s="17" t="n">
        <v>0.10365</v>
      </c>
      <c r="AS41" s="17" t="n">
        <v>0.0055</v>
      </c>
      <c r="AT41" s="17" t="n">
        <v>0.06837</v>
      </c>
      <c r="AU41" s="17" t="n">
        <v>0.10365</v>
      </c>
      <c r="AV41" s="17" t="n">
        <v>0.10365</v>
      </c>
      <c r="AW41" s="17" t="n">
        <v>0.10365</v>
      </c>
      <c r="AX41" s="17" t="n">
        <v>0.10365</v>
      </c>
      <c r="AY41" s="17" t="n">
        <v>0.10365</v>
      </c>
      <c r="AZ41" s="17" t="n">
        <v>0.10365</v>
      </c>
      <c r="BA41" s="17" t="n">
        <v>0.10365</v>
      </c>
      <c r="BB41" s="17" t="n">
        <v>0.10365</v>
      </c>
      <c r="BC41" s="17" t="n">
        <v>0.10365</v>
      </c>
      <c r="BD41" s="17" t="n">
        <v>0.10365</v>
      </c>
      <c r="BE41" s="17" t="n">
        <v>0.09245</v>
      </c>
      <c r="BF41" s="17" t="n">
        <v>0.10365</v>
      </c>
      <c r="BG41" s="17" t="n">
        <v>0.0055</v>
      </c>
      <c r="BH41" s="17" t="n">
        <v>0.06843</v>
      </c>
      <c r="BI41" s="17" t="n">
        <v>0.10407</v>
      </c>
      <c r="BJ41" s="17" t="n">
        <v>0.10432</v>
      </c>
      <c r="BK41" s="17" t="n">
        <v>0.10365</v>
      </c>
      <c r="BL41" s="17" t="n">
        <v>0.10365</v>
      </c>
      <c r="BM41" s="17" t="n">
        <v>0.10365</v>
      </c>
      <c r="BN41" s="17" t="n">
        <v>0.10365</v>
      </c>
      <c r="BO41" s="17" t="n">
        <v>0.10365</v>
      </c>
      <c r="BP41" s="17" t="n">
        <v>0.10365</v>
      </c>
      <c r="BQ41" s="17" t="n">
        <v>0.10365</v>
      </c>
      <c r="BR41" s="17" t="n">
        <v>0.10404</v>
      </c>
      <c r="BS41" s="17" t="n">
        <v>0.09279</v>
      </c>
      <c r="BT41" s="17" t="n">
        <v>0.10389</v>
      </c>
      <c r="BU41" s="17" t="n">
        <v>0.0055</v>
      </c>
      <c r="BV41" s="17" t="n">
        <v>0.06936</v>
      </c>
      <c r="BW41" s="17" t="n">
        <v>0.11094</v>
      </c>
      <c r="BX41" s="17" t="n">
        <v>0.11447</v>
      </c>
      <c r="BY41" s="17" t="n">
        <v>0.10459</v>
      </c>
      <c r="BZ41" s="17" t="n">
        <v>0.10425</v>
      </c>
      <c r="CA41" s="17" t="n">
        <v>0.10411</v>
      </c>
      <c r="CB41" s="17" t="n">
        <v>0.10384</v>
      </c>
      <c r="CC41" s="17" t="n">
        <v>0.10365</v>
      </c>
      <c r="CD41" s="17" t="n">
        <v>0.10465</v>
      </c>
      <c r="CE41" s="17" t="n">
        <v>0.10365</v>
      </c>
      <c r="CF41" s="17" t="n">
        <v>0.11038</v>
      </c>
      <c r="CG41" s="17" t="n">
        <v>0.09751</v>
      </c>
      <c r="CH41" s="17" t="n">
        <v>0.1079</v>
      </c>
      <c r="CI41" s="17" t="n">
        <v>0.0055</v>
      </c>
      <c r="CJ41" s="17" t="n">
        <v>0.09118</v>
      </c>
      <c r="CK41" s="17" t="n">
        <v>0.14008</v>
      </c>
      <c r="CL41" s="17" t="n">
        <v>0.13145</v>
      </c>
      <c r="CM41" s="17" t="n">
        <v>0.11712</v>
      </c>
      <c r="CN41" s="17" t="n">
        <v>0.11157</v>
      </c>
      <c r="CO41" s="17" t="n">
        <v>0.10928</v>
      </c>
      <c r="CP41" s="17" t="n">
        <v>0.10691</v>
      </c>
      <c r="CQ41" s="17" t="n">
        <v>0.10541</v>
      </c>
      <c r="CR41" s="17" t="n">
        <v>0.10536</v>
      </c>
      <c r="CS41" s="17" t="n">
        <v>0.10516</v>
      </c>
      <c r="CT41" s="17" t="n">
        <v>0.13091</v>
      </c>
      <c r="CU41" s="17" t="n">
        <v>0.11853</v>
      </c>
      <c r="CV41" s="17" t="n">
        <v>0.1223</v>
      </c>
      <c r="CW41" s="17" t="n">
        <v>0.0055</v>
      </c>
      <c r="CX41" s="17" t="n">
        <v>0.11253</v>
      </c>
      <c r="CY41" s="17" t="n">
        <v>0.16888</v>
      </c>
      <c r="CZ41" s="17" t="n">
        <v>0.14995</v>
      </c>
      <c r="DA41" s="17" t="n">
        <v>0.12895</v>
      </c>
      <c r="DB41" s="17" t="n">
        <v>0.11883</v>
      </c>
      <c r="DC41" s="17" t="n">
        <v>0.11405</v>
      </c>
      <c r="DD41" s="17" t="n">
        <v>0.11001</v>
      </c>
      <c r="DE41" s="17" t="n">
        <v>0.10719</v>
      </c>
      <c r="DF41" s="17" t="n">
        <v>0.10722</v>
      </c>
      <c r="DG41" s="17" t="n">
        <v>0.10521</v>
      </c>
      <c r="DH41" s="17" t="n">
        <v>0.15157</v>
      </c>
      <c r="DI41" s="17" t="n">
        <v>0.1395</v>
      </c>
      <c r="DJ41" s="17" t="n">
        <v>0.13666</v>
      </c>
      <c r="DK41" s="17" t="n">
        <v>0.0055</v>
      </c>
      <c r="DL41" s="17" t="n">
        <v>0.13701</v>
      </c>
      <c r="DM41" s="17" t="n">
        <v>0.2054</v>
      </c>
      <c r="DN41" s="17" t="n">
        <v>0.1755</v>
      </c>
      <c r="DO41" s="17" t="n">
        <v>0.14466</v>
      </c>
      <c r="DP41" s="17" t="n">
        <v>0.12888</v>
      </c>
      <c r="DQ41" s="17" t="n">
        <v>0.1206</v>
      </c>
      <c r="DR41" s="17" t="n">
        <v>0.1141</v>
      </c>
      <c r="DS41" s="17" t="n">
        <v>0.10968</v>
      </c>
      <c r="DT41" s="17" t="n">
        <v>0.10928</v>
      </c>
      <c r="DU41" s="17" t="n">
        <v>0.10571</v>
      </c>
      <c r="DV41" s="17" t="n">
        <v>0.1786</v>
      </c>
      <c r="DW41" s="17" t="n">
        <v>0.16584</v>
      </c>
      <c r="DX41" s="17" t="n">
        <v>0.15547</v>
      </c>
      <c r="DY41" s="17" t="n">
        <v>0.0055</v>
      </c>
      <c r="DZ41" s="17" t="n">
        <v>0.1311</v>
      </c>
      <c r="EA41" s="17" t="n">
        <v>0.2029</v>
      </c>
      <c r="EB41" s="17" t="n">
        <v>0.18526</v>
      </c>
      <c r="EC41" s="17" t="n">
        <v>0.15349</v>
      </c>
      <c r="ED41" s="17" t="n">
        <v>0.13384</v>
      </c>
      <c r="EE41" s="17" t="n">
        <v>0.12362</v>
      </c>
      <c r="EF41" s="17" t="n">
        <v>0.11584</v>
      </c>
      <c r="EG41" s="17" t="n">
        <v>0.11098</v>
      </c>
      <c r="EH41" s="17" t="n">
        <v>0.10966</v>
      </c>
      <c r="EI41" s="17" t="n">
        <v>0.10661</v>
      </c>
      <c r="EJ41" s="17" t="n">
        <v>0.18324</v>
      </c>
      <c r="EK41" s="17" t="n">
        <v>0.16737</v>
      </c>
      <c r="EL41" s="17" t="n">
        <v>0.15933</v>
      </c>
      <c r="EM41" s="17" t="n">
        <v>0.0055</v>
      </c>
      <c r="EN41" s="17" t="n">
        <v>0.15566</v>
      </c>
      <c r="EO41" s="17" t="n">
        <v>0.21873</v>
      </c>
      <c r="EP41" s="17" t="n">
        <v>0.19989</v>
      </c>
      <c r="EQ41" s="17" t="n">
        <v>0.1678</v>
      </c>
      <c r="ER41" s="17" t="n">
        <v>0.14195</v>
      </c>
      <c r="ES41" s="17" t="n">
        <v>0.14462</v>
      </c>
      <c r="ET41" s="17" t="n">
        <v>0.12421</v>
      </c>
      <c r="EU41" s="17" t="n">
        <v>0.11627</v>
      </c>
      <c r="EV41" s="17" t="n">
        <v>0.11511</v>
      </c>
      <c r="EW41" s="17" t="n">
        <v>0.10737</v>
      </c>
      <c r="EX41" s="17" t="n">
        <v>0.19816</v>
      </c>
      <c r="EY41" s="17" t="n">
        <v>0.18532</v>
      </c>
      <c r="EZ41" s="17" t="n">
        <v>0.17258</v>
      </c>
      <c r="FA41" s="17" t="n">
        <v>0.0055</v>
      </c>
      <c r="FB41" s="17" t="n">
        <v>0.14021</v>
      </c>
      <c r="FC41" s="17" t="n">
        <v>0.2207</v>
      </c>
      <c r="FD41" s="17" t="n">
        <v>0.21737</v>
      </c>
      <c r="FE41" s="17" t="n">
        <v>0.18352</v>
      </c>
      <c r="FF41" s="17" t="n">
        <v>0.15204</v>
      </c>
      <c r="FG41" s="17" t="n">
        <v>0.15593</v>
      </c>
      <c r="FH41" s="17" t="n">
        <v>0.13233</v>
      </c>
      <c r="FI41" s="17" t="n">
        <v>0.11999</v>
      </c>
      <c r="FJ41" s="17" t="n">
        <v>0.11591</v>
      </c>
      <c r="FK41" s="17" t="n">
        <v>0.10932</v>
      </c>
      <c r="FL41" s="17" t="n">
        <v>0.2091</v>
      </c>
      <c r="FM41" s="17" t="n">
        <v>0.18843</v>
      </c>
      <c r="FN41" s="17" t="n">
        <v>0.18249</v>
      </c>
      <c r="FO41" s="17" t="n">
        <v>0.0055</v>
      </c>
      <c r="FP41" s="17" t="n">
        <v>0.1261</v>
      </c>
      <c r="FQ41" s="17" t="n">
        <v>0.2119</v>
      </c>
      <c r="FR41" s="17" t="n">
        <v>0.21895</v>
      </c>
      <c r="FS41" s="17" t="n">
        <v>0.19179</v>
      </c>
      <c r="FT41" s="17" t="n">
        <v>0.15956</v>
      </c>
      <c r="FU41" s="17" t="n">
        <v>0.15522</v>
      </c>
      <c r="FV41" s="17" t="n">
        <v>0.13803</v>
      </c>
      <c r="FW41" s="17" t="n">
        <v>0.12301</v>
      </c>
      <c r="FX41" s="17" t="n">
        <v>0.11692</v>
      </c>
      <c r="FY41" s="17" t="n">
        <v>0.11098</v>
      </c>
      <c r="FZ41" s="17" t="n">
        <v>0.20855</v>
      </c>
      <c r="GA41" s="17" t="n">
        <v>0.18396</v>
      </c>
      <c r="GB41" s="17" t="n">
        <v>0.1836</v>
      </c>
      <c r="GC41" s="17" t="n">
        <v>0.0055</v>
      </c>
      <c r="GD41" s="17" t="n">
        <v>0.11415</v>
      </c>
      <c r="GE41" s="17" t="n">
        <v>0.20089</v>
      </c>
      <c r="GF41" s="17" t="n">
        <v>0.21744</v>
      </c>
      <c r="GG41" s="17" t="n">
        <v>0.19799</v>
      </c>
      <c r="GH41" s="17" t="n">
        <v>0.16705</v>
      </c>
      <c r="GI41" s="17" t="n">
        <v>0.15623</v>
      </c>
      <c r="GJ41" s="17" t="n">
        <v>0.14216</v>
      </c>
      <c r="GK41" s="17" t="n">
        <v>0.12669</v>
      </c>
      <c r="GL41" s="17" t="n">
        <v>0.11844</v>
      </c>
      <c r="GM41" s="17" t="n">
        <v>0.11248</v>
      </c>
      <c r="GN41" s="17" t="n">
        <v>0.2056</v>
      </c>
      <c r="GO41" s="17" t="n">
        <v>0.17848</v>
      </c>
      <c r="GP41" s="17" t="n">
        <v>0.18342</v>
      </c>
      <c r="GQ41" s="17" t="n">
        <v>0.0055</v>
      </c>
      <c r="GR41" s="17" t="n">
        <v>0.10468</v>
      </c>
      <c r="GS41" s="17" t="n">
        <v>0.18982</v>
      </c>
      <c r="GT41" s="17" t="n">
        <v>0.21387</v>
      </c>
      <c r="GU41" s="17" t="n">
        <v>0.20244</v>
      </c>
      <c r="GV41" s="17" t="n">
        <v>0.17423</v>
      </c>
      <c r="GW41" s="17" t="n">
        <v>0.15877</v>
      </c>
      <c r="GX41" s="17" t="n">
        <v>0.14554</v>
      </c>
      <c r="GY41" s="17" t="n">
        <v>0.13047</v>
      </c>
      <c r="GZ41" s="17" t="n">
        <v>0.12049</v>
      </c>
      <c r="HA41" s="17" t="n">
        <v>0.11398</v>
      </c>
      <c r="HB41" s="17" t="n">
        <v>0.20149</v>
      </c>
      <c r="HC41" s="17" t="n">
        <v>0.17294</v>
      </c>
      <c r="HD41" s="17" t="n">
        <v>0.18267</v>
      </c>
      <c r="HE41" s="17" t="n">
        <v>0.0055</v>
      </c>
      <c r="HF41" s="17" t="n">
        <v>0.09719</v>
      </c>
      <c r="HG41" s="17" t="n">
        <v>0.4598</v>
      </c>
      <c r="HH41" s="17" t="n">
        <v>0.4632</v>
      </c>
      <c r="HI41" s="17" t="n">
        <v>0.31486</v>
      </c>
      <c r="HJ41" s="17" t="n">
        <v>0.24647</v>
      </c>
      <c r="HK41" s="17" t="n">
        <v>0.19471</v>
      </c>
      <c r="HL41" s="17" t="n">
        <v>0.17044</v>
      </c>
      <c r="HM41" s="17" t="n">
        <v>0.1446</v>
      </c>
      <c r="HN41" s="17" t="n">
        <v>0.12937</v>
      </c>
      <c r="HO41" s="17" t="n">
        <v>0.11562</v>
      </c>
      <c r="HP41" s="17" t="n">
        <v>0.41908</v>
      </c>
      <c r="HQ41" s="17" t="n">
        <v>0.32466</v>
      </c>
      <c r="HR41" s="17" t="n">
        <v>0.32634</v>
      </c>
      <c r="HS41" s="17" t="n">
        <v>0.0055</v>
      </c>
      <c r="HT41" s="17" t="n">
        <v>0.09127</v>
      </c>
      <c r="HU41" s="17" t="n">
        <v>0.40803</v>
      </c>
      <c r="HV41" s="17" t="n">
        <v>0.63671</v>
      </c>
      <c r="HW41" s="17" t="n">
        <v>0.66931</v>
      </c>
      <c r="HX41" s="17" t="n">
        <v>0.65379</v>
      </c>
      <c r="HY41" s="17" t="n">
        <v>0.62021</v>
      </c>
      <c r="HZ41" s="17" t="n">
        <v>0.58233</v>
      </c>
      <c r="IA41" s="17" t="n">
        <v>0.53822</v>
      </c>
      <c r="IB41" s="17" t="n">
        <v>0.13314</v>
      </c>
      <c r="IC41" s="17" t="n">
        <v>0.11909</v>
      </c>
      <c r="ID41" s="17" t="n">
        <v>0.56035</v>
      </c>
      <c r="IE41" s="17" t="n">
        <v>0.42351</v>
      </c>
      <c r="IF41" s="17" t="n">
        <v>0.58094</v>
      </c>
      <c r="IG41" s="17" t="n">
        <v>0.0055</v>
      </c>
      <c r="IH41" s="17" t="n">
        <v>0.08655</v>
      </c>
      <c r="II41" s="17" t="n">
        <v>0.80199</v>
      </c>
      <c r="IJ41" s="17" t="n">
        <v>0.80249</v>
      </c>
      <c r="IK41" s="17" t="n">
        <v>0.80307</v>
      </c>
      <c r="IL41" s="17" t="n">
        <v>0.65726</v>
      </c>
      <c r="IM41" s="17" t="n">
        <v>0.62789</v>
      </c>
      <c r="IN41" s="17" t="n">
        <v>0.59125</v>
      </c>
      <c r="IO41" s="17" t="n">
        <v>0.5488</v>
      </c>
      <c r="IP41" s="17" t="n">
        <v>0.23345</v>
      </c>
      <c r="IQ41" s="17" t="n">
        <v>0.12263</v>
      </c>
      <c r="IR41" s="17" t="n">
        <v>0.80247</v>
      </c>
      <c r="IS41" s="17" t="n">
        <v>0.59459</v>
      </c>
      <c r="IT41" s="17" t="n">
        <v>0.7227</v>
      </c>
      <c r="IU41" s="17" t="n">
        <v>0.0055</v>
      </c>
      <c r="IV41" s="17" t="n">
        <v>0.08281</v>
      </c>
      <c r="IW41" s="17" t="n">
        <v>0.80194</v>
      </c>
      <c r="IX41" s="17" t="n">
        <v>0.8024</v>
      </c>
      <c r="IY41" s="17" t="n">
        <v>0.80296</v>
      </c>
      <c r="IZ41" s="17" t="n">
        <v>0.69039</v>
      </c>
      <c r="JA41" s="17" t="n">
        <v>0.63457</v>
      </c>
      <c r="JB41" s="17" t="n">
        <v>0.59985</v>
      </c>
      <c r="JC41" s="17" t="n">
        <v>0.55895</v>
      </c>
      <c r="JD41" s="17" t="n">
        <v>0.31132</v>
      </c>
      <c r="JE41" s="17" t="n">
        <v>0.15055</v>
      </c>
      <c r="JF41" s="17" t="n">
        <v>0.80239</v>
      </c>
      <c r="JG41" s="17" t="n">
        <v>0.59434</v>
      </c>
      <c r="JH41" s="17" t="n">
        <v>0.72895</v>
      </c>
      <c r="JI41" s="17" t="n">
        <v>0.0055</v>
      </c>
      <c r="JJ41" s="17" t="n">
        <v>0.07984</v>
      </c>
      <c r="JK41" s="17" t="n">
        <v>0.80189</v>
      </c>
      <c r="JL41" s="17" t="n">
        <v>0.80231</v>
      </c>
      <c r="JM41" s="17" t="n">
        <v>0.80285</v>
      </c>
      <c r="JN41" s="17" t="n">
        <v>0.71585</v>
      </c>
      <c r="JO41" s="17" t="n">
        <v>0.64736</v>
      </c>
      <c r="JP41" s="17" t="n">
        <v>0.60796</v>
      </c>
      <c r="JQ41" s="17" t="n">
        <v>0.56869</v>
      </c>
      <c r="JR41" s="17" t="n">
        <v>0.37228</v>
      </c>
      <c r="JS41" s="17" t="n">
        <v>0.19099</v>
      </c>
      <c r="JT41" s="17" t="n">
        <v>0.80231</v>
      </c>
      <c r="JU41" s="17" t="n">
        <v>0.59426</v>
      </c>
      <c r="JV41" s="17" t="n">
        <v>0.73484</v>
      </c>
    </row>
    <row r="42" customFormat="false" ht="15" hidden="false" customHeight="false" outlineLevel="0" collapsed="false">
      <c r="A42" s="17" t="s">
        <v>183</v>
      </c>
      <c r="B42" s="17" t="s">
        <v>240</v>
      </c>
      <c r="C42" s="17" t="n">
        <v>0.01902</v>
      </c>
      <c r="D42" s="17" t="n">
        <v>0.037</v>
      </c>
      <c r="E42" s="17" t="n">
        <v>0.074</v>
      </c>
      <c r="F42" s="17" t="n">
        <v>0.227</v>
      </c>
      <c r="G42" s="17" t="n">
        <v>0.2346</v>
      </c>
      <c r="H42" s="17" t="n">
        <v>0.2346</v>
      </c>
      <c r="I42" s="17" t="n">
        <v>0.2346</v>
      </c>
      <c r="J42" s="17" t="n">
        <v>0.2346</v>
      </c>
      <c r="K42" s="17" t="n">
        <v>0.2346</v>
      </c>
      <c r="L42" s="17" t="n">
        <v>0.23473</v>
      </c>
      <c r="M42" s="17" t="n">
        <v>0.2346</v>
      </c>
      <c r="N42" s="17" t="n">
        <v>0.16799</v>
      </c>
      <c r="O42" s="17" t="n">
        <v>0.12597</v>
      </c>
      <c r="P42" s="17" t="n">
        <v>0.19357</v>
      </c>
      <c r="Q42" s="17" t="n">
        <v>0.01902</v>
      </c>
      <c r="R42" s="17" t="n">
        <v>0.037</v>
      </c>
      <c r="S42" s="17" t="n">
        <v>0.074</v>
      </c>
      <c r="T42" s="17" t="n">
        <v>0.227</v>
      </c>
      <c r="U42" s="17" t="n">
        <v>0.2346</v>
      </c>
      <c r="V42" s="17" t="n">
        <v>0.2346</v>
      </c>
      <c r="W42" s="17" t="n">
        <v>0.2346</v>
      </c>
      <c r="X42" s="17" t="n">
        <v>0.2346</v>
      </c>
      <c r="Y42" s="17" t="n">
        <v>0.2346</v>
      </c>
      <c r="Z42" s="17" t="n">
        <v>0.23469</v>
      </c>
      <c r="AA42" s="17" t="n">
        <v>0.2346</v>
      </c>
      <c r="AB42" s="17" t="n">
        <v>0.16809</v>
      </c>
      <c r="AC42" s="17" t="n">
        <v>0.12616</v>
      </c>
      <c r="AD42" s="17" t="n">
        <v>0.19365</v>
      </c>
      <c r="AE42" s="17" t="n">
        <v>0.01902</v>
      </c>
      <c r="AF42" s="17" t="n">
        <v>0.037</v>
      </c>
      <c r="AG42" s="17" t="n">
        <v>0.074</v>
      </c>
      <c r="AH42" s="17" t="n">
        <v>0.227</v>
      </c>
      <c r="AI42" s="17" t="n">
        <v>0.2346</v>
      </c>
      <c r="AJ42" s="17" t="n">
        <v>0.2346</v>
      </c>
      <c r="AK42" s="17" t="n">
        <v>0.2346</v>
      </c>
      <c r="AL42" s="17" t="n">
        <v>0.2346</v>
      </c>
      <c r="AM42" s="17" t="n">
        <v>0.2346</v>
      </c>
      <c r="AN42" s="17" t="n">
        <v>0.23464</v>
      </c>
      <c r="AO42" s="17" t="n">
        <v>0.2346</v>
      </c>
      <c r="AP42" s="17" t="n">
        <v>0.16821</v>
      </c>
      <c r="AQ42" s="17" t="n">
        <v>0.12639</v>
      </c>
      <c r="AR42" s="17" t="n">
        <v>0.19376</v>
      </c>
      <c r="AS42" s="17" t="n">
        <v>0.01902</v>
      </c>
      <c r="AT42" s="17" t="n">
        <v>0.037</v>
      </c>
      <c r="AU42" s="17" t="n">
        <v>0.074</v>
      </c>
      <c r="AV42" s="17" t="n">
        <v>0.227</v>
      </c>
      <c r="AW42" s="17" t="n">
        <v>0.2346</v>
      </c>
      <c r="AX42" s="17" t="n">
        <v>0.2346</v>
      </c>
      <c r="AY42" s="17" t="n">
        <v>0.2346</v>
      </c>
      <c r="AZ42" s="17" t="n">
        <v>0.2346</v>
      </c>
      <c r="BA42" s="17" t="n">
        <v>0.2346</v>
      </c>
      <c r="BB42" s="17" t="n">
        <v>0.2346</v>
      </c>
      <c r="BC42" s="17" t="n">
        <v>0.2346</v>
      </c>
      <c r="BD42" s="17" t="n">
        <v>0.16835</v>
      </c>
      <c r="BE42" s="17" t="n">
        <v>0.12666</v>
      </c>
      <c r="BF42" s="17" t="n">
        <v>0.19392</v>
      </c>
      <c r="BG42" s="17" t="n">
        <v>0.01902</v>
      </c>
      <c r="BH42" s="17" t="n">
        <v>0.03713</v>
      </c>
      <c r="BI42" s="17" t="n">
        <v>0.07495</v>
      </c>
      <c r="BJ42" s="17" t="n">
        <v>0.22841</v>
      </c>
      <c r="BK42" s="17" t="n">
        <v>0.23473</v>
      </c>
      <c r="BL42" s="17" t="n">
        <v>0.23465</v>
      </c>
      <c r="BM42" s="17" t="n">
        <v>0.23467</v>
      </c>
      <c r="BN42" s="17" t="n">
        <v>0.2346</v>
      </c>
      <c r="BO42" s="17" t="n">
        <v>0.2346</v>
      </c>
      <c r="BP42" s="17" t="n">
        <v>0.23475</v>
      </c>
      <c r="BQ42" s="17" t="n">
        <v>0.2346</v>
      </c>
      <c r="BR42" s="17" t="n">
        <v>0.1694</v>
      </c>
      <c r="BS42" s="17" t="n">
        <v>0.12764</v>
      </c>
      <c r="BT42" s="17" t="n">
        <v>0.19468</v>
      </c>
      <c r="BU42" s="17" t="n">
        <v>0.01902</v>
      </c>
      <c r="BV42" s="17" t="n">
        <v>0.03931</v>
      </c>
      <c r="BW42" s="17" t="n">
        <v>0.09048</v>
      </c>
      <c r="BX42" s="17" t="n">
        <v>0.25137</v>
      </c>
      <c r="BY42" s="17" t="n">
        <v>0.23685</v>
      </c>
      <c r="BZ42" s="17" t="n">
        <v>0.23595</v>
      </c>
      <c r="CA42" s="17" t="n">
        <v>0.23557</v>
      </c>
      <c r="CB42" s="17" t="n">
        <v>0.23519</v>
      </c>
      <c r="CC42" s="17" t="n">
        <v>0.23492</v>
      </c>
      <c r="CD42" s="17" t="n">
        <v>0.23739</v>
      </c>
      <c r="CE42" s="17" t="n">
        <v>0.23464</v>
      </c>
      <c r="CF42" s="17" t="n">
        <v>0.18392</v>
      </c>
      <c r="CG42" s="17" t="n">
        <v>0.13856</v>
      </c>
      <c r="CH42" s="17" t="n">
        <v>0.20401</v>
      </c>
      <c r="CI42" s="17" t="n">
        <v>0.01902</v>
      </c>
      <c r="CJ42" s="17" t="n">
        <v>0.08869</v>
      </c>
      <c r="CK42" s="17" t="n">
        <v>0.15642</v>
      </c>
      <c r="CL42" s="17" t="n">
        <v>0.28976</v>
      </c>
      <c r="CM42" s="17" t="n">
        <v>0.26507</v>
      </c>
      <c r="CN42" s="17" t="n">
        <v>0.25249</v>
      </c>
      <c r="CO42" s="17" t="n">
        <v>0.24728</v>
      </c>
      <c r="CP42" s="17" t="n">
        <v>0.24209</v>
      </c>
      <c r="CQ42" s="17" t="n">
        <v>0.2386</v>
      </c>
      <c r="CR42" s="17" t="n">
        <v>0.23894</v>
      </c>
      <c r="CS42" s="17" t="n">
        <v>0.23869</v>
      </c>
      <c r="CT42" s="17" t="n">
        <v>0.23056</v>
      </c>
      <c r="CU42" s="17" t="n">
        <v>0.18636</v>
      </c>
      <c r="CV42" s="17" t="n">
        <v>0.23682</v>
      </c>
      <c r="CW42" s="17" t="n">
        <v>0.01902</v>
      </c>
      <c r="CX42" s="17" t="n">
        <v>0.1369</v>
      </c>
      <c r="CY42" s="17" t="n">
        <v>0.22148</v>
      </c>
      <c r="CZ42" s="17" t="n">
        <v>0.3316</v>
      </c>
      <c r="DA42" s="17" t="n">
        <v>0.29174</v>
      </c>
      <c r="DB42" s="17" t="n">
        <v>0.26898</v>
      </c>
      <c r="DC42" s="17" t="n">
        <v>0.25814</v>
      </c>
      <c r="DD42" s="17" t="n">
        <v>0.24897</v>
      </c>
      <c r="DE42" s="17" t="n">
        <v>0.24242</v>
      </c>
      <c r="DF42" s="17" t="n">
        <v>0.24274</v>
      </c>
      <c r="DG42" s="17" t="n">
        <v>0.23875</v>
      </c>
      <c r="DH42" s="17" t="n">
        <v>0.27749</v>
      </c>
      <c r="DI42" s="17" t="n">
        <v>0.23402</v>
      </c>
      <c r="DJ42" s="17" t="n">
        <v>0.26955</v>
      </c>
      <c r="DK42" s="17" t="n">
        <v>0.01902</v>
      </c>
      <c r="DL42" s="17" t="n">
        <v>0.17828</v>
      </c>
      <c r="DM42" s="17" t="n">
        <v>0.28682</v>
      </c>
      <c r="DN42" s="17" t="n">
        <v>0.38055</v>
      </c>
      <c r="DO42" s="17" t="n">
        <v>0.32276</v>
      </c>
      <c r="DP42" s="17" t="n">
        <v>0.28845</v>
      </c>
      <c r="DQ42" s="17" t="n">
        <v>0.2707</v>
      </c>
      <c r="DR42" s="17" t="n">
        <v>0.25701</v>
      </c>
      <c r="DS42" s="17" t="n">
        <v>0.24715</v>
      </c>
      <c r="DT42" s="17" t="n">
        <v>0.24676</v>
      </c>
      <c r="DU42" s="17" t="n">
        <v>0.23975</v>
      </c>
      <c r="DV42" s="17" t="n">
        <v>0.32799</v>
      </c>
      <c r="DW42" s="17" t="n">
        <v>0.28205</v>
      </c>
      <c r="DX42" s="17" t="n">
        <v>0.30499</v>
      </c>
      <c r="DY42" s="17" t="n">
        <v>0.01902</v>
      </c>
      <c r="DZ42" s="17" t="n">
        <v>0.26221</v>
      </c>
      <c r="EA42" s="17" t="n">
        <v>0.32308</v>
      </c>
      <c r="EB42" s="17" t="n">
        <v>0.40348</v>
      </c>
      <c r="EC42" s="17" t="n">
        <v>0.34203</v>
      </c>
      <c r="ED42" s="17" t="n">
        <v>0.30032</v>
      </c>
      <c r="EE42" s="17" t="n">
        <v>0.27712</v>
      </c>
      <c r="EF42" s="17" t="n">
        <v>0.26103</v>
      </c>
      <c r="EG42" s="17" t="n">
        <v>0.24995</v>
      </c>
      <c r="EH42" s="17" t="n">
        <v>0.24769</v>
      </c>
      <c r="EI42" s="17" t="n">
        <v>0.24151</v>
      </c>
      <c r="EJ42" s="17" t="n">
        <v>0.35515</v>
      </c>
      <c r="EK42" s="17" t="n">
        <v>0.32685</v>
      </c>
      <c r="EL42" s="17" t="n">
        <v>0.324</v>
      </c>
      <c r="EM42" s="17" t="n">
        <v>0.01902</v>
      </c>
      <c r="EN42" s="17" t="n">
        <v>0.35414</v>
      </c>
      <c r="EO42" s="17" t="n">
        <v>0.36606</v>
      </c>
      <c r="EP42" s="17" t="n">
        <v>0.42853</v>
      </c>
      <c r="EQ42" s="17" t="n">
        <v>0.36181</v>
      </c>
      <c r="ER42" s="17" t="n">
        <v>0.31275</v>
      </c>
      <c r="ES42" s="17" t="n">
        <v>0.28412</v>
      </c>
      <c r="ET42" s="17" t="n">
        <v>0.26533</v>
      </c>
      <c r="EU42" s="17" t="n">
        <v>0.25267</v>
      </c>
      <c r="EV42" s="17" t="n">
        <v>0.24881</v>
      </c>
      <c r="EW42" s="17" t="n">
        <v>0.24306</v>
      </c>
      <c r="EX42" s="17" t="n">
        <v>0.3857</v>
      </c>
      <c r="EY42" s="17" t="n">
        <v>0.37616</v>
      </c>
      <c r="EZ42" s="17" t="n">
        <v>0.34504</v>
      </c>
      <c r="FA42" s="17" t="n">
        <v>0.01902</v>
      </c>
      <c r="FB42" s="17" t="n">
        <v>0.43706</v>
      </c>
      <c r="FC42" s="17" t="n">
        <v>0.45528</v>
      </c>
      <c r="FD42" s="17" t="n">
        <v>0.48137</v>
      </c>
      <c r="FE42" s="17" t="n">
        <v>0.39653</v>
      </c>
      <c r="FF42" s="17" t="n">
        <v>0.33376</v>
      </c>
      <c r="FG42" s="17" t="n">
        <v>0.29732</v>
      </c>
      <c r="FH42" s="17" t="n">
        <v>0.27261</v>
      </c>
      <c r="FI42" s="17" t="n">
        <v>0.25743</v>
      </c>
      <c r="FJ42" s="17" t="n">
        <v>0.25129</v>
      </c>
      <c r="FK42" s="17" t="n">
        <v>0.24451</v>
      </c>
      <c r="FL42" s="17" t="n">
        <v>0.44741</v>
      </c>
      <c r="FM42" s="17" t="n">
        <v>0.4443</v>
      </c>
      <c r="FN42" s="17" t="n">
        <v>0.38671</v>
      </c>
      <c r="FO42" s="17" t="n">
        <v>0.01902</v>
      </c>
      <c r="FP42" s="17" t="n">
        <v>0.5369</v>
      </c>
      <c r="FQ42" s="17" t="n">
        <v>0.53775</v>
      </c>
      <c r="FR42" s="17" t="n">
        <v>0.54372</v>
      </c>
      <c r="FS42" s="17" t="n">
        <v>0.43437</v>
      </c>
      <c r="FT42" s="17" t="n">
        <v>0.35927</v>
      </c>
      <c r="FU42" s="17" t="n">
        <v>0.31259</v>
      </c>
      <c r="FV42" s="17" t="n">
        <v>0.28365</v>
      </c>
      <c r="FW42" s="17" t="n">
        <v>0.26329</v>
      </c>
      <c r="FX42" s="17" t="n">
        <v>0.25437</v>
      </c>
      <c r="FY42" s="17" t="n">
        <v>0.24622</v>
      </c>
      <c r="FZ42" s="17" t="n">
        <v>0.5104</v>
      </c>
      <c r="GA42" s="17" t="n">
        <v>0.5183</v>
      </c>
      <c r="GB42" s="17" t="n">
        <v>0.43003</v>
      </c>
      <c r="GC42" s="17" t="n">
        <v>0.01902</v>
      </c>
      <c r="GD42" s="17" t="n">
        <v>0.47562</v>
      </c>
      <c r="GE42" s="17" t="n">
        <v>0.58781</v>
      </c>
      <c r="GF42" s="17" t="n">
        <v>0.58679</v>
      </c>
      <c r="GG42" s="17" t="n">
        <v>0.46544</v>
      </c>
      <c r="GH42" s="17" t="n">
        <v>0.3801</v>
      </c>
      <c r="GI42" s="17" t="n">
        <v>0.32665</v>
      </c>
      <c r="GJ42" s="17" t="n">
        <v>0.2919</v>
      </c>
      <c r="GK42" s="17" t="n">
        <v>0.26955</v>
      </c>
      <c r="GL42" s="17" t="n">
        <v>0.25708</v>
      </c>
      <c r="GM42" s="17" t="n">
        <v>0.24827</v>
      </c>
      <c r="GN42" s="17" t="n">
        <v>0.55253</v>
      </c>
      <c r="GO42" s="17" t="n">
        <v>0.52973</v>
      </c>
      <c r="GP42" s="17" t="n">
        <v>0.45971</v>
      </c>
      <c r="GQ42" s="17" t="n">
        <v>0.01902</v>
      </c>
      <c r="GR42" s="17" t="n">
        <v>0.38213</v>
      </c>
      <c r="GS42" s="17" t="n">
        <v>0.5715</v>
      </c>
      <c r="GT42" s="17" t="n">
        <v>0.62088</v>
      </c>
      <c r="GU42" s="17" t="n">
        <v>0.49464</v>
      </c>
      <c r="GV42" s="17" t="n">
        <v>0.39983</v>
      </c>
      <c r="GW42" s="17" t="n">
        <v>0.33924</v>
      </c>
      <c r="GX42" s="17" t="n">
        <v>0.30025</v>
      </c>
      <c r="GY42" s="17" t="n">
        <v>0.27501</v>
      </c>
      <c r="GZ42" s="17" t="n">
        <v>0.26018</v>
      </c>
      <c r="HA42" s="17" t="n">
        <v>0.25049</v>
      </c>
      <c r="HB42" s="17" t="n">
        <v>0.56594</v>
      </c>
      <c r="HC42" s="17" t="n">
        <v>0.51174</v>
      </c>
      <c r="HD42" s="17" t="n">
        <v>0.47201</v>
      </c>
      <c r="HE42" s="17" t="n">
        <v>0.01902</v>
      </c>
      <c r="HF42" s="17" t="n">
        <v>0.30868</v>
      </c>
      <c r="HG42" s="17" t="n">
        <v>0.53846</v>
      </c>
      <c r="HH42" s="17" t="n">
        <v>0.64371</v>
      </c>
      <c r="HI42" s="17" t="n">
        <v>0.52482</v>
      </c>
      <c r="HJ42" s="17" t="n">
        <v>0.42166</v>
      </c>
      <c r="HK42" s="17" t="n">
        <v>0.35347</v>
      </c>
      <c r="HL42" s="17" t="n">
        <v>0.30958</v>
      </c>
      <c r="HM42" s="17" t="n">
        <v>0.28116</v>
      </c>
      <c r="HN42" s="17" t="n">
        <v>0.26385</v>
      </c>
      <c r="HO42" s="17" t="n">
        <v>0.25293</v>
      </c>
      <c r="HP42" s="17" t="n">
        <v>0.56971</v>
      </c>
      <c r="HQ42" s="17" t="n">
        <v>0.49315</v>
      </c>
      <c r="HR42" s="17" t="n">
        <v>0.47929</v>
      </c>
      <c r="HS42" s="17" t="n">
        <v>0.01902</v>
      </c>
      <c r="HT42" s="17" t="n">
        <v>0.25107</v>
      </c>
      <c r="HU42" s="17" t="n">
        <v>0.49677</v>
      </c>
      <c r="HV42" s="17" t="n">
        <v>0.65415</v>
      </c>
      <c r="HW42" s="17" t="n">
        <v>0.55322</v>
      </c>
      <c r="HX42" s="17" t="n">
        <v>0.44533</v>
      </c>
      <c r="HY42" s="17" t="n">
        <v>0.36943</v>
      </c>
      <c r="HZ42" s="17" t="n">
        <v>0.32006</v>
      </c>
      <c r="IA42" s="17" t="n">
        <v>0.28807</v>
      </c>
      <c r="IB42" s="17" t="n">
        <v>0.26814</v>
      </c>
      <c r="IC42" s="17" t="n">
        <v>0.25568</v>
      </c>
      <c r="ID42" s="17" t="n">
        <v>0.56579</v>
      </c>
      <c r="IE42" s="17" t="n">
        <v>0.47398</v>
      </c>
      <c r="IF42" s="17" t="n">
        <v>0.4828</v>
      </c>
      <c r="IG42" s="17" t="n">
        <v>0.01902</v>
      </c>
      <c r="IH42" s="17" t="n">
        <v>0.20565</v>
      </c>
      <c r="II42" s="17" t="n">
        <v>0.80142</v>
      </c>
      <c r="IJ42" s="17" t="n">
        <v>0.80545</v>
      </c>
      <c r="IK42" s="17" t="n">
        <v>0.80695</v>
      </c>
      <c r="IL42" s="17" t="n">
        <v>0.46997</v>
      </c>
      <c r="IM42" s="17" t="n">
        <v>0.38714</v>
      </c>
      <c r="IN42" s="17" t="n">
        <v>0.33181</v>
      </c>
      <c r="IO42" s="17" t="n">
        <v>0.29582</v>
      </c>
      <c r="IP42" s="17" t="n">
        <v>0.27306</v>
      </c>
      <c r="IQ42" s="17" t="n">
        <v>0.25881</v>
      </c>
      <c r="IR42" s="17" t="n">
        <v>0.80438</v>
      </c>
      <c r="IS42" s="17" t="n">
        <v>0.63053</v>
      </c>
      <c r="IT42" s="17" t="n">
        <v>0.62581</v>
      </c>
      <c r="IU42" s="17" t="n">
        <v>0.01902</v>
      </c>
      <c r="IV42" s="17" t="n">
        <v>0.16988</v>
      </c>
      <c r="IW42" s="17" t="n">
        <v>0.80138</v>
      </c>
      <c r="IX42" s="17" t="n">
        <v>0.83794</v>
      </c>
      <c r="IY42" s="17" t="n">
        <v>0.80825</v>
      </c>
      <c r="IZ42" s="17" t="n">
        <v>0.54671</v>
      </c>
      <c r="JA42" s="17" t="n">
        <v>0.40639</v>
      </c>
      <c r="JB42" s="17" t="n">
        <v>0.34494</v>
      </c>
      <c r="JC42" s="17" t="n">
        <v>0.30452</v>
      </c>
      <c r="JD42" s="17" t="n">
        <v>0.27866</v>
      </c>
      <c r="JE42" s="17" t="n">
        <v>0.26239</v>
      </c>
      <c r="JF42" s="17" t="n">
        <v>0.81562</v>
      </c>
      <c r="JG42" s="17" t="n">
        <v>0.62892</v>
      </c>
      <c r="JH42" s="17" t="n">
        <v>0.64557</v>
      </c>
      <c r="JI42" s="17" t="n">
        <v>0.01902</v>
      </c>
      <c r="JJ42" s="17" t="n">
        <v>0.14174</v>
      </c>
      <c r="JK42" s="17" t="n">
        <v>0.80135</v>
      </c>
      <c r="JL42" s="17" t="n">
        <v>0.86323</v>
      </c>
      <c r="JM42" s="17" t="n">
        <v>0.81647</v>
      </c>
      <c r="JN42" s="17" t="n">
        <v>0.606</v>
      </c>
      <c r="JO42" s="17" t="n">
        <v>0.43891</v>
      </c>
      <c r="JP42" s="17" t="n">
        <v>0.35947</v>
      </c>
      <c r="JQ42" s="17" t="n">
        <v>0.31426</v>
      </c>
      <c r="JR42" s="17" t="n">
        <v>0.28502</v>
      </c>
      <c r="JS42" s="17" t="n">
        <v>0.26647</v>
      </c>
      <c r="JT42" s="17" t="n">
        <v>0.8265</v>
      </c>
      <c r="JU42" s="17" t="n">
        <v>0.62931</v>
      </c>
      <c r="JV42" s="17" t="n">
        <v>0.66451</v>
      </c>
    </row>
  </sheetData>
  <mergeCells count="17">
    <mergeCell ref="C2:P2"/>
    <mergeCell ref="Q2:AD2"/>
    <mergeCell ref="AE2:AR2"/>
    <mergeCell ref="AS2:BF2"/>
    <mergeCell ref="BG2:BT2"/>
    <mergeCell ref="BU2:CH2"/>
    <mergeCell ref="CI2:CV2"/>
    <mergeCell ref="CW2:DJ2"/>
    <mergeCell ref="DK2:DX2"/>
    <mergeCell ref="DY2:EL2"/>
    <mergeCell ref="EM2:EZ2"/>
    <mergeCell ref="FA2:FN2"/>
    <mergeCell ref="FO2:GB2"/>
    <mergeCell ref="GC2:GP2"/>
    <mergeCell ref="GQ2:HD2"/>
    <mergeCell ref="HE2:HR2"/>
    <mergeCell ref="HS2:I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O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9.12890625" defaultRowHeight="15" zeroHeight="false" outlineLevelRow="0" outlineLevelCol="0"/>
  <cols>
    <col collapsed="false" customWidth="true" hidden="false" outlineLevel="0" max="2" min="1" style="17" width="20.71"/>
    <col collapsed="false" customWidth="false" hidden="false" outlineLevel="0" max="1024" min="3" style="17" width="9.14"/>
  </cols>
  <sheetData>
    <row r="3" customFormat="false" ht="15" hidden="false" customHeight="false" outlineLevel="0" collapsed="false">
      <c r="C3" s="17" t="s">
        <v>241</v>
      </c>
      <c r="D3" s="17" t="s">
        <v>242</v>
      </c>
      <c r="E3" s="17" t="s">
        <v>243</v>
      </c>
      <c r="F3" s="17" t="s">
        <v>244</v>
      </c>
      <c r="G3" s="17" t="s">
        <v>245</v>
      </c>
      <c r="H3" s="17" t="s">
        <v>246</v>
      </c>
      <c r="I3" s="17" t="s">
        <v>247</v>
      </c>
      <c r="J3" s="17" t="s">
        <v>248</v>
      </c>
      <c r="K3" s="17" t="s">
        <v>249</v>
      </c>
      <c r="L3" s="17" t="s">
        <v>250</v>
      </c>
      <c r="M3" s="17" t="s">
        <v>251</v>
      </c>
      <c r="N3" s="17" t="s">
        <v>252</v>
      </c>
      <c r="O3" s="17" t="s">
        <v>253</v>
      </c>
      <c r="P3" s="17" t="s">
        <v>254</v>
      </c>
      <c r="Q3" s="17" t="s">
        <v>137</v>
      </c>
      <c r="R3" s="17" t="s">
        <v>241</v>
      </c>
      <c r="S3" s="17" t="s">
        <v>242</v>
      </c>
      <c r="T3" s="17" t="s">
        <v>243</v>
      </c>
      <c r="U3" s="17" t="s">
        <v>244</v>
      </c>
      <c r="V3" s="17" t="s">
        <v>245</v>
      </c>
      <c r="W3" s="17" t="s">
        <v>246</v>
      </c>
      <c r="X3" s="17" t="s">
        <v>247</v>
      </c>
      <c r="Y3" s="17" t="s">
        <v>248</v>
      </c>
      <c r="Z3" s="17" t="s">
        <v>249</v>
      </c>
      <c r="AA3" s="17" t="s">
        <v>250</v>
      </c>
      <c r="AB3" s="17" t="s">
        <v>251</v>
      </c>
      <c r="AC3" s="17" t="s">
        <v>252</v>
      </c>
      <c r="AD3" s="17" t="s">
        <v>253</v>
      </c>
      <c r="AE3" s="17" t="s">
        <v>254</v>
      </c>
      <c r="AF3" s="17" t="s">
        <v>137</v>
      </c>
      <c r="AG3" s="17" t="s">
        <v>241</v>
      </c>
      <c r="AH3" s="17" t="s">
        <v>242</v>
      </c>
      <c r="AI3" s="17" t="s">
        <v>243</v>
      </c>
      <c r="AJ3" s="17" t="s">
        <v>244</v>
      </c>
      <c r="AK3" s="17" t="s">
        <v>245</v>
      </c>
      <c r="AL3" s="17" t="s">
        <v>246</v>
      </c>
      <c r="AM3" s="17" t="s">
        <v>247</v>
      </c>
      <c r="AN3" s="17" t="s">
        <v>248</v>
      </c>
      <c r="AO3" s="17" t="s">
        <v>249</v>
      </c>
      <c r="AP3" s="17" t="s">
        <v>250</v>
      </c>
      <c r="AQ3" s="17" t="s">
        <v>251</v>
      </c>
      <c r="AR3" s="17" t="s">
        <v>252</v>
      </c>
      <c r="AS3" s="17" t="s">
        <v>253</v>
      </c>
      <c r="AT3" s="17" t="s">
        <v>254</v>
      </c>
      <c r="AU3" s="17" t="s">
        <v>137</v>
      </c>
      <c r="AV3" s="17" t="s">
        <v>241</v>
      </c>
      <c r="AW3" s="17" t="s">
        <v>242</v>
      </c>
      <c r="AX3" s="17" t="s">
        <v>243</v>
      </c>
      <c r="AY3" s="17" t="s">
        <v>244</v>
      </c>
      <c r="AZ3" s="17" t="s">
        <v>245</v>
      </c>
      <c r="BA3" s="17" t="s">
        <v>246</v>
      </c>
      <c r="BB3" s="17" t="s">
        <v>247</v>
      </c>
      <c r="BC3" s="17" t="s">
        <v>248</v>
      </c>
      <c r="BD3" s="17" t="s">
        <v>249</v>
      </c>
      <c r="BE3" s="17" t="s">
        <v>250</v>
      </c>
      <c r="BF3" s="17" t="s">
        <v>251</v>
      </c>
      <c r="BG3" s="17" t="s">
        <v>252</v>
      </c>
      <c r="BH3" s="17" t="s">
        <v>253</v>
      </c>
      <c r="BI3" s="17" t="s">
        <v>254</v>
      </c>
      <c r="BJ3" s="17" t="s">
        <v>137</v>
      </c>
      <c r="BK3" s="17" t="s">
        <v>241</v>
      </c>
      <c r="BL3" s="17" t="s">
        <v>242</v>
      </c>
      <c r="BM3" s="17" t="s">
        <v>243</v>
      </c>
      <c r="BN3" s="17" t="s">
        <v>244</v>
      </c>
      <c r="BO3" s="17" t="s">
        <v>245</v>
      </c>
      <c r="BP3" s="17" t="s">
        <v>246</v>
      </c>
      <c r="BQ3" s="17" t="s">
        <v>247</v>
      </c>
      <c r="BR3" s="17" t="s">
        <v>248</v>
      </c>
      <c r="BS3" s="17" t="s">
        <v>249</v>
      </c>
      <c r="BT3" s="17" t="s">
        <v>250</v>
      </c>
      <c r="BU3" s="17" t="s">
        <v>251</v>
      </c>
      <c r="BV3" s="17" t="s">
        <v>252</v>
      </c>
      <c r="BW3" s="17" t="s">
        <v>253</v>
      </c>
      <c r="BX3" s="17" t="s">
        <v>254</v>
      </c>
      <c r="BY3" s="17" t="s">
        <v>137</v>
      </c>
      <c r="BZ3" s="17" t="s">
        <v>241</v>
      </c>
      <c r="CA3" s="17" t="s">
        <v>242</v>
      </c>
      <c r="CB3" s="17" t="s">
        <v>243</v>
      </c>
      <c r="CC3" s="17" t="s">
        <v>244</v>
      </c>
      <c r="CD3" s="17" t="s">
        <v>245</v>
      </c>
      <c r="CE3" s="17" t="s">
        <v>246</v>
      </c>
      <c r="CF3" s="17" t="s">
        <v>247</v>
      </c>
      <c r="CG3" s="17" t="s">
        <v>248</v>
      </c>
      <c r="CH3" s="17" t="s">
        <v>249</v>
      </c>
      <c r="CI3" s="17" t="s">
        <v>250</v>
      </c>
      <c r="CJ3" s="17" t="s">
        <v>251</v>
      </c>
      <c r="CK3" s="17" t="s">
        <v>252</v>
      </c>
      <c r="CL3" s="17" t="s">
        <v>253</v>
      </c>
      <c r="CM3" s="17" t="s">
        <v>254</v>
      </c>
      <c r="CN3" s="17" t="s">
        <v>137</v>
      </c>
      <c r="CO3" s="17" t="s">
        <v>241</v>
      </c>
      <c r="CP3" s="17" t="s">
        <v>242</v>
      </c>
      <c r="CQ3" s="17" t="s">
        <v>243</v>
      </c>
      <c r="CR3" s="17" t="s">
        <v>244</v>
      </c>
      <c r="CS3" s="17" t="s">
        <v>245</v>
      </c>
      <c r="CT3" s="17" t="s">
        <v>246</v>
      </c>
      <c r="CU3" s="17" t="s">
        <v>247</v>
      </c>
      <c r="CV3" s="17" t="s">
        <v>248</v>
      </c>
      <c r="CW3" s="17" t="s">
        <v>249</v>
      </c>
      <c r="CX3" s="17" t="s">
        <v>250</v>
      </c>
      <c r="CY3" s="17" t="s">
        <v>251</v>
      </c>
      <c r="CZ3" s="17" t="s">
        <v>252</v>
      </c>
      <c r="DA3" s="17" t="s">
        <v>253</v>
      </c>
      <c r="DB3" s="17" t="s">
        <v>254</v>
      </c>
      <c r="DC3" s="17" t="s">
        <v>137</v>
      </c>
      <c r="DD3" s="17" t="s">
        <v>241</v>
      </c>
      <c r="DE3" s="17" t="s">
        <v>242</v>
      </c>
      <c r="DF3" s="17" t="s">
        <v>243</v>
      </c>
      <c r="DG3" s="17" t="s">
        <v>244</v>
      </c>
      <c r="DH3" s="17" t="s">
        <v>245</v>
      </c>
      <c r="DI3" s="17" t="s">
        <v>246</v>
      </c>
      <c r="DJ3" s="17" t="s">
        <v>247</v>
      </c>
      <c r="DK3" s="17" t="s">
        <v>248</v>
      </c>
      <c r="DL3" s="17" t="s">
        <v>249</v>
      </c>
      <c r="DM3" s="17" t="s">
        <v>250</v>
      </c>
      <c r="DN3" s="17" t="s">
        <v>251</v>
      </c>
      <c r="DO3" s="17" t="s">
        <v>252</v>
      </c>
      <c r="DP3" s="17" t="s">
        <v>253</v>
      </c>
      <c r="DQ3" s="17" t="s">
        <v>254</v>
      </c>
      <c r="DR3" s="17" t="s">
        <v>137</v>
      </c>
      <c r="DS3" s="17" t="s">
        <v>241</v>
      </c>
      <c r="DT3" s="17" t="s">
        <v>242</v>
      </c>
      <c r="DU3" s="17" t="s">
        <v>243</v>
      </c>
      <c r="DV3" s="17" t="s">
        <v>244</v>
      </c>
      <c r="DW3" s="17" t="s">
        <v>245</v>
      </c>
      <c r="DX3" s="17" t="s">
        <v>246</v>
      </c>
      <c r="DY3" s="17" t="s">
        <v>247</v>
      </c>
      <c r="DZ3" s="17" t="s">
        <v>248</v>
      </c>
      <c r="EA3" s="17" t="s">
        <v>249</v>
      </c>
      <c r="EB3" s="17" t="s">
        <v>250</v>
      </c>
      <c r="EC3" s="17" t="s">
        <v>251</v>
      </c>
      <c r="ED3" s="17" t="s">
        <v>252</v>
      </c>
      <c r="EE3" s="17" t="s">
        <v>253</v>
      </c>
      <c r="EF3" s="17" t="s">
        <v>254</v>
      </c>
      <c r="EG3" s="17" t="s">
        <v>137</v>
      </c>
      <c r="EH3" s="17" t="s">
        <v>241</v>
      </c>
      <c r="EI3" s="17" t="s">
        <v>242</v>
      </c>
      <c r="EJ3" s="17" t="s">
        <v>243</v>
      </c>
      <c r="EK3" s="17" t="s">
        <v>244</v>
      </c>
      <c r="EL3" s="17" t="s">
        <v>245</v>
      </c>
      <c r="EM3" s="17" t="s">
        <v>246</v>
      </c>
      <c r="EN3" s="17" t="s">
        <v>247</v>
      </c>
      <c r="EO3" s="17" t="s">
        <v>248</v>
      </c>
      <c r="EP3" s="17" t="s">
        <v>249</v>
      </c>
      <c r="EQ3" s="17" t="s">
        <v>250</v>
      </c>
      <c r="ER3" s="17" t="s">
        <v>251</v>
      </c>
      <c r="ES3" s="17" t="s">
        <v>252</v>
      </c>
      <c r="ET3" s="17" t="s">
        <v>253</v>
      </c>
      <c r="EU3" s="17" t="s">
        <v>254</v>
      </c>
      <c r="EV3" s="17" t="s">
        <v>137</v>
      </c>
      <c r="EW3" s="17" t="s">
        <v>241</v>
      </c>
      <c r="EX3" s="17" t="s">
        <v>242</v>
      </c>
      <c r="EY3" s="17" t="s">
        <v>243</v>
      </c>
      <c r="EZ3" s="17" t="s">
        <v>244</v>
      </c>
      <c r="FA3" s="17" t="s">
        <v>245</v>
      </c>
      <c r="FB3" s="17" t="s">
        <v>246</v>
      </c>
      <c r="FC3" s="17" t="s">
        <v>247</v>
      </c>
      <c r="FD3" s="17" t="s">
        <v>248</v>
      </c>
      <c r="FE3" s="17" t="s">
        <v>249</v>
      </c>
      <c r="FF3" s="17" t="s">
        <v>250</v>
      </c>
      <c r="FG3" s="17" t="s">
        <v>251</v>
      </c>
      <c r="FH3" s="17" t="s">
        <v>252</v>
      </c>
      <c r="FI3" s="17" t="s">
        <v>253</v>
      </c>
      <c r="FJ3" s="17" t="s">
        <v>254</v>
      </c>
      <c r="FK3" s="17" t="s">
        <v>137</v>
      </c>
      <c r="FL3" s="17" t="s">
        <v>241</v>
      </c>
      <c r="FM3" s="17" t="s">
        <v>242</v>
      </c>
      <c r="FN3" s="17" t="s">
        <v>243</v>
      </c>
      <c r="FO3" s="17" t="s">
        <v>244</v>
      </c>
      <c r="FP3" s="17" t="s">
        <v>245</v>
      </c>
      <c r="FQ3" s="17" t="s">
        <v>246</v>
      </c>
      <c r="FR3" s="17" t="s">
        <v>247</v>
      </c>
      <c r="FS3" s="17" t="s">
        <v>248</v>
      </c>
      <c r="FT3" s="17" t="s">
        <v>249</v>
      </c>
      <c r="FU3" s="17" t="s">
        <v>250</v>
      </c>
      <c r="FV3" s="17" t="s">
        <v>251</v>
      </c>
      <c r="FW3" s="17" t="s">
        <v>252</v>
      </c>
      <c r="FX3" s="17" t="s">
        <v>253</v>
      </c>
      <c r="FY3" s="17" t="s">
        <v>254</v>
      </c>
      <c r="FZ3" s="17" t="s">
        <v>137</v>
      </c>
      <c r="GA3" s="17" t="s">
        <v>241</v>
      </c>
      <c r="GB3" s="17" t="s">
        <v>242</v>
      </c>
      <c r="GC3" s="17" t="s">
        <v>243</v>
      </c>
      <c r="GD3" s="17" t="s">
        <v>244</v>
      </c>
      <c r="GE3" s="17" t="s">
        <v>245</v>
      </c>
      <c r="GF3" s="17" t="s">
        <v>246</v>
      </c>
      <c r="GG3" s="17" t="s">
        <v>247</v>
      </c>
      <c r="GH3" s="17" t="s">
        <v>248</v>
      </c>
      <c r="GI3" s="17" t="s">
        <v>249</v>
      </c>
      <c r="GJ3" s="17" t="s">
        <v>250</v>
      </c>
      <c r="GK3" s="17" t="s">
        <v>251</v>
      </c>
      <c r="GL3" s="17" t="s">
        <v>252</v>
      </c>
      <c r="GM3" s="17" t="s">
        <v>253</v>
      </c>
      <c r="GN3" s="17" t="s">
        <v>254</v>
      </c>
      <c r="GO3" s="17" t="s">
        <v>137</v>
      </c>
    </row>
    <row r="4" customFormat="false" ht="15" hidden="false" customHeight="false" outlineLevel="0" collapsed="false">
      <c r="A4" s="116" t="s">
        <v>98</v>
      </c>
      <c r="B4" s="116" t="s">
        <v>96</v>
      </c>
      <c r="C4" s="17" t="s">
        <v>114</v>
      </c>
      <c r="R4" s="17" t="s">
        <v>116</v>
      </c>
      <c r="AG4" s="17" t="s">
        <v>117</v>
      </c>
      <c r="AV4" s="17" t="s">
        <v>118</v>
      </c>
      <c r="BK4" s="17" t="s">
        <v>119</v>
      </c>
      <c r="BZ4" s="17" t="s">
        <v>120</v>
      </c>
      <c r="CO4" s="17" t="s">
        <v>121</v>
      </c>
      <c r="DD4" s="17" t="s">
        <v>122</v>
      </c>
      <c r="DS4" s="17" t="s">
        <v>123</v>
      </c>
      <c r="EH4" s="17" t="s">
        <v>124</v>
      </c>
      <c r="EW4" s="17" t="s">
        <v>125</v>
      </c>
      <c r="FL4" s="17" t="s">
        <v>204</v>
      </c>
      <c r="GA4" s="17" t="s">
        <v>255</v>
      </c>
    </row>
    <row r="5" customFormat="false" ht="15" hidden="false" customHeight="false" outlineLevel="0" collapsed="false">
      <c r="A5" s="17" t="s">
        <v>95</v>
      </c>
      <c r="C5" s="17" t="n">
        <v>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 t="n">
        <v>0</v>
      </c>
      <c r="L5" s="17" t="n">
        <v>0</v>
      </c>
      <c r="M5" s="17" t="n">
        <v>0</v>
      </c>
      <c r="N5" s="17" t="n">
        <v>0</v>
      </c>
      <c r="O5" s="17" t="n">
        <v>0.0001</v>
      </c>
      <c r="P5" s="17" t="n">
        <v>2E-005</v>
      </c>
      <c r="Q5" s="17" t="n">
        <v>0</v>
      </c>
      <c r="R5" s="17" t="n">
        <v>0</v>
      </c>
      <c r="S5" s="17" t="n">
        <v>0</v>
      </c>
      <c r="T5" s="17" t="n">
        <v>7E-005</v>
      </c>
      <c r="U5" s="17" t="n">
        <v>0.00128</v>
      </c>
      <c r="V5" s="17" t="n">
        <v>0.03048</v>
      </c>
      <c r="W5" s="17" t="n">
        <v>0.03564</v>
      </c>
      <c r="X5" s="17" t="n">
        <v>0.04211</v>
      </c>
      <c r="Y5" s="17" t="n">
        <v>0.05597</v>
      </c>
      <c r="Z5" s="17" t="n">
        <v>0.08186</v>
      </c>
      <c r="AA5" s="17" t="n">
        <v>0.06498</v>
      </c>
      <c r="AB5" s="17" t="n">
        <v>0.05053</v>
      </c>
      <c r="AC5" s="17" t="n">
        <v>0.01359</v>
      </c>
      <c r="AD5" s="17" t="n">
        <v>0.00092</v>
      </c>
      <c r="AE5" s="17" t="n">
        <v>0.0004</v>
      </c>
      <c r="AF5" s="17" t="n">
        <v>0</v>
      </c>
      <c r="AG5" s="17" t="n">
        <v>0</v>
      </c>
      <c r="AH5" s="17" t="n">
        <v>0</v>
      </c>
      <c r="AI5" s="17" t="n">
        <v>0.00061</v>
      </c>
      <c r="AJ5" s="17" t="n">
        <v>0.01013</v>
      </c>
      <c r="AK5" s="17" t="n">
        <v>0.04729</v>
      </c>
      <c r="AL5" s="17" t="n">
        <v>0.04988</v>
      </c>
      <c r="AM5" s="17" t="n">
        <v>0.05951</v>
      </c>
      <c r="AN5" s="17" t="n">
        <v>0.04575</v>
      </c>
      <c r="AO5" s="17" t="n">
        <v>0.06532</v>
      </c>
      <c r="AP5" s="17" t="n">
        <v>0.0931</v>
      </c>
      <c r="AQ5" s="17" t="n">
        <v>0.06547</v>
      </c>
      <c r="AR5" s="17" t="n">
        <v>0.04199</v>
      </c>
      <c r="AS5" s="17" t="n">
        <v>0.07829</v>
      </c>
      <c r="AT5" s="17" t="n">
        <v>0.09507</v>
      </c>
      <c r="AU5" s="17" t="n">
        <v>0.00348</v>
      </c>
      <c r="AV5" s="17" t="n">
        <v>0</v>
      </c>
      <c r="AW5" s="17" t="n">
        <v>0</v>
      </c>
      <c r="AX5" s="17" t="n">
        <v>0.00093</v>
      </c>
      <c r="AY5" s="17" t="n">
        <v>0.01531</v>
      </c>
      <c r="AZ5" s="17" t="n">
        <v>0.02869</v>
      </c>
      <c r="BA5" s="17" t="n">
        <v>0.02645</v>
      </c>
      <c r="BB5" s="17" t="n">
        <v>0.03092</v>
      </c>
      <c r="BC5" s="17" t="n">
        <v>0.01773</v>
      </c>
      <c r="BD5" s="17" t="n">
        <v>0.0336</v>
      </c>
      <c r="BE5" s="17" t="n">
        <v>0.07828</v>
      </c>
      <c r="BF5" s="17" t="n">
        <v>0.05343</v>
      </c>
      <c r="BG5" s="17" t="n">
        <v>0.03272</v>
      </c>
      <c r="BH5" s="17" t="n">
        <v>0.09911</v>
      </c>
      <c r="BI5" s="17" t="n">
        <v>0.09209</v>
      </c>
      <c r="BJ5" s="17" t="n">
        <v>0.03729</v>
      </c>
      <c r="BK5" s="17" t="n">
        <v>0</v>
      </c>
      <c r="BL5" s="17" t="n">
        <v>0</v>
      </c>
      <c r="BM5" s="17" t="n">
        <v>7E-005</v>
      </c>
      <c r="BN5" s="17" t="n">
        <v>0.00123</v>
      </c>
      <c r="BO5" s="17" t="n">
        <v>0.01673</v>
      </c>
      <c r="BP5" s="17" t="n">
        <v>0.01365</v>
      </c>
      <c r="BQ5" s="17" t="n">
        <v>0.01571</v>
      </c>
      <c r="BR5" s="17" t="n">
        <v>0.01259</v>
      </c>
      <c r="BS5" s="17" t="n">
        <v>0.02409</v>
      </c>
      <c r="BT5" s="17" t="n">
        <v>0.04499</v>
      </c>
      <c r="BU5" s="17" t="n">
        <v>0.03179</v>
      </c>
      <c r="BV5" s="17" t="n">
        <v>0.01637</v>
      </c>
      <c r="BW5" s="17" t="n">
        <v>0.04252</v>
      </c>
      <c r="BX5" s="17" t="n">
        <v>0.03508</v>
      </c>
      <c r="BY5" s="17" t="n">
        <v>0.06063</v>
      </c>
      <c r="BZ5" s="17" t="n">
        <v>0</v>
      </c>
      <c r="CA5" s="17" t="n">
        <v>0</v>
      </c>
      <c r="CB5" s="17" t="n">
        <v>4E-005</v>
      </c>
      <c r="CC5" s="17" t="n">
        <v>0.00089</v>
      </c>
      <c r="CD5" s="17" t="n">
        <v>0.01177</v>
      </c>
      <c r="CE5" s="17" t="n">
        <v>0.00964</v>
      </c>
      <c r="CF5" s="17" t="n">
        <v>0.01103</v>
      </c>
      <c r="CG5" s="17" t="n">
        <v>0.00959</v>
      </c>
      <c r="CH5" s="17" t="n">
        <v>0.01277</v>
      </c>
      <c r="CI5" s="17" t="n">
        <v>0.02023</v>
      </c>
      <c r="CJ5" s="17" t="n">
        <v>0.01297</v>
      </c>
      <c r="CK5" s="17" t="n">
        <v>0.00675</v>
      </c>
      <c r="CL5" s="17" t="n">
        <v>0.02175</v>
      </c>
      <c r="CM5" s="17" t="n">
        <v>0.01887</v>
      </c>
      <c r="CN5" s="17" t="n">
        <v>0.06465</v>
      </c>
      <c r="CO5" s="17" t="n">
        <v>0</v>
      </c>
      <c r="CP5" s="17" t="n">
        <v>0</v>
      </c>
      <c r="CQ5" s="17" t="n">
        <v>3E-005</v>
      </c>
      <c r="CR5" s="17" t="n">
        <v>0.00063</v>
      </c>
      <c r="CS5" s="17" t="n">
        <v>0.00873</v>
      </c>
      <c r="CT5" s="17" t="n">
        <v>0.00693</v>
      </c>
      <c r="CU5" s="17" t="n">
        <v>0.0078</v>
      </c>
      <c r="CV5" s="17" t="n">
        <v>0.00581</v>
      </c>
      <c r="CW5" s="17" t="n">
        <v>0.01272</v>
      </c>
      <c r="CX5" s="17" t="n">
        <v>0.01506</v>
      </c>
      <c r="CY5" s="17" t="n">
        <v>0.00706</v>
      </c>
      <c r="CZ5" s="17" t="n">
        <v>0.00437</v>
      </c>
      <c r="DA5" s="17" t="n">
        <v>0.0122</v>
      </c>
      <c r="DB5" s="17" t="n">
        <v>0.00889</v>
      </c>
      <c r="DC5" s="17" t="n">
        <v>0.06187</v>
      </c>
      <c r="DD5" s="17" t="n">
        <v>0</v>
      </c>
      <c r="DE5" s="17" t="n">
        <v>0</v>
      </c>
      <c r="DF5" s="17" t="n">
        <v>2E-005</v>
      </c>
      <c r="DG5" s="17" t="n">
        <v>0.00037</v>
      </c>
      <c r="DH5" s="17" t="n">
        <v>0.00487</v>
      </c>
      <c r="DI5" s="17" t="n">
        <v>0.004</v>
      </c>
      <c r="DJ5" s="17" t="n">
        <v>0.00454</v>
      </c>
      <c r="DK5" s="17" t="n">
        <v>0.00206</v>
      </c>
      <c r="DL5" s="17" t="n">
        <v>0.00467</v>
      </c>
      <c r="DM5" s="17" t="n">
        <v>0.00568</v>
      </c>
      <c r="DN5" s="17" t="n">
        <v>0.00331</v>
      </c>
      <c r="DO5" s="17" t="n">
        <v>0.00225</v>
      </c>
      <c r="DP5" s="17" t="n">
        <v>0.00787</v>
      </c>
      <c r="DQ5" s="17" t="n">
        <v>0.00561</v>
      </c>
      <c r="DR5" s="17" t="n">
        <v>0.05759</v>
      </c>
      <c r="DS5" s="17" t="n">
        <v>0</v>
      </c>
      <c r="DT5" s="17" t="n">
        <v>0</v>
      </c>
      <c r="DU5" s="17" t="n">
        <v>0</v>
      </c>
      <c r="DV5" s="17" t="n">
        <v>0.00019</v>
      </c>
      <c r="DW5" s="17" t="n">
        <v>0.00259</v>
      </c>
      <c r="DX5" s="17" t="n">
        <v>0.00215</v>
      </c>
      <c r="DY5" s="17" t="n">
        <v>0.00242</v>
      </c>
      <c r="DZ5" s="17" t="n">
        <v>0.00122</v>
      </c>
      <c r="EA5" s="17" t="n">
        <v>0.00273</v>
      </c>
      <c r="EB5" s="17" t="n">
        <v>0.00347</v>
      </c>
      <c r="EC5" s="17" t="n">
        <v>0.00186</v>
      </c>
      <c r="ED5" s="17" t="n">
        <v>0.00146</v>
      </c>
      <c r="EE5" s="17" t="n">
        <v>0.00408</v>
      </c>
      <c r="EF5" s="17" t="n">
        <v>0.00284</v>
      </c>
      <c r="EG5" s="17" t="n">
        <v>0.05381</v>
      </c>
      <c r="EH5" s="17" t="n">
        <v>0</v>
      </c>
      <c r="EI5" s="17" t="n">
        <v>0</v>
      </c>
      <c r="EJ5" s="17" t="n">
        <v>9E-005</v>
      </c>
      <c r="EK5" s="17" t="n">
        <v>0.00185</v>
      </c>
      <c r="EL5" s="17" t="n">
        <v>0.0016</v>
      </c>
      <c r="EM5" s="17" t="n">
        <v>0.00283</v>
      </c>
      <c r="EN5" s="17" t="n">
        <v>0.00319</v>
      </c>
      <c r="EO5" s="17" t="n">
        <v>0.00147</v>
      </c>
      <c r="EP5" s="17" t="n">
        <v>0.0027</v>
      </c>
      <c r="EQ5" s="17" t="n">
        <v>0.00294</v>
      </c>
      <c r="ER5" s="17" t="n">
        <v>0.00089</v>
      </c>
      <c r="ES5" s="17" t="n">
        <v>0.00073</v>
      </c>
      <c r="ET5" s="17" t="n">
        <v>0.00129</v>
      </c>
      <c r="EU5" s="17" t="n">
        <v>0.00152</v>
      </c>
      <c r="EV5" s="17" t="n">
        <v>0</v>
      </c>
      <c r="EW5" s="17" t="n">
        <v>0</v>
      </c>
      <c r="EX5" s="17" t="n">
        <v>0</v>
      </c>
      <c r="EY5" s="17" t="n">
        <v>0</v>
      </c>
      <c r="EZ5" s="17" t="n">
        <v>0</v>
      </c>
      <c r="FA5" s="17" t="n">
        <v>0.00232</v>
      </c>
      <c r="FB5" s="17" t="n">
        <v>0</v>
      </c>
      <c r="FC5" s="17" t="n">
        <v>0</v>
      </c>
      <c r="FD5" s="17" t="n">
        <v>0</v>
      </c>
      <c r="FE5" s="17" t="n">
        <v>0</v>
      </c>
      <c r="FF5" s="17" t="n">
        <v>0</v>
      </c>
      <c r="FG5" s="17" t="n">
        <v>0</v>
      </c>
      <c r="FH5" s="17" t="n">
        <v>0</v>
      </c>
      <c r="FI5" s="17" t="n">
        <v>0</v>
      </c>
      <c r="FJ5" s="17" t="n">
        <v>0</v>
      </c>
      <c r="FK5" s="17" t="n">
        <v>0</v>
      </c>
      <c r="FL5" s="17" t="n">
        <v>0</v>
      </c>
      <c r="FM5" s="17" t="n">
        <v>0</v>
      </c>
      <c r="FN5" s="17" t="n">
        <v>0.00057</v>
      </c>
      <c r="FO5" s="17" t="n">
        <v>0.00947</v>
      </c>
      <c r="FP5" s="17" t="n">
        <v>0.03295</v>
      </c>
      <c r="FQ5" s="17" t="n">
        <v>0.03222</v>
      </c>
      <c r="FR5" s="17" t="n">
        <v>0.03781</v>
      </c>
      <c r="FS5" s="17" t="n">
        <v>0.02699</v>
      </c>
      <c r="FT5" s="17" t="n">
        <v>0.04289</v>
      </c>
      <c r="FU5" s="17" t="n">
        <v>0.0741</v>
      </c>
      <c r="FV5" s="17" t="n">
        <v>0.05139</v>
      </c>
      <c r="FW5" s="17" t="n">
        <v>0.03124</v>
      </c>
      <c r="FX5" s="17" t="n">
        <v>0.07427</v>
      </c>
      <c r="FY5" s="17" t="n">
        <v>0.07609</v>
      </c>
      <c r="FZ5" s="17" t="n">
        <v>0.03084</v>
      </c>
      <c r="GA5" s="17" t="n">
        <v>0</v>
      </c>
      <c r="GB5" s="17" t="n">
        <v>0</v>
      </c>
      <c r="GC5" s="17" t="n">
        <v>3E-005</v>
      </c>
      <c r="GD5" s="17" t="n">
        <v>0.00068</v>
      </c>
      <c r="GE5" s="17" t="n">
        <v>0.00689</v>
      </c>
      <c r="GF5" s="17" t="n">
        <v>0.00559</v>
      </c>
      <c r="GG5" s="17" t="n">
        <v>0.00633</v>
      </c>
      <c r="GH5" s="17" t="n">
        <v>0.00467</v>
      </c>
      <c r="GI5" s="17" t="n">
        <v>0.00789</v>
      </c>
      <c r="GJ5" s="17" t="n">
        <v>0.01071</v>
      </c>
      <c r="GK5" s="17" t="n">
        <v>0.006</v>
      </c>
      <c r="GL5" s="17" t="n">
        <v>0.00344</v>
      </c>
      <c r="GM5" s="17" t="n">
        <v>0.01047</v>
      </c>
      <c r="GN5" s="17" t="n">
        <v>0.00829</v>
      </c>
      <c r="GO5" s="17" t="n">
        <v>0.04789</v>
      </c>
    </row>
    <row r="6" customFormat="false" ht="15" hidden="false" customHeight="false" outlineLevel="0" collapsed="false">
      <c r="A6" s="17" t="s">
        <v>146</v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0.00013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3E-005</v>
      </c>
      <c r="U6" s="17" t="n">
        <v>0.00063</v>
      </c>
      <c r="V6" s="17" t="n">
        <v>0.01825</v>
      </c>
      <c r="W6" s="17" t="n">
        <v>0.01923</v>
      </c>
      <c r="X6" s="17" t="n">
        <v>0.01839</v>
      </c>
      <c r="Y6" s="17" t="n">
        <v>0.03804</v>
      </c>
      <c r="Z6" s="17" t="n">
        <v>0.05732</v>
      </c>
      <c r="AA6" s="17" t="n">
        <v>0.04021</v>
      </c>
      <c r="AB6" s="17" t="n">
        <v>0.00757</v>
      </c>
      <c r="AC6" s="17" t="n">
        <v>0.00159</v>
      </c>
      <c r="AD6" s="17" t="n">
        <v>0.00109</v>
      </c>
      <c r="AE6" s="17" t="n">
        <v>0.00046</v>
      </c>
      <c r="AF6" s="17" t="n">
        <v>0</v>
      </c>
      <c r="AG6" s="17" t="n">
        <v>0</v>
      </c>
      <c r="AH6" s="17" t="n">
        <v>0</v>
      </c>
      <c r="AI6" s="17" t="n">
        <v>0.00029</v>
      </c>
      <c r="AJ6" s="17" t="n">
        <v>0.00465</v>
      </c>
      <c r="AK6" s="17" t="n">
        <v>0.02315</v>
      </c>
      <c r="AL6" s="17" t="n">
        <v>0.02342</v>
      </c>
      <c r="AM6" s="17" t="n">
        <v>0.02384</v>
      </c>
      <c r="AN6" s="17" t="n">
        <v>0.01827</v>
      </c>
      <c r="AO6" s="17" t="n">
        <v>0.02763</v>
      </c>
      <c r="AP6" s="17" t="n">
        <v>0.0393</v>
      </c>
      <c r="AQ6" s="17" t="n">
        <v>0.00622</v>
      </c>
      <c r="AR6" s="17" t="n">
        <v>0.00098</v>
      </c>
      <c r="AS6" s="17" t="n">
        <v>0.00873</v>
      </c>
      <c r="AT6" s="17" t="n">
        <v>0.0118</v>
      </c>
      <c r="AU6" s="17" t="n">
        <v>0</v>
      </c>
      <c r="AV6" s="17" t="n">
        <v>0</v>
      </c>
      <c r="AW6" s="17" t="n">
        <v>0</v>
      </c>
      <c r="AX6" s="17" t="n">
        <v>0.00041</v>
      </c>
      <c r="AY6" s="17" t="n">
        <v>0.00683</v>
      </c>
      <c r="AZ6" s="17" t="n">
        <v>0.01279</v>
      </c>
      <c r="BA6" s="17" t="n">
        <v>0.01175</v>
      </c>
      <c r="BB6" s="17" t="n">
        <v>0.01224</v>
      </c>
      <c r="BC6" s="17" t="n">
        <v>0.00674</v>
      </c>
      <c r="BD6" s="17" t="n">
        <v>0.01127</v>
      </c>
      <c r="BE6" s="17" t="n">
        <v>0.03207</v>
      </c>
      <c r="BF6" s="17" t="n">
        <v>0.00311</v>
      </c>
      <c r="BG6" s="17" t="n">
        <v>0.00086</v>
      </c>
      <c r="BH6" s="17" t="n">
        <v>0.00344</v>
      </c>
      <c r="BI6" s="17" t="n">
        <v>0.01004</v>
      </c>
      <c r="BJ6" s="17" t="n">
        <v>0</v>
      </c>
      <c r="BK6" s="17" t="n">
        <v>0</v>
      </c>
      <c r="BL6" s="17" t="n">
        <v>0</v>
      </c>
      <c r="BM6" s="17" t="n">
        <v>2E-005</v>
      </c>
      <c r="BN6" s="17" t="n">
        <v>0.00054</v>
      </c>
      <c r="BO6" s="17" t="n">
        <v>0.00717</v>
      </c>
      <c r="BP6" s="17" t="n">
        <v>0.00594</v>
      </c>
      <c r="BQ6" s="17" t="n">
        <v>0.00619</v>
      </c>
      <c r="BR6" s="17" t="n">
        <v>0.00773</v>
      </c>
      <c r="BS6" s="17" t="n">
        <v>0.01249</v>
      </c>
      <c r="BT6" s="17" t="n">
        <v>0.01814</v>
      </c>
      <c r="BU6" s="17" t="n">
        <v>0.0019</v>
      </c>
      <c r="BV6" s="17" t="n">
        <v>0.00044</v>
      </c>
      <c r="BW6" s="17" t="n">
        <v>0.0015</v>
      </c>
      <c r="BX6" s="17" t="n">
        <v>0.00425</v>
      </c>
      <c r="BY6" s="17" t="n">
        <v>0</v>
      </c>
      <c r="BZ6" s="17" t="n">
        <v>0</v>
      </c>
      <c r="CA6" s="17" t="n">
        <v>0</v>
      </c>
      <c r="CB6" s="17" t="n">
        <v>3E-005</v>
      </c>
      <c r="CC6" s="17" t="n">
        <v>0.00038</v>
      </c>
      <c r="CD6" s="17" t="n">
        <v>0.00513</v>
      </c>
      <c r="CE6" s="17" t="n">
        <v>0.0042</v>
      </c>
      <c r="CF6" s="17" t="n">
        <v>0.00429</v>
      </c>
      <c r="CG6" s="17" t="n">
        <v>0.00606</v>
      </c>
      <c r="CH6" s="17" t="n">
        <v>0.00741</v>
      </c>
      <c r="CI6" s="17" t="n">
        <v>0.0089</v>
      </c>
      <c r="CJ6" s="17" t="n">
        <v>0.00103</v>
      </c>
      <c r="CK6" s="17" t="n">
        <v>0.00021</v>
      </c>
      <c r="CL6" s="17" t="n">
        <v>0.00085</v>
      </c>
      <c r="CM6" s="17" t="n">
        <v>0.00245</v>
      </c>
      <c r="CN6" s="17" t="n">
        <v>0</v>
      </c>
      <c r="CO6" s="17" t="n">
        <v>0</v>
      </c>
      <c r="CP6" s="17" t="n">
        <v>0</v>
      </c>
      <c r="CQ6" s="17" t="n">
        <v>0</v>
      </c>
      <c r="CR6" s="17" t="n">
        <v>0.00027</v>
      </c>
      <c r="CS6" s="17" t="n">
        <v>0.00367</v>
      </c>
      <c r="CT6" s="17" t="n">
        <v>0.003</v>
      </c>
      <c r="CU6" s="17" t="n">
        <v>0.003</v>
      </c>
      <c r="CV6" s="17" t="n">
        <v>0.00361</v>
      </c>
      <c r="CW6" s="17" t="n">
        <v>0.00829</v>
      </c>
      <c r="CX6" s="17" t="n">
        <v>0.00696</v>
      </c>
      <c r="CY6" s="17" t="n">
        <v>0.00096</v>
      </c>
      <c r="CZ6" s="17" t="n">
        <v>0.00018</v>
      </c>
      <c r="DA6" s="17" t="n">
        <v>0.00071</v>
      </c>
      <c r="DB6" s="17" t="n">
        <v>0.00109</v>
      </c>
      <c r="DC6" s="17" t="n">
        <v>0</v>
      </c>
      <c r="DD6" s="17" t="n">
        <v>0</v>
      </c>
      <c r="DE6" s="17" t="n">
        <v>0</v>
      </c>
      <c r="DF6" s="17" t="n">
        <v>0</v>
      </c>
      <c r="DG6" s="17" t="n">
        <v>0.00019</v>
      </c>
      <c r="DH6" s="17" t="n">
        <v>0.00227</v>
      </c>
      <c r="DI6" s="17" t="n">
        <v>0.00179</v>
      </c>
      <c r="DJ6" s="17" t="n">
        <v>0.0018</v>
      </c>
      <c r="DK6" s="17" t="n">
        <v>0.00128</v>
      </c>
      <c r="DL6" s="17" t="n">
        <v>0.00294</v>
      </c>
      <c r="DM6" s="17" t="n">
        <v>0.00277</v>
      </c>
      <c r="DN6" s="17" t="n">
        <v>0.00042</v>
      </c>
      <c r="DO6" s="17" t="n">
        <v>5E-005</v>
      </c>
      <c r="DP6" s="17" t="n">
        <v>0.00045</v>
      </c>
      <c r="DQ6" s="17" t="n">
        <v>0.0007</v>
      </c>
      <c r="DR6" s="17" t="n">
        <v>0</v>
      </c>
      <c r="DS6" s="17" t="n">
        <v>0</v>
      </c>
      <c r="DT6" s="17" t="n">
        <v>0</v>
      </c>
      <c r="DU6" s="17" t="n">
        <v>0</v>
      </c>
      <c r="DV6" s="17" t="n">
        <v>6E-005</v>
      </c>
      <c r="DW6" s="17" t="n">
        <v>0.0011</v>
      </c>
      <c r="DX6" s="17" t="n">
        <v>0.00094</v>
      </c>
      <c r="DY6" s="17" t="n">
        <v>0.00091</v>
      </c>
      <c r="DZ6" s="17" t="n">
        <v>0.00082</v>
      </c>
      <c r="EA6" s="17" t="n">
        <v>0.00176</v>
      </c>
      <c r="EB6" s="17" t="n">
        <v>0.00168</v>
      </c>
      <c r="EC6" s="17" t="n">
        <v>0.00022</v>
      </c>
      <c r="ED6" s="17" t="n">
        <v>2E-005</v>
      </c>
      <c r="EE6" s="17" t="n">
        <v>0.00023</v>
      </c>
      <c r="EF6" s="17" t="n">
        <v>0.00033</v>
      </c>
      <c r="EG6" s="17" t="n">
        <v>0</v>
      </c>
      <c r="EH6" s="17" t="n">
        <v>0</v>
      </c>
      <c r="EI6" s="17" t="n">
        <v>0</v>
      </c>
      <c r="EJ6" s="17" t="n">
        <v>0</v>
      </c>
      <c r="EK6" s="17" t="n">
        <v>0.00079</v>
      </c>
      <c r="EL6" s="17" t="n">
        <v>0.00069</v>
      </c>
      <c r="EM6" s="17" t="n">
        <v>0.00128</v>
      </c>
      <c r="EN6" s="17" t="n">
        <v>0.0013</v>
      </c>
      <c r="EO6" s="17" t="n">
        <v>0.00094</v>
      </c>
      <c r="EP6" s="17" t="n">
        <v>0.00203</v>
      </c>
      <c r="EQ6" s="17" t="n">
        <v>0.00179</v>
      </c>
      <c r="ER6" s="17" t="n">
        <v>0.00012</v>
      </c>
      <c r="ES6" s="17" t="n">
        <v>1E-005</v>
      </c>
      <c r="ET6" s="17" t="n">
        <v>7E-005</v>
      </c>
      <c r="EU6" s="17" t="n">
        <v>0.00012</v>
      </c>
      <c r="EV6" s="17" t="n">
        <v>0</v>
      </c>
      <c r="EW6" s="17" t="n">
        <v>0</v>
      </c>
      <c r="EX6" s="17" t="n">
        <v>0</v>
      </c>
      <c r="EY6" s="17" t="n">
        <v>0</v>
      </c>
      <c r="EZ6" s="17" t="n">
        <v>0</v>
      </c>
      <c r="FA6" s="17" t="n">
        <v>0.00099</v>
      </c>
      <c r="FB6" s="17" t="n">
        <v>0</v>
      </c>
      <c r="FC6" s="17" t="n">
        <v>0</v>
      </c>
      <c r="FD6" s="17" t="n">
        <v>0</v>
      </c>
      <c r="FE6" s="17" t="n">
        <v>0</v>
      </c>
      <c r="FF6" s="17" t="n">
        <v>0</v>
      </c>
      <c r="FG6" s="17" t="n">
        <v>0</v>
      </c>
      <c r="FH6" s="17" t="n">
        <v>0</v>
      </c>
      <c r="FI6" s="17" t="n">
        <v>0</v>
      </c>
      <c r="FJ6" s="17" t="n">
        <v>0</v>
      </c>
      <c r="FK6" s="17" t="n">
        <v>0</v>
      </c>
      <c r="FL6" s="17" t="n">
        <v>0</v>
      </c>
      <c r="FM6" s="17" t="n">
        <v>0</v>
      </c>
      <c r="FN6" s="17" t="n">
        <v>0.00026</v>
      </c>
      <c r="FO6" s="17" t="n">
        <v>0.0043</v>
      </c>
      <c r="FP6" s="17" t="n">
        <v>0.01551</v>
      </c>
      <c r="FQ6" s="17" t="n">
        <v>0.01486</v>
      </c>
      <c r="FR6" s="17" t="n">
        <v>0.0152</v>
      </c>
      <c r="FS6" s="17" t="n">
        <v>0.01157</v>
      </c>
      <c r="FT6" s="17" t="n">
        <v>0.01806</v>
      </c>
      <c r="FU6" s="17" t="n">
        <v>0.03116</v>
      </c>
      <c r="FV6" s="17" t="n">
        <v>0.00396</v>
      </c>
      <c r="FW6" s="17" t="n">
        <v>0.00079</v>
      </c>
      <c r="FX6" s="17" t="n">
        <v>0.00491</v>
      </c>
      <c r="FY6" s="17" t="n">
        <v>0.00911</v>
      </c>
      <c r="FZ6" s="17" t="n">
        <v>0</v>
      </c>
      <c r="GA6" s="17" t="n">
        <v>0</v>
      </c>
      <c r="GB6" s="17" t="n">
        <v>0</v>
      </c>
      <c r="GC6" s="17" t="n">
        <v>1E-005</v>
      </c>
      <c r="GD6" s="17" t="n">
        <v>0.0003</v>
      </c>
      <c r="GE6" s="17" t="n">
        <v>0.00301</v>
      </c>
      <c r="GF6" s="17" t="n">
        <v>0.00247</v>
      </c>
      <c r="GG6" s="17" t="n">
        <v>0.00249</v>
      </c>
      <c r="GH6" s="17" t="n">
        <v>0.00298</v>
      </c>
      <c r="GI6" s="17" t="n">
        <v>0.00495</v>
      </c>
      <c r="GJ6" s="17" t="n">
        <v>0.00499</v>
      </c>
      <c r="GK6" s="17" t="n">
        <v>0.00062</v>
      </c>
      <c r="GL6" s="17" t="n">
        <v>0.00011</v>
      </c>
      <c r="GM6" s="17" t="n">
        <v>0.00051</v>
      </c>
      <c r="GN6" s="17" t="n">
        <v>0.00109</v>
      </c>
      <c r="GO6" s="17" t="n">
        <v>0</v>
      </c>
    </row>
    <row r="7" customFormat="false" ht="15" hidden="false" customHeight="false" outlineLevel="0" collapsed="false">
      <c r="A7" s="17" t="s">
        <v>147</v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7" t="n">
        <v>5E-005</v>
      </c>
      <c r="U7" s="17" t="n">
        <v>0.00079</v>
      </c>
      <c r="V7" s="17" t="n">
        <v>0.01921</v>
      </c>
      <c r="W7" s="17" t="n">
        <v>0.02188</v>
      </c>
      <c r="X7" s="17" t="n">
        <v>0.02507</v>
      </c>
      <c r="Y7" s="17" t="n">
        <v>0.03387</v>
      </c>
      <c r="Z7" s="17" t="n">
        <v>0.04045</v>
      </c>
      <c r="AA7" s="17" t="n">
        <v>0.02443</v>
      </c>
      <c r="AB7" s="17" t="n">
        <v>0.01358</v>
      </c>
      <c r="AC7" s="17" t="n">
        <v>0.00295</v>
      </c>
      <c r="AD7" s="17" t="n">
        <v>0.00015</v>
      </c>
      <c r="AE7" s="17" t="n">
        <v>3E-005</v>
      </c>
      <c r="AF7" s="17" t="n">
        <v>0</v>
      </c>
      <c r="AG7" s="17" t="n">
        <v>0</v>
      </c>
      <c r="AH7" s="17" t="n">
        <v>0</v>
      </c>
      <c r="AI7" s="17" t="n">
        <v>0.00036</v>
      </c>
      <c r="AJ7" s="17" t="n">
        <v>0.00588</v>
      </c>
      <c r="AK7" s="17" t="n">
        <v>0.02697</v>
      </c>
      <c r="AL7" s="17" t="n">
        <v>0.02816</v>
      </c>
      <c r="AM7" s="17" t="n">
        <v>0.03248</v>
      </c>
      <c r="AN7" s="17" t="n">
        <v>0.01843</v>
      </c>
      <c r="AO7" s="17" t="n">
        <v>0.04999</v>
      </c>
      <c r="AP7" s="17" t="n">
        <v>0.07919</v>
      </c>
      <c r="AQ7" s="17" t="n">
        <v>0.08355</v>
      </c>
      <c r="AR7" s="17" t="n">
        <v>0.05135</v>
      </c>
      <c r="AS7" s="17" t="n">
        <v>0.11578</v>
      </c>
      <c r="AT7" s="17" t="n">
        <v>0.11111</v>
      </c>
      <c r="AU7" s="17" t="n">
        <v>0.00648</v>
      </c>
      <c r="AV7" s="17" t="n">
        <v>0</v>
      </c>
      <c r="AW7" s="17" t="n">
        <v>0</v>
      </c>
      <c r="AX7" s="17" t="n">
        <v>0.00053</v>
      </c>
      <c r="AY7" s="17" t="n">
        <v>0.00868</v>
      </c>
      <c r="AZ7" s="17" t="n">
        <v>0.01556</v>
      </c>
      <c r="BA7" s="17" t="n">
        <v>0.01451</v>
      </c>
      <c r="BB7" s="17" t="n">
        <v>0.01655</v>
      </c>
      <c r="BC7" s="17" t="n">
        <v>0.01249</v>
      </c>
      <c r="BD7" s="17" t="n">
        <v>0.04852</v>
      </c>
      <c r="BE7" s="17" t="n">
        <v>0.09771</v>
      </c>
      <c r="BF7" s="17" t="n">
        <v>0.10209</v>
      </c>
      <c r="BG7" s="17" t="n">
        <v>0.06342</v>
      </c>
      <c r="BH7" s="17" t="n">
        <v>0.19633</v>
      </c>
      <c r="BI7" s="17" t="n">
        <v>0.13515</v>
      </c>
      <c r="BJ7" s="17" t="n">
        <v>0.07764</v>
      </c>
      <c r="BK7" s="17" t="n">
        <v>0</v>
      </c>
      <c r="BL7" s="17" t="n">
        <v>0</v>
      </c>
      <c r="BM7" s="17" t="n">
        <v>4E-005</v>
      </c>
      <c r="BN7" s="17" t="n">
        <v>0.00068</v>
      </c>
      <c r="BO7" s="17" t="n">
        <v>0.00891</v>
      </c>
      <c r="BP7" s="17" t="n">
        <v>0.0074</v>
      </c>
      <c r="BQ7" s="17" t="n">
        <v>0.00835</v>
      </c>
      <c r="BR7" s="17" t="n">
        <v>0.00695</v>
      </c>
      <c r="BS7" s="17" t="n">
        <v>0.0354</v>
      </c>
      <c r="BT7" s="17" t="n">
        <v>0.0614</v>
      </c>
      <c r="BU7" s="17" t="n">
        <v>0.05915</v>
      </c>
      <c r="BV7" s="17" t="n">
        <v>0.02837</v>
      </c>
      <c r="BW7" s="17" t="n">
        <v>0.06896</v>
      </c>
      <c r="BX7" s="17" t="n">
        <v>0.04626</v>
      </c>
      <c r="BY7" s="17" t="n">
        <v>0.11986</v>
      </c>
      <c r="BZ7" s="17" t="n">
        <v>0</v>
      </c>
      <c r="CA7" s="17" t="n">
        <v>0</v>
      </c>
      <c r="CB7" s="17" t="n">
        <v>2E-005</v>
      </c>
      <c r="CC7" s="17" t="n">
        <v>0.00049</v>
      </c>
      <c r="CD7" s="17" t="n">
        <v>0.00627</v>
      </c>
      <c r="CE7" s="17" t="n">
        <v>0.00519</v>
      </c>
      <c r="CF7" s="17" t="n">
        <v>0.00584</v>
      </c>
      <c r="CG7" s="17" t="n">
        <v>0.00478</v>
      </c>
      <c r="CH7" s="17" t="n">
        <v>0.01544</v>
      </c>
      <c r="CI7" s="17" t="n">
        <v>0.02358</v>
      </c>
      <c r="CJ7" s="17" t="n">
        <v>0.01798</v>
      </c>
      <c r="CK7" s="17" t="n">
        <v>0.0086</v>
      </c>
      <c r="CL7" s="17" t="n">
        <v>0.02581</v>
      </c>
      <c r="CM7" s="17" t="n">
        <v>0.02257</v>
      </c>
      <c r="CN7" s="17" t="n">
        <v>0.12059</v>
      </c>
      <c r="CO7" s="17" t="n">
        <v>0</v>
      </c>
      <c r="CP7" s="17" t="n">
        <v>0</v>
      </c>
      <c r="CQ7" s="17" t="n">
        <v>1E-005</v>
      </c>
      <c r="CR7" s="17" t="n">
        <v>0.00035</v>
      </c>
      <c r="CS7" s="17" t="n">
        <v>0.00454</v>
      </c>
      <c r="CT7" s="17" t="n">
        <v>0.00371</v>
      </c>
      <c r="CU7" s="17" t="n">
        <v>0.00414</v>
      </c>
      <c r="CV7" s="17" t="n">
        <v>0.00277</v>
      </c>
      <c r="CW7" s="17" t="n">
        <v>0.0106</v>
      </c>
      <c r="CX7" s="17" t="n">
        <v>0.01174</v>
      </c>
      <c r="CY7" s="17" t="n">
        <v>0.00787</v>
      </c>
      <c r="CZ7" s="17" t="n">
        <v>0.00386</v>
      </c>
      <c r="DA7" s="17" t="n">
        <v>0.00699</v>
      </c>
      <c r="DB7" s="17" t="n">
        <v>0.00935</v>
      </c>
      <c r="DC7" s="17" t="n">
        <v>0.11224</v>
      </c>
      <c r="DD7" s="17" t="n">
        <v>0</v>
      </c>
      <c r="DE7" s="17" t="n">
        <v>0</v>
      </c>
      <c r="DF7" s="17" t="n">
        <v>1E-005</v>
      </c>
      <c r="DG7" s="17" t="n">
        <v>0.00021</v>
      </c>
      <c r="DH7" s="17" t="n">
        <v>0.00265</v>
      </c>
      <c r="DI7" s="17" t="n">
        <v>0.00217</v>
      </c>
      <c r="DJ7" s="17" t="n">
        <v>0.00241</v>
      </c>
      <c r="DK7" s="17" t="n">
        <v>0.00098</v>
      </c>
      <c r="DL7" s="17" t="n">
        <v>0.00381</v>
      </c>
      <c r="DM7" s="17" t="n">
        <v>0.00367</v>
      </c>
      <c r="DN7" s="17" t="n">
        <v>0.00305</v>
      </c>
      <c r="DO7" s="17" t="n">
        <v>0.00139</v>
      </c>
      <c r="DP7" s="17" t="n">
        <v>0.00333</v>
      </c>
      <c r="DQ7" s="17" t="n">
        <v>0.00586</v>
      </c>
      <c r="DR7" s="17" t="n">
        <v>0.10378</v>
      </c>
      <c r="DS7" s="17" t="n">
        <v>0</v>
      </c>
      <c r="DT7" s="17" t="n">
        <v>0</v>
      </c>
      <c r="DU7" s="17" t="n">
        <v>0</v>
      </c>
      <c r="DV7" s="17" t="n">
        <v>0.0001</v>
      </c>
      <c r="DW7" s="17" t="n">
        <v>0.00139</v>
      </c>
      <c r="DX7" s="17" t="n">
        <v>0.00116</v>
      </c>
      <c r="DY7" s="17" t="n">
        <v>0.00128</v>
      </c>
      <c r="DZ7" s="17" t="n">
        <v>0.00057</v>
      </c>
      <c r="EA7" s="17" t="n">
        <v>0.00228</v>
      </c>
      <c r="EB7" s="17" t="n">
        <v>0.00212</v>
      </c>
      <c r="EC7" s="17" t="n">
        <v>0.00089</v>
      </c>
      <c r="ED7" s="17" t="n">
        <v>0.00076</v>
      </c>
      <c r="EE7" s="17" t="n">
        <v>0.00121</v>
      </c>
      <c r="EF7" s="17" t="n">
        <v>0.00268</v>
      </c>
      <c r="EG7" s="17" t="n">
        <v>0.0961</v>
      </c>
      <c r="EH7" s="17" t="n">
        <v>0</v>
      </c>
      <c r="EI7" s="17" t="n">
        <v>0</v>
      </c>
      <c r="EJ7" s="17" t="n">
        <v>5E-005</v>
      </c>
      <c r="EK7" s="17" t="n">
        <v>0.001</v>
      </c>
      <c r="EL7" s="17" t="n">
        <v>0.00086</v>
      </c>
      <c r="EM7" s="17" t="n">
        <v>0.00152</v>
      </c>
      <c r="EN7" s="17" t="n">
        <v>0.00168</v>
      </c>
      <c r="EO7" s="17" t="n">
        <v>0.00085</v>
      </c>
      <c r="EP7" s="17" t="n">
        <v>0.00162</v>
      </c>
      <c r="EQ7" s="17" t="n">
        <v>0.00133</v>
      </c>
      <c r="ER7" s="17" t="n">
        <v>0.00063</v>
      </c>
      <c r="ES7" s="17" t="n">
        <v>0.00045</v>
      </c>
      <c r="ET7" s="17" t="n">
        <v>0.00071</v>
      </c>
      <c r="EU7" s="17" t="n">
        <v>0.00164</v>
      </c>
      <c r="EV7" s="17" t="n">
        <v>0</v>
      </c>
      <c r="EW7" s="17" t="n">
        <v>0</v>
      </c>
      <c r="EX7" s="17" t="n">
        <v>0</v>
      </c>
      <c r="EY7" s="17" t="n">
        <v>0</v>
      </c>
      <c r="EZ7" s="17" t="n">
        <v>0</v>
      </c>
      <c r="FA7" s="17" t="n">
        <v>0.00126</v>
      </c>
      <c r="FB7" s="17" t="n">
        <v>0</v>
      </c>
      <c r="FC7" s="17" t="n">
        <v>0</v>
      </c>
      <c r="FD7" s="17" t="n">
        <v>0</v>
      </c>
      <c r="FE7" s="17" t="n">
        <v>0</v>
      </c>
      <c r="FF7" s="17" t="n">
        <v>0</v>
      </c>
      <c r="FG7" s="17" t="n">
        <v>0</v>
      </c>
      <c r="FH7" s="17" t="n">
        <v>0</v>
      </c>
      <c r="FI7" s="17" t="n">
        <v>0</v>
      </c>
      <c r="FJ7" s="17" t="n">
        <v>0</v>
      </c>
      <c r="FK7" s="17" t="n">
        <v>0</v>
      </c>
      <c r="FL7" s="17" t="n">
        <v>0</v>
      </c>
      <c r="FM7" s="17" t="n">
        <v>0</v>
      </c>
      <c r="FN7" s="17" t="n">
        <v>0.00032</v>
      </c>
      <c r="FO7" s="17" t="n">
        <v>0.00529</v>
      </c>
      <c r="FP7" s="17" t="n">
        <v>0.0179</v>
      </c>
      <c r="FQ7" s="17" t="n">
        <v>0.01753</v>
      </c>
      <c r="FR7" s="17" t="n">
        <v>0.02</v>
      </c>
      <c r="FS7" s="17" t="n">
        <v>0.01292</v>
      </c>
      <c r="FT7" s="17" t="n">
        <v>0.04444</v>
      </c>
      <c r="FU7" s="17" t="n">
        <v>0.07855</v>
      </c>
      <c r="FV7" s="17" t="n">
        <v>0.08057</v>
      </c>
      <c r="FW7" s="17" t="n">
        <v>0.04722</v>
      </c>
      <c r="FX7" s="17" t="n">
        <v>0.12412</v>
      </c>
      <c r="FY7" s="17" t="n">
        <v>0.09592</v>
      </c>
      <c r="FZ7" s="17" t="n">
        <v>0.05868</v>
      </c>
      <c r="GA7" s="17" t="n">
        <v>0</v>
      </c>
      <c r="GB7" s="17" t="n">
        <v>0</v>
      </c>
      <c r="GC7" s="17" t="n">
        <v>1E-005</v>
      </c>
      <c r="GD7" s="17" t="n">
        <v>0.00037</v>
      </c>
      <c r="GE7" s="17" t="n">
        <v>0.00364</v>
      </c>
      <c r="GF7" s="17" t="n">
        <v>0.003</v>
      </c>
      <c r="GG7" s="17" t="n">
        <v>0.00335</v>
      </c>
      <c r="GH7" s="17" t="n">
        <v>0.0023</v>
      </c>
      <c r="GI7" s="17" t="n">
        <v>0.00783</v>
      </c>
      <c r="GJ7" s="17" t="n">
        <v>0.01019</v>
      </c>
      <c r="GK7" s="17" t="n">
        <v>0.00732</v>
      </c>
      <c r="GL7" s="17" t="n">
        <v>0.00352</v>
      </c>
      <c r="GM7" s="17" t="n">
        <v>0.009</v>
      </c>
      <c r="GN7" s="17" t="n">
        <v>0.00928</v>
      </c>
      <c r="GO7" s="17" t="n">
        <v>0.0871</v>
      </c>
    </row>
    <row r="8" customFormat="false" ht="15" hidden="false" customHeight="false" outlineLevel="0" collapsed="false">
      <c r="A8" s="17" t="s">
        <v>148</v>
      </c>
      <c r="C8" s="17" t="n">
        <v>0</v>
      </c>
      <c r="D8" s="17" t="n">
        <v>0</v>
      </c>
      <c r="E8" s="17" t="n">
        <v>0</v>
      </c>
      <c r="F8" s="17" t="n">
        <v>0</v>
      </c>
      <c r="G8" s="17" t="n">
        <v>0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7E-005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2E-005</v>
      </c>
      <c r="U8" s="17" t="n">
        <v>0.00047</v>
      </c>
      <c r="V8" s="17" t="n">
        <v>0.01301</v>
      </c>
      <c r="W8" s="17" t="n">
        <v>0.01415</v>
      </c>
      <c r="X8" s="17" t="n">
        <v>0.01803</v>
      </c>
      <c r="Y8" s="17" t="n">
        <v>0.01694</v>
      </c>
      <c r="Z8" s="17" t="n">
        <v>0.03158</v>
      </c>
      <c r="AA8" s="17" t="n">
        <v>0.01986</v>
      </c>
      <c r="AB8" s="17" t="n">
        <v>0.00449</v>
      </c>
      <c r="AC8" s="17" t="n">
        <v>0.00051</v>
      </c>
      <c r="AD8" s="17" t="n">
        <v>0.0002</v>
      </c>
      <c r="AE8" s="17" t="n">
        <v>0.00012</v>
      </c>
      <c r="AF8" s="17" t="n">
        <v>0</v>
      </c>
      <c r="AG8" s="17" t="n">
        <v>0</v>
      </c>
      <c r="AH8" s="17" t="n">
        <v>0</v>
      </c>
      <c r="AI8" s="17" t="n">
        <v>0.00021</v>
      </c>
      <c r="AJ8" s="17" t="n">
        <v>0.00346</v>
      </c>
      <c r="AK8" s="17" t="n">
        <v>0.01727</v>
      </c>
      <c r="AL8" s="17" t="n">
        <v>0.01773</v>
      </c>
      <c r="AM8" s="17" t="n">
        <v>0.02272</v>
      </c>
      <c r="AN8" s="17" t="n">
        <v>0.01818</v>
      </c>
      <c r="AO8" s="17" t="n">
        <v>0.03802</v>
      </c>
      <c r="AP8" s="17" t="n">
        <v>0.02571</v>
      </c>
      <c r="AQ8" s="17" t="n">
        <v>0.00785</v>
      </c>
      <c r="AR8" s="17" t="n">
        <v>0.00112</v>
      </c>
      <c r="AS8" s="17" t="n">
        <v>0.00487</v>
      </c>
      <c r="AT8" s="17" t="n">
        <v>0.01244</v>
      </c>
      <c r="AU8" s="17" t="n">
        <v>0</v>
      </c>
      <c r="AV8" s="17" t="n">
        <v>0</v>
      </c>
      <c r="AW8" s="17" t="n">
        <v>0</v>
      </c>
      <c r="AX8" s="17" t="n">
        <v>0.00031</v>
      </c>
      <c r="AY8" s="17" t="n">
        <v>0.00511</v>
      </c>
      <c r="AZ8" s="17" t="n">
        <v>0.01101</v>
      </c>
      <c r="BA8" s="17" t="n">
        <v>0.00977</v>
      </c>
      <c r="BB8" s="17" t="n">
        <v>0.01216</v>
      </c>
      <c r="BC8" s="17" t="n">
        <v>0.00952</v>
      </c>
      <c r="BD8" s="17" t="n">
        <v>0.01793</v>
      </c>
      <c r="BE8" s="17" t="n">
        <v>0.02105</v>
      </c>
      <c r="BF8" s="17" t="n">
        <v>0.00882</v>
      </c>
      <c r="BG8" s="17" t="n">
        <v>0.00185</v>
      </c>
      <c r="BH8" s="17" t="n">
        <v>0.00754</v>
      </c>
      <c r="BI8" s="17" t="n">
        <v>0.00941</v>
      </c>
      <c r="BJ8" s="17" t="n">
        <v>0</v>
      </c>
      <c r="BK8" s="17" t="n">
        <v>0</v>
      </c>
      <c r="BL8" s="17" t="n">
        <v>0</v>
      </c>
      <c r="BM8" s="17" t="n">
        <v>3E-005</v>
      </c>
      <c r="BN8" s="17" t="n">
        <v>0.00039</v>
      </c>
      <c r="BO8" s="17" t="n">
        <v>0.00609</v>
      </c>
      <c r="BP8" s="17" t="n">
        <v>0.00502</v>
      </c>
      <c r="BQ8" s="17" t="n">
        <v>0.0062</v>
      </c>
      <c r="BR8" s="17" t="n">
        <v>0.01656</v>
      </c>
      <c r="BS8" s="17" t="n">
        <v>0.02008</v>
      </c>
      <c r="BT8" s="17" t="n">
        <v>0.01233</v>
      </c>
      <c r="BU8" s="17" t="n">
        <v>0.00549</v>
      </c>
      <c r="BV8" s="17" t="n">
        <v>0.00094</v>
      </c>
      <c r="BW8" s="17" t="n">
        <v>0.00358</v>
      </c>
      <c r="BX8" s="17" t="n">
        <v>0.00399</v>
      </c>
      <c r="BY8" s="17" t="n">
        <v>0</v>
      </c>
      <c r="BZ8" s="17" t="n">
        <v>0</v>
      </c>
      <c r="CA8" s="17" t="n">
        <v>0</v>
      </c>
      <c r="CB8" s="17" t="n">
        <v>0</v>
      </c>
      <c r="CC8" s="17" t="n">
        <v>0.00029</v>
      </c>
      <c r="CD8" s="17" t="n">
        <v>0.00429</v>
      </c>
      <c r="CE8" s="17" t="n">
        <v>0.0035</v>
      </c>
      <c r="CF8" s="17" t="n">
        <v>0.00434</v>
      </c>
      <c r="CG8" s="17" t="n">
        <v>0.013</v>
      </c>
      <c r="CH8" s="17" t="n">
        <v>0.01164</v>
      </c>
      <c r="CI8" s="17" t="n">
        <v>0.00585</v>
      </c>
      <c r="CJ8" s="17" t="n">
        <v>0.0026</v>
      </c>
      <c r="CK8" s="17" t="n">
        <v>0.00042</v>
      </c>
      <c r="CL8" s="17" t="n">
        <v>0.00188</v>
      </c>
      <c r="CM8" s="17" t="n">
        <v>0.00234</v>
      </c>
      <c r="CN8" s="17" t="n">
        <v>0</v>
      </c>
      <c r="CO8" s="17" t="n">
        <v>0</v>
      </c>
      <c r="CP8" s="17" t="n">
        <v>0</v>
      </c>
      <c r="CQ8" s="17" t="n">
        <v>0</v>
      </c>
      <c r="CR8" s="17" t="n">
        <v>0.00019</v>
      </c>
      <c r="CS8" s="17" t="n">
        <v>0.0032</v>
      </c>
      <c r="CT8" s="17" t="n">
        <v>0.00251</v>
      </c>
      <c r="CU8" s="17" t="n">
        <v>0.00306</v>
      </c>
      <c r="CV8" s="17" t="n">
        <v>0.00813</v>
      </c>
      <c r="CW8" s="17" t="n">
        <v>0.02003</v>
      </c>
      <c r="CX8" s="17" t="n">
        <v>0.01109</v>
      </c>
      <c r="CY8" s="17" t="n">
        <v>0.00245</v>
      </c>
      <c r="CZ8" s="17" t="n">
        <v>0.00053</v>
      </c>
      <c r="DA8" s="17" t="n">
        <v>0.00168</v>
      </c>
      <c r="DB8" s="17" t="n">
        <v>0.00249</v>
      </c>
      <c r="DC8" s="17" t="n">
        <v>0</v>
      </c>
      <c r="DD8" s="17" t="n">
        <v>0</v>
      </c>
      <c r="DE8" s="17" t="n">
        <v>0</v>
      </c>
      <c r="DF8" s="17" t="n">
        <v>0</v>
      </c>
      <c r="DG8" s="17" t="n">
        <v>8E-005</v>
      </c>
      <c r="DH8" s="17" t="n">
        <v>0.00199</v>
      </c>
      <c r="DI8" s="17" t="n">
        <v>0.00153</v>
      </c>
      <c r="DJ8" s="17" t="n">
        <v>0.00186</v>
      </c>
      <c r="DK8" s="17" t="n">
        <v>0.00292</v>
      </c>
      <c r="DL8" s="17" t="n">
        <v>0.00714</v>
      </c>
      <c r="DM8" s="17" t="n">
        <v>0.00413</v>
      </c>
      <c r="DN8" s="17" t="n">
        <v>0.00123</v>
      </c>
      <c r="DO8" s="17" t="n">
        <v>0.00022</v>
      </c>
      <c r="DP8" s="17" t="n">
        <v>0.00111</v>
      </c>
      <c r="DQ8" s="17" t="n">
        <v>0.00154</v>
      </c>
      <c r="DR8" s="17" t="n">
        <v>0</v>
      </c>
      <c r="DS8" s="17" t="n">
        <v>0</v>
      </c>
      <c r="DT8" s="17" t="n">
        <v>0</v>
      </c>
      <c r="DU8" s="17" t="n">
        <v>0</v>
      </c>
      <c r="DV8" s="17" t="n">
        <v>7E-005</v>
      </c>
      <c r="DW8" s="17" t="n">
        <v>0.00082</v>
      </c>
      <c r="DX8" s="17" t="n">
        <v>0.00072</v>
      </c>
      <c r="DY8" s="17" t="n">
        <v>0.00085</v>
      </c>
      <c r="DZ8" s="17" t="n">
        <v>0.00174</v>
      </c>
      <c r="EA8" s="17" t="n">
        <v>0.00435</v>
      </c>
      <c r="EB8" s="17" t="n">
        <v>0.00243</v>
      </c>
      <c r="EC8" s="17" t="n">
        <v>0.00056</v>
      </c>
      <c r="ED8" s="17" t="n">
        <v>9E-005</v>
      </c>
      <c r="EE8" s="17" t="n">
        <v>0.00057</v>
      </c>
      <c r="EF8" s="17" t="n">
        <v>0.0008</v>
      </c>
      <c r="EG8" s="17" t="n">
        <v>0</v>
      </c>
      <c r="EH8" s="17" t="n">
        <v>0</v>
      </c>
      <c r="EI8" s="17" t="n">
        <v>0</v>
      </c>
      <c r="EJ8" s="17" t="n">
        <v>0</v>
      </c>
      <c r="EK8" s="17" t="n">
        <v>0.00056</v>
      </c>
      <c r="EL8" s="17" t="n">
        <v>0.00072</v>
      </c>
      <c r="EM8" s="17" t="n">
        <v>0.00103</v>
      </c>
      <c r="EN8" s="17" t="n">
        <v>0.0012</v>
      </c>
      <c r="EO8" s="17" t="n">
        <v>0.00214</v>
      </c>
      <c r="EP8" s="17" t="n">
        <v>0.00429</v>
      </c>
      <c r="EQ8" s="17" t="n">
        <v>0.00244</v>
      </c>
      <c r="ER8" s="17" t="n">
        <v>0.00038</v>
      </c>
      <c r="ES8" s="17" t="n">
        <v>6E-005</v>
      </c>
      <c r="ET8" s="17" t="n">
        <v>0.0002</v>
      </c>
      <c r="EU8" s="17" t="n">
        <v>0.00029</v>
      </c>
      <c r="EV8" s="17" t="n">
        <v>0</v>
      </c>
      <c r="EW8" s="17" t="n">
        <v>0</v>
      </c>
      <c r="EX8" s="17" t="n">
        <v>0</v>
      </c>
      <c r="EY8" s="17" t="n">
        <v>0</v>
      </c>
      <c r="EZ8" s="17" t="n">
        <v>0</v>
      </c>
      <c r="FA8" s="17" t="n">
        <v>0.0007</v>
      </c>
      <c r="FB8" s="17" t="n">
        <v>0</v>
      </c>
      <c r="FC8" s="17" t="n">
        <v>0</v>
      </c>
      <c r="FD8" s="17" t="n">
        <v>0</v>
      </c>
      <c r="FE8" s="17" t="n">
        <v>0</v>
      </c>
      <c r="FF8" s="17" t="n">
        <v>0</v>
      </c>
      <c r="FG8" s="17" t="n">
        <v>0</v>
      </c>
      <c r="FH8" s="17" t="n">
        <v>0</v>
      </c>
      <c r="FI8" s="17" t="n">
        <v>0</v>
      </c>
      <c r="FJ8" s="17" t="n">
        <v>0</v>
      </c>
      <c r="FK8" s="17" t="n">
        <v>0</v>
      </c>
      <c r="FL8" s="17" t="n">
        <v>0</v>
      </c>
      <c r="FM8" s="17" t="n">
        <v>0</v>
      </c>
      <c r="FN8" s="17" t="n">
        <v>0.0002</v>
      </c>
      <c r="FO8" s="17" t="n">
        <v>0.00318</v>
      </c>
      <c r="FP8" s="17" t="n">
        <v>0.01216</v>
      </c>
      <c r="FQ8" s="17" t="n">
        <v>0.01159</v>
      </c>
      <c r="FR8" s="17" t="n">
        <v>0.01462</v>
      </c>
      <c r="FS8" s="17" t="n">
        <v>0.01487</v>
      </c>
      <c r="FT8" s="17" t="n">
        <v>0.02629</v>
      </c>
      <c r="FU8" s="17" t="n">
        <v>0.02037</v>
      </c>
      <c r="FV8" s="17" t="n">
        <v>0.00751</v>
      </c>
      <c r="FW8" s="17" t="n">
        <v>0.00132</v>
      </c>
      <c r="FX8" s="17" t="n">
        <v>0.00539</v>
      </c>
      <c r="FY8" s="17" t="n">
        <v>0.00903</v>
      </c>
      <c r="FZ8" s="17" t="n">
        <v>0</v>
      </c>
      <c r="GA8" s="17" t="n">
        <v>0</v>
      </c>
      <c r="GB8" s="17" t="n">
        <v>0</v>
      </c>
      <c r="GC8" s="17" t="n">
        <v>0</v>
      </c>
      <c r="GD8" s="17" t="n">
        <v>0.00021</v>
      </c>
      <c r="GE8" s="17" t="n">
        <v>0.00253</v>
      </c>
      <c r="GF8" s="17" t="n">
        <v>0.00203</v>
      </c>
      <c r="GG8" s="17" t="n">
        <v>0.00249</v>
      </c>
      <c r="GH8" s="17" t="n">
        <v>0.00646</v>
      </c>
      <c r="GI8" s="17" t="n">
        <v>0.01006</v>
      </c>
      <c r="GJ8" s="17" t="n">
        <v>0.00542</v>
      </c>
      <c r="GK8" s="17" t="n">
        <v>0.0016</v>
      </c>
      <c r="GL8" s="17" t="n">
        <v>0.00029</v>
      </c>
      <c r="GM8" s="17" t="n">
        <v>0.00118</v>
      </c>
      <c r="GN8" s="17" t="n">
        <v>0.0016</v>
      </c>
      <c r="GO8" s="17" t="n">
        <v>0</v>
      </c>
    </row>
    <row r="9" customFormat="false" ht="15" hidden="false" customHeight="false" outlineLevel="0" collapsed="false">
      <c r="A9" s="17" t="s">
        <v>149</v>
      </c>
      <c r="C9" s="17" t="n">
        <v>0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0.00027</v>
      </c>
      <c r="P9" s="17" t="n">
        <v>7E-005</v>
      </c>
      <c r="Q9" s="17" t="n">
        <v>0</v>
      </c>
      <c r="R9" s="17" t="n">
        <v>0</v>
      </c>
      <c r="S9" s="17" t="n">
        <v>0</v>
      </c>
      <c r="T9" s="17" t="n">
        <v>0.00018</v>
      </c>
      <c r="U9" s="17" t="n">
        <v>0.00306</v>
      </c>
      <c r="V9" s="17" t="n">
        <v>0.0698</v>
      </c>
      <c r="W9" s="17" t="n">
        <v>0.08669</v>
      </c>
      <c r="X9" s="17" t="n">
        <v>0.09573</v>
      </c>
      <c r="Y9" s="17" t="n">
        <v>0.1457</v>
      </c>
      <c r="Z9" s="17" t="n">
        <v>0.21375</v>
      </c>
      <c r="AA9" s="17" t="n">
        <v>0.13541</v>
      </c>
      <c r="AB9" s="17" t="n">
        <v>0.10784</v>
      </c>
      <c r="AC9" s="17" t="n">
        <v>0.05794</v>
      </c>
      <c r="AD9" s="17" t="n">
        <v>0.00454</v>
      </c>
      <c r="AE9" s="17" t="n">
        <v>0.00198</v>
      </c>
      <c r="AF9" s="17" t="n">
        <v>0</v>
      </c>
      <c r="AG9" s="17" t="n">
        <v>0</v>
      </c>
      <c r="AH9" s="17" t="n">
        <v>0</v>
      </c>
      <c r="AI9" s="17" t="n">
        <v>0.00183</v>
      </c>
      <c r="AJ9" s="17" t="n">
        <v>0.03034</v>
      </c>
      <c r="AK9" s="17" t="n">
        <v>0.1466</v>
      </c>
      <c r="AL9" s="17" t="n">
        <v>0.16787</v>
      </c>
      <c r="AM9" s="17" t="n">
        <v>0.19743</v>
      </c>
      <c r="AN9" s="17" t="n">
        <v>0.19688</v>
      </c>
      <c r="AO9" s="17" t="n">
        <v>0.21601</v>
      </c>
      <c r="AP9" s="17" t="n">
        <v>0.26283</v>
      </c>
      <c r="AQ9" s="17" t="n">
        <v>0.14902</v>
      </c>
      <c r="AR9" s="17" t="n">
        <v>0.16589</v>
      </c>
      <c r="AS9" s="17" t="n">
        <v>0.00918</v>
      </c>
      <c r="AT9" s="17" t="n">
        <v>0.20449</v>
      </c>
      <c r="AU9" s="17" t="n">
        <v>0.00682</v>
      </c>
      <c r="AV9" s="17" t="n">
        <v>0</v>
      </c>
      <c r="AW9" s="17" t="n">
        <v>0</v>
      </c>
      <c r="AX9" s="17" t="n">
        <v>0.0027</v>
      </c>
      <c r="AY9" s="17" t="n">
        <v>0.04477</v>
      </c>
      <c r="AZ9" s="17" t="n">
        <v>0.08901</v>
      </c>
      <c r="BA9" s="17" t="n">
        <v>0.0845</v>
      </c>
      <c r="BB9" s="17" t="n">
        <v>0.09263</v>
      </c>
      <c r="BC9" s="17" t="n">
        <v>0.05112</v>
      </c>
      <c r="BD9" s="17" t="n">
        <v>0.05497</v>
      </c>
      <c r="BE9" s="17" t="n">
        <v>0.14669</v>
      </c>
      <c r="BF9" s="17" t="n">
        <v>0.03527</v>
      </c>
      <c r="BG9" s="17" t="n">
        <v>0.05069</v>
      </c>
      <c r="BH9" s="17" t="n">
        <v>0.0058</v>
      </c>
      <c r="BI9" s="17" t="n">
        <v>0.12296</v>
      </c>
      <c r="BJ9" s="17" t="n">
        <v>0.06751</v>
      </c>
      <c r="BK9" s="17" t="n">
        <v>0</v>
      </c>
      <c r="BL9" s="17" t="n">
        <v>0</v>
      </c>
      <c r="BM9" s="17" t="n">
        <v>0.00022</v>
      </c>
      <c r="BN9" s="17" t="n">
        <v>0.00354</v>
      </c>
      <c r="BO9" s="17" t="n">
        <v>0.05025</v>
      </c>
      <c r="BP9" s="17" t="n">
        <v>0.04101</v>
      </c>
      <c r="BQ9" s="17" t="n">
        <v>0.04279</v>
      </c>
      <c r="BR9" s="17" t="n">
        <v>0.02671</v>
      </c>
      <c r="BS9" s="17" t="n">
        <v>0.0262</v>
      </c>
      <c r="BT9" s="17" t="n">
        <v>0.06483</v>
      </c>
      <c r="BU9" s="17" t="n">
        <v>0.01381</v>
      </c>
      <c r="BV9" s="17" t="n">
        <v>0.02141</v>
      </c>
      <c r="BW9" s="17" t="n">
        <v>0.00186</v>
      </c>
      <c r="BX9" s="17" t="n">
        <v>0.03608</v>
      </c>
      <c r="BY9" s="17" t="n">
        <v>0.08583</v>
      </c>
      <c r="BZ9" s="17" t="n">
        <v>0</v>
      </c>
      <c r="CA9" s="17" t="n">
        <v>0</v>
      </c>
      <c r="CB9" s="17" t="n">
        <v>0.00015</v>
      </c>
      <c r="CC9" s="17" t="n">
        <v>0.0025</v>
      </c>
      <c r="CD9" s="17" t="n">
        <v>0.03409</v>
      </c>
      <c r="CE9" s="17" t="n">
        <v>0.02788</v>
      </c>
      <c r="CF9" s="17" t="n">
        <v>0.02861</v>
      </c>
      <c r="CG9" s="17" t="n">
        <v>0.02008</v>
      </c>
      <c r="CH9" s="17" t="n">
        <v>0.01605</v>
      </c>
      <c r="CI9" s="17" t="n">
        <v>0.03024</v>
      </c>
      <c r="CJ9" s="17" t="n">
        <v>0.00719</v>
      </c>
      <c r="CK9" s="17" t="n">
        <v>0.0098</v>
      </c>
      <c r="CL9" s="17" t="n">
        <v>0.00086</v>
      </c>
      <c r="CM9" s="17" t="n">
        <v>0.01633</v>
      </c>
      <c r="CN9" s="17" t="n">
        <v>0.07733</v>
      </c>
      <c r="CO9" s="17" t="n">
        <v>0</v>
      </c>
      <c r="CP9" s="17" t="n">
        <v>0</v>
      </c>
      <c r="CQ9" s="17" t="n">
        <v>0.00012</v>
      </c>
      <c r="CR9" s="17" t="n">
        <v>0.00177</v>
      </c>
      <c r="CS9" s="17" t="n">
        <v>0.02616</v>
      </c>
      <c r="CT9" s="17" t="n">
        <v>0.02009</v>
      </c>
      <c r="CU9" s="17" t="n">
        <v>0.02005</v>
      </c>
      <c r="CV9" s="17" t="n">
        <v>0.01099</v>
      </c>
      <c r="CW9" s="17" t="n">
        <v>0.01576</v>
      </c>
      <c r="CX9" s="17" t="n">
        <v>0.02964</v>
      </c>
      <c r="CY9" s="17" t="n">
        <v>0.00441</v>
      </c>
      <c r="CZ9" s="17" t="n">
        <v>0.00812</v>
      </c>
      <c r="DA9" s="17" t="n">
        <v>0.00147</v>
      </c>
      <c r="DB9" s="17" t="n">
        <v>0.00796</v>
      </c>
      <c r="DC9" s="17" t="n">
        <v>0.06821</v>
      </c>
      <c r="DD9" s="17" t="n">
        <v>0</v>
      </c>
      <c r="DE9" s="17" t="n">
        <v>0</v>
      </c>
      <c r="DF9" s="17" t="n">
        <v>6E-005</v>
      </c>
      <c r="DG9" s="17" t="n">
        <v>0.00104</v>
      </c>
      <c r="DH9" s="17" t="n">
        <v>0.01335</v>
      </c>
      <c r="DI9" s="17" t="n">
        <v>0.01112</v>
      </c>
      <c r="DJ9" s="17" t="n">
        <v>0.01132</v>
      </c>
      <c r="DK9" s="17" t="n">
        <v>0.00373</v>
      </c>
      <c r="DL9" s="17" t="n">
        <v>0.00553</v>
      </c>
      <c r="DM9" s="17" t="n">
        <v>0.0116</v>
      </c>
      <c r="DN9" s="17" t="n">
        <v>0.00253</v>
      </c>
      <c r="DO9" s="17" t="n">
        <v>0.00461</v>
      </c>
      <c r="DP9" s="17" t="n">
        <v>0.00088</v>
      </c>
      <c r="DQ9" s="17" t="n">
        <v>0.00437</v>
      </c>
      <c r="DR9" s="17" t="n">
        <v>0.06022</v>
      </c>
      <c r="DS9" s="17" t="n">
        <v>0</v>
      </c>
      <c r="DT9" s="17" t="n">
        <v>0</v>
      </c>
      <c r="DU9" s="17" t="n">
        <v>0</v>
      </c>
      <c r="DV9" s="17" t="n">
        <v>0.00057</v>
      </c>
      <c r="DW9" s="17" t="n">
        <v>0.00719</v>
      </c>
      <c r="DX9" s="17" t="n">
        <v>0.00596</v>
      </c>
      <c r="DY9" s="17" t="n">
        <v>0.00598</v>
      </c>
      <c r="DZ9" s="17" t="n">
        <v>0.00217</v>
      </c>
      <c r="EA9" s="17" t="n">
        <v>0.00281</v>
      </c>
      <c r="EB9" s="17" t="n">
        <v>0.00679</v>
      </c>
      <c r="EC9" s="17" t="n">
        <v>0.00163</v>
      </c>
      <c r="ED9" s="17" t="n">
        <v>0.00362</v>
      </c>
      <c r="EE9" s="17" t="n">
        <v>0.00046</v>
      </c>
      <c r="EF9" s="17" t="n">
        <v>0.00232</v>
      </c>
      <c r="EG9" s="17" t="n">
        <v>0.05374</v>
      </c>
      <c r="EH9" s="17" t="n">
        <v>0</v>
      </c>
      <c r="EI9" s="17" t="n">
        <v>0</v>
      </c>
      <c r="EJ9" s="17" t="n">
        <v>0.00036</v>
      </c>
      <c r="EK9" s="17" t="n">
        <v>0.00517</v>
      </c>
      <c r="EL9" s="17" t="n">
        <v>0.00433</v>
      </c>
      <c r="EM9" s="17" t="n">
        <v>0.00775</v>
      </c>
      <c r="EN9" s="17" t="n">
        <v>0.00779</v>
      </c>
      <c r="EO9" s="17" t="n">
        <v>0.00303</v>
      </c>
      <c r="EP9" s="17" t="n">
        <v>0.00373</v>
      </c>
      <c r="EQ9" s="17" t="n">
        <v>0.00786</v>
      </c>
      <c r="ER9" s="17" t="n">
        <v>0.00102</v>
      </c>
      <c r="ES9" s="17" t="n">
        <v>0.00183</v>
      </c>
      <c r="ET9" s="17" t="n">
        <v>0.00016</v>
      </c>
      <c r="EU9" s="17" t="n">
        <v>0.00123</v>
      </c>
      <c r="EV9" s="17" t="n">
        <v>0</v>
      </c>
      <c r="EW9" s="17" t="n">
        <v>0</v>
      </c>
      <c r="EX9" s="17" t="n">
        <v>0</v>
      </c>
      <c r="EY9" s="17" t="n">
        <v>0</v>
      </c>
      <c r="EZ9" s="17" t="n">
        <v>0</v>
      </c>
      <c r="FA9" s="17" t="n">
        <v>0.00649</v>
      </c>
      <c r="FB9" s="17" t="n">
        <v>0</v>
      </c>
      <c r="FC9" s="17" t="n">
        <v>0</v>
      </c>
      <c r="FD9" s="17" t="n">
        <v>0</v>
      </c>
      <c r="FE9" s="17" t="n">
        <v>0</v>
      </c>
      <c r="FF9" s="17" t="n">
        <v>0</v>
      </c>
      <c r="FG9" s="17" t="n">
        <v>0</v>
      </c>
      <c r="FH9" s="17" t="n">
        <v>0</v>
      </c>
      <c r="FI9" s="17" t="n">
        <v>0</v>
      </c>
      <c r="FJ9" s="17" t="n">
        <v>0</v>
      </c>
      <c r="FK9" s="17" t="n">
        <v>0</v>
      </c>
      <c r="FL9" s="17" t="n">
        <v>0</v>
      </c>
      <c r="FM9" s="17" t="n">
        <v>0</v>
      </c>
      <c r="FN9" s="17" t="n">
        <v>0.00147</v>
      </c>
      <c r="FO9" s="17" t="n">
        <v>0.02435</v>
      </c>
      <c r="FP9" s="17" t="n">
        <v>0.08798</v>
      </c>
      <c r="FQ9" s="17" t="n">
        <v>0.0887</v>
      </c>
      <c r="FR9" s="17" t="n">
        <v>0.09701</v>
      </c>
      <c r="FS9" s="17" t="n">
        <v>0.07643</v>
      </c>
      <c r="FT9" s="17" t="n">
        <v>0.07852</v>
      </c>
      <c r="FU9" s="17" t="n">
        <v>0.1213</v>
      </c>
      <c r="FV9" s="17" t="n">
        <v>0.04479</v>
      </c>
      <c r="FW9" s="17" t="n">
        <v>0.05392</v>
      </c>
      <c r="FX9" s="17" t="n">
        <v>0.00386</v>
      </c>
      <c r="FY9" s="17" t="n">
        <v>0.08734</v>
      </c>
      <c r="FZ9" s="17" t="n">
        <v>0.0383</v>
      </c>
      <c r="GA9" s="17" t="n">
        <v>0</v>
      </c>
      <c r="GB9" s="17" t="n">
        <v>0</v>
      </c>
      <c r="GC9" s="17" t="n">
        <v>0.00012</v>
      </c>
      <c r="GD9" s="17" t="n">
        <v>0.00194</v>
      </c>
      <c r="GE9" s="17" t="n">
        <v>0.0203</v>
      </c>
      <c r="GF9" s="17" t="n">
        <v>0.01626</v>
      </c>
      <c r="GG9" s="17" t="n">
        <v>0.0164</v>
      </c>
      <c r="GH9" s="17" t="n">
        <v>0.00938</v>
      </c>
      <c r="GI9" s="17" t="n">
        <v>0.00977</v>
      </c>
      <c r="GJ9" s="17" t="n">
        <v>0.01877</v>
      </c>
      <c r="GK9" s="17" t="n">
        <v>0.00367</v>
      </c>
      <c r="GL9" s="17" t="n">
        <v>0.00591</v>
      </c>
      <c r="GM9" s="17" t="n">
        <v>0.0008</v>
      </c>
      <c r="GN9" s="17" t="n">
        <v>0.00694</v>
      </c>
      <c r="GO9" s="17" t="n">
        <v>0.05279</v>
      </c>
    </row>
    <row r="10" customFormat="false" ht="15" hidden="false" customHeight="false" outlineLevel="0" collapsed="false">
      <c r="A10" s="17" t="s">
        <v>150</v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0.00011</v>
      </c>
      <c r="U10" s="17" t="n">
        <v>0.00195</v>
      </c>
      <c r="V10" s="17" t="n">
        <v>0.04444</v>
      </c>
      <c r="W10" s="17" t="n">
        <v>0.054</v>
      </c>
      <c r="X10" s="17" t="n">
        <v>0.07876</v>
      </c>
      <c r="Y10" s="17" t="n">
        <v>0.08452</v>
      </c>
      <c r="Z10" s="17" t="n">
        <v>0.14336</v>
      </c>
      <c r="AA10" s="17" t="n">
        <v>0.18433</v>
      </c>
      <c r="AB10" s="17" t="n">
        <v>0.20594</v>
      </c>
      <c r="AC10" s="17" t="n">
        <v>0.03389</v>
      </c>
      <c r="AD10" s="17" t="n">
        <v>9E-005</v>
      </c>
      <c r="AE10" s="17" t="n">
        <v>1E-005</v>
      </c>
      <c r="AF10" s="17" t="n">
        <v>0</v>
      </c>
      <c r="AG10" s="17" t="n">
        <v>0</v>
      </c>
      <c r="AH10" s="17" t="n">
        <v>0</v>
      </c>
      <c r="AI10" s="17" t="n">
        <v>0.00094</v>
      </c>
      <c r="AJ10" s="17" t="n">
        <v>0.01569</v>
      </c>
      <c r="AK10" s="17" t="n">
        <v>0.06995</v>
      </c>
      <c r="AL10" s="17" t="n">
        <v>0.07776</v>
      </c>
      <c r="AM10" s="17" t="n">
        <v>0.1156</v>
      </c>
      <c r="AN10" s="17" t="n">
        <v>0.08871</v>
      </c>
      <c r="AO10" s="17" t="n">
        <v>0.11944</v>
      </c>
      <c r="AP10" s="17" t="n">
        <v>0.23285</v>
      </c>
      <c r="AQ10" s="17" t="n">
        <v>0.1954</v>
      </c>
      <c r="AR10" s="17" t="n">
        <v>0.12251</v>
      </c>
      <c r="AS10" s="17" t="n">
        <v>0.34039</v>
      </c>
      <c r="AT10" s="17" t="n">
        <v>0.45421</v>
      </c>
      <c r="AU10" s="17" t="n">
        <v>0.01263</v>
      </c>
      <c r="AV10" s="17" t="n">
        <v>0</v>
      </c>
      <c r="AW10" s="17" t="n">
        <v>0</v>
      </c>
      <c r="AX10" s="17" t="n">
        <v>0.00141</v>
      </c>
      <c r="AY10" s="17" t="n">
        <v>0.02314</v>
      </c>
      <c r="AZ10" s="17" t="n">
        <v>0.04122</v>
      </c>
      <c r="BA10" s="17" t="n">
        <v>0.0398</v>
      </c>
      <c r="BB10" s="17" t="n">
        <v>0.05728</v>
      </c>
      <c r="BC10" s="17" t="n">
        <v>0.02963</v>
      </c>
      <c r="BD10" s="17" t="n">
        <v>0.03968</v>
      </c>
      <c r="BE10" s="17" t="n">
        <v>0.13235</v>
      </c>
      <c r="BF10" s="17" t="n">
        <v>0.09893</v>
      </c>
      <c r="BG10" s="17" t="n">
        <v>0.05698</v>
      </c>
      <c r="BH10" s="17" t="n">
        <v>0.26948</v>
      </c>
      <c r="BI10" s="17" t="n">
        <v>0.37724</v>
      </c>
      <c r="BJ10" s="17" t="n">
        <v>0.14314</v>
      </c>
      <c r="BK10" s="17" t="n">
        <v>0</v>
      </c>
      <c r="BL10" s="17" t="n">
        <v>0</v>
      </c>
      <c r="BM10" s="17" t="n">
        <v>0.00011</v>
      </c>
      <c r="BN10" s="17" t="n">
        <v>0.00183</v>
      </c>
      <c r="BO10" s="17" t="n">
        <v>0.02323</v>
      </c>
      <c r="BP10" s="17" t="n">
        <v>0.01983</v>
      </c>
      <c r="BQ10" s="17" t="n">
        <v>0.02796</v>
      </c>
      <c r="BR10" s="17" t="n">
        <v>0.01523</v>
      </c>
      <c r="BS10" s="17" t="n">
        <v>0.01978</v>
      </c>
      <c r="BT10" s="17" t="n">
        <v>0.06507</v>
      </c>
      <c r="BU10" s="17" t="n">
        <v>0.05704</v>
      </c>
      <c r="BV10" s="17" t="n">
        <v>0.02912</v>
      </c>
      <c r="BW10" s="17" t="n">
        <v>0.12564</v>
      </c>
      <c r="BX10" s="17" t="n">
        <v>0.11066</v>
      </c>
      <c r="BY10" s="17" t="n">
        <v>0.13111</v>
      </c>
      <c r="BZ10" s="17" t="n">
        <v>0</v>
      </c>
      <c r="CA10" s="17" t="n">
        <v>0</v>
      </c>
      <c r="CB10" s="17" t="n">
        <v>6E-005</v>
      </c>
      <c r="CC10" s="17" t="n">
        <v>0.00132</v>
      </c>
      <c r="CD10" s="17" t="n">
        <v>0.01649</v>
      </c>
      <c r="CE10" s="17" t="n">
        <v>0.01388</v>
      </c>
      <c r="CF10" s="17" t="n">
        <v>0.01932</v>
      </c>
      <c r="CG10" s="17" t="n">
        <v>0.01096</v>
      </c>
      <c r="CH10" s="17" t="n">
        <v>0.01222</v>
      </c>
      <c r="CI10" s="17" t="n">
        <v>0.03185</v>
      </c>
      <c r="CJ10" s="17" t="n">
        <v>0.03075</v>
      </c>
      <c r="CK10" s="17" t="n">
        <v>0.0148</v>
      </c>
      <c r="CL10" s="17" t="n">
        <v>0.07457</v>
      </c>
      <c r="CM10" s="17" t="n">
        <v>0.05424</v>
      </c>
      <c r="CN10" s="17" t="n">
        <v>0.11262</v>
      </c>
      <c r="CO10" s="17" t="n">
        <v>0</v>
      </c>
      <c r="CP10" s="17" t="n">
        <v>0</v>
      </c>
      <c r="CQ10" s="17" t="n">
        <v>6E-005</v>
      </c>
      <c r="CR10" s="17" t="n">
        <v>0.00093</v>
      </c>
      <c r="CS10" s="17" t="n">
        <v>0.01177</v>
      </c>
      <c r="CT10" s="17" t="n">
        <v>0.00983</v>
      </c>
      <c r="CU10" s="17" t="n">
        <v>0.01356</v>
      </c>
      <c r="CV10" s="17" t="n">
        <v>0.0074</v>
      </c>
      <c r="CW10" s="17" t="n">
        <v>0.01237</v>
      </c>
      <c r="CX10" s="17" t="n">
        <v>0.02176</v>
      </c>
      <c r="CY10" s="17" t="n">
        <v>0.01808</v>
      </c>
      <c r="CZ10" s="17" t="n">
        <v>0.01053</v>
      </c>
      <c r="DA10" s="17" t="n">
        <v>0.0524</v>
      </c>
      <c r="DB10" s="17" t="n">
        <v>0.02434</v>
      </c>
      <c r="DC10" s="17" t="n">
        <v>0.09815</v>
      </c>
      <c r="DD10" s="17" t="n">
        <v>0</v>
      </c>
      <c r="DE10" s="17" t="n">
        <v>0</v>
      </c>
      <c r="DF10" s="17" t="n">
        <v>2E-005</v>
      </c>
      <c r="DG10" s="17" t="n">
        <v>0.00053</v>
      </c>
      <c r="DH10" s="17" t="n">
        <v>0.00688</v>
      </c>
      <c r="DI10" s="17" t="n">
        <v>0.00574</v>
      </c>
      <c r="DJ10" s="17" t="n">
        <v>0.00785</v>
      </c>
      <c r="DK10" s="17" t="n">
        <v>0.00268</v>
      </c>
      <c r="DL10" s="17" t="n">
        <v>0.00508</v>
      </c>
      <c r="DM10" s="17" t="n">
        <v>0.00886</v>
      </c>
      <c r="DN10" s="17" t="n">
        <v>0.00912</v>
      </c>
      <c r="DO10" s="17" t="n">
        <v>0.00602</v>
      </c>
      <c r="DP10" s="17" t="n">
        <v>0.03519</v>
      </c>
      <c r="DQ10" s="17" t="n">
        <v>0.01521</v>
      </c>
      <c r="DR10" s="17" t="n">
        <v>0.08686</v>
      </c>
      <c r="DS10" s="17" t="n">
        <v>0</v>
      </c>
      <c r="DT10" s="17" t="n">
        <v>0</v>
      </c>
      <c r="DU10" s="17" t="n">
        <v>0</v>
      </c>
      <c r="DV10" s="17" t="n">
        <v>0.00027</v>
      </c>
      <c r="DW10" s="17" t="n">
        <v>0.00374</v>
      </c>
      <c r="DX10" s="17" t="n">
        <v>0.00307</v>
      </c>
      <c r="DY10" s="17" t="n">
        <v>0.00422</v>
      </c>
      <c r="DZ10" s="17" t="n">
        <v>0.00143</v>
      </c>
      <c r="EA10" s="17" t="n">
        <v>0.00279</v>
      </c>
      <c r="EB10" s="17" t="n">
        <v>0.00556</v>
      </c>
      <c r="EC10" s="17" t="n">
        <v>0.00631</v>
      </c>
      <c r="ED10" s="17" t="n">
        <v>0.00352</v>
      </c>
      <c r="EE10" s="17" t="n">
        <v>0.01863</v>
      </c>
      <c r="EF10" s="17" t="n">
        <v>0.00773</v>
      </c>
      <c r="EG10" s="17" t="n">
        <v>0.07731</v>
      </c>
      <c r="EH10" s="17" t="n">
        <v>0</v>
      </c>
      <c r="EI10" s="17" t="n">
        <v>0</v>
      </c>
      <c r="EJ10" s="17" t="n">
        <v>0.00012</v>
      </c>
      <c r="EK10" s="17" t="n">
        <v>0.00263</v>
      </c>
      <c r="EL10" s="17" t="n">
        <v>0.00223</v>
      </c>
      <c r="EM10" s="17" t="n">
        <v>0.004</v>
      </c>
      <c r="EN10" s="17" t="n">
        <v>0.00546</v>
      </c>
      <c r="EO10" s="17" t="n">
        <v>0.00114</v>
      </c>
      <c r="EP10" s="17" t="n">
        <v>0.00287</v>
      </c>
      <c r="EQ10" s="17" t="n">
        <v>0.00318</v>
      </c>
      <c r="ER10" s="17" t="n">
        <v>0.00237</v>
      </c>
      <c r="ES10" s="17" t="n">
        <v>0.00159</v>
      </c>
      <c r="ET10" s="17" t="n">
        <v>0.00524</v>
      </c>
      <c r="EU10" s="17" t="n">
        <v>0.00389</v>
      </c>
      <c r="EV10" s="17" t="n">
        <v>0</v>
      </c>
      <c r="EW10" s="17" t="n">
        <v>0</v>
      </c>
      <c r="EX10" s="17" t="n">
        <v>0</v>
      </c>
      <c r="EY10" s="17" t="n">
        <v>0</v>
      </c>
      <c r="EZ10" s="17" t="n">
        <v>0</v>
      </c>
      <c r="FA10" s="17" t="n">
        <v>0.0033</v>
      </c>
      <c r="FB10" s="17" t="n">
        <v>0</v>
      </c>
      <c r="FC10" s="17" t="n">
        <v>0</v>
      </c>
      <c r="FD10" s="17" t="n">
        <v>0</v>
      </c>
      <c r="FE10" s="17" t="n">
        <v>0</v>
      </c>
      <c r="FF10" s="17" t="n">
        <v>0</v>
      </c>
      <c r="FG10" s="17" t="n">
        <v>0</v>
      </c>
      <c r="FH10" s="17" t="n">
        <v>0</v>
      </c>
      <c r="FI10" s="17" t="n">
        <v>0</v>
      </c>
      <c r="FJ10" s="17" t="n">
        <v>0</v>
      </c>
      <c r="FK10" s="17" t="n">
        <v>0</v>
      </c>
      <c r="FL10" s="17" t="n">
        <v>0</v>
      </c>
      <c r="FM10" s="17" t="n">
        <v>0</v>
      </c>
      <c r="FN10" s="17" t="n">
        <v>0.00081</v>
      </c>
      <c r="FO10" s="17" t="n">
        <v>0.01334</v>
      </c>
      <c r="FP10" s="17" t="n">
        <v>0.04408</v>
      </c>
      <c r="FQ10" s="17" t="n">
        <v>0.04503</v>
      </c>
      <c r="FR10" s="17" t="n">
        <v>0.06499</v>
      </c>
      <c r="FS10" s="17" t="n">
        <v>0.04265</v>
      </c>
      <c r="FT10" s="17" t="n">
        <v>0.05623</v>
      </c>
      <c r="FU10" s="17" t="n">
        <v>0.13145</v>
      </c>
      <c r="FV10" s="17" t="n">
        <v>0.10249</v>
      </c>
      <c r="FW10" s="17" t="n">
        <v>0.05891</v>
      </c>
      <c r="FX10" s="17" t="n">
        <v>0.20796</v>
      </c>
      <c r="FY10" s="17" t="n">
        <v>0.24865</v>
      </c>
      <c r="FZ10" s="17" t="n">
        <v>0.07503</v>
      </c>
      <c r="GA10" s="17" t="n">
        <v>0</v>
      </c>
      <c r="GB10" s="17" t="n">
        <v>0</v>
      </c>
      <c r="GC10" s="17" t="n">
        <v>5E-005</v>
      </c>
      <c r="GD10" s="17" t="n">
        <v>0.00098</v>
      </c>
      <c r="GE10" s="17" t="n">
        <v>0.00949</v>
      </c>
      <c r="GF10" s="17" t="n">
        <v>0.00792</v>
      </c>
      <c r="GG10" s="17" t="n">
        <v>0.01092</v>
      </c>
      <c r="GH10" s="17" t="n">
        <v>0.00544</v>
      </c>
      <c r="GI10" s="17" t="n">
        <v>0.00765</v>
      </c>
      <c r="GJ10" s="17" t="n">
        <v>0.01601</v>
      </c>
      <c r="GK10" s="17" t="n">
        <v>0.01475</v>
      </c>
      <c r="GL10" s="17" t="n">
        <v>0.0078</v>
      </c>
      <c r="GM10" s="17" t="n">
        <v>0.03933</v>
      </c>
      <c r="GN10" s="17" t="n">
        <v>0.02201</v>
      </c>
      <c r="GO10" s="17" t="n">
        <v>0.07321</v>
      </c>
    </row>
    <row r="11" customFormat="false" ht="15" hidden="false" customHeight="false" outlineLevel="0" collapsed="false">
      <c r="A11" s="17" t="s">
        <v>151</v>
      </c>
      <c r="C11" s="17" t="n">
        <v>0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17" t="n">
        <v>0.00013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3E-005</v>
      </c>
      <c r="U11" s="17" t="n">
        <v>0.00063</v>
      </c>
      <c r="V11" s="17" t="n">
        <v>0.01838</v>
      </c>
      <c r="W11" s="17" t="n">
        <v>0.01937</v>
      </c>
      <c r="X11" s="17" t="n">
        <v>0.01853</v>
      </c>
      <c r="Y11" s="17" t="n">
        <v>0.03832</v>
      </c>
      <c r="Z11" s="17" t="n">
        <v>0.05776</v>
      </c>
      <c r="AA11" s="17" t="n">
        <v>0.04053</v>
      </c>
      <c r="AB11" s="17" t="n">
        <v>0.00763</v>
      </c>
      <c r="AC11" s="17" t="n">
        <v>0.0016</v>
      </c>
      <c r="AD11" s="17" t="n">
        <v>0.0011</v>
      </c>
      <c r="AE11" s="17" t="n">
        <v>0.00047</v>
      </c>
      <c r="AF11" s="17" t="n">
        <v>0</v>
      </c>
      <c r="AG11" s="17" t="n">
        <v>0</v>
      </c>
      <c r="AH11" s="17" t="n">
        <v>0</v>
      </c>
      <c r="AI11" s="17" t="n">
        <v>0.00029</v>
      </c>
      <c r="AJ11" s="17" t="n">
        <v>0.0047</v>
      </c>
      <c r="AK11" s="17" t="n">
        <v>0.02341</v>
      </c>
      <c r="AL11" s="17" t="n">
        <v>0.02369</v>
      </c>
      <c r="AM11" s="17" t="n">
        <v>0.02413</v>
      </c>
      <c r="AN11" s="17" t="n">
        <v>0.01849</v>
      </c>
      <c r="AO11" s="17" t="n">
        <v>0.02797</v>
      </c>
      <c r="AP11" s="17" t="n">
        <v>0.0398</v>
      </c>
      <c r="AQ11" s="17" t="n">
        <v>0.0063</v>
      </c>
      <c r="AR11" s="17" t="n">
        <v>0.00099</v>
      </c>
      <c r="AS11" s="17" t="n">
        <v>0.00884</v>
      </c>
      <c r="AT11" s="17" t="n">
        <v>0.01195</v>
      </c>
      <c r="AU11" s="17" t="n">
        <v>0</v>
      </c>
      <c r="AV11" s="17" t="n">
        <v>0</v>
      </c>
      <c r="AW11" s="17" t="n">
        <v>0</v>
      </c>
      <c r="AX11" s="17" t="n">
        <v>0.00042</v>
      </c>
      <c r="AY11" s="17" t="n">
        <v>0.00691</v>
      </c>
      <c r="AZ11" s="17" t="n">
        <v>0.01294</v>
      </c>
      <c r="BA11" s="17" t="n">
        <v>0.01189</v>
      </c>
      <c r="BB11" s="17" t="n">
        <v>0.01238</v>
      </c>
      <c r="BC11" s="17" t="n">
        <v>0.00682</v>
      </c>
      <c r="BD11" s="17" t="n">
        <v>0.01141</v>
      </c>
      <c r="BE11" s="17" t="n">
        <v>0.03247</v>
      </c>
      <c r="BF11" s="17" t="n">
        <v>0.00315</v>
      </c>
      <c r="BG11" s="17" t="n">
        <v>0.00087</v>
      </c>
      <c r="BH11" s="17" t="n">
        <v>0.00349</v>
      </c>
      <c r="BI11" s="17" t="n">
        <v>0.01017</v>
      </c>
      <c r="BJ11" s="17" t="n">
        <v>0</v>
      </c>
      <c r="BK11" s="17" t="n">
        <v>0</v>
      </c>
      <c r="BL11" s="17" t="n">
        <v>0</v>
      </c>
      <c r="BM11" s="17" t="n">
        <v>2E-005</v>
      </c>
      <c r="BN11" s="17" t="n">
        <v>0.00055</v>
      </c>
      <c r="BO11" s="17" t="n">
        <v>0.00726</v>
      </c>
      <c r="BP11" s="17" t="n">
        <v>0.00601</v>
      </c>
      <c r="BQ11" s="17" t="n">
        <v>0.00627</v>
      </c>
      <c r="BR11" s="17" t="n">
        <v>0.00782</v>
      </c>
      <c r="BS11" s="17" t="n">
        <v>0.01263</v>
      </c>
      <c r="BT11" s="17" t="n">
        <v>0.01836</v>
      </c>
      <c r="BU11" s="17" t="n">
        <v>0.00192</v>
      </c>
      <c r="BV11" s="17" t="n">
        <v>0.00045</v>
      </c>
      <c r="BW11" s="17" t="n">
        <v>0.00152</v>
      </c>
      <c r="BX11" s="17" t="n">
        <v>0.0043</v>
      </c>
      <c r="BY11" s="17" t="n">
        <v>0</v>
      </c>
      <c r="BZ11" s="17" t="n">
        <v>0</v>
      </c>
      <c r="CA11" s="17" t="n">
        <v>0</v>
      </c>
      <c r="CB11" s="17" t="n">
        <v>3E-005</v>
      </c>
      <c r="CC11" s="17" t="n">
        <v>0.00039</v>
      </c>
      <c r="CD11" s="17" t="n">
        <v>0.00519</v>
      </c>
      <c r="CE11" s="17" t="n">
        <v>0.00425</v>
      </c>
      <c r="CF11" s="17" t="n">
        <v>0.00434</v>
      </c>
      <c r="CG11" s="17" t="n">
        <v>0.00613</v>
      </c>
      <c r="CH11" s="17" t="n">
        <v>0.00749</v>
      </c>
      <c r="CI11" s="17" t="n">
        <v>0.00901</v>
      </c>
      <c r="CJ11" s="17" t="n">
        <v>0.00104</v>
      </c>
      <c r="CK11" s="17" t="n">
        <v>0.00021</v>
      </c>
      <c r="CL11" s="17" t="n">
        <v>0.00086</v>
      </c>
      <c r="CM11" s="17" t="n">
        <v>0.00248</v>
      </c>
      <c r="CN11" s="17" t="n">
        <v>0</v>
      </c>
      <c r="CO11" s="17" t="n">
        <v>0</v>
      </c>
      <c r="CP11" s="17" t="n">
        <v>0</v>
      </c>
      <c r="CQ11" s="17" t="n">
        <v>0</v>
      </c>
      <c r="CR11" s="17" t="n">
        <v>0.00027</v>
      </c>
      <c r="CS11" s="17" t="n">
        <v>0.00371</v>
      </c>
      <c r="CT11" s="17" t="n">
        <v>0.00303</v>
      </c>
      <c r="CU11" s="17" t="n">
        <v>0.00303</v>
      </c>
      <c r="CV11" s="17" t="n">
        <v>0.00365</v>
      </c>
      <c r="CW11" s="17" t="n">
        <v>0.00839</v>
      </c>
      <c r="CX11" s="17" t="n">
        <v>0.00704</v>
      </c>
      <c r="CY11" s="17" t="n">
        <v>0.00098</v>
      </c>
      <c r="CZ11" s="17" t="n">
        <v>0.00019</v>
      </c>
      <c r="DA11" s="17" t="n">
        <v>0.00072</v>
      </c>
      <c r="DB11" s="17" t="n">
        <v>0.0011</v>
      </c>
      <c r="DC11" s="17" t="n">
        <v>0</v>
      </c>
      <c r="DD11" s="17" t="n">
        <v>0</v>
      </c>
      <c r="DE11" s="17" t="n">
        <v>0</v>
      </c>
      <c r="DF11" s="17" t="n">
        <v>0</v>
      </c>
      <c r="DG11" s="17" t="n">
        <v>0.00019</v>
      </c>
      <c r="DH11" s="17" t="n">
        <v>0.00229</v>
      </c>
      <c r="DI11" s="17" t="n">
        <v>0.00181</v>
      </c>
      <c r="DJ11" s="17" t="n">
        <v>0.00182</v>
      </c>
      <c r="DK11" s="17" t="n">
        <v>0.00129</v>
      </c>
      <c r="DL11" s="17" t="n">
        <v>0.00297</v>
      </c>
      <c r="DM11" s="17" t="n">
        <v>0.0028</v>
      </c>
      <c r="DN11" s="17" t="n">
        <v>0.00042</v>
      </c>
      <c r="DO11" s="17" t="n">
        <v>5E-005</v>
      </c>
      <c r="DP11" s="17" t="n">
        <v>0.00045</v>
      </c>
      <c r="DQ11" s="17" t="n">
        <v>0.00071</v>
      </c>
      <c r="DR11" s="17" t="n">
        <v>0</v>
      </c>
      <c r="DS11" s="17" t="n">
        <v>0</v>
      </c>
      <c r="DT11" s="17" t="n">
        <v>0</v>
      </c>
      <c r="DU11" s="17" t="n">
        <v>0</v>
      </c>
      <c r="DV11" s="17" t="n">
        <v>6E-005</v>
      </c>
      <c r="DW11" s="17" t="n">
        <v>0.00111</v>
      </c>
      <c r="DX11" s="17" t="n">
        <v>0.00096</v>
      </c>
      <c r="DY11" s="17" t="n">
        <v>0.00092</v>
      </c>
      <c r="DZ11" s="17" t="n">
        <v>0.00082</v>
      </c>
      <c r="EA11" s="17" t="n">
        <v>0.00178</v>
      </c>
      <c r="EB11" s="17" t="n">
        <v>0.0017</v>
      </c>
      <c r="EC11" s="17" t="n">
        <v>0.00023</v>
      </c>
      <c r="ED11" s="17" t="n">
        <v>2E-005</v>
      </c>
      <c r="EE11" s="17" t="n">
        <v>0.00024</v>
      </c>
      <c r="EF11" s="17" t="n">
        <v>0.00033</v>
      </c>
      <c r="EG11" s="17" t="n">
        <v>0</v>
      </c>
      <c r="EH11" s="17" t="n">
        <v>0</v>
      </c>
      <c r="EI11" s="17" t="n">
        <v>0</v>
      </c>
      <c r="EJ11" s="17" t="n">
        <v>0</v>
      </c>
      <c r="EK11" s="17" t="n">
        <v>0.0008</v>
      </c>
      <c r="EL11" s="17" t="n">
        <v>0.00069</v>
      </c>
      <c r="EM11" s="17" t="n">
        <v>0.00129</v>
      </c>
      <c r="EN11" s="17" t="n">
        <v>0.00131</v>
      </c>
      <c r="EO11" s="17" t="n">
        <v>0.00095</v>
      </c>
      <c r="EP11" s="17" t="n">
        <v>0.00205</v>
      </c>
      <c r="EQ11" s="17" t="n">
        <v>0.00181</v>
      </c>
      <c r="ER11" s="17" t="n">
        <v>0.00012</v>
      </c>
      <c r="ES11" s="17" t="n">
        <v>1E-005</v>
      </c>
      <c r="ET11" s="17" t="n">
        <v>7E-005</v>
      </c>
      <c r="EU11" s="17" t="n">
        <v>0.00012</v>
      </c>
      <c r="EV11" s="17" t="n">
        <v>0</v>
      </c>
      <c r="EW11" s="17" t="n">
        <v>0</v>
      </c>
      <c r="EX11" s="17" t="n">
        <v>0</v>
      </c>
      <c r="EY11" s="17" t="n">
        <v>0</v>
      </c>
      <c r="EZ11" s="17" t="n">
        <v>0</v>
      </c>
      <c r="FA11" s="17" t="n">
        <v>0.001</v>
      </c>
      <c r="FB11" s="17" t="n">
        <v>0</v>
      </c>
      <c r="FC11" s="17" t="n">
        <v>0</v>
      </c>
      <c r="FD11" s="17" t="n">
        <v>0</v>
      </c>
      <c r="FE11" s="17" t="n">
        <v>0</v>
      </c>
      <c r="FF11" s="17" t="n">
        <v>0</v>
      </c>
      <c r="FG11" s="17" t="n">
        <v>0</v>
      </c>
      <c r="FH11" s="17" t="n">
        <v>0</v>
      </c>
      <c r="FI11" s="17" t="n">
        <v>0</v>
      </c>
      <c r="FJ11" s="17" t="n">
        <v>0</v>
      </c>
      <c r="FK11" s="17" t="n">
        <v>0</v>
      </c>
      <c r="FL11" s="17" t="n">
        <v>0</v>
      </c>
      <c r="FM11" s="17" t="n">
        <v>0</v>
      </c>
      <c r="FN11" s="17" t="n">
        <v>0.00026</v>
      </c>
      <c r="FO11" s="17" t="n">
        <v>0.0043</v>
      </c>
      <c r="FP11" s="17" t="n">
        <v>0.01551</v>
      </c>
      <c r="FQ11" s="17" t="n">
        <v>0.01486</v>
      </c>
      <c r="FR11" s="17" t="n">
        <v>0.0152</v>
      </c>
      <c r="FS11" s="17" t="n">
        <v>0.01157</v>
      </c>
      <c r="FT11" s="17" t="n">
        <v>0.01806</v>
      </c>
      <c r="FU11" s="17" t="n">
        <v>0.03116</v>
      </c>
      <c r="FV11" s="17" t="n">
        <v>0.00396</v>
      </c>
      <c r="FW11" s="17" t="n">
        <v>0.00079</v>
      </c>
      <c r="FX11" s="17" t="n">
        <v>0.00491</v>
      </c>
      <c r="FY11" s="17" t="n">
        <v>0.00911</v>
      </c>
      <c r="FZ11" s="17" t="n">
        <v>0</v>
      </c>
      <c r="GA11" s="17" t="n">
        <v>0</v>
      </c>
      <c r="GB11" s="17" t="n">
        <v>0</v>
      </c>
      <c r="GC11" s="17" t="n">
        <v>1E-005</v>
      </c>
      <c r="GD11" s="17" t="n">
        <v>0.0003</v>
      </c>
      <c r="GE11" s="17" t="n">
        <v>0.00301</v>
      </c>
      <c r="GF11" s="17" t="n">
        <v>0.00247</v>
      </c>
      <c r="GG11" s="17" t="n">
        <v>0.00249</v>
      </c>
      <c r="GH11" s="17" t="n">
        <v>0.00298</v>
      </c>
      <c r="GI11" s="17" t="n">
        <v>0.00495</v>
      </c>
      <c r="GJ11" s="17" t="n">
        <v>0.00499</v>
      </c>
      <c r="GK11" s="17" t="n">
        <v>0.00062</v>
      </c>
      <c r="GL11" s="17" t="n">
        <v>0.00011</v>
      </c>
      <c r="GM11" s="17" t="n">
        <v>0.00051</v>
      </c>
      <c r="GN11" s="17" t="n">
        <v>0.00109</v>
      </c>
      <c r="GO11" s="17" t="n">
        <v>0</v>
      </c>
    </row>
    <row r="12" customFormat="false" ht="15" hidden="false" customHeight="false" outlineLevel="0" collapsed="false">
      <c r="A12" s="17" t="s">
        <v>152</v>
      </c>
      <c r="C12" s="17" t="n">
        <v>0</v>
      </c>
      <c r="D12" s="17" t="n">
        <v>0</v>
      </c>
      <c r="E12" s="17" t="n">
        <v>0</v>
      </c>
      <c r="F12" s="17" t="n">
        <v>0</v>
      </c>
      <c r="G12" s="17" t="n">
        <v>0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17" t="n">
        <v>2E-005</v>
      </c>
      <c r="U12" s="17" t="n">
        <v>0.00025</v>
      </c>
      <c r="V12" s="17" t="n">
        <v>0.00557</v>
      </c>
      <c r="W12" s="17" t="n">
        <v>0.00651</v>
      </c>
      <c r="X12" s="17" t="n">
        <v>0.00898</v>
      </c>
      <c r="Y12" s="17" t="n">
        <v>0.01724</v>
      </c>
      <c r="Z12" s="17" t="n">
        <v>0.01321</v>
      </c>
      <c r="AA12" s="17" t="n">
        <v>0.0068</v>
      </c>
      <c r="AB12" s="17" t="n">
        <v>0.00077</v>
      </c>
      <c r="AC12" s="17" t="n">
        <v>0.00018</v>
      </c>
      <c r="AD12" s="17" t="n">
        <v>0.00039</v>
      </c>
      <c r="AE12" s="17" t="n">
        <v>0</v>
      </c>
      <c r="AF12" s="17" t="n">
        <v>0</v>
      </c>
      <c r="AG12" s="17" t="n">
        <v>0</v>
      </c>
      <c r="AH12" s="17" t="n">
        <v>0</v>
      </c>
      <c r="AI12" s="17" t="n">
        <v>0.00011</v>
      </c>
      <c r="AJ12" s="17" t="n">
        <v>0.0018</v>
      </c>
      <c r="AK12" s="17" t="n">
        <v>0.00787</v>
      </c>
      <c r="AL12" s="17" t="n">
        <v>0.00826</v>
      </c>
      <c r="AM12" s="17" t="n">
        <v>0.01184</v>
      </c>
      <c r="AN12" s="17" t="n">
        <v>0.01153</v>
      </c>
      <c r="AO12" s="17" t="n">
        <v>0.00208</v>
      </c>
      <c r="AP12" s="17" t="n">
        <v>0.02358</v>
      </c>
      <c r="AQ12" s="17" t="n">
        <v>0.00068</v>
      </c>
      <c r="AR12" s="17" t="n">
        <v>0.00027</v>
      </c>
      <c r="AS12" s="17" t="n">
        <v>0.01753</v>
      </c>
      <c r="AT12" s="17" t="n">
        <v>0.01324</v>
      </c>
      <c r="AU12" s="17" t="n">
        <v>0</v>
      </c>
      <c r="AV12" s="17" t="n">
        <v>0</v>
      </c>
      <c r="AW12" s="17" t="n">
        <v>0</v>
      </c>
      <c r="AX12" s="17" t="n">
        <v>0.00016</v>
      </c>
      <c r="AY12" s="17" t="n">
        <v>0.00265</v>
      </c>
      <c r="AZ12" s="17" t="n">
        <v>0.00462</v>
      </c>
      <c r="BA12" s="17" t="n">
        <v>0.00431</v>
      </c>
      <c r="BB12" s="17" t="n">
        <v>0.00642</v>
      </c>
      <c r="BC12" s="17" t="n">
        <v>0.00437</v>
      </c>
      <c r="BD12" s="17" t="n">
        <v>0.00914</v>
      </c>
      <c r="BE12" s="17" t="n">
        <v>0.01422</v>
      </c>
      <c r="BF12" s="17" t="n">
        <v>0.00059</v>
      </c>
      <c r="BG12" s="17" t="n">
        <v>0.00015</v>
      </c>
      <c r="BH12" s="17" t="n">
        <v>0.00274</v>
      </c>
      <c r="BI12" s="17" t="n">
        <v>0.01269</v>
      </c>
      <c r="BJ12" s="17" t="n">
        <v>0</v>
      </c>
      <c r="BK12" s="17" t="n">
        <v>0</v>
      </c>
      <c r="BL12" s="17" t="n">
        <v>0</v>
      </c>
      <c r="BM12" s="17" t="n">
        <v>0</v>
      </c>
      <c r="BN12" s="17" t="n">
        <v>0.00019</v>
      </c>
      <c r="BO12" s="17" t="n">
        <v>0.00267</v>
      </c>
      <c r="BP12" s="17" t="n">
        <v>0.00222</v>
      </c>
      <c r="BQ12" s="17" t="n">
        <v>0.00343</v>
      </c>
      <c r="BR12" s="17" t="n">
        <v>0.00678</v>
      </c>
      <c r="BS12" s="17" t="n">
        <v>0.01848</v>
      </c>
      <c r="BT12" s="17" t="n">
        <v>0.00883</v>
      </c>
      <c r="BU12" s="17" t="n">
        <v>0.00038</v>
      </c>
      <c r="BV12" s="17" t="n">
        <v>7E-005</v>
      </c>
      <c r="BW12" s="17" t="n">
        <v>0.0012</v>
      </c>
      <c r="BX12" s="17" t="n">
        <v>0.00548</v>
      </c>
      <c r="BY12" s="17" t="n">
        <v>0</v>
      </c>
      <c r="BZ12" s="17" t="n">
        <v>0</v>
      </c>
      <c r="CA12" s="17" t="n">
        <v>0</v>
      </c>
      <c r="CB12" s="17" t="n">
        <v>0</v>
      </c>
      <c r="CC12" s="17" t="n">
        <v>0.00014</v>
      </c>
      <c r="CD12" s="17" t="n">
        <v>0.00188</v>
      </c>
      <c r="CE12" s="17" t="n">
        <v>0.00154</v>
      </c>
      <c r="CF12" s="17" t="n">
        <v>0.00221</v>
      </c>
      <c r="CG12" s="17" t="n">
        <v>0.00529</v>
      </c>
      <c r="CH12" s="17" t="n">
        <v>0.01108</v>
      </c>
      <c r="CI12" s="17" t="n">
        <v>0.0041</v>
      </c>
      <c r="CJ12" s="17" t="n">
        <v>0.00019</v>
      </c>
      <c r="CK12" s="17" t="n">
        <v>4E-005</v>
      </c>
      <c r="CL12" s="17" t="n">
        <v>0.00071</v>
      </c>
      <c r="CM12" s="17" t="n">
        <v>0.00328</v>
      </c>
      <c r="CN12" s="17" t="n">
        <v>0</v>
      </c>
      <c r="CO12" s="17" t="n">
        <v>0</v>
      </c>
      <c r="CP12" s="17" t="n">
        <v>0</v>
      </c>
      <c r="CQ12" s="17" t="n">
        <v>0</v>
      </c>
      <c r="CR12" s="17" t="n">
        <v>0.00012</v>
      </c>
      <c r="CS12" s="17" t="n">
        <v>0.00133</v>
      </c>
      <c r="CT12" s="17" t="n">
        <v>0.00111</v>
      </c>
      <c r="CU12" s="17" t="n">
        <v>0.00144</v>
      </c>
      <c r="CV12" s="17" t="n">
        <v>0.00292</v>
      </c>
      <c r="CW12" s="17" t="n">
        <v>0.00819</v>
      </c>
      <c r="CX12" s="17" t="n">
        <v>0.00105</v>
      </c>
      <c r="CY12" s="17" t="n">
        <v>0.00023</v>
      </c>
      <c r="CZ12" s="17" t="n">
        <v>9E-005</v>
      </c>
      <c r="DA12" s="17" t="n">
        <v>0.0001</v>
      </c>
      <c r="DB12" s="17" t="n">
        <v>0.00165</v>
      </c>
      <c r="DC12" s="17" t="n">
        <v>0</v>
      </c>
      <c r="DD12" s="17" t="n">
        <v>0</v>
      </c>
      <c r="DE12" s="17" t="n">
        <v>0</v>
      </c>
      <c r="DF12" s="17" t="n">
        <v>0</v>
      </c>
      <c r="DG12" s="17" t="n">
        <v>8E-005</v>
      </c>
      <c r="DH12" s="17" t="n">
        <v>0.00082</v>
      </c>
      <c r="DI12" s="17" t="n">
        <v>0.00064</v>
      </c>
      <c r="DJ12" s="17" t="n">
        <v>0.00082</v>
      </c>
      <c r="DK12" s="17" t="n">
        <v>0.00105</v>
      </c>
      <c r="DL12" s="17" t="n">
        <v>0.00288</v>
      </c>
      <c r="DM12" s="17" t="n">
        <v>0.0003</v>
      </c>
      <c r="DN12" s="17" t="n">
        <v>6E-005</v>
      </c>
      <c r="DO12" s="17" t="n">
        <v>6E-005</v>
      </c>
      <c r="DP12" s="17" t="n">
        <v>6E-005</v>
      </c>
      <c r="DQ12" s="17" t="n">
        <v>0.0011</v>
      </c>
      <c r="DR12" s="17" t="n">
        <v>0</v>
      </c>
      <c r="DS12" s="17" t="n">
        <v>0</v>
      </c>
      <c r="DT12" s="17" t="n">
        <v>0</v>
      </c>
      <c r="DU12" s="17" t="n">
        <v>0</v>
      </c>
      <c r="DV12" s="17" t="n">
        <v>0</v>
      </c>
      <c r="DW12" s="17" t="n">
        <v>0.00039</v>
      </c>
      <c r="DX12" s="17" t="n">
        <v>0.00037</v>
      </c>
      <c r="DY12" s="17" t="n">
        <v>0.00044</v>
      </c>
      <c r="DZ12" s="17" t="n">
        <v>0.00059</v>
      </c>
      <c r="EA12" s="17" t="n">
        <v>0.00171</v>
      </c>
      <c r="EB12" s="17" t="n">
        <v>0.00016</v>
      </c>
      <c r="EC12" s="17" t="n">
        <v>0</v>
      </c>
      <c r="ED12" s="17" t="n">
        <v>0</v>
      </c>
      <c r="EE12" s="17" t="n">
        <v>3E-005</v>
      </c>
      <c r="EF12" s="17" t="n">
        <v>0.00057</v>
      </c>
      <c r="EG12" s="17" t="n">
        <v>0</v>
      </c>
      <c r="EH12" s="17" t="n">
        <v>0</v>
      </c>
      <c r="EI12" s="17" t="n">
        <v>0</v>
      </c>
      <c r="EJ12" s="17" t="n">
        <v>0</v>
      </c>
      <c r="EK12" s="17" t="n">
        <v>0.00026</v>
      </c>
      <c r="EL12" s="17" t="n">
        <v>0.00025</v>
      </c>
      <c r="EM12" s="17" t="n">
        <v>0.00049</v>
      </c>
      <c r="EN12" s="17" t="n">
        <v>0.00082</v>
      </c>
      <c r="EO12" s="17" t="n">
        <v>0.00067</v>
      </c>
      <c r="EP12" s="17" t="n">
        <v>0.00193</v>
      </c>
      <c r="EQ12" s="17" t="n">
        <v>0.0001</v>
      </c>
      <c r="ER12" s="17" t="n">
        <v>0</v>
      </c>
      <c r="ES12" s="17" t="n">
        <v>0</v>
      </c>
      <c r="ET12" s="17" t="n">
        <v>1E-005</v>
      </c>
      <c r="EU12" s="17" t="n">
        <v>0.00017</v>
      </c>
      <c r="EV12" s="17" t="n">
        <v>0</v>
      </c>
      <c r="EW12" s="17" t="n">
        <v>0</v>
      </c>
      <c r="EX12" s="17" t="n">
        <v>0</v>
      </c>
      <c r="EY12" s="17" t="n">
        <v>0</v>
      </c>
      <c r="EZ12" s="17" t="n">
        <v>0</v>
      </c>
      <c r="FA12" s="17" t="n">
        <v>0.00033</v>
      </c>
      <c r="FB12" s="17" t="n">
        <v>0</v>
      </c>
      <c r="FC12" s="17" t="n">
        <v>0</v>
      </c>
      <c r="FD12" s="17" t="n">
        <v>0</v>
      </c>
      <c r="FE12" s="17" t="n">
        <v>0</v>
      </c>
      <c r="FF12" s="17" t="n">
        <v>0</v>
      </c>
      <c r="FG12" s="17" t="n">
        <v>0</v>
      </c>
      <c r="FH12" s="17" t="n">
        <v>0</v>
      </c>
      <c r="FI12" s="17" t="n">
        <v>0</v>
      </c>
      <c r="FJ12" s="17" t="n">
        <v>0</v>
      </c>
      <c r="FK12" s="17" t="n">
        <v>0</v>
      </c>
      <c r="FL12" s="17" t="n">
        <v>0</v>
      </c>
      <c r="FM12" s="17" t="n">
        <v>0</v>
      </c>
      <c r="FN12" s="17" t="n">
        <v>0.0001</v>
      </c>
      <c r="FO12" s="17" t="n">
        <v>0.00164</v>
      </c>
      <c r="FP12" s="17" t="n">
        <v>0.00537</v>
      </c>
      <c r="FQ12" s="17" t="n">
        <v>0.00528</v>
      </c>
      <c r="FR12" s="17" t="n">
        <v>0.0077</v>
      </c>
      <c r="FS12" s="17" t="n">
        <v>0.00782</v>
      </c>
      <c r="FT12" s="17" t="n">
        <v>0.00905</v>
      </c>
      <c r="FU12" s="17" t="n">
        <v>0.01633</v>
      </c>
      <c r="FV12" s="17" t="n">
        <v>0.00056</v>
      </c>
      <c r="FW12" s="17" t="n">
        <v>0.00017</v>
      </c>
      <c r="FX12" s="17" t="n">
        <v>0.00793</v>
      </c>
      <c r="FY12" s="17" t="n">
        <v>0.01082</v>
      </c>
      <c r="FZ12" s="17" t="n">
        <v>0</v>
      </c>
      <c r="GA12" s="17" t="n">
        <v>0</v>
      </c>
      <c r="GB12" s="17" t="n">
        <v>0</v>
      </c>
      <c r="GC12" s="17" t="n">
        <v>0</v>
      </c>
      <c r="GD12" s="17" t="n">
        <v>0.00011</v>
      </c>
      <c r="GE12" s="17" t="n">
        <v>0.00108</v>
      </c>
      <c r="GF12" s="17" t="n">
        <v>0.0009</v>
      </c>
      <c r="GG12" s="17" t="n">
        <v>0.00124</v>
      </c>
      <c r="GH12" s="17" t="n">
        <v>0.00248</v>
      </c>
      <c r="GI12" s="17" t="n">
        <v>0.00588</v>
      </c>
      <c r="GJ12" s="17" t="n">
        <v>0.00146</v>
      </c>
      <c r="GK12" s="17" t="n">
        <v>0.00011</v>
      </c>
      <c r="GL12" s="17" t="n">
        <v>4E-005</v>
      </c>
      <c r="GM12" s="17" t="n">
        <v>0.00023</v>
      </c>
      <c r="GN12" s="17" t="n">
        <v>0.00154</v>
      </c>
      <c r="GO12" s="17" t="n">
        <v>0</v>
      </c>
    </row>
    <row r="13" customFormat="false" ht="15" hidden="false" customHeight="false" outlineLevel="0" collapsed="false">
      <c r="A13" s="17" t="s">
        <v>153</v>
      </c>
      <c r="C13" s="17" t="n">
        <v>0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0.00038</v>
      </c>
      <c r="P13" s="17" t="n">
        <v>0</v>
      </c>
      <c r="Q13" s="17" t="n">
        <v>0</v>
      </c>
      <c r="R13" s="17" t="n">
        <v>0</v>
      </c>
      <c r="S13" s="17" t="n">
        <v>0</v>
      </c>
      <c r="T13" s="17" t="n">
        <v>0</v>
      </c>
      <c r="U13" s="17" t="n">
        <v>0.00017</v>
      </c>
      <c r="V13" s="17" t="n">
        <v>0.00358</v>
      </c>
      <c r="W13" s="17" t="n">
        <v>0.00418</v>
      </c>
      <c r="X13" s="17" t="n">
        <v>0.00609</v>
      </c>
      <c r="Y13" s="17" t="n">
        <v>0.00754</v>
      </c>
      <c r="Z13" s="17" t="n">
        <v>0.01527</v>
      </c>
      <c r="AA13" s="17" t="n">
        <v>0.00415</v>
      </c>
      <c r="AB13" s="17" t="n">
        <v>0.0038</v>
      </c>
      <c r="AC13" s="17" t="n">
        <v>4E-005</v>
      </c>
      <c r="AD13" s="17" t="n">
        <v>0.00084</v>
      </c>
      <c r="AE13" s="17" t="n">
        <v>9E-005</v>
      </c>
      <c r="AF13" s="17" t="n">
        <v>0</v>
      </c>
      <c r="AG13" s="17" t="n">
        <v>0</v>
      </c>
      <c r="AH13" s="17" t="n">
        <v>0</v>
      </c>
      <c r="AI13" s="17" t="n">
        <v>8E-005</v>
      </c>
      <c r="AJ13" s="17" t="n">
        <v>0.00116</v>
      </c>
      <c r="AK13" s="17" t="n">
        <v>0.0051</v>
      </c>
      <c r="AL13" s="17" t="n">
        <v>0.00533</v>
      </c>
      <c r="AM13" s="17" t="n">
        <v>0.00783</v>
      </c>
      <c r="AN13" s="17" t="n">
        <v>0.00755</v>
      </c>
      <c r="AO13" s="17" t="n">
        <v>0.00887</v>
      </c>
      <c r="AP13" s="17" t="n">
        <v>0.00661</v>
      </c>
      <c r="AQ13" s="17" t="n">
        <v>0.00415</v>
      </c>
      <c r="AR13" s="17" t="n">
        <v>8E-005</v>
      </c>
      <c r="AS13" s="17" t="n">
        <v>0.00537</v>
      </c>
      <c r="AT13" s="17" t="n">
        <v>0.01693</v>
      </c>
      <c r="AU13" s="17" t="n">
        <v>0</v>
      </c>
      <c r="AV13" s="17" t="n">
        <v>0</v>
      </c>
      <c r="AW13" s="17" t="n">
        <v>0</v>
      </c>
      <c r="AX13" s="17" t="n">
        <v>9E-005</v>
      </c>
      <c r="AY13" s="17" t="n">
        <v>0.00171</v>
      </c>
      <c r="AZ13" s="17" t="n">
        <v>0.00298</v>
      </c>
      <c r="BA13" s="17" t="n">
        <v>0.00278</v>
      </c>
      <c r="BB13" s="17" t="n">
        <v>0.00421</v>
      </c>
      <c r="BC13" s="17" t="n">
        <v>0.00257</v>
      </c>
      <c r="BD13" s="17" t="n">
        <v>0.00519</v>
      </c>
      <c r="BE13" s="17" t="n">
        <v>0.01199</v>
      </c>
      <c r="BF13" s="17" t="n">
        <v>0.00281</v>
      </c>
      <c r="BG13" s="17" t="n">
        <v>0.00017</v>
      </c>
      <c r="BH13" s="17" t="n">
        <v>0.0051</v>
      </c>
      <c r="BI13" s="17" t="n">
        <v>0.01338</v>
      </c>
      <c r="BJ13" s="17" t="n">
        <v>0</v>
      </c>
      <c r="BK13" s="17" t="n">
        <v>0</v>
      </c>
      <c r="BL13" s="17" t="n">
        <v>0</v>
      </c>
      <c r="BM13" s="17" t="n">
        <v>0</v>
      </c>
      <c r="BN13" s="17" t="n">
        <v>0.00014</v>
      </c>
      <c r="BO13" s="17" t="n">
        <v>0.00173</v>
      </c>
      <c r="BP13" s="17" t="n">
        <v>0.00144</v>
      </c>
      <c r="BQ13" s="17" t="n">
        <v>0.0021</v>
      </c>
      <c r="BR13" s="17" t="n">
        <v>0.00683</v>
      </c>
      <c r="BS13" s="17" t="n">
        <v>0.00628</v>
      </c>
      <c r="BT13" s="17" t="n">
        <v>0.00673</v>
      </c>
      <c r="BU13" s="17" t="n">
        <v>0.00168</v>
      </c>
      <c r="BV13" s="17" t="n">
        <v>8E-005</v>
      </c>
      <c r="BW13" s="17" t="n">
        <v>0.00227</v>
      </c>
      <c r="BX13" s="17" t="n">
        <v>0.00585</v>
      </c>
      <c r="BY13" s="17" t="n">
        <v>0</v>
      </c>
      <c r="BZ13" s="17" t="n">
        <v>0</v>
      </c>
      <c r="CA13" s="17" t="n">
        <v>0</v>
      </c>
      <c r="CB13" s="17" t="n">
        <v>0</v>
      </c>
      <c r="CC13" s="17" t="n">
        <v>9E-005</v>
      </c>
      <c r="CD13" s="17" t="n">
        <v>0.0012</v>
      </c>
      <c r="CE13" s="17" t="n">
        <v>0.00099</v>
      </c>
      <c r="CF13" s="17" t="n">
        <v>0.00151</v>
      </c>
      <c r="CG13" s="17" t="n">
        <v>0.00536</v>
      </c>
      <c r="CH13" s="17" t="n">
        <v>0.00415</v>
      </c>
      <c r="CI13" s="17" t="n">
        <v>0.00355</v>
      </c>
      <c r="CJ13" s="17" t="n">
        <v>0.00115</v>
      </c>
      <c r="CK13" s="17" t="n">
        <v>7E-005</v>
      </c>
      <c r="CL13" s="17" t="n">
        <v>0.00132</v>
      </c>
      <c r="CM13" s="17" t="n">
        <v>0.00343</v>
      </c>
      <c r="CN13" s="17" t="n">
        <v>0</v>
      </c>
      <c r="CO13" s="17" t="n">
        <v>0</v>
      </c>
      <c r="CP13" s="17" t="n">
        <v>0</v>
      </c>
      <c r="CQ13" s="17" t="n">
        <v>0</v>
      </c>
      <c r="CR13" s="17" t="n">
        <v>6E-005</v>
      </c>
      <c r="CS13" s="17" t="n">
        <v>0.00087</v>
      </c>
      <c r="CT13" s="17" t="n">
        <v>0.00073</v>
      </c>
      <c r="CU13" s="17" t="n">
        <v>0.00105</v>
      </c>
      <c r="CV13" s="17" t="n">
        <v>0.00297</v>
      </c>
      <c r="CW13" s="17" t="n">
        <v>0.00443</v>
      </c>
      <c r="CX13" s="17" t="n">
        <v>0.00623</v>
      </c>
      <c r="CY13" s="17" t="n">
        <v>0.00082</v>
      </c>
      <c r="CZ13" s="17" t="n">
        <v>8E-005</v>
      </c>
      <c r="DA13" s="17" t="n">
        <v>0.0013</v>
      </c>
      <c r="DB13" s="17" t="n">
        <v>0.00142</v>
      </c>
      <c r="DC13" s="17" t="n">
        <v>0</v>
      </c>
      <c r="DD13" s="17" t="n">
        <v>0</v>
      </c>
      <c r="DE13" s="17" t="n">
        <v>0</v>
      </c>
      <c r="DF13" s="17" t="n">
        <v>0</v>
      </c>
      <c r="DG13" s="17" t="n">
        <v>7E-005</v>
      </c>
      <c r="DH13" s="17" t="n">
        <v>0.00049</v>
      </c>
      <c r="DI13" s="17" t="n">
        <v>0.0004</v>
      </c>
      <c r="DJ13" s="17" t="n">
        <v>0.0007</v>
      </c>
      <c r="DK13" s="17" t="n">
        <v>0.00104</v>
      </c>
      <c r="DL13" s="17" t="n">
        <v>0.00164</v>
      </c>
      <c r="DM13" s="17" t="n">
        <v>0.00259</v>
      </c>
      <c r="DN13" s="17" t="n">
        <v>0.00038</v>
      </c>
      <c r="DO13" s="17" t="n">
        <v>3E-005</v>
      </c>
      <c r="DP13" s="17" t="n">
        <v>0.00079</v>
      </c>
      <c r="DQ13" s="17" t="n">
        <v>0.00092</v>
      </c>
      <c r="DR13" s="17" t="n">
        <v>0</v>
      </c>
      <c r="DS13" s="17" t="n">
        <v>0</v>
      </c>
      <c r="DT13" s="17" t="n">
        <v>0</v>
      </c>
      <c r="DU13" s="17" t="n">
        <v>0</v>
      </c>
      <c r="DV13" s="17" t="n">
        <v>0</v>
      </c>
      <c r="DW13" s="17" t="n">
        <v>0.00027</v>
      </c>
      <c r="DX13" s="17" t="n">
        <v>0.00026</v>
      </c>
      <c r="DY13" s="17" t="n">
        <v>0.00025</v>
      </c>
      <c r="DZ13" s="17" t="n">
        <v>0.00064</v>
      </c>
      <c r="EA13" s="17" t="n">
        <v>0.00084</v>
      </c>
      <c r="EB13" s="17" t="n">
        <v>0.00167</v>
      </c>
      <c r="EC13" s="17" t="n">
        <v>0.00021</v>
      </c>
      <c r="ED13" s="17" t="n">
        <v>2E-005</v>
      </c>
      <c r="EE13" s="17" t="n">
        <v>0.00044</v>
      </c>
      <c r="EF13" s="17" t="n">
        <v>0.00039</v>
      </c>
      <c r="EG13" s="17" t="n">
        <v>0</v>
      </c>
      <c r="EH13" s="17" t="n">
        <v>0</v>
      </c>
      <c r="EI13" s="17" t="n">
        <v>0</v>
      </c>
      <c r="EJ13" s="17" t="n">
        <v>0</v>
      </c>
      <c r="EK13" s="17" t="n">
        <v>0.00025</v>
      </c>
      <c r="EL13" s="17" t="n">
        <v>0.00012</v>
      </c>
      <c r="EM13" s="17" t="n">
        <v>0.00034</v>
      </c>
      <c r="EN13" s="17" t="n">
        <v>0.00044</v>
      </c>
      <c r="EO13" s="17" t="n">
        <v>0.00084</v>
      </c>
      <c r="EP13" s="17" t="n">
        <v>0.0011</v>
      </c>
      <c r="EQ13" s="17" t="n">
        <v>0.00183</v>
      </c>
      <c r="ER13" s="17" t="n">
        <v>0.00018</v>
      </c>
      <c r="ES13" s="17" t="n">
        <v>1E-005</v>
      </c>
      <c r="ET13" s="17" t="n">
        <v>0.00013</v>
      </c>
      <c r="EU13" s="17" t="n">
        <v>0.0002</v>
      </c>
      <c r="EV13" s="17" t="n">
        <v>0</v>
      </c>
      <c r="EW13" s="17" t="n">
        <v>0</v>
      </c>
      <c r="EX13" s="17" t="n">
        <v>0</v>
      </c>
      <c r="EY13" s="17" t="n">
        <v>0</v>
      </c>
      <c r="EZ13" s="17" t="n">
        <v>0</v>
      </c>
      <c r="FA13" s="17" t="n">
        <v>0.00031</v>
      </c>
      <c r="FB13" s="17" t="n">
        <v>0</v>
      </c>
      <c r="FC13" s="17" t="n">
        <v>0</v>
      </c>
      <c r="FD13" s="17" t="n">
        <v>0</v>
      </c>
      <c r="FE13" s="17" t="n">
        <v>0</v>
      </c>
      <c r="FF13" s="17" t="n">
        <v>0</v>
      </c>
      <c r="FG13" s="17" t="n">
        <v>0</v>
      </c>
      <c r="FH13" s="17" t="n">
        <v>0</v>
      </c>
      <c r="FI13" s="17" t="n">
        <v>0</v>
      </c>
      <c r="FJ13" s="17" t="n">
        <v>0</v>
      </c>
      <c r="FK13" s="17" t="n">
        <v>0</v>
      </c>
      <c r="FL13" s="17" t="n">
        <v>0</v>
      </c>
      <c r="FM13" s="17" t="n">
        <v>0</v>
      </c>
      <c r="FN13" s="17" t="n">
        <v>6E-005</v>
      </c>
      <c r="FO13" s="17" t="n">
        <v>0.00107</v>
      </c>
      <c r="FP13" s="17" t="n">
        <v>0.00348</v>
      </c>
      <c r="FQ13" s="17" t="n">
        <v>0.00341</v>
      </c>
      <c r="FR13" s="17" t="n">
        <v>0.00504</v>
      </c>
      <c r="FS13" s="17" t="n">
        <v>0.00569</v>
      </c>
      <c r="FT13" s="17" t="n">
        <v>0.00691</v>
      </c>
      <c r="FU13" s="17" t="n">
        <v>0.00845</v>
      </c>
      <c r="FV13" s="17" t="n">
        <v>0.003</v>
      </c>
      <c r="FW13" s="17" t="n">
        <v>0.00011</v>
      </c>
      <c r="FX13" s="17" t="n">
        <v>0.00439</v>
      </c>
      <c r="FY13" s="17" t="n">
        <v>0.01256</v>
      </c>
      <c r="FZ13" s="17" t="n">
        <v>0</v>
      </c>
      <c r="GA13" s="17" t="n">
        <v>0</v>
      </c>
      <c r="GB13" s="17" t="n">
        <v>0</v>
      </c>
      <c r="GC13" s="17" t="n">
        <v>0</v>
      </c>
      <c r="GD13" s="17" t="n">
        <v>8E-005</v>
      </c>
      <c r="GE13" s="17" t="n">
        <v>0.00069</v>
      </c>
      <c r="GF13" s="17" t="n">
        <v>0.00059</v>
      </c>
      <c r="GG13" s="17" t="n">
        <v>0.00087</v>
      </c>
      <c r="GH13" s="17" t="n">
        <v>0.00254</v>
      </c>
      <c r="GI13" s="17" t="n">
        <v>0.00268</v>
      </c>
      <c r="GJ13" s="17" t="n">
        <v>0.00327</v>
      </c>
      <c r="GK13" s="17" t="n">
        <v>0.00062</v>
      </c>
      <c r="GL13" s="17" t="n">
        <v>5E-005</v>
      </c>
      <c r="GM13" s="17" t="n">
        <v>0.00087</v>
      </c>
      <c r="GN13" s="17" t="n">
        <v>0.00149</v>
      </c>
      <c r="GO13" s="17" t="n">
        <v>0</v>
      </c>
    </row>
    <row r="14" customFormat="false" ht="15" hidden="false" customHeight="false" outlineLevel="0" collapsed="false">
      <c r="A14" s="17" t="s">
        <v>154</v>
      </c>
      <c r="C14" s="17" t="n">
        <v>0</v>
      </c>
      <c r="D14" s="17" t="n">
        <v>0</v>
      </c>
      <c r="E14" s="17" t="n">
        <v>0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0.00011</v>
      </c>
      <c r="U14" s="17" t="n">
        <v>0.00208</v>
      </c>
      <c r="V14" s="17" t="n">
        <v>0.04656</v>
      </c>
      <c r="W14" s="17" t="n">
        <v>0.05674</v>
      </c>
      <c r="X14" s="17" t="n">
        <v>0.10554</v>
      </c>
      <c r="Y14" s="17" t="n">
        <v>0.06594</v>
      </c>
      <c r="Z14" s="17" t="n">
        <v>0.29146</v>
      </c>
      <c r="AA14" s="17" t="n">
        <v>0.33899</v>
      </c>
      <c r="AB14" s="17" t="n">
        <v>0.00819</v>
      </c>
      <c r="AC14" s="17" t="n">
        <v>0.01557</v>
      </c>
      <c r="AD14" s="17" t="n">
        <v>0.00034</v>
      </c>
      <c r="AE14" s="17" t="n">
        <v>0.00414</v>
      </c>
      <c r="AF14" s="17" t="n">
        <v>0</v>
      </c>
      <c r="AG14" s="17" t="n">
        <v>0</v>
      </c>
      <c r="AH14" s="17" t="n">
        <v>0</v>
      </c>
      <c r="AI14" s="17" t="n">
        <v>0.00105</v>
      </c>
      <c r="AJ14" s="17" t="n">
        <v>0.01694</v>
      </c>
      <c r="AK14" s="17" t="n">
        <v>0.07554</v>
      </c>
      <c r="AL14" s="17" t="n">
        <v>0.0844</v>
      </c>
      <c r="AM14" s="17" t="n">
        <v>0.16077</v>
      </c>
      <c r="AN14" s="17" t="n">
        <v>0.03056</v>
      </c>
      <c r="AO14" s="17" t="n">
        <v>0.14719</v>
      </c>
      <c r="AP14" s="17" t="n">
        <v>0.18869</v>
      </c>
      <c r="AQ14" s="17" t="n">
        <v>0.00593</v>
      </c>
      <c r="AR14" s="17" t="n">
        <v>0.00939</v>
      </c>
      <c r="AS14" s="17" t="n">
        <v>0.00071</v>
      </c>
      <c r="AT14" s="17" t="n">
        <v>0.0178</v>
      </c>
      <c r="AU14" s="17" t="n">
        <v>0</v>
      </c>
      <c r="AV14" s="17" t="n">
        <v>0</v>
      </c>
      <c r="AW14" s="17" t="n">
        <v>0</v>
      </c>
      <c r="AX14" s="17" t="n">
        <v>0.00153</v>
      </c>
      <c r="AY14" s="17" t="n">
        <v>0.02492</v>
      </c>
      <c r="AZ14" s="17" t="n">
        <v>0.04454</v>
      </c>
      <c r="BA14" s="17" t="n">
        <v>0.04309</v>
      </c>
      <c r="BB14" s="17" t="n">
        <v>0.07938</v>
      </c>
      <c r="BC14" s="17" t="n">
        <v>0.00967</v>
      </c>
      <c r="BD14" s="17" t="n">
        <v>0.01914</v>
      </c>
      <c r="BE14" s="17" t="n">
        <v>0.10036</v>
      </c>
      <c r="BF14" s="17" t="n">
        <v>0.00256</v>
      </c>
      <c r="BG14" s="17" t="n">
        <v>0.00417</v>
      </c>
      <c r="BH14" s="17" t="n">
        <v>0.00231</v>
      </c>
      <c r="BI14" s="17" t="n">
        <v>0.01255</v>
      </c>
      <c r="BJ14" s="17" t="n">
        <v>0</v>
      </c>
      <c r="BK14" s="17" t="n">
        <v>0</v>
      </c>
      <c r="BL14" s="17" t="n">
        <v>0</v>
      </c>
      <c r="BM14" s="17" t="n">
        <v>0.00011</v>
      </c>
      <c r="BN14" s="17" t="n">
        <v>0.00201</v>
      </c>
      <c r="BO14" s="17" t="n">
        <v>0.02507</v>
      </c>
      <c r="BP14" s="17" t="n">
        <v>0.02145</v>
      </c>
      <c r="BQ14" s="17" t="n">
        <v>0.03855</v>
      </c>
      <c r="BR14" s="17" t="n">
        <v>0.00635</v>
      </c>
      <c r="BS14" s="17" t="n">
        <v>0.0122</v>
      </c>
      <c r="BT14" s="17" t="n">
        <v>0.05129</v>
      </c>
      <c r="BU14" s="17" t="n">
        <v>0.00138</v>
      </c>
      <c r="BV14" s="17" t="n">
        <v>0.00183</v>
      </c>
      <c r="BW14" s="17" t="n">
        <v>0.00083</v>
      </c>
      <c r="BX14" s="17" t="n">
        <v>0.00442</v>
      </c>
      <c r="BY14" s="17" t="n">
        <v>0</v>
      </c>
      <c r="BZ14" s="17" t="n">
        <v>0</v>
      </c>
      <c r="CA14" s="17" t="n">
        <v>0</v>
      </c>
      <c r="CB14" s="17" t="n">
        <v>0.00014</v>
      </c>
      <c r="CC14" s="17" t="n">
        <v>0.00144</v>
      </c>
      <c r="CD14" s="17" t="n">
        <v>0.01783</v>
      </c>
      <c r="CE14" s="17" t="n">
        <v>0.01497</v>
      </c>
      <c r="CF14" s="17" t="n">
        <v>0.02652</v>
      </c>
      <c r="CG14" s="17" t="n">
        <v>0.00481</v>
      </c>
      <c r="CH14" s="17" t="n">
        <v>0.00623</v>
      </c>
      <c r="CI14" s="17" t="n">
        <v>0.02398</v>
      </c>
      <c r="CJ14" s="17" t="n">
        <v>0.00058</v>
      </c>
      <c r="CK14" s="17" t="n">
        <v>0.00079</v>
      </c>
      <c r="CL14" s="17" t="n">
        <v>0.00043</v>
      </c>
      <c r="CM14" s="17" t="n">
        <v>0.00227</v>
      </c>
      <c r="CN14" s="17" t="n">
        <v>0</v>
      </c>
      <c r="CO14" s="17" t="n">
        <v>0</v>
      </c>
      <c r="CP14" s="17" t="n">
        <v>0</v>
      </c>
      <c r="CQ14" s="17" t="n">
        <v>0</v>
      </c>
      <c r="CR14" s="17" t="n">
        <v>0.001</v>
      </c>
      <c r="CS14" s="17" t="n">
        <v>0.0126</v>
      </c>
      <c r="CT14" s="17" t="n">
        <v>0.01053</v>
      </c>
      <c r="CU14" s="17" t="n">
        <v>0.01864</v>
      </c>
      <c r="CV14" s="17" t="n">
        <v>0.00265</v>
      </c>
      <c r="CW14" s="17" t="n">
        <v>0.02393</v>
      </c>
      <c r="CX14" s="17" t="n">
        <v>0.02523</v>
      </c>
      <c r="CY14" s="17" t="n">
        <v>0.0007</v>
      </c>
      <c r="CZ14" s="17" t="n">
        <v>0.00047</v>
      </c>
      <c r="DA14" s="17" t="n">
        <v>0.00029</v>
      </c>
      <c r="DB14" s="17" t="n">
        <v>0.00071</v>
      </c>
      <c r="DC14" s="17" t="n">
        <v>0</v>
      </c>
      <c r="DD14" s="17" t="n">
        <v>0</v>
      </c>
      <c r="DE14" s="17" t="n">
        <v>0</v>
      </c>
      <c r="DF14" s="17" t="n">
        <v>0</v>
      </c>
      <c r="DG14" s="17" t="n">
        <v>0.00064</v>
      </c>
      <c r="DH14" s="17" t="n">
        <v>0.00737</v>
      </c>
      <c r="DI14" s="17" t="n">
        <v>0.00612</v>
      </c>
      <c r="DJ14" s="17" t="n">
        <v>0.01086</v>
      </c>
      <c r="DK14" s="17" t="n">
        <v>0.00092</v>
      </c>
      <c r="DL14" s="17" t="n">
        <v>0.00818</v>
      </c>
      <c r="DM14" s="17" t="n">
        <v>0.01035</v>
      </c>
      <c r="DN14" s="17" t="n">
        <v>0.00034</v>
      </c>
      <c r="DO14" s="17" t="n">
        <v>5E-005</v>
      </c>
      <c r="DP14" s="17" t="n">
        <v>0.00019</v>
      </c>
      <c r="DQ14" s="17" t="n">
        <v>0.00035</v>
      </c>
      <c r="DR14" s="17" t="n">
        <v>0</v>
      </c>
      <c r="DS14" s="17" t="n">
        <v>0</v>
      </c>
      <c r="DT14" s="17" t="n">
        <v>0</v>
      </c>
      <c r="DU14" s="17" t="n">
        <v>0</v>
      </c>
      <c r="DV14" s="17" t="n">
        <v>0.00028</v>
      </c>
      <c r="DW14" s="17" t="n">
        <v>0.00401</v>
      </c>
      <c r="DX14" s="17" t="n">
        <v>0.00334</v>
      </c>
      <c r="DY14" s="17" t="n">
        <v>0.00567</v>
      </c>
      <c r="DZ14" s="17" t="n">
        <v>0.00071</v>
      </c>
      <c r="EA14" s="17" t="n">
        <v>0.00524</v>
      </c>
      <c r="EB14" s="17" t="n">
        <v>0.00615</v>
      </c>
      <c r="EC14" s="17" t="n">
        <v>0</v>
      </c>
      <c r="ED14" s="17" t="n">
        <v>3E-005</v>
      </c>
      <c r="EE14" s="17" t="n">
        <v>9E-005</v>
      </c>
      <c r="EF14" s="17" t="n">
        <v>0.00021</v>
      </c>
      <c r="EG14" s="17" t="n">
        <v>0</v>
      </c>
      <c r="EH14" s="17" t="n">
        <v>0</v>
      </c>
      <c r="EI14" s="17" t="n">
        <v>0</v>
      </c>
      <c r="EJ14" s="17" t="n">
        <v>0</v>
      </c>
      <c r="EK14" s="17" t="n">
        <v>0.00291</v>
      </c>
      <c r="EL14" s="17" t="n">
        <v>0.00246</v>
      </c>
      <c r="EM14" s="17" t="n">
        <v>0.00439</v>
      </c>
      <c r="EN14" s="17" t="n">
        <v>0.00748</v>
      </c>
      <c r="EO14" s="17" t="n">
        <v>0.00063</v>
      </c>
      <c r="EP14" s="17" t="n">
        <v>0.006</v>
      </c>
      <c r="EQ14" s="17" t="n">
        <v>0.00692</v>
      </c>
      <c r="ER14" s="17" t="n">
        <v>0</v>
      </c>
      <c r="ES14" s="17" t="n">
        <v>2E-005</v>
      </c>
      <c r="ET14" s="17" t="n">
        <v>4E-005</v>
      </c>
      <c r="EU14" s="17" t="n">
        <v>1E-005</v>
      </c>
      <c r="EV14" s="17" t="n">
        <v>0</v>
      </c>
      <c r="EW14" s="17" t="n">
        <v>0</v>
      </c>
      <c r="EX14" s="17" t="n">
        <v>0</v>
      </c>
      <c r="EY14" s="17" t="n">
        <v>0</v>
      </c>
      <c r="EZ14" s="17" t="n">
        <v>0</v>
      </c>
      <c r="FA14" s="17" t="n">
        <v>0.00366</v>
      </c>
      <c r="FB14" s="17" t="n">
        <v>0</v>
      </c>
      <c r="FC14" s="17" t="n">
        <v>0</v>
      </c>
      <c r="FD14" s="17" t="n">
        <v>0</v>
      </c>
      <c r="FE14" s="17" t="n">
        <v>0</v>
      </c>
      <c r="FF14" s="17" t="n">
        <v>0</v>
      </c>
      <c r="FG14" s="17" t="n">
        <v>0</v>
      </c>
      <c r="FH14" s="17" t="n">
        <v>0</v>
      </c>
      <c r="FI14" s="17" t="n">
        <v>0</v>
      </c>
      <c r="FJ14" s="17" t="n">
        <v>0</v>
      </c>
      <c r="FK14" s="17" t="n">
        <v>0</v>
      </c>
      <c r="FL14" s="17" t="n">
        <v>0</v>
      </c>
      <c r="FM14" s="17" t="n">
        <v>0</v>
      </c>
      <c r="FN14" s="17" t="n">
        <v>0.00096</v>
      </c>
      <c r="FO14" s="17" t="n">
        <v>0.01551</v>
      </c>
      <c r="FP14" s="17" t="n">
        <v>0.05135</v>
      </c>
      <c r="FQ14" s="17" t="n">
        <v>0.0528</v>
      </c>
      <c r="FR14" s="17" t="n">
        <v>0.09784</v>
      </c>
      <c r="FS14" s="17" t="n">
        <v>0.01602</v>
      </c>
      <c r="FT14" s="17" t="n">
        <v>0.06274</v>
      </c>
      <c r="FU14" s="17" t="n">
        <v>0.11404</v>
      </c>
      <c r="FV14" s="17" t="n">
        <v>0.00318</v>
      </c>
      <c r="FW14" s="17" t="n">
        <v>0.00494</v>
      </c>
      <c r="FX14" s="17" t="n">
        <v>0.00129</v>
      </c>
      <c r="FY14" s="17" t="n">
        <v>0.01156</v>
      </c>
      <c r="FZ14" s="17" t="n">
        <v>0</v>
      </c>
      <c r="GA14" s="17" t="n">
        <v>0</v>
      </c>
      <c r="GB14" s="17" t="n">
        <v>0</v>
      </c>
      <c r="GC14" s="17" t="n">
        <v>4E-005</v>
      </c>
      <c r="GD14" s="17" t="n">
        <v>0.00108</v>
      </c>
      <c r="GE14" s="17" t="n">
        <v>0.01027</v>
      </c>
      <c r="GF14" s="17" t="n">
        <v>0.00857</v>
      </c>
      <c r="GG14" s="17" t="n">
        <v>0.01505</v>
      </c>
      <c r="GH14" s="17" t="n">
        <v>0.00224</v>
      </c>
      <c r="GI14" s="17" t="n">
        <v>0.00987</v>
      </c>
      <c r="GJ14" s="17" t="n">
        <v>0.01548</v>
      </c>
      <c r="GK14" s="17" t="n">
        <v>0.00037</v>
      </c>
      <c r="GL14" s="17" t="n">
        <v>0.00032</v>
      </c>
      <c r="GM14" s="17" t="n">
        <v>0.00022</v>
      </c>
      <c r="GN14" s="17" t="n">
        <v>0.00082</v>
      </c>
      <c r="GO14" s="17" t="n">
        <v>0</v>
      </c>
    </row>
    <row r="15" customFormat="false" ht="15" hidden="false" customHeight="false" outlineLevel="0" collapsed="false">
      <c r="A15" s="17" t="s">
        <v>155</v>
      </c>
      <c r="C15" s="17" t="n">
        <v>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0.00011</v>
      </c>
      <c r="V15" s="17" t="n">
        <v>0.00211</v>
      </c>
      <c r="W15" s="17" t="n">
        <v>0.00249</v>
      </c>
      <c r="X15" s="17" t="n">
        <v>0.0032</v>
      </c>
      <c r="Y15" s="17" t="n">
        <v>0</v>
      </c>
      <c r="Z15" s="17" t="n">
        <v>0.00215</v>
      </c>
      <c r="AA15" s="17" t="n">
        <v>0.00067</v>
      </c>
      <c r="AB15" s="17" t="n">
        <v>9E-005</v>
      </c>
      <c r="AC15" s="17" t="n">
        <v>0</v>
      </c>
      <c r="AD15" s="17" t="n">
        <v>0.00014</v>
      </c>
      <c r="AE15" s="17" t="n">
        <v>4E-005</v>
      </c>
      <c r="AF15" s="17" t="n">
        <v>0</v>
      </c>
      <c r="AG15" s="17" t="n">
        <v>0</v>
      </c>
      <c r="AH15" s="17" t="n">
        <v>0</v>
      </c>
      <c r="AI15" s="17" t="n">
        <v>7E-005</v>
      </c>
      <c r="AJ15" s="17" t="n">
        <v>0.0007</v>
      </c>
      <c r="AK15" s="17" t="n">
        <v>0.00297</v>
      </c>
      <c r="AL15" s="17" t="n">
        <v>0.00314</v>
      </c>
      <c r="AM15" s="17" t="n">
        <v>0.00406</v>
      </c>
      <c r="AN15" s="17" t="n">
        <v>0.00938</v>
      </c>
      <c r="AO15" s="17" t="n">
        <v>0.00459</v>
      </c>
      <c r="AP15" s="17" t="n">
        <v>0.0113</v>
      </c>
      <c r="AQ15" s="17" t="n">
        <v>0.00366</v>
      </c>
      <c r="AR15" s="17" t="n">
        <v>0.00107</v>
      </c>
      <c r="AS15" s="17" t="n">
        <v>0.00167</v>
      </c>
      <c r="AT15" s="17" t="n">
        <v>0.00229</v>
      </c>
      <c r="AU15" s="17" t="n">
        <v>0</v>
      </c>
      <c r="AV15" s="17" t="n">
        <v>0</v>
      </c>
      <c r="AW15" s="17" t="n">
        <v>0</v>
      </c>
      <c r="AX15" s="17" t="n">
        <v>8E-005</v>
      </c>
      <c r="AY15" s="17" t="n">
        <v>0.00099</v>
      </c>
      <c r="AZ15" s="17" t="n">
        <v>0.00177</v>
      </c>
      <c r="BA15" s="17" t="n">
        <v>0.00164</v>
      </c>
      <c r="BB15" s="17" t="n">
        <v>0.00208</v>
      </c>
      <c r="BC15" s="17" t="n">
        <v>0.00303</v>
      </c>
      <c r="BD15" s="17" t="n">
        <v>0.00497</v>
      </c>
      <c r="BE15" s="17" t="n">
        <v>0.00908</v>
      </c>
      <c r="BF15" s="17" t="n">
        <v>0.00257</v>
      </c>
      <c r="BG15" s="17" t="n">
        <v>0.0021</v>
      </c>
      <c r="BH15" s="17" t="n">
        <v>0.00267</v>
      </c>
      <c r="BI15" s="17" t="n">
        <v>0.00215</v>
      </c>
      <c r="BJ15" s="17" t="n">
        <v>0</v>
      </c>
      <c r="BK15" s="17" t="n">
        <v>0</v>
      </c>
      <c r="BL15" s="17" t="n">
        <v>0</v>
      </c>
      <c r="BM15" s="17" t="n">
        <v>0</v>
      </c>
      <c r="BN15" s="17" t="n">
        <v>9E-005</v>
      </c>
      <c r="BO15" s="17" t="n">
        <v>0.00098</v>
      </c>
      <c r="BP15" s="17" t="n">
        <v>0.00086</v>
      </c>
      <c r="BQ15" s="17" t="n">
        <v>0.00108</v>
      </c>
      <c r="BR15" s="17" t="n">
        <v>0.00973</v>
      </c>
      <c r="BS15" s="17" t="n">
        <v>0.00604</v>
      </c>
      <c r="BT15" s="17" t="n">
        <v>0.00549</v>
      </c>
      <c r="BU15" s="17" t="n">
        <v>0.0017</v>
      </c>
      <c r="BV15" s="17" t="n">
        <v>0.00111</v>
      </c>
      <c r="BW15" s="17" t="n">
        <v>0.00124</v>
      </c>
      <c r="BX15" s="17" t="n">
        <v>0.00098</v>
      </c>
      <c r="BY15" s="17" t="n">
        <v>0</v>
      </c>
      <c r="BZ15" s="17" t="n">
        <v>0</v>
      </c>
      <c r="CA15" s="17" t="n">
        <v>0</v>
      </c>
      <c r="CB15" s="17" t="n">
        <v>0</v>
      </c>
      <c r="CC15" s="17" t="n">
        <v>0</v>
      </c>
      <c r="CD15" s="17" t="n">
        <v>0.00066</v>
      </c>
      <c r="CE15" s="17" t="n">
        <v>0.00064</v>
      </c>
      <c r="CF15" s="17" t="n">
        <v>0.00072</v>
      </c>
      <c r="CG15" s="17" t="n">
        <v>0.00778</v>
      </c>
      <c r="CH15" s="17" t="n">
        <v>0.00353</v>
      </c>
      <c r="CI15" s="17" t="n">
        <v>0.00268</v>
      </c>
      <c r="CJ15" s="17" t="n">
        <v>0.0008</v>
      </c>
      <c r="CK15" s="17" t="n">
        <v>0.00054</v>
      </c>
      <c r="CL15" s="17" t="n">
        <v>0.00072</v>
      </c>
      <c r="CM15" s="17" t="n">
        <v>0.00054</v>
      </c>
      <c r="CN15" s="17" t="n">
        <v>0</v>
      </c>
      <c r="CO15" s="17" t="n">
        <v>0</v>
      </c>
      <c r="CP15" s="17" t="n">
        <v>0</v>
      </c>
      <c r="CQ15" s="17" t="n">
        <v>0</v>
      </c>
      <c r="CR15" s="17" t="n">
        <v>0</v>
      </c>
      <c r="CS15" s="17" t="n">
        <v>0.00056</v>
      </c>
      <c r="CT15" s="17" t="n">
        <v>0.0004</v>
      </c>
      <c r="CU15" s="17" t="n">
        <v>0.00051</v>
      </c>
      <c r="CV15" s="17" t="n">
        <v>0.00432</v>
      </c>
      <c r="CW15" s="17" t="n">
        <v>0.0019</v>
      </c>
      <c r="CX15" s="17" t="n">
        <v>0.00114</v>
      </c>
      <c r="CY15" s="17" t="n">
        <v>0.00077</v>
      </c>
      <c r="CZ15" s="17" t="n">
        <v>0.00027</v>
      </c>
      <c r="DA15" s="17" t="n">
        <v>0.00142</v>
      </c>
      <c r="DB15" s="17" t="n">
        <v>0.00031</v>
      </c>
      <c r="DC15" s="17" t="n">
        <v>0</v>
      </c>
      <c r="DD15" s="17" t="n">
        <v>0</v>
      </c>
      <c r="DE15" s="17" t="n">
        <v>0</v>
      </c>
      <c r="DF15" s="17" t="n">
        <v>0</v>
      </c>
      <c r="DG15" s="17" t="n">
        <v>0</v>
      </c>
      <c r="DH15" s="17" t="n">
        <v>0.00036</v>
      </c>
      <c r="DI15" s="17" t="n">
        <v>0.00017</v>
      </c>
      <c r="DJ15" s="17" t="n">
        <v>0.00033</v>
      </c>
      <c r="DK15" s="17" t="n">
        <v>0.00157</v>
      </c>
      <c r="DL15" s="17" t="n">
        <v>0.00075</v>
      </c>
      <c r="DM15" s="17" t="n">
        <v>0.00029</v>
      </c>
      <c r="DN15" s="17" t="n">
        <v>0.00028</v>
      </c>
      <c r="DO15" s="17" t="n">
        <v>4E-005</v>
      </c>
      <c r="DP15" s="17" t="n">
        <v>0.00097</v>
      </c>
      <c r="DQ15" s="17" t="n">
        <v>0.00019</v>
      </c>
      <c r="DR15" s="17" t="n">
        <v>0</v>
      </c>
      <c r="DS15" s="17" t="n">
        <v>0</v>
      </c>
      <c r="DT15" s="17" t="n">
        <v>0</v>
      </c>
      <c r="DU15" s="17" t="n">
        <v>0</v>
      </c>
      <c r="DV15" s="17" t="n">
        <v>0</v>
      </c>
      <c r="DW15" s="17" t="n">
        <v>0.00023</v>
      </c>
      <c r="DX15" s="17" t="n">
        <v>0.00022</v>
      </c>
      <c r="DY15" s="17" t="n">
        <v>0.00021</v>
      </c>
      <c r="DZ15" s="17" t="n">
        <v>0.00102</v>
      </c>
      <c r="EA15" s="17" t="n">
        <v>0.00039</v>
      </c>
      <c r="EB15" s="17" t="n">
        <v>0.00019</v>
      </c>
      <c r="EC15" s="17" t="n">
        <v>0.00036</v>
      </c>
      <c r="ED15" s="17" t="n">
        <v>2E-005</v>
      </c>
      <c r="EE15" s="17" t="n">
        <v>0.00046</v>
      </c>
      <c r="EF15" s="17" t="n">
        <v>4E-005</v>
      </c>
      <c r="EG15" s="17" t="n">
        <v>0</v>
      </c>
      <c r="EH15" s="17" t="n">
        <v>0</v>
      </c>
      <c r="EI15" s="17" t="n">
        <v>0</v>
      </c>
      <c r="EJ15" s="17" t="n">
        <v>0</v>
      </c>
      <c r="EK15" s="17" t="n">
        <v>0</v>
      </c>
      <c r="EL15" s="17" t="n">
        <v>0</v>
      </c>
      <c r="EM15" s="17" t="n">
        <v>0.00029</v>
      </c>
      <c r="EN15" s="17" t="n">
        <v>0.00028</v>
      </c>
      <c r="EO15" s="17" t="n">
        <v>0.00108</v>
      </c>
      <c r="EP15" s="17" t="n">
        <v>0.00026</v>
      </c>
      <c r="EQ15" s="17" t="n">
        <v>0</v>
      </c>
      <c r="ER15" s="17" t="n">
        <v>0</v>
      </c>
      <c r="ES15" s="17" t="n">
        <v>2E-005</v>
      </c>
      <c r="ET15" s="17" t="n">
        <v>0.00015</v>
      </c>
      <c r="EU15" s="17" t="n">
        <v>1E-005</v>
      </c>
      <c r="EV15" s="17" t="n">
        <v>0</v>
      </c>
      <c r="EW15" s="17" t="n">
        <v>0</v>
      </c>
      <c r="EX15" s="17" t="n">
        <v>0</v>
      </c>
      <c r="EY15" s="17" t="n">
        <v>0</v>
      </c>
      <c r="EZ15" s="17" t="n">
        <v>0</v>
      </c>
      <c r="FA15" s="17" t="n">
        <v>0</v>
      </c>
      <c r="FB15" s="17" t="n">
        <v>0</v>
      </c>
      <c r="FC15" s="17" t="n">
        <v>0</v>
      </c>
      <c r="FD15" s="17" t="n">
        <v>0</v>
      </c>
      <c r="FE15" s="17" t="n">
        <v>0</v>
      </c>
      <c r="FF15" s="17" t="n">
        <v>0</v>
      </c>
      <c r="FG15" s="17" t="n">
        <v>0</v>
      </c>
      <c r="FH15" s="17" t="n">
        <v>0</v>
      </c>
      <c r="FI15" s="17" t="n">
        <v>0</v>
      </c>
      <c r="FJ15" s="17" t="n">
        <v>0</v>
      </c>
      <c r="FK15" s="17" t="n">
        <v>0</v>
      </c>
      <c r="FL15" s="17" t="n">
        <v>0</v>
      </c>
      <c r="FM15" s="17" t="n">
        <v>0</v>
      </c>
      <c r="FN15" s="17" t="n">
        <v>5E-005</v>
      </c>
      <c r="FO15" s="17" t="n">
        <v>0.00063</v>
      </c>
      <c r="FP15" s="17" t="n">
        <v>0.00203</v>
      </c>
      <c r="FQ15" s="17" t="n">
        <v>0.00202</v>
      </c>
      <c r="FR15" s="17" t="n">
        <v>0.00258</v>
      </c>
      <c r="FS15" s="17" t="n">
        <v>0.00736</v>
      </c>
      <c r="FT15" s="17" t="n">
        <v>0.00512</v>
      </c>
      <c r="FU15" s="17" t="n">
        <v>0.00893</v>
      </c>
      <c r="FV15" s="17" t="n">
        <v>0.00274</v>
      </c>
      <c r="FW15" s="17" t="n">
        <v>0.00143</v>
      </c>
      <c r="FX15" s="17" t="n">
        <v>0.00188</v>
      </c>
      <c r="FY15" s="17" t="n">
        <v>0.00187</v>
      </c>
      <c r="FZ15" s="17" t="n">
        <v>0</v>
      </c>
      <c r="GA15" s="17" t="n">
        <v>0</v>
      </c>
      <c r="GB15" s="17" t="n">
        <v>0</v>
      </c>
      <c r="GC15" s="17" t="n">
        <v>0</v>
      </c>
      <c r="GD15" s="17" t="n">
        <v>0</v>
      </c>
      <c r="GE15" s="17" t="n">
        <v>0.00041</v>
      </c>
      <c r="GF15" s="17" t="n">
        <v>0.00036</v>
      </c>
      <c r="GG15" s="17" t="n">
        <v>0.00043</v>
      </c>
      <c r="GH15" s="17" t="n">
        <v>0.00369</v>
      </c>
      <c r="GI15" s="17" t="n">
        <v>0.00163</v>
      </c>
      <c r="GJ15" s="17" t="n">
        <v>0.00108</v>
      </c>
      <c r="GK15" s="17" t="n">
        <v>0.00049</v>
      </c>
      <c r="GL15" s="17" t="n">
        <v>0.00022</v>
      </c>
      <c r="GM15" s="17" t="n">
        <v>0.00077</v>
      </c>
      <c r="GN15" s="17" t="n">
        <v>0.00026</v>
      </c>
      <c r="GO15" s="17" t="n">
        <v>0</v>
      </c>
    </row>
    <row r="16" customFormat="false" ht="15" hidden="false" customHeight="false" outlineLevel="0" collapsed="false">
      <c r="A16" s="17" t="s">
        <v>156</v>
      </c>
      <c r="C16" s="17" t="n">
        <v>0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  <c r="O16" s="17" t="n">
        <v>0.00011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9E-005</v>
      </c>
      <c r="U16" s="17" t="n">
        <v>0.00161</v>
      </c>
      <c r="V16" s="17" t="n">
        <v>0.06505</v>
      </c>
      <c r="W16" s="17" t="n">
        <v>0.06404</v>
      </c>
      <c r="X16" s="17" t="n">
        <v>0.01123</v>
      </c>
      <c r="Y16" s="17" t="n">
        <v>0.16712</v>
      </c>
      <c r="Z16" s="17" t="n">
        <v>0.14096</v>
      </c>
      <c r="AA16" s="17" t="n">
        <v>0.07087</v>
      </c>
      <c r="AB16" s="17" t="n">
        <v>0.04412</v>
      </c>
      <c r="AC16" s="17" t="n">
        <v>0.0023</v>
      </c>
      <c r="AD16" s="17" t="n">
        <v>0.005</v>
      </c>
      <c r="AE16" s="17" t="n">
        <v>0.00026</v>
      </c>
      <c r="AF16" s="17" t="n">
        <v>0</v>
      </c>
      <c r="AG16" s="17" t="n">
        <v>0</v>
      </c>
      <c r="AH16" s="17" t="n">
        <v>0</v>
      </c>
      <c r="AI16" s="17" t="n">
        <v>0.00077</v>
      </c>
      <c r="AJ16" s="17" t="n">
        <v>0.01322</v>
      </c>
      <c r="AK16" s="17" t="n">
        <v>0.0785</v>
      </c>
      <c r="AL16" s="17" t="n">
        <v>0.07886</v>
      </c>
      <c r="AM16" s="17" t="n">
        <v>0.01287</v>
      </c>
      <c r="AN16" s="17" t="n">
        <v>0.06721</v>
      </c>
      <c r="AO16" s="17" t="n">
        <v>0.09135</v>
      </c>
      <c r="AP16" s="17" t="n">
        <v>0.12332</v>
      </c>
      <c r="AQ16" s="17" t="n">
        <v>0.03667</v>
      </c>
      <c r="AR16" s="17" t="n">
        <v>0.00138</v>
      </c>
      <c r="AS16" s="17" t="n">
        <v>0.0077</v>
      </c>
      <c r="AT16" s="17" t="n">
        <v>0.00034</v>
      </c>
      <c r="AU16" s="17" t="n">
        <v>0</v>
      </c>
      <c r="AV16" s="17" t="n">
        <v>0</v>
      </c>
      <c r="AW16" s="17" t="n">
        <v>0</v>
      </c>
      <c r="AX16" s="17" t="n">
        <v>0.00114</v>
      </c>
      <c r="AY16" s="17" t="n">
        <v>0.01942</v>
      </c>
      <c r="AZ16" s="17" t="n">
        <v>0.04044</v>
      </c>
      <c r="BA16" s="17" t="n">
        <v>0.03702</v>
      </c>
      <c r="BB16" s="17" t="n">
        <v>0.00552</v>
      </c>
      <c r="BC16" s="17" t="n">
        <v>0.02555</v>
      </c>
      <c r="BD16" s="17" t="n">
        <v>0.03489</v>
      </c>
      <c r="BE16" s="17" t="n">
        <v>0.11263</v>
      </c>
      <c r="BF16" s="17" t="n">
        <v>0.01299</v>
      </c>
      <c r="BG16" s="17" t="n">
        <v>0.0014</v>
      </c>
      <c r="BH16" s="17" t="n">
        <v>0.00228</v>
      </c>
      <c r="BI16" s="17" t="n">
        <v>0.0004</v>
      </c>
      <c r="BJ16" s="17" t="n">
        <v>0</v>
      </c>
      <c r="BK16" s="17" t="n">
        <v>0</v>
      </c>
      <c r="BL16" s="17" t="n">
        <v>0</v>
      </c>
      <c r="BM16" s="17" t="n">
        <v>9E-005</v>
      </c>
      <c r="BN16" s="17" t="n">
        <v>0.00151</v>
      </c>
      <c r="BO16" s="17" t="n">
        <v>0.02175</v>
      </c>
      <c r="BP16" s="17" t="n">
        <v>0.01799</v>
      </c>
      <c r="BQ16" s="17" t="n">
        <v>0.00253</v>
      </c>
      <c r="BR16" s="17" t="n">
        <v>0.01191</v>
      </c>
      <c r="BS16" s="17" t="n">
        <v>0.02166</v>
      </c>
      <c r="BT16" s="17" t="n">
        <v>0.05923</v>
      </c>
      <c r="BU16" s="17" t="n">
        <v>0.00722</v>
      </c>
      <c r="BV16" s="17" t="n">
        <v>0.0007</v>
      </c>
      <c r="BW16" s="17" t="n">
        <v>0.00098</v>
      </c>
      <c r="BX16" s="17" t="n">
        <v>0.00016</v>
      </c>
      <c r="BY16" s="17" t="n">
        <v>0</v>
      </c>
      <c r="BZ16" s="17" t="n">
        <v>0</v>
      </c>
      <c r="CA16" s="17" t="n">
        <v>0</v>
      </c>
      <c r="CB16" s="17" t="n">
        <v>0.00011</v>
      </c>
      <c r="CC16" s="17" t="n">
        <v>0.00114</v>
      </c>
      <c r="CD16" s="17" t="n">
        <v>0.01579</v>
      </c>
      <c r="CE16" s="17" t="n">
        <v>0.01278</v>
      </c>
      <c r="CF16" s="17" t="n">
        <v>0.00181</v>
      </c>
      <c r="CG16" s="17" t="n">
        <v>0.00932</v>
      </c>
      <c r="CH16" s="17" t="n">
        <v>0.01217</v>
      </c>
      <c r="CI16" s="17" t="n">
        <v>0.02826</v>
      </c>
      <c r="CJ16" s="17" t="n">
        <v>0.00338</v>
      </c>
      <c r="CK16" s="17" t="n">
        <v>0.00024</v>
      </c>
      <c r="CL16" s="17" t="n">
        <v>0.00045</v>
      </c>
      <c r="CM16" s="17" t="n">
        <v>8E-005</v>
      </c>
      <c r="CN16" s="17" t="n">
        <v>0</v>
      </c>
      <c r="CO16" s="17" t="n">
        <v>0</v>
      </c>
      <c r="CP16" s="17" t="n">
        <v>0</v>
      </c>
      <c r="CQ16" s="17" t="n">
        <v>0</v>
      </c>
      <c r="CR16" s="17" t="n">
        <v>0.00079</v>
      </c>
      <c r="CS16" s="17" t="n">
        <v>0.01135</v>
      </c>
      <c r="CT16" s="17" t="n">
        <v>0.00917</v>
      </c>
      <c r="CU16" s="17" t="n">
        <v>0.0013</v>
      </c>
      <c r="CV16" s="17" t="n">
        <v>0.00707</v>
      </c>
      <c r="CW16" s="17" t="n">
        <v>0.01227</v>
      </c>
      <c r="CX16" s="17" t="n">
        <v>0.01413</v>
      </c>
      <c r="CY16" s="17" t="n">
        <v>0.00348</v>
      </c>
      <c r="CZ16" s="17" t="n">
        <v>0.00036</v>
      </c>
      <c r="DA16" s="17" t="n">
        <v>0.00034</v>
      </c>
      <c r="DB16" s="17" t="n">
        <v>0.00011</v>
      </c>
      <c r="DC16" s="17" t="n">
        <v>0</v>
      </c>
      <c r="DD16" s="17" t="n">
        <v>0</v>
      </c>
      <c r="DE16" s="17" t="n">
        <v>0</v>
      </c>
      <c r="DF16" s="17" t="n">
        <v>0</v>
      </c>
      <c r="DG16" s="17" t="n">
        <v>0.00051</v>
      </c>
      <c r="DH16" s="17" t="n">
        <v>0.00744</v>
      </c>
      <c r="DI16" s="17" t="n">
        <v>0.00578</v>
      </c>
      <c r="DJ16" s="17" t="n">
        <v>0.0009</v>
      </c>
      <c r="DK16" s="17" t="n">
        <v>0.00246</v>
      </c>
      <c r="DL16" s="17" t="n">
        <v>0.00431</v>
      </c>
      <c r="DM16" s="17" t="n">
        <v>0.00536</v>
      </c>
      <c r="DN16" s="17" t="n">
        <v>0.00156</v>
      </c>
      <c r="DO16" s="17" t="n">
        <v>0.00011</v>
      </c>
      <c r="DP16" s="17" t="n">
        <v>0.00021</v>
      </c>
      <c r="DQ16" s="17" t="n">
        <v>6E-005</v>
      </c>
      <c r="DR16" s="17" t="n">
        <v>0</v>
      </c>
      <c r="DS16" s="17" t="n">
        <v>0</v>
      </c>
      <c r="DT16" s="17" t="n">
        <v>0</v>
      </c>
      <c r="DU16" s="17" t="n">
        <v>0</v>
      </c>
      <c r="DV16" s="17" t="n">
        <v>0.00022</v>
      </c>
      <c r="DW16" s="17" t="n">
        <v>0.00317</v>
      </c>
      <c r="DX16" s="17" t="n">
        <v>0.00264</v>
      </c>
      <c r="DY16" s="17" t="n">
        <v>0.00039</v>
      </c>
      <c r="DZ16" s="17" t="n">
        <v>0.00168</v>
      </c>
      <c r="EA16" s="17" t="n">
        <v>0.00269</v>
      </c>
      <c r="EB16" s="17" t="n">
        <v>0.00309</v>
      </c>
      <c r="EC16" s="17" t="n">
        <v>0.00083</v>
      </c>
      <c r="ED16" s="17" t="n">
        <v>6E-005</v>
      </c>
      <c r="EE16" s="17" t="n">
        <v>0.00011</v>
      </c>
      <c r="EF16" s="17" t="n">
        <v>4E-005</v>
      </c>
      <c r="EG16" s="17" t="n">
        <v>0</v>
      </c>
      <c r="EH16" s="17" t="n">
        <v>0</v>
      </c>
      <c r="EI16" s="17" t="n">
        <v>0</v>
      </c>
      <c r="EJ16" s="17" t="n">
        <v>0</v>
      </c>
      <c r="EK16" s="17" t="n">
        <v>0.0023</v>
      </c>
      <c r="EL16" s="17" t="n">
        <v>0.00222</v>
      </c>
      <c r="EM16" s="17" t="n">
        <v>0.00374</v>
      </c>
      <c r="EN16" s="17" t="n">
        <v>0.00051</v>
      </c>
      <c r="EO16" s="17" t="n">
        <v>0.00197</v>
      </c>
      <c r="EP16" s="17" t="n">
        <v>0.00306</v>
      </c>
      <c r="EQ16" s="17" t="n">
        <v>0.00316</v>
      </c>
      <c r="ER16" s="17" t="n">
        <v>0.00043</v>
      </c>
      <c r="ES16" s="17" t="n">
        <v>4E-005</v>
      </c>
      <c r="ET16" s="17" t="n">
        <v>3E-005</v>
      </c>
      <c r="EU16" s="17" t="n">
        <v>1E-005</v>
      </c>
      <c r="EV16" s="17" t="n">
        <v>0</v>
      </c>
      <c r="EW16" s="17" t="n">
        <v>0</v>
      </c>
      <c r="EX16" s="17" t="n">
        <v>0</v>
      </c>
      <c r="EY16" s="17" t="n">
        <v>0</v>
      </c>
      <c r="EZ16" s="17" t="n">
        <v>0</v>
      </c>
      <c r="FA16" s="17" t="n">
        <v>0.00289</v>
      </c>
      <c r="FB16" s="17" t="n">
        <v>0</v>
      </c>
      <c r="FC16" s="17" t="n">
        <v>0</v>
      </c>
      <c r="FD16" s="17" t="n">
        <v>0</v>
      </c>
      <c r="FE16" s="17" t="n">
        <v>0</v>
      </c>
      <c r="FF16" s="17" t="n">
        <v>0</v>
      </c>
      <c r="FG16" s="17" t="n">
        <v>0</v>
      </c>
      <c r="FH16" s="17" t="n">
        <v>0</v>
      </c>
      <c r="FI16" s="17" t="n">
        <v>0</v>
      </c>
      <c r="FJ16" s="17" t="n">
        <v>0</v>
      </c>
      <c r="FK16" s="17" t="n">
        <v>0</v>
      </c>
      <c r="FL16" s="17" t="n">
        <v>0</v>
      </c>
      <c r="FM16" s="17" t="n">
        <v>0</v>
      </c>
      <c r="FN16" s="17" t="n">
        <v>0.00071</v>
      </c>
      <c r="FO16" s="17" t="n">
        <v>0.01208</v>
      </c>
      <c r="FP16" s="17" t="n">
        <v>0.05027</v>
      </c>
      <c r="FQ16" s="17" t="n">
        <v>0.0476</v>
      </c>
      <c r="FR16" s="17" t="n">
        <v>0.00737</v>
      </c>
      <c r="FS16" s="17" t="n">
        <v>0.03704</v>
      </c>
      <c r="FT16" s="17" t="n">
        <v>0.0515</v>
      </c>
      <c r="FU16" s="17" t="n">
        <v>0.09973</v>
      </c>
      <c r="FV16" s="17" t="n">
        <v>0.01914</v>
      </c>
      <c r="FW16" s="17" t="n">
        <v>0.00116</v>
      </c>
      <c r="FX16" s="17" t="n">
        <v>0.00379</v>
      </c>
      <c r="FY16" s="17" t="n">
        <v>0.0003</v>
      </c>
      <c r="FZ16" s="17" t="n">
        <v>0</v>
      </c>
      <c r="GA16" s="17" t="n">
        <v>0</v>
      </c>
      <c r="GB16" s="17" t="n">
        <v>0</v>
      </c>
      <c r="GC16" s="17" t="n">
        <v>3E-005</v>
      </c>
      <c r="GD16" s="17" t="n">
        <v>0.00086</v>
      </c>
      <c r="GE16" s="17" t="n">
        <v>0.00923</v>
      </c>
      <c r="GF16" s="17" t="n">
        <v>0.00743</v>
      </c>
      <c r="GG16" s="17" t="n">
        <v>0.00106</v>
      </c>
      <c r="GH16" s="17" t="n">
        <v>0.00505</v>
      </c>
      <c r="GI16" s="17" t="n">
        <v>0.00755</v>
      </c>
      <c r="GJ16" s="17" t="n">
        <v>0.01255</v>
      </c>
      <c r="GK16" s="17" t="n">
        <v>0.00211</v>
      </c>
      <c r="GL16" s="17" t="n">
        <v>0.00018</v>
      </c>
      <c r="GM16" s="17" t="n">
        <v>0.00025</v>
      </c>
      <c r="GN16" s="17" t="n">
        <v>6E-005</v>
      </c>
      <c r="GO16" s="17" t="n">
        <v>0</v>
      </c>
    </row>
    <row r="17" customFormat="false" ht="15" hidden="false" customHeight="false" outlineLevel="0" collapsed="false">
      <c r="A17" s="17" t="s">
        <v>157</v>
      </c>
      <c r="C17" s="17" t="n">
        <v>0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5E-005</v>
      </c>
      <c r="U17" s="17" t="n">
        <v>0.00078</v>
      </c>
      <c r="V17" s="17" t="n">
        <v>0.01884</v>
      </c>
      <c r="W17" s="17" t="n">
        <v>0.02145</v>
      </c>
      <c r="X17" s="17" t="n">
        <v>0.02457</v>
      </c>
      <c r="Y17" s="17" t="n">
        <v>0.03318</v>
      </c>
      <c r="Z17" s="17" t="n">
        <v>0.03961</v>
      </c>
      <c r="AA17" s="17" t="n">
        <v>0.02391</v>
      </c>
      <c r="AB17" s="17" t="n">
        <v>0.01329</v>
      </c>
      <c r="AC17" s="17" t="n">
        <v>0.00289</v>
      </c>
      <c r="AD17" s="17" t="n">
        <v>0.00015</v>
      </c>
      <c r="AE17" s="17" t="n">
        <v>3E-005</v>
      </c>
      <c r="AF17" s="17" t="n">
        <v>0</v>
      </c>
      <c r="AG17" s="17" t="n">
        <v>0</v>
      </c>
      <c r="AH17" s="17" t="n">
        <v>0</v>
      </c>
      <c r="AI17" s="17" t="n">
        <v>0.00035</v>
      </c>
      <c r="AJ17" s="17" t="n">
        <v>0.00574</v>
      </c>
      <c r="AK17" s="17" t="n">
        <v>0.0263</v>
      </c>
      <c r="AL17" s="17" t="n">
        <v>0.02745</v>
      </c>
      <c r="AM17" s="17" t="n">
        <v>0.03164</v>
      </c>
      <c r="AN17" s="17" t="n">
        <v>0.01794</v>
      </c>
      <c r="AO17" s="17" t="n">
        <v>0.04864</v>
      </c>
      <c r="AP17" s="17" t="n">
        <v>0.07696</v>
      </c>
      <c r="AQ17" s="17" t="n">
        <v>0.08103</v>
      </c>
      <c r="AR17" s="17" t="n">
        <v>0.04971</v>
      </c>
      <c r="AS17" s="17" t="n">
        <v>0.11205</v>
      </c>
      <c r="AT17" s="17" t="n">
        <v>0.1073</v>
      </c>
      <c r="AU17" s="17" t="n">
        <v>0.00625</v>
      </c>
      <c r="AV17" s="17" t="n">
        <v>0</v>
      </c>
      <c r="AW17" s="17" t="n">
        <v>0</v>
      </c>
      <c r="AX17" s="17" t="n">
        <v>0.00052</v>
      </c>
      <c r="AY17" s="17" t="n">
        <v>0.00852</v>
      </c>
      <c r="AZ17" s="17" t="n">
        <v>0.01528</v>
      </c>
      <c r="BA17" s="17" t="n">
        <v>0.01424</v>
      </c>
      <c r="BB17" s="17" t="n">
        <v>0.01624</v>
      </c>
      <c r="BC17" s="17" t="n">
        <v>0.01225</v>
      </c>
      <c r="BD17" s="17" t="n">
        <v>0.04757</v>
      </c>
      <c r="BE17" s="17" t="n">
        <v>0.0957</v>
      </c>
      <c r="BF17" s="17" t="n">
        <v>0.09977</v>
      </c>
      <c r="BG17" s="17" t="n">
        <v>0.06183</v>
      </c>
      <c r="BH17" s="17" t="n">
        <v>0.19117</v>
      </c>
      <c r="BI17" s="17" t="n">
        <v>0.1309</v>
      </c>
      <c r="BJ17" s="17" t="n">
        <v>0.075</v>
      </c>
      <c r="BK17" s="17" t="n">
        <v>0</v>
      </c>
      <c r="BL17" s="17" t="n">
        <v>0</v>
      </c>
      <c r="BM17" s="17" t="n">
        <v>4E-005</v>
      </c>
      <c r="BN17" s="17" t="n">
        <v>0.00067</v>
      </c>
      <c r="BO17" s="17" t="n">
        <v>0.00884</v>
      </c>
      <c r="BP17" s="17" t="n">
        <v>0.00734</v>
      </c>
      <c r="BQ17" s="17" t="n">
        <v>0.00828</v>
      </c>
      <c r="BR17" s="17" t="n">
        <v>0.00689</v>
      </c>
      <c r="BS17" s="17" t="n">
        <v>0.03509</v>
      </c>
      <c r="BT17" s="17" t="n">
        <v>0.06085</v>
      </c>
      <c r="BU17" s="17" t="n">
        <v>0.05858</v>
      </c>
      <c r="BV17" s="17" t="n">
        <v>0.02807</v>
      </c>
      <c r="BW17" s="17" t="n">
        <v>0.06821</v>
      </c>
      <c r="BX17" s="17" t="n">
        <v>0.04571</v>
      </c>
      <c r="BY17" s="17" t="n">
        <v>0.11831</v>
      </c>
      <c r="BZ17" s="17" t="n">
        <v>0</v>
      </c>
      <c r="CA17" s="17" t="n">
        <v>0</v>
      </c>
      <c r="CB17" s="17" t="n">
        <v>2E-005</v>
      </c>
      <c r="CC17" s="17" t="n">
        <v>0.00049</v>
      </c>
      <c r="CD17" s="17" t="n">
        <v>0.00627</v>
      </c>
      <c r="CE17" s="17" t="n">
        <v>0.0052</v>
      </c>
      <c r="CF17" s="17" t="n">
        <v>0.00584</v>
      </c>
      <c r="CG17" s="17" t="n">
        <v>0.00478</v>
      </c>
      <c r="CH17" s="17" t="n">
        <v>0.01545</v>
      </c>
      <c r="CI17" s="17" t="n">
        <v>0.02359</v>
      </c>
      <c r="CJ17" s="17" t="n">
        <v>0.01799</v>
      </c>
      <c r="CK17" s="17" t="n">
        <v>0.0086</v>
      </c>
      <c r="CL17" s="17" t="n">
        <v>0.02582</v>
      </c>
      <c r="CM17" s="17" t="n">
        <v>0.02258</v>
      </c>
      <c r="CN17" s="17" t="n">
        <v>0.12067</v>
      </c>
      <c r="CO17" s="17" t="n">
        <v>0</v>
      </c>
      <c r="CP17" s="17" t="n">
        <v>0</v>
      </c>
      <c r="CQ17" s="17" t="n">
        <v>1E-005</v>
      </c>
      <c r="CR17" s="17" t="n">
        <v>0.00035</v>
      </c>
      <c r="CS17" s="17" t="n">
        <v>0.00454</v>
      </c>
      <c r="CT17" s="17" t="n">
        <v>0.00371</v>
      </c>
      <c r="CU17" s="17" t="n">
        <v>0.00415</v>
      </c>
      <c r="CV17" s="17" t="n">
        <v>0.00277</v>
      </c>
      <c r="CW17" s="17" t="n">
        <v>0.0106</v>
      </c>
      <c r="CX17" s="17" t="n">
        <v>0.01175</v>
      </c>
      <c r="CY17" s="17" t="n">
        <v>0.00788</v>
      </c>
      <c r="CZ17" s="17" t="n">
        <v>0.00386</v>
      </c>
      <c r="DA17" s="17" t="n">
        <v>0.00699</v>
      </c>
      <c r="DB17" s="17" t="n">
        <v>0.00936</v>
      </c>
      <c r="DC17" s="17" t="n">
        <v>0.1123</v>
      </c>
      <c r="DD17" s="17" t="n">
        <v>0</v>
      </c>
      <c r="DE17" s="17" t="n">
        <v>0</v>
      </c>
      <c r="DF17" s="17" t="n">
        <v>1E-005</v>
      </c>
      <c r="DG17" s="17" t="n">
        <v>0.00021</v>
      </c>
      <c r="DH17" s="17" t="n">
        <v>0.00266</v>
      </c>
      <c r="DI17" s="17" t="n">
        <v>0.00217</v>
      </c>
      <c r="DJ17" s="17" t="n">
        <v>0.00241</v>
      </c>
      <c r="DK17" s="17" t="n">
        <v>0.00098</v>
      </c>
      <c r="DL17" s="17" t="n">
        <v>0.00382</v>
      </c>
      <c r="DM17" s="17" t="n">
        <v>0.00367</v>
      </c>
      <c r="DN17" s="17" t="n">
        <v>0.00305</v>
      </c>
      <c r="DO17" s="17" t="n">
        <v>0.00139</v>
      </c>
      <c r="DP17" s="17" t="n">
        <v>0.00333</v>
      </c>
      <c r="DQ17" s="17" t="n">
        <v>0.00586</v>
      </c>
      <c r="DR17" s="17" t="n">
        <v>0.10384</v>
      </c>
      <c r="DS17" s="17" t="n">
        <v>0</v>
      </c>
      <c r="DT17" s="17" t="n">
        <v>0</v>
      </c>
      <c r="DU17" s="17" t="n">
        <v>0</v>
      </c>
      <c r="DV17" s="17" t="n">
        <v>0.0001</v>
      </c>
      <c r="DW17" s="17" t="n">
        <v>0.00139</v>
      </c>
      <c r="DX17" s="17" t="n">
        <v>0.00116</v>
      </c>
      <c r="DY17" s="17" t="n">
        <v>0.00128</v>
      </c>
      <c r="DZ17" s="17" t="n">
        <v>0.00057</v>
      </c>
      <c r="EA17" s="17" t="n">
        <v>0.00229</v>
      </c>
      <c r="EB17" s="17" t="n">
        <v>0.00212</v>
      </c>
      <c r="EC17" s="17" t="n">
        <v>0.0009</v>
      </c>
      <c r="ED17" s="17" t="n">
        <v>0.00076</v>
      </c>
      <c r="EE17" s="17" t="n">
        <v>0.00121</v>
      </c>
      <c r="EF17" s="17" t="n">
        <v>0.00269</v>
      </c>
      <c r="EG17" s="17" t="n">
        <v>0.09615</v>
      </c>
      <c r="EH17" s="17" t="n">
        <v>0</v>
      </c>
      <c r="EI17" s="17" t="n">
        <v>0</v>
      </c>
      <c r="EJ17" s="17" t="n">
        <v>5E-005</v>
      </c>
      <c r="EK17" s="17" t="n">
        <v>0.001</v>
      </c>
      <c r="EL17" s="17" t="n">
        <v>0.00086</v>
      </c>
      <c r="EM17" s="17" t="n">
        <v>0.00152</v>
      </c>
      <c r="EN17" s="17" t="n">
        <v>0.00168</v>
      </c>
      <c r="EO17" s="17" t="n">
        <v>0.00086</v>
      </c>
      <c r="EP17" s="17" t="n">
        <v>0.00162</v>
      </c>
      <c r="EQ17" s="17" t="n">
        <v>0.00134</v>
      </c>
      <c r="ER17" s="17" t="n">
        <v>0.00063</v>
      </c>
      <c r="ES17" s="17" t="n">
        <v>0.00045</v>
      </c>
      <c r="ET17" s="17" t="n">
        <v>0.00071</v>
      </c>
      <c r="EU17" s="17" t="n">
        <v>0.00164</v>
      </c>
      <c r="EV17" s="17" t="n">
        <v>0</v>
      </c>
      <c r="EW17" s="17" t="n">
        <v>0</v>
      </c>
      <c r="EX17" s="17" t="n">
        <v>0</v>
      </c>
      <c r="EY17" s="17" t="n">
        <v>0</v>
      </c>
      <c r="EZ17" s="17" t="n">
        <v>0</v>
      </c>
      <c r="FA17" s="17" t="n">
        <v>0.00126</v>
      </c>
      <c r="FB17" s="17" t="n">
        <v>0</v>
      </c>
      <c r="FC17" s="17" t="n">
        <v>0</v>
      </c>
      <c r="FD17" s="17" t="n">
        <v>0</v>
      </c>
      <c r="FE17" s="17" t="n">
        <v>0</v>
      </c>
      <c r="FF17" s="17" t="n">
        <v>0</v>
      </c>
      <c r="FG17" s="17" t="n">
        <v>0</v>
      </c>
      <c r="FH17" s="17" t="n">
        <v>0</v>
      </c>
      <c r="FI17" s="17" t="n">
        <v>0</v>
      </c>
      <c r="FJ17" s="17" t="n">
        <v>0</v>
      </c>
      <c r="FK17" s="17" t="n">
        <v>0</v>
      </c>
      <c r="FL17" s="17" t="n">
        <v>0</v>
      </c>
      <c r="FM17" s="17" t="n">
        <v>0</v>
      </c>
      <c r="FN17" s="17" t="n">
        <v>0.00032</v>
      </c>
      <c r="FO17" s="17" t="n">
        <v>0.00529</v>
      </c>
      <c r="FP17" s="17" t="n">
        <v>0.0179</v>
      </c>
      <c r="FQ17" s="17" t="n">
        <v>0.01753</v>
      </c>
      <c r="FR17" s="17" t="n">
        <v>0.02</v>
      </c>
      <c r="FS17" s="17" t="n">
        <v>0.01292</v>
      </c>
      <c r="FT17" s="17" t="n">
        <v>0.04444</v>
      </c>
      <c r="FU17" s="17" t="n">
        <v>0.07855</v>
      </c>
      <c r="FV17" s="17" t="n">
        <v>0.08057</v>
      </c>
      <c r="FW17" s="17" t="n">
        <v>0.04722</v>
      </c>
      <c r="FX17" s="17" t="n">
        <v>0.12412</v>
      </c>
      <c r="FY17" s="17" t="n">
        <v>0.09592</v>
      </c>
      <c r="FZ17" s="17" t="n">
        <v>0.05868</v>
      </c>
      <c r="GA17" s="17" t="n">
        <v>0</v>
      </c>
      <c r="GB17" s="17" t="n">
        <v>0</v>
      </c>
      <c r="GC17" s="17" t="n">
        <v>1E-005</v>
      </c>
      <c r="GD17" s="17" t="n">
        <v>0.00037</v>
      </c>
      <c r="GE17" s="17" t="n">
        <v>0.00364</v>
      </c>
      <c r="GF17" s="17" t="n">
        <v>0.003</v>
      </c>
      <c r="GG17" s="17" t="n">
        <v>0.00335</v>
      </c>
      <c r="GH17" s="17" t="n">
        <v>0.0023</v>
      </c>
      <c r="GI17" s="17" t="n">
        <v>0.00783</v>
      </c>
      <c r="GJ17" s="17" t="n">
        <v>0.01019</v>
      </c>
      <c r="GK17" s="17" t="n">
        <v>0.00732</v>
      </c>
      <c r="GL17" s="17" t="n">
        <v>0.00352</v>
      </c>
      <c r="GM17" s="17" t="n">
        <v>0.009</v>
      </c>
      <c r="GN17" s="17" t="n">
        <v>0.00928</v>
      </c>
      <c r="GO17" s="17" t="n">
        <v>0.0871</v>
      </c>
    </row>
    <row r="18" customFormat="false" ht="15" hidden="false" customHeight="false" outlineLevel="0" collapsed="false">
      <c r="A18" s="17" t="s">
        <v>158</v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17" t="n">
        <v>0</v>
      </c>
      <c r="S18" s="17" t="n">
        <v>0</v>
      </c>
      <c r="T18" s="17" t="n">
        <v>2E-005</v>
      </c>
      <c r="U18" s="17" t="n">
        <v>0.00052</v>
      </c>
      <c r="V18" s="17" t="n">
        <v>0.01194</v>
      </c>
      <c r="W18" s="17" t="n">
        <v>0.01405</v>
      </c>
      <c r="X18" s="17" t="n">
        <v>0.02631</v>
      </c>
      <c r="Y18" s="17" t="n">
        <v>0.00907</v>
      </c>
      <c r="Z18" s="17" t="n">
        <v>0.07566</v>
      </c>
      <c r="AA18" s="17" t="n">
        <v>0.01656</v>
      </c>
      <c r="AB18" s="17" t="n">
        <v>0.00037</v>
      </c>
      <c r="AC18" s="17" t="n">
        <v>0</v>
      </c>
      <c r="AD18" s="17" t="n">
        <v>6E-005</v>
      </c>
      <c r="AE18" s="17" t="n">
        <v>0</v>
      </c>
      <c r="AF18" s="17" t="n">
        <v>0</v>
      </c>
      <c r="AG18" s="17" t="n">
        <v>0</v>
      </c>
      <c r="AH18" s="17" t="n">
        <v>0</v>
      </c>
      <c r="AI18" s="17" t="n">
        <v>0.00025</v>
      </c>
      <c r="AJ18" s="17" t="n">
        <v>0.00392</v>
      </c>
      <c r="AK18" s="17" t="n">
        <v>0.01735</v>
      </c>
      <c r="AL18" s="17" t="n">
        <v>0.01834</v>
      </c>
      <c r="AM18" s="17" t="n">
        <v>0.03426</v>
      </c>
      <c r="AN18" s="17" t="n">
        <v>0.00472</v>
      </c>
      <c r="AO18" s="17" t="n">
        <v>0.0511</v>
      </c>
      <c r="AP18" s="17" t="n">
        <v>0.04955</v>
      </c>
      <c r="AQ18" s="17" t="n">
        <v>0.0007</v>
      </c>
      <c r="AR18" s="17" t="n">
        <v>0.00044</v>
      </c>
      <c r="AS18" s="17" t="n">
        <v>0.00126</v>
      </c>
      <c r="AT18" s="17" t="n">
        <v>0.00477</v>
      </c>
      <c r="AU18" s="17" t="n">
        <v>0</v>
      </c>
      <c r="AV18" s="17" t="n">
        <v>0</v>
      </c>
      <c r="AW18" s="17" t="n">
        <v>0</v>
      </c>
      <c r="AX18" s="17" t="n">
        <v>0.00037</v>
      </c>
      <c r="AY18" s="17" t="n">
        <v>0.00579</v>
      </c>
      <c r="AZ18" s="17" t="n">
        <v>0.01015</v>
      </c>
      <c r="BA18" s="17" t="n">
        <v>0.00954</v>
      </c>
      <c r="BB18" s="17" t="n">
        <v>0.0176</v>
      </c>
      <c r="BC18" s="17" t="n">
        <v>0.0033</v>
      </c>
      <c r="BD18" s="17" t="n">
        <v>0.0183</v>
      </c>
      <c r="BE18" s="17" t="n">
        <v>0.05552</v>
      </c>
      <c r="BF18" s="17" t="n">
        <v>0.00142</v>
      </c>
      <c r="BG18" s="17" t="n">
        <v>0.00128</v>
      </c>
      <c r="BH18" s="17" t="n">
        <v>0.0041</v>
      </c>
      <c r="BI18" s="17" t="n">
        <v>0.0052</v>
      </c>
      <c r="BJ18" s="17" t="n">
        <v>0</v>
      </c>
      <c r="BK18" s="17" t="n">
        <v>0</v>
      </c>
      <c r="BL18" s="17" t="n">
        <v>0</v>
      </c>
      <c r="BM18" s="17" t="n">
        <v>4E-005</v>
      </c>
      <c r="BN18" s="17" t="n">
        <v>0.00044</v>
      </c>
      <c r="BO18" s="17" t="n">
        <v>0.00584</v>
      </c>
      <c r="BP18" s="17" t="n">
        <v>0.00488</v>
      </c>
      <c r="BQ18" s="17" t="n">
        <v>0.00894</v>
      </c>
      <c r="BR18" s="17" t="n">
        <v>0.0017</v>
      </c>
      <c r="BS18" s="17" t="n">
        <v>0.01178</v>
      </c>
      <c r="BT18" s="17" t="n">
        <v>0.03107</v>
      </c>
      <c r="BU18" s="17" t="n">
        <v>0.00085</v>
      </c>
      <c r="BV18" s="17" t="n">
        <v>0.00061</v>
      </c>
      <c r="BW18" s="17" t="n">
        <v>0.00179</v>
      </c>
      <c r="BX18" s="17" t="n">
        <v>0.00221</v>
      </c>
      <c r="BY18" s="17" t="n">
        <v>0</v>
      </c>
      <c r="BZ18" s="17" t="n">
        <v>0</v>
      </c>
      <c r="CA18" s="17" t="n">
        <v>0</v>
      </c>
      <c r="CB18" s="17" t="n">
        <v>0</v>
      </c>
      <c r="CC18" s="17" t="n">
        <v>0.00035</v>
      </c>
      <c r="CD18" s="17" t="n">
        <v>0.00413</v>
      </c>
      <c r="CE18" s="17" t="n">
        <v>0.00344</v>
      </c>
      <c r="CF18" s="17" t="n">
        <v>0.00629</v>
      </c>
      <c r="CG18" s="17" t="n">
        <v>0.00133</v>
      </c>
      <c r="CH18" s="17" t="n">
        <v>0.00667</v>
      </c>
      <c r="CI18" s="17" t="n">
        <v>0.01531</v>
      </c>
      <c r="CJ18" s="17" t="n">
        <v>0.00032</v>
      </c>
      <c r="CK18" s="17" t="n">
        <v>0.00028</v>
      </c>
      <c r="CL18" s="17" t="n">
        <v>0.00101</v>
      </c>
      <c r="CM18" s="17" t="n">
        <v>0.00123</v>
      </c>
      <c r="CN18" s="17" t="n">
        <v>0</v>
      </c>
      <c r="CO18" s="17" t="n">
        <v>0</v>
      </c>
      <c r="CP18" s="17" t="n">
        <v>0</v>
      </c>
      <c r="CQ18" s="17" t="n">
        <v>0</v>
      </c>
      <c r="CR18" s="17" t="n">
        <v>0.00025</v>
      </c>
      <c r="CS18" s="17" t="n">
        <v>0.00294</v>
      </c>
      <c r="CT18" s="17" t="n">
        <v>0.00242</v>
      </c>
      <c r="CU18" s="17" t="n">
        <v>0.00444</v>
      </c>
      <c r="CV18" s="17" t="n">
        <v>0.00075</v>
      </c>
      <c r="CW18" s="17" t="n">
        <v>0.01023</v>
      </c>
      <c r="CX18" s="17" t="n">
        <v>0.00889</v>
      </c>
      <c r="CY18" s="17" t="n">
        <v>0.00029</v>
      </c>
      <c r="CZ18" s="17" t="n">
        <v>0.00019</v>
      </c>
      <c r="DA18" s="17" t="n">
        <v>0</v>
      </c>
      <c r="DB18" s="17" t="n">
        <v>0.00046</v>
      </c>
      <c r="DC18" s="17" t="n">
        <v>0</v>
      </c>
      <c r="DD18" s="17" t="n">
        <v>0</v>
      </c>
      <c r="DE18" s="17" t="n">
        <v>0</v>
      </c>
      <c r="DF18" s="17" t="n">
        <v>0</v>
      </c>
      <c r="DG18" s="17" t="n">
        <v>0.00016</v>
      </c>
      <c r="DH18" s="17" t="n">
        <v>0.00177</v>
      </c>
      <c r="DI18" s="17" t="n">
        <v>0.0014</v>
      </c>
      <c r="DJ18" s="17" t="n">
        <v>0.00262</v>
      </c>
      <c r="DK18" s="17" t="n">
        <v>0.00027</v>
      </c>
      <c r="DL18" s="17" t="n">
        <v>0.00372</v>
      </c>
      <c r="DM18" s="17" t="n">
        <v>0.00351</v>
      </c>
      <c r="DN18" s="17" t="n">
        <v>0.00012</v>
      </c>
      <c r="DO18" s="17" t="n">
        <v>9E-005</v>
      </c>
      <c r="DP18" s="17" t="n">
        <v>0</v>
      </c>
      <c r="DQ18" s="17" t="n">
        <v>0.00028</v>
      </c>
      <c r="DR18" s="17" t="n">
        <v>0</v>
      </c>
      <c r="DS18" s="17" t="n">
        <v>0</v>
      </c>
      <c r="DT18" s="17" t="n">
        <v>0</v>
      </c>
      <c r="DU18" s="17" t="n">
        <v>0</v>
      </c>
      <c r="DV18" s="17" t="n">
        <v>0.0001</v>
      </c>
      <c r="DW18" s="17" t="n">
        <v>0.0009</v>
      </c>
      <c r="DX18" s="17" t="n">
        <v>0.00077</v>
      </c>
      <c r="DY18" s="17" t="n">
        <v>0.00138</v>
      </c>
      <c r="DZ18" s="17" t="n">
        <v>0.00018</v>
      </c>
      <c r="EA18" s="17" t="n">
        <v>0.0022</v>
      </c>
      <c r="EB18" s="17" t="n">
        <v>0.00202</v>
      </c>
      <c r="EC18" s="17" t="n">
        <v>8E-005</v>
      </c>
      <c r="ED18" s="17" t="n">
        <v>2E-005</v>
      </c>
      <c r="EE18" s="17" t="n">
        <v>0</v>
      </c>
      <c r="EF18" s="17" t="n">
        <v>0.00021</v>
      </c>
      <c r="EG18" s="17" t="n">
        <v>0</v>
      </c>
      <c r="EH18" s="17" t="n">
        <v>0</v>
      </c>
      <c r="EI18" s="17" t="n">
        <v>0</v>
      </c>
      <c r="EJ18" s="17" t="n">
        <v>0</v>
      </c>
      <c r="EK18" s="17" t="n">
        <v>0.00068</v>
      </c>
      <c r="EL18" s="17" t="n">
        <v>0.00053</v>
      </c>
      <c r="EM18" s="17" t="n">
        <v>0.00101</v>
      </c>
      <c r="EN18" s="17" t="n">
        <v>0.00182</v>
      </c>
      <c r="EO18" s="17" t="n">
        <v>0.00023</v>
      </c>
      <c r="EP18" s="17" t="n">
        <v>0.00201</v>
      </c>
      <c r="EQ18" s="17" t="n">
        <v>0.00224</v>
      </c>
      <c r="ER18" s="17" t="n">
        <v>0</v>
      </c>
      <c r="ES18" s="17" t="n">
        <v>1E-005</v>
      </c>
      <c r="ET18" s="17" t="n">
        <v>0</v>
      </c>
      <c r="EU18" s="17" t="n">
        <v>0</v>
      </c>
      <c r="EV18" s="17" t="n">
        <v>0</v>
      </c>
      <c r="EW18" s="17" t="n">
        <v>0</v>
      </c>
      <c r="EX18" s="17" t="n">
        <v>0</v>
      </c>
      <c r="EY18" s="17" t="n">
        <v>0</v>
      </c>
      <c r="EZ18" s="17" t="n">
        <v>0</v>
      </c>
      <c r="FA18" s="17" t="n">
        <v>0.00086</v>
      </c>
      <c r="FB18" s="17" t="n">
        <v>0</v>
      </c>
      <c r="FC18" s="17" t="n">
        <v>0</v>
      </c>
      <c r="FD18" s="17" t="n">
        <v>0</v>
      </c>
      <c r="FE18" s="17" t="n">
        <v>0</v>
      </c>
      <c r="FF18" s="17" t="n">
        <v>0</v>
      </c>
      <c r="FG18" s="17" t="n">
        <v>0</v>
      </c>
      <c r="FH18" s="17" t="n">
        <v>0</v>
      </c>
      <c r="FI18" s="17" t="n">
        <v>0</v>
      </c>
      <c r="FJ18" s="17" t="n">
        <v>0</v>
      </c>
      <c r="FK18" s="17" t="n">
        <v>0</v>
      </c>
      <c r="FL18" s="17" t="n">
        <v>0</v>
      </c>
      <c r="FM18" s="17" t="n">
        <v>0</v>
      </c>
      <c r="FN18" s="17" t="n">
        <v>0.00024</v>
      </c>
      <c r="FO18" s="17" t="n">
        <v>0.00359</v>
      </c>
      <c r="FP18" s="17" t="n">
        <v>0.01181</v>
      </c>
      <c r="FQ18" s="17" t="n">
        <v>0.01169</v>
      </c>
      <c r="FR18" s="17" t="n">
        <v>0.02164</v>
      </c>
      <c r="FS18" s="17" t="n">
        <v>0.00339</v>
      </c>
      <c r="FT18" s="17" t="n">
        <v>0.02898</v>
      </c>
      <c r="FU18" s="17" t="n">
        <v>0.04619</v>
      </c>
      <c r="FV18" s="17" t="n">
        <v>0.00098</v>
      </c>
      <c r="FW18" s="17" t="n">
        <v>0.00077</v>
      </c>
      <c r="FX18" s="17" t="n">
        <v>0.00235</v>
      </c>
      <c r="FY18" s="17" t="n">
        <v>0.00417</v>
      </c>
      <c r="FZ18" s="17" t="n">
        <v>0</v>
      </c>
      <c r="GA18" s="17" t="n">
        <v>0</v>
      </c>
      <c r="GB18" s="17" t="n">
        <v>0</v>
      </c>
      <c r="GC18" s="17" t="n">
        <v>0</v>
      </c>
      <c r="GD18" s="17" t="n">
        <v>0.00027</v>
      </c>
      <c r="GE18" s="17" t="n">
        <v>0.00239</v>
      </c>
      <c r="GF18" s="17" t="n">
        <v>0.00197</v>
      </c>
      <c r="GG18" s="17" t="n">
        <v>0.00361</v>
      </c>
      <c r="GH18" s="17" t="n">
        <v>0.00064</v>
      </c>
      <c r="GI18" s="17" t="n">
        <v>0.00533</v>
      </c>
      <c r="GJ18" s="17" t="n">
        <v>0.00737</v>
      </c>
      <c r="GK18" s="17" t="n">
        <v>0.00018</v>
      </c>
      <c r="GL18" s="17" t="n">
        <v>0.00014</v>
      </c>
      <c r="GM18" s="17" t="n">
        <v>0.00027</v>
      </c>
      <c r="GN18" s="17" t="n">
        <v>0.00051</v>
      </c>
      <c r="GO18" s="17" t="n">
        <v>0</v>
      </c>
    </row>
    <row r="19" customFormat="false" ht="15" hidden="false" customHeight="false" outlineLevel="0" collapsed="false">
      <c r="A19" s="17" t="s">
        <v>159</v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17" t="n">
        <v>0</v>
      </c>
      <c r="S19" s="17" t="n">
        <v>0</v>
      </c>
      <c r="T19" s="17" t="n">
        <v>6E-005</v>
      </c>
      <c r="U19" s="17" t="n">
        <v>0.00096</v>
      </c>
      <c r="V19" s="17" t="n">
        <v>0.02384</v>
      </c>
      <c r="W19" s="17" t="n">
        <v>0.02684</v>
      </c>
      <c r="X19" s="17" t="n">
        <v>0.0293</v>
      </c>
      <c r="Y19" s="17" t="n">
        <v>0.05198</v>
      </c>
      <c r="Z19" s="17" t="n">
        <v>0.03842</v>
      </c>
      <c r="AA19" s="17" t="n">
        <v>0.02952</v>
      </c>
      <c r="AB19" s="17" t="n">
        <v>0.02337</v>
      </c>
      <c r="AC19" s="17" t="n">
        <v>0.00512</v>
      </c>
      <c r="AD19" s="17" t="n">
        <v>0</v>
      </c>
      <c r="AE19" s="17" t="n">
        <v>0</v>
      </c>
      <c r="AF19" s="17" t="n">
        <v>0</v>
      </c>
      <c r="AG19" s="17" t="n">
        <v>0</v>
      </c>
      <c r="AH19" s="17" t="n">
        <v>0</v>
      </c>
      <c r="AI19" s="17" t="n">
        <v>0.00043</v>
      </c>
      <c r="AJ19" s="17" t="n">
        <v>0.00704</v>
      </c>
      <c r="AK19" s="17" t="n">
        <v>0.03284</v>
      </c>
      <c r="AL19" s="17" t="n">
        <v>0.03419</v>
      </c>
      <c r="AM19" s="17" t="n">
        <v>0.03768</v>
      </c>
      <c r="AN19" s="17" t="n">
        <v>0.02475</v>
      </c>
      <c r="AO19" s="17" t="n">
        <v>0.06088</v>
      </c>
      <c r="AP19" s="17" t="n">
        <v>0.10602</v>
      </c>
      <c r="AQ19" s="17" t="n">
        <v>0.15024</v>
      </c>
      <c r="AR19" s="17" t="n">
        <v>0.09799</v>
      </c>
      <c r="AS19" s="17" t="n">
        <v>0.22562</v>
      </c>
      <c r="AT19" s="17" t="n">
        <v>0.23318</v>
      </c>
      <c r="AU19" s="17" t="n">
        <v>0.01459</v>
      </c>
      <c r="AV19" s="17" t="n">
        <v>0</v>
      </c>
      <c r="AW19" s="17" t="n">
        <v>0</v>
      </c>
      <c r="AX19" s="17" t="n">
        <v>0.00063</v>
      </c>
      <c r="AY19" s="17" t="n">
        <v>0.01051</v>
      </c>
      <c r="AZ19" s="17" t="n">
        <v>0.01907</v>
      </c>
      <c r="BA19" s="17" t="n">
        <v>0.01774</v>
      </c>
      <c r="BB19" s="17" t="n">
        <v>0.01933</v>
      </c>
      <c r="BC19" s="17" t="n">
        <v>0.01744</v>
      </c>
      <c r="BD19" s="17" t="n">
        <v>0.07388</v>
      </c>
      <c r="BE19" s="17" t="n">
        <v>0.14559</v>
      </c>
      <c r="BF19" s="17" t="n">
        <v>0.19299</v>
      </c>
      <c r="BG19" s="17" t="n">
        <v>0.13096</v>
      </c>
      <c r="BH19" s="17" t="n">
        <v>0.42887</v>
      </c>
      <c r="BI19" s="17" t="n">
        <v>0.38648</v>
      </c>
      <c r="BJ19" s="17" t="n">
        <v>0.26982</v>
      </c>
      <c r="BK19" s="17" t="n">
        <v>0</v>
      </c>
      <c r="BL19" s="17" t="n">
        <v>0</v>
      </c>
      <c r="BM19" s="17" t="n">
        <v>5E-005</v>
      </c>
      <c r="BN19" s="17" t="n">
        <v>0.00084</v>
      </c>
      <c r="BO19" s="17" t="n">
        <v>0.0111</v>
      </c>
      <c r="BP19" s="17" t="n">
        <v>0.00919</v>
      </c>
      <c r="BQ19" s="17" t="n">
        <v>0.00989</v>
      </c>
      <c r="BR19" s="17" t="n">
        <v>0.01023</v>
      </c>
      <c r="BS19" s="17" t="n">
        <v>0.05521</v>
      </c>
      <c r="BT19" s="17" t="n">
        <v>0.09381</v>
      </c>
      <c r="BU19" s="17" t="n">
        <v>0.11108</v>
      </c>
      <c r="BV19" s="17" t="n">
        <v>0.05648</v>
      </c>
      <c r="BW19" s="17" t="n">
        <v>0.14361</v>
      </c>
      <c r="BX19" s="17" t="n">
        <v>0.10591</v>
      </c>
      <c r="BY19" s="17" t="n">
        <v>0.31373</v>
      </c>
      <c r="BZ19" s="17" t="n">
        <v>0</v>
      </c>
      <c r="CA19" s="17" t="n">
        <v>0</v>
      </c>
      <c r="CB19" s="17" t="n">
        <v>3E-005</v>
      </c>
      <c r="CC19" s="17" t="n">
        <v>0.00062</v>
      </c>
      <c r="CD19" s="17" t="n">
        <v>0.00791</v>
      </c>
      <c r="CE19" s="17" t="n">
        <v>0.00653</v>
      </c>
      <c r="CF19" s="17" t="n">
        <v>0.007</v>
      </c>
      <c r="CG19" s="17" t="n">
        <v>0.00704</v>
      </c>
      <c r="CH19" s="17" t="n">
        <v>0.02345</v>
      </c>
      <c r="CI19" s="17" t="n">
        <v>0.03442</v>
      </c>
      <c r="CJ19" s="17" t="n">
        <v>0.03291</v>
      </c>
      <c r="CK19" s="17" t="n">
        <v>0.01602</v>
      </c>
      <c r="CL19" s="17" t="n">
        <v>0.04941</v>
      </c>
      <c r="CM19" s="17" t="n">
        <v>0.04509</v>
      </c>
      <c r="CN19" s="17" t="n">
        <v>0.25878</v>
      </c>
      <c r="CO19" s="17" t="n">
        <v>0</v>
      </c>
      <c r="CP19" s="17" t="n">
        <v>0</v>
      </c>
      <c r="CQ19" s="17" t="n">
        <v>2E-005</v>
      </c>
      <c r="CR19" s="17" t="n">
        <v>0.00043</v>
      </c>
      <c r="CS19" s="17" t="n">
        <v>0.00574</v>
      </c>
      <c r="CT19" s="17" t="n">
        <v>0.00468</v>
      </c>
      <c r="CU19" s="17" t="n">
        <v>0.00497</v>
      </c>
      <c r="CV19" s="17" t="n">
        <v>0.00392</v>
      </c>
      <c r="CW19" s="17" t="n">
        <v>0.01293</v>
      </c>
      <c r="CX19" s="17" t="n">
        <v>0.01643</v>
      </c>
      <c r="CY19" s="17" t="n">
        <v>0.01403</v>
      </c>
      <c r="CZ19" s="17" t="n">
        <v>0.0068</v>
      </c>
      <c r="DA19" s="17" t="n">
        <v>0.01276</v>
      </c>
      <c r="DB19" s="17" t="n">
        <v>0.01728</v>
      </c>
      <c r="DC19" s="17" t="n">
        <v>0.21591</v>
      </c>
      <c r="DD19" s="17" t="n">
        <v>0</v>
      </c>
      <c r="DE19" s="17" t="n">
        <v>0</v>
      </c>
      <c r="DF19" s="17" t="n">
        <v>2E-005</v>
      </c>
      <c r="DG19" s="17" t="n">
        <v>0.00026</v>
      </c>
      <c r="DH19" s="17" t="n">
        <v>0.00334</v>
      </c>
      <c r="DI19" s="17" t="n">
        <v>0.00273</v>
      </c>
      <c r="DJ19" s="17" t="n">
        <v>0.00289</v>
      </c>
      <c r="DK19" s="17" t="n">
        <v>0.00138</v>
      </c>
      <c r="DL19" s="17" t="n">
        <v>0.00464</v>
      </c>
      <c r="DM19" s="17" t="n">
        <v>0.0049</v>
      </c>
      <c r="DN19" s="17" t="n">
        <v>0.00539</v>
      </c>
      <c r="DO19" s="17" t="n">
        <v>0.00241</v>
      </c>
      <c r="DP19" s="17" t="n">
        <v>0.00593</v>
      </c>
      <c r="DQ19" s="17" t="n">
        <v>0.01051</v>
      </c>
      <c r="DR19" s="17" t="n">
        <v>0.19136</v>
      </c>
      <c r="DS19" s="17" t="n">
        <v>0</v>
      </c>
      <c r="DT19" s="17" t="n">
        <v>0</v>
      </c>
      <c r="DU19" s="17" t="n">
        <v>0</v>
      </c>
      <c r="DV19" s="17" t="n">
        <v>0.00012</v>
      </c>
      <c r="DW19" s="17" t="n">
        <v>0.00173</v>
      </c>
      <c r="DX19" s="17" t="n">
        <v>0.00143</v>
      </c>
      <c r="DY19" s="17" t="n">
        <v>0.00154</v>
      </c>
      <c r="DZ19" s="17" t="n">
        <v>0.00082</v>
      </c>
      <c r="EA19" s="17" t="n">
        <v>0.0028</v>
      </c>
      <c r="EB19" s="17" t="n">
        <v>0.00283</v>
      </c>
      <c r="EC19" s="17" t="n">
        <v>0.00158</v>
      </c>
      <c r="ED19" s="17" t="n">
        <v>0.00132</v>
      </c>
      <c r="EE19" s="17" t="n">
        <v>0.00213</v>
      </c>
      <c r="EF19" s="17" t="n">
        <v>0.00475</v>
      </c>
      <c r="EG19" s="17" t="n">
        <v>0.17389</v>
      </c>
      <c r="EH19" s="17" t="n">
        <v>0</v>
      </c>
      <c r="EI19" s="17" t="n">
        <v>0</v>
      </c>
      <c r="EJ19" s="17" t="n">
        <v>8E-005</v>
      </c>
      <c r="EK19" s="17" t="n">
        <v>0.00126</v>
      </c>
      <c r="EL19" s="17" t="n">
        <v>0.0011</v>
      </c>
      <c r="EM19" s="17" t="n">
        <v>0.00188</v>
      </c>
      <c r="EN19" s="17" t="n">
        <v>0.00203</v>
      </c>
      <c r="EO19" s="17" t="n">
        <v>0.00128</v>
      </c>
      <c r="EP19" s="17" t="n">
        <v>0.00163</v>
      </c>
      <c r="EQ19" s="17" t="n">
        <v>0.00156</v>
      </c>
      <c r="ER19" s="17" t="n">
        <v>0.00113</v>
      </c>
      <c r="ES19" s="17" t="n">
        <v>0.00076</v>
      </c>
      <c r="ET19" s="17" t="n">
        <v>0.00126</v>
      </c>
      <c r="EU19" s="17" t="n">
        <v>0.00293</v>
      </c>
      <c r="EV19" s="17" t="n">
        <v>0</v>
      </c>
      <c r="EW19" s="17" t="n">
        <v>0</v>
      </c>
      <c r="EX19" s="17" t="n">
        <v>0</v>
      </c>
      <c r="EY19" s="17" t="n">
        <v>0</v>
      </c>
      <c r="EZ19" s="17" t="n">
        <v>0</v>
      </c>
      <c r="FA19" s="17" t="n">
        <v>0.00159</v>
      </c>
      <c r="FB19" s="17" t="n">
        <v>0</v>
      </c>
      <c r="FC19" s="17" t="n">
        <v>0</v>
      </c>
      <c r="FD19" s="17" t="n">
        <v>0</v>
      </c>
      <c r="FE19" s="17" t="n">
        <v>0</v>
      </c>
      <c r="FF19" s="17" t="n">
        <v>0</v>
      </c>
      <c r="FG19" s="17" t="n">
        <v>0</v>
      </c>
      <c r="FH19" s="17" t="n">
        <v>0</v>
      </c>
      <c r="FI19" s="17" t="n">
        <v>0</v>
      </c>
      <c r="FJ19" s="17" t="n">
        <v>0</v>
      </c>
      <c r="FK19" s="17" t="n">
        <v>0</v>
      </c>
      <c r="FL19" s="17" t="n">
        <v>0</v>
      </c>
      <c r="FM19" s="17" t="n">
        <v>0</v>
      </c>
      <c r="FN19" s="17" t="n">
        <v>0.00039</v>
      </c>
      <c r="FO19" s="17" t="n">
        <v>0.00653</v>
      </c>
      <c r="FP19" s="17" t="n">
        <v>0.02241</v>
      </c>
      <c r="FQ19" s="17" t="n">
        <v>0.02188</v>
      </c>
      <c r="FR19" s="17" t="n">
        <v>0.02385</v>
      </c>
      <c r="FS19" s="17" t="n">
        <v>0.01822</v>
      </c>
      <c r="FT19" s="17" t="n">
        <v>0.0636</v>
      </c>
      <c r="FU19" s="17" t="n">
        <v>0.11553</v>
      </c>
      <c r="FV19" s="17" t="n">
        <v>0.15244</v>
      </c>
      <c r="FW19" s="17" t="n">
        <v>0.09577</v>
      </c>
      <c r="FX19" s="17" t="n">
        <v>0.26165</v>
      </c>
      <c r="FY19" s="17" t="n">
        <v>0.23049</v>
      </c>
      <c r="FZ19" s="17" t="n">
        <v>0.1585</v>
      </c>
      <c r="GA19" s="17" t="n">
        <v>0</v>
      </c>
      <c r="GB19" s="17" t="n">
        <v>0</v>
      </c>
      <c r="GC19" s="17" t="n">
        <v>3E-005</v>
      </c>
      <c r="GD19" s="17" t="n">
        <v>0.00046</v>
      </c>
      <c r="GE19" s="17" t="n">
        <v>0.00459</v>
      </c>
      <c r="GF19" s="17" t="n">
        <v>0.00377</v>
      </c>
      <c r="GG19" s="17" t="n">
        <v>0.00402</v>
      </c>
      <c r="GH19" s="17" t="n">
        <v>0.00334</v>
      </c>
      <c r="GI19" s="17" t="n">
        <v>0.01077</v>
      </c>
      <c r="GJ19" s="17" t="n">
        <v>0.01446</v>
      </c>
      <c r="GK19" s="17" t="n">
        <v>0.01311</v>
      </c>
      <c r="GL19" s="17" t="n">
        <v>0.00628</v>
      </c>
      <c r="GM19" s="17" t="n">
        <v>0.01637</v>
      </c>
      <c r="GN19" s="17" t="n">
        <v>0.01708</v>
      </c>
      <c r="GO19" s="17" t="n">
        <v>0.16608</v>
      </c>
    </row>
    <row r="20" customFormat="false" ht="15" hidden="false" customHeight="false" outlineLevel="0" collapsed="false">
      <c r="A20" s="17" t="s">
        <v>160</v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</v>
      </c>
      <c r="S20" s="17" t="n">
        <v>0</v>
      </c>
      <c r="T20" s="17" t="n">
        <v>3E-005</v>
      </c>
      <c r="U20" s="17" t="n">
        <v>0.00047</v>
      </c>
      <c r="V20" s="17" t="n">
        <v>0.01078</v>
      </c>
      <c r="W20" s="17" t="n">
        <v>0.01269</v>
      </c>
      <c r="X20" s="17" t="n">
        <v>0.01666</v>
      </c>
      <c r="Y20" s="17" t="n">
        <v>0.00775</v>
      </c>
      <c r="Z20" s="17" t="n">
        <v>0.00522</v>
      </c>
      <c r="AA20" s="17" t="n">
        <v>0.015</v>
      </c>
      <c r="AB20" s="17" t="n">
        <v>0.00088</v>
      </c>
      <c r="AC20" s="17" t="n">
        <v>0.00026</v>
      </c>
      <c r="AD20" s="17" t="n">
        <v>0.00028</v>
      </c>
      <c r="AE20" s="17" t="n">
        <v>7E-005</v>
      </c>
      <c r="AF20" s="17" t="n">
        <v>0</v>
      </c>
      <c r="AG20" s="17" t="n">
        <v>0</v>
      </c>
      <c r="AH20" s="17" t="n">
        <v>0</v>
      </c>
      <c r="AI20" s="17" t="n">
        <v>0.00021</v>
      </c>
      <c r="AJ20" s="17" t="n">
        <v>0.00348</v>
      </c>
      <c r="AK20" s="17" t="n">
        <v>0.0153</v>
      </c>
      <c r="AL20" s="17" t="n">
        <v>0.01614</v>
      </c>
      <c r="AM20" s="17" t="n">
        <v>0.02114</v>
      </c>
      <c r="AN20" s="17" t="n">
        <v>0.00644</v>
      </c>
      <c r="AO20" s="17" t="n">
        <v>0.00269</v>
      </c>
      <c r="AP20" s="17" t="n">
        <v>0.01952</v>
      </c>
      <c r="AQ20" s="17" t="n">
        <v>0.00138</v>
      </c>
      <c r="AR20" s="17" t="n">
        <v>0.00093</v>
      </c>
      <c r="AS20" s="17" t="n">
        <v>0.00134</v>
      </c>
      <c r="AT20" s="17" t="n">
        <v>0.00245</v>
      </c>
      <c r="AU20" s="17" t="n">
        <v>0</v>
      </c>
      <c r="AV20" s="17" t="n">
        <v>0</v>
      </c>
      <c r="AW20" s="17" t="n">
        <v>0</v>
      </c>
      <c r="AX20" s="17" t="n">
        <v>0.00034</v>
      </c>
      <c r="AY20" s="17" t="n">
        <v>0.00514</v>
      </c>
      <c r="AZ20" s="17" t="n">
        <v>0.00895</v>
      </c>
      <c r="BA20" s="17" t="n">
        <v>0.00838</v>
      </c>
      <c r="BB20" s="17" t="n">
        <v>0.01088</v>
      </c>
      <c r="BC20" s="17" t="n">
        <v>0.00198</v>
      </c>
      <c r="BD20" s="17" t="n">
        <v>0.00142</v>
      </c>
      <c r="BE20" s="17" t="n">
        <v>0.00891</v>
      </c>
      <c r="BF20" s="17" t="n">
        <v>0.00087</v>
      </c>
      <c r="BG20" s="17" t="n">
        <v>0.00167</v>
      </c>
      <c r="BH20" s="17" t="n">
        <v>0.00204</v>
      </c>
      <c r="BI20" s="17" t="n">
        <v>0.00255</v>
      </c>
      <c r="BJ20" s="17" t="n">
        <v>0</v>
      </c>
      <c r="BK20" s="17" t="n">
        <v>0</v>
      </c>
      <c r="BL20" s="17" t="n">
        <v>0</v>
      </c>
      <c r="BM20" s="17" t="n">
        <v>0</v>
      </c>
      <c r="BN20" s="17" t="n">
        <v>0.0004</v>
      </c>
      <c r="BO20" s="17" t="n">
        <v>0.00511</v>
      </c>
      <c r="BP20" s="17" t="n">
        <v>0.0043</v>
      </c>
      <c r="BQ20" s="17" t="n">
        <v>0.00554</v>
      </c>
      <c r="BR20" s="17" t="n">
        <v>0.00102</v>
      </c>
      <c r="BS20" s="17" t="n">
        <v>0.00236</v>
      </c>
      <c r="BT20" s="17" t="n">
        <v>0.00516</v>
      </c>
      <c r="BU20" s="17" t="n">
        <v>0.00061</v>
      </c>
      <c r="BV20" s="17" t="n">
        <v>0.00083</v>
      </c>
      <c r="BW20" s="17" t="n">
        <v>0.00095</v>
      </c>
      <c r="BX20" s="17" t="n">
        <v>0.00107</v>
      </c>
      <c r="BY20" s="17" t="n">
        <v>0</v>
      </c>
      <c r="BZ20" s="17" t="n">
        <v>0</v>
      </c>
      <c r="CA20" s="17" t="n">
        <v>0</v>
      </c>
      <c r="CB20" s="17" t="n">
        <v>0</v>
      </c>
      <c r="CC20" s="17" t="n">
        <v>0.00031</v>
      </c>
      <c r="CD20" s="17" t="n">
        <v>0.00364</v>
      </c>
      <c r="CE20" s="17" t="n">
        <v>0.00305</v>
      </c>
      <c r="CF20" s="17" t="n">
        <v>0.00389</v>
      </c>
      <c r="CG20" s="17" t="n">
        <v>0.00081</v>
      </c>
      <c r="CH20" s="17" t="n">
        <v>0.00145</v>
      </c>
      <c r="CI20" s="17" t="n">
        <v>0.0025</v>
      </c>
      <c r="CJ20" s="17" t="n">
        <v>0.00019</v>
      </c>
      <c r="CK20" s="17" t="n">
        <v>0.00042</v>
      </c>
      <c r="CL20" s="17" t="n">
        <v>0.00053</v>
      </c>
      <c r="CM20" s="17" t="n">
        <v>0.00065</v>
      </c>
      <c r="CN20" s="17" t="n">
        <v>0</v>
      </c>
      <c r="CO20" s="17" t="n">
        <v>0</v>
      </c>
      <c r="CP20" s="17" t="n">
        <v>0</v>
      </c>
      <c r="CQ20" s="17" t="n">
        <v>0</v>
      </c>
      <c r="CR20" s="17" t="n">
        <v>0.00024</v>
      </c>
      <c r="CS20" s="17" t="n">
        <v>0.00263</v>
      </c>
      <c r="CT20" s="17" t="n">
        <v>0.00217</v>
      </c>
      <c r="CU20" s="17" t="n">
        <v>0.00279</v>
      </c>
      <c r="CV20" s="17" t="n">
        <v>0.00121</v>
      </c>
      <c r="CW20" s="17" t="n">
        <v>0.00084</v>
      </c>
      <c r="CX20" s="17" t="n">
        <v>0.00155</v>
      </c>
      <c r="CY20" s="17" t="n">
        <v>0.00024</v>
      </c>
      <c r="CZ20" s="17" t="n">
        <v>0.00064</v>
      </c>
      <c r="DA20" s="17" t="n">
        <v>0.00053</v>
      </c>
      <c r="DB20" s="17" t="n">
        <v>0.00046</v>
      </c>
      <c r="DC20" s="17" t="n">
        <v>0</v>
      </c>
      <c r="DD20" s="17" t="n">
        <v>0</v>
      </c>
      <c r="DE20" s="17" t="n">
        <v>0</v>
      </c>
      <c r="DF20" s="17" t="n">
        <v>0</v>
      </c>
      <c r="DG20" s="17" t="n">
        <v>0.0001</v>
      </c>
      <c r="DH20" s="17" t="n">
        <v>0.00155</v>
      </c>
      <c r="DI20" s="17" t="n">
        <v>0.0013</v>
      </c>
      <c r="DJ20" s="17" t="n">
        <v>0.0016</v>
      </c>
      <c r="DK20" s="17" t="n">
        <v>0.00043</v>
      </c>
      <c r="DL20" s="17" t="n">
        <v>0.00033</v>
      </c>
      <c r="DM20" s="17" t="n">
        <v>0.00063</v>
      </c>
      <c r="DN20" s="17" t="n">
        <v>8E-005</v>
      </c>
      <c r="DO20" s="17" t="n">
        <v>0.0003</v>
      </c>
      <c r="DP20" s="17" t="n">
        <v>0.00034</v>
      </c>
      <c r="DQ20" s="17" t="n">
        <v>0.00035</v>
      </c>
      <c r="DR20" s="17" t="n">
        <v>0</v>
      </c>
      <c r="DS20" s="17" t="n">
        <v>0</v>
      </c>
      <c r="DT20" s="17" t="n">
        <v>0</v>
      </c>
      <c r="DU20" s="17" t="n">
        <v>0</v>
      </c>
      <c r="DV20" s="17" t="n">
        <v>0</v>
      </c>
      <c r="DW20" s="17" t="n">
        <v>0.00088</v>
      </c>
      <c r="DX20" s="17" t="n">
        <v>0.00073</v>
      </c>
      <c r="DY20" s="17" t="n">
        <v>0.00081</v>
      </c>
      <c r="DZ20" s="17" t="n">
        <v>0.00022</v>
      </c>
      <c r="EA20" s="17" t="n">
        <v>0.00011</v>
      </c>
      <c r="EB20" s="17" t="n">
        <v>0.0003</v>
      </c>
      <c r="EC20" s="17" t="n">
        <v>0</v>
      </c>
      <c r="ED20" s="17" t="n">
        <v>0.00014</v>
      </c>
      <c r="EE20" s="17" t="n">
        <v>0.00018</v>
      </c>
      <c r="EF20" s="17" t="n">
        <v>8E-005</v>
      </c>
      <c r="EG20" s="17" t="n">
        <v>0</v>
      </c>
      <c r="EH20" s="17" t="n">
        <v>0</v>
      </c>
      <c r="EI20" s="17" t="n">
        <v>0</v>
      </c>
      <c r="EJ20" s="17" t="n">
        <v>0</v>
      </c>
      <c r="EK20" s="17" t="n">
        <v>0.00052</v>
      </c>
      <c r="EL20" s="17" t="n">
        <v>0.0005</v>
      </c>
      <c r="EM20" s="17" t="n">
        <v>0.00095</v>
      </c>
      <c r="EN20" s="17" t="n">
        <v>0.00107</v>
      </c>
      <c r="EO20" s="17" t="n">
        <v>0.00029</v>
      </c>
      <c r="EP20" s="17" t="n">
        <v>0.00014</v>
      </c>
      <c r="EQ20" s="17" t="n">
        <v>0.00013</v>
      </c>
      <c r="ER20" s="17" t="n">
        <v>0</v>
      </c>
      <c r="ES20" s="17" t="n">
        <v>0.00015</v>
      </c>
      <c r="ET20" s="17" t="n">
        <v>6E-005</v>
      </c>
      <c r="EU20" s="17" t="n">
        <v>2E-005</v>
      </c>
      <c r="EV20" s="17" t="n">
        <v>0</v>
      </c>
      <c r="EW20" s="17" t="n">
        <v>0</v>
      </c>
      <c r="EX20" s="17" t="n">
        <v>0</v>
      </c>
      <c r="EY20" s="17" t="n">
        <v>0</v>
      </c>
      <c r="EZ20" s="17" t="n">
        <v>0</v>
      </c>
      <c r="FA20" s="17" t="n">
        <v>0.00065</v>
      </c>
      <c r="FB20" s="17" t="n">
        <v>0</v>
      </c>
      <c r="FC20" s="17" t="n">
        <v>0</v>
      </c>
      <c r="FD20" s="17" t="n">
        <v>0</v>
      </c>
      <c r="FE20" s="17" t="n">
        <v>0</v>
      </c>
      <c r="FF20" s="17" t="n">
        <v>0</v>
      </c>
      <c r="FG20" s="17" t="n">
        <v>0</v>
      </c>
      <c r="FH20" s="17" t="n">
        <v>0</v>
      </c>
      <c r="FI20" s="17" t="n">
        <v>0</v>
      </c>
      <c r="FJ20" s="17" t="n">
        <v>0</v>
      </c>
      <c r="FK20" s="17" t="n">
        <v>0</v>
      </c>
      <c r="FL20" s="17" t="n">
        <v>0</v>
      </c>
      <c r="FM20" s="17" t="n">
        <v>0</v>
      </c>
      <c r="FN20" s="17" t="n">
        <v>0.0002</v>
      </c>
      <c r="FO20" s="17" t="n">
        <v>0.00319</v>
      </c>
      <c r="FP20" s="17" t="n">
        <v>0.0104</v>
      </c>
      <c r="FQ20" s="17" t="n">
        <v>0.01029</v>
      </c>
      <c r="FR20" s="17" t="n">
        <v>0.01337</v>
      </c>
      <c r="FS20" s="17" t="n">
        <v>0.00342</v>
      </c>
      <c r="FT20" s="17" t="n">
        <v>0.00217</v>
      </c>
      <c r="FU20" s="17" t="n">
        <v>0.01191</v>
      </c>
      <c r="FV20" s="17" t="n">
        <v>0.00099</v>
      </c>
      <c r="FW20" s="17" t="n">
        <v>0.00115</v>
      </c>
      <c r="FX20" s="17" t="n">
        <v>0.00146</v>
      </c>
      <c r="FY20" s="17" t="n">
        <v>0.00209</v>
      </c>
      <c r="FZ20" s="17" t="n">
        <v>0</v>
      </c>
      <c r="GA20" s="17" t="n">
        <v>0</v>
      </c>
      <c r="GB20" s="17" t="n">
        <v>0</v>
      </c>
      <c r="GC20" s="17" t="n">
        <v>0</v>
      </c>
      <c r="GD20" s="17" t="n">
        <v>0.00021</v>
      </c>
      <c r="GE20" s="17" t="n">
        <v>0.00212</v>
      </c>
      <c r="GF20" s="17" t="n">
        <v>0.00178</v>
      </c>
      <c r="GG20" s="17" t="n">
        <v>0.00223</v>
      </c>
      <c r="GH20" s="17" t="n">
        <v>0.00063</v>
      </c>
      <c r="GI20" s="17" t="n">
        <v>0.00068</v>
      </c>
      <c r="GJ20" s="17" t="n">
        <v>0.00121</v>
      </c>
      <c r="GK20" s="17" t="n">
        <v>0.00012</v>
      </c>
      <c r="GL20" s="17" t="n">
        <v>0.00035</v>
      </c>
      <c r="GM20" s="17" t="n">
        <v>0.00036</v>
      </c>
      <c r="GN20" s="17" t="n">
        <v>0.00036</v>
      </c>
      <c r="GO20" s="17" t="n">
        <v>0</v>
      </c>
    </row>
    <row r="21" customFormat="false" ht="15" hidden="false" customHeight="false" outlineLevel="0" collapsed="false">
      <c r="A21" s="17" t="s">
        <v>161</v>
      </c>
      <c r="C21" s="17" t="n">
        <v>0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</v>
      </c>
      <c r="N21" s="17" t="n">
        <v>0</v>
      </c>
      <c r="O21" s="17" t="n">
        <v>0</v>
      </c>
      <c r="P21" s="17" t="n">
        <v>0</v>
      </c>
      <c r="Q21" s="17" t="n">
        <v>0</v>
      </c>
      <c r="R21" s="17" t="n">
        <v>0</v>
      </c>
      <c r="S21" s="17" t="n">
        <v>0</v>
      </c>
      <c r="T21" s="17" t="n">
        <v>3E-005</v>
      </c>
      <c r="U21" s="17" t="n">
        <v>0.00063</v>
      </c>
      <c r="V21" s="17" t="n">
        <v>0.01389</v>
      </c>
      <c r="W21" s="17" t="n">
        <v>0.01636</v>
      </c>
      <c r="X21" s="17" t="n">
        <v>0.01066</v>
      </c>
      <c r="Y21" s="17" t="n">
        <v>0.00991</v>
      </c>
      <c r="Z21" s="17" t="n">
        <v>0.0335</v>
      </c>
      <c r="AA21" s="17" t="n">
        <v>0.01881</v>
      </c>
      <c r="AB21" s="17" t="n">
        <v>0.00038</v>
      </c>
      <c r="AC21" s="17" t="n">
        <v>5E-005</v>
      </c>
      <c r="AD21" s="17" t="n">
        <v>0.00072</v>
      </c>
      <c r="AE21" s="17" t="n">
        <v>0.00014</v>
      </c>
      <c r="AF21" s="17" t="n">
        <v>0</v>
      </c>
      <c r="AG21" s="17" t="n">
        <v>0</v>
      </c>
      <c r="AH21" s="17" t="n">
        <v>0</v>
      </c>
      <c r="AI21" s="17" t="n">
        <v>0.00027</v>
      </c>
      <c r="AJ21" s="17" t="n">
        <v>0.00456</v>
      </c>
      <c r="AK21" s="17" t="n">
        <v>0.02009</v>
      </c>
      <c r="AL21" s="17" t="n">
        <v>0.02128</v>
      </c>
      <c r="AM21" s="17" t="n">
        <v>0.01386</v>
      </c>
      <c r="AN21" s="17" t="n">
        <v>0.01716</v>
      </c>
      <c r="AO21" s="17" t="n">
        <v>0.04113</v>
      </c>
      <c r="AP21" s="17" t="n">
        <v>0.05344</v>
      </c>
      <c r="AQ21" s="17" t="n">
        <v>0.00085</v>
      </c>
      <c r="AR21" s="17" t="n">
        <v>0.00055</v>
      </c>
      <c r="AS21" s="17" t="n">
        <v>0.00067</v>
      </c>
      <c r="AT21" s="17" t="n">
        <v>8E-005</v>
      </c>
      <c r="AU21" s="17" t="n">
        <v>0</v>
      </c>
      <c r="AV21" s="17" t="n">
        <v>0</v>
      </c>
      <c r="AW21" s="17" t="n">
        <v>0</v>
      </c>
      <c r="AX21" s="17" t="n">
        <v>0.0004</v>
      </c>
      <c r="AY21" s="17" t="n">
        <v>0.00673</v>
      </c>
      <c r="AZ21" s="17" t="n">
        <v>0.01176</v>
      </c>
      <c r="BA21" s="17" t="n">
        <v>0.01105</v>
      </c>
      <c r="BB21" s="17" t="n">
        <v>0.00711</v>
      </c>
      <c r="BC21" s="17" t="n">
        <v>0.01181</v>
      </c>
      <c r="BD21" s="17" t="n">
        <v>0.02219</v>
      </c>
      <c r="BE21" s="17" t="n">
        <v>0.04118</v>
      </c>
      <c r="BF21" s="17" t="n">
        <v>0.00064</v>
      </c>
      <c r="BG21" s="17" t="n">
        <v>0.00031</v>
      </c>
      <c r="BH21" s="17" t="n">
        <v>0.00071</v>
      </c>
      <c r="BI21" s="17" t="n">
        <v>0.00011</v>
      </c>
      <c r="BJ21" s="17" t="n">
        <v>0</v>
      </c>
      <c r="BK21" s="17" t="n">
        <v>0</v>
      </c>
      <c r="BL21" s="17" t="n">
        <v>0</v>
      </c>
      <c r="BM21" s="17" t="n">
        <v>5E-005</v>
      </c>
      <c r="BN21" s="17" t="n">
        <v>0.00052</v>
      </c>
      <c r="BO21" s="17" t="n">
        <v>0.00675</v>
      </c>
      <c r="BP21" s="17" t="n">
        <v>0.00562</v>
      </c>
      <c r="BQ21" s="17" t="n">
        <v>0.0036</v>
      </c>
      <c r="BR21" s="17" t="n">
        <v>0.00526</v>
      </c>
      <c r="BS21" s="17" t="n">
        <v>0.0144</v>
      </c>
      <c r="BT21" s="17" t="n">
        <v>0.02538</v>
      </c>
      <c r="BU21" s="17" t="n">
        <v>0.0004</v>
      </c>
      <c r="BV21" s="17" t="n">
        <v>0.00016</v>
      </c>
      <c r="BW21" s="17" t="n">
        <v>0.00031</v>
      </c>
      <c r="BX21" s="17" t="n">
        <v>5E-005</v>
      </c>
      <c r="BY21" s="17" t="n">
        <v>0</v>
      </c>
      <c r="BZ21" s="17" t="n">
        <v>0</v>
      </c>
      <c r="CA21" s="17" t="n">
        <v>0</v>
      </c>
      <c r="CB21" s="17" t="n">
        <v>0</v>
      </c>
      <c r="CC21" s="17" t="n">
        <v>0.00035</v>
      </c>
      <c r="CD21" s="17" t="n">
        <v>0.00477</v>
      </c>
      <c r="CE21" s="17" t="n">
        <v>0.004</v>
      </c>
      <c r="CF21" s="17" t="n">
        <v>0.00254</v>
      </c>
      <c r="CG21" s="17" t="n">
        <v>0.00368</v>
      </c>
      <c r="CH21" s="17" t="n">
        <v>0.00767</v>
      </c>
      <c r="CI21" s="17" t="n">
        <v>0.01171</v>
      </c>
      <c r="CJ21" s="17" t="n">
        <v>0.00024</v>
      </c>
      <c r="CK21" s="17" t="n">
        <v>5E-005</v>
      </c>
      <c r="CL21" s="17" t="n">
        <v>0.00018</v>
      </c>
      <c r="CM21" s="17" t="n">
        <v>3E-005</v>
      </c>
      <c r="CN21" s="17" t="n">
        <v>0</v>
      </c>
      <c r="CO21" s="17" t="n">
        <v>0</v>
      </c>
      <c r="CP21" s="17" t="n">
        <v>0</v>
      </c>
      <c r="CQ21" s="17" t="n">
        <v>0</v>
      </c>
      <c r="CR21" s="17" t="n">
        <v>0.0003</v>
      </c>
      <c r="CS21" s="17" t="n">
        <v>0.00344</v>
      </c>
      <c r="CT21" s="17" t="n">
        <v>0.00283</v>
      </c>
      <c r="CU21" s="17" t="n">
        <v>0.00179</v>
      </c>
      <c r="CV21" s="17" t="n">
        <v>0.00211</v>
      </c>
      <c r="CW21" s="17" t="n">
        <v>0.01112</v>
      </c>
      <c r="CX21" s="17" t="n">
        <v>0.00645</v>
      </c>
      <c r="CY21" s="17" t="n">
        <v>0.00029</v>
      </c>
      <c r="CZ21" s="17" t="n">
        <v>0.00011</v>
      </c>
      <c r="DA21" s="17" t="n">
        <v>6E-005</v>
      </c>
      <c r="DB21" s="17" t="n">
        <v>0</v>
      </c>
      <c r="DC21" s="17" t="n">
        <v>0</v>
      </c>
      <c r="DD21" s="17" t="n">
        <v>0</v>
      </c>
      <c r="DE21" s="17" t="n">
        <v>0</v>
      </c>
      <c r="DF21" s="17" t="n">
        <v>0</v>
      </c>
      <c r="DG21" s="17" t="n">
        <v>0.00019</v>
      </c>
      <c r="DH21" s="17" t="n">
        <v>0.00202</v>
      </c>
      <c r="DI21" s="17" t="n">
        <v>0.00168</v>
      </c>
      <c r="DJ21" s="17" t="n">
        <v>0.00102</v>
      </c>
      <c r="DK21" s="17" t="n">
        <v>0.00073</v>
      </c>
      <c r="DL21" s="17" t="n">
        <v>0.00397</v>
      </c>
      <c r="DM21" s="17" t="n">
        <v>0.00187</v>
      </c>
      <c r="DN21" s="17" t="n">
        <v>7E-005</v>
      </c>
      <c r="DO21" s="17" t="n">
        <v>0</v>
      </c>
      <c r="DP21" s="17" t="n">
        <v>4E-005</v>
      </c>
      <c r="DQ21" s="17" t="n">
        <v>0</v>
      </c>
      <c r="DR21" s="17" t="n">
        <v>0</v>
      </c>
      <c r="DS21" s="17" t="n">
        <v>0</v>
      </c>
      <c r="DT21" s="17" t="n">
        <v>0</v>
      </c>
      <c r="DU21" s="17" t="n">
        <v>0</v>
      </c>
      <c r="DV21" s="17" t="n">
        <v>0.00013</v>
      </c>
      <c r="DW21" s="17" t="n">
        <v>0.00108</v>
      </c>
      <c r="DX21" s="17" t="n">
        <v>0.00092</v>
      </c>
      <c r="DY21" s="17" t="n">
        <v>0.00055</v>
      </c>
      <c r="DZ21" s="17" t="n">
        <v>0.00042</v>
      </c>
      <c r="EA21" s="17" t="n">
        <v>0.00242</v>
      </c>
      <c r="EB21" s="17" t="n">
        <v>0.00116</v>
      </c>
      <c r="EC21" s="17" t="n">
        <v>0</v>
      </c>
      <c r="ED21" s="17" t="n">
        <v>0</v>
      </c>
      <c r="EE21" s="17" t="n">
        <v>2E-005</v>
      </c>
      <c r="EF21" s="17" t="n">
        <v>0</v>
      </c>
      <c r="EG21" s="17" t="n">
        <v>0</v>
      </c>
      <c r="EH21" s="17" t="n">
        <v>0</v>
      </c>
      <c r="EI21" s="17" t="n">
        <v>0</v>
      </c>
      <c r="EJ21" s="17" t="n">
        <v>0</v>
      </c>
      <c r="EK21" s="17" t="n">
        <v>0.00082</v>
      </c>
      <c r="EL21" s="17" t="n">
        <v>0.00063</v>
      </c>
      <c r="EM21" s="17" t="n">
        <v>0.00121</v>
      </c>
      <c r="EN21" s="17" t="n">
        <v>0.00073</v>
      </c>
      <c r="EO21" s="17" t="n">
        <v>0.00042</v>
      </c>
      <c r="EP21" s="17" t="n">
        <v>0.00253</v>
      </c>
      <c r="EQ21" s="17" t="n">
        <v>0.00051</v>
      </c>
      <c r="ER21" s="17" t="n">
        <v>0</v>
      </c>
      <c r="ES21" s="17" t="n">
        <v>0</v>
      </c>
      <c r="ET21" s="17" t="n">
        <v>1E-005</v>
      </c>
      <c r="EU21" s="17" t="n">
        <v>0</v>
      </c>
      <c r="EV21" s="17" t="n">
        <v>0</v>
      </c>
      <c r="EW21" s="17" t="n">
        <v>0</v>
      </c>
      <c r="EX21" s="17" t="n">
        <v>0</v>
      </c>
      <c r="EY21" s="17" t="n">
        <v>0</v>
      </c>
      <c r="EZ21" s="17" t="n">
        <v>0</v>
      </c>
      <c r="FA21" s="17" t="n">
        <v>0.00103</v>
      </c>
      <c r="FB21" s="17" t="n">
        <v>0</v>
      </c>
      <c r="FC21" s="17" t="n">
        <v>0</v>
      </c>
      <c r="FD21" s="17" t="n">
        <v>0</v>
      </c>
      <c r="FE21" s="17" t="n">
        <v>0</v>
      </c>
      <c r="FF21" s="17" t="n">
        <v>0</v>
      </c>
      <c r="FG21" s="17" t="n">
        <v>0</v>
      </c>
      <c r="FH21" s="17" t="n">
        <v>0</v>
      </c>
      <c r="FI21" s="17" t="n">
        <v>0</v>
      </c>
      <c r="FJ21" s="17" t="n">
        <v>0</v>
      </c>
      <c r="FK21" s="17" t="n">
        <v>0</v>
      </c>
      <c r="FL21" s="17" t="n">
        <v>0</v>
      </c>
      <c r="FM21" s="17" t="n">
        <v>0</v>
      </c>
      <c r="FN21" s="17" t="n">
        <v>0.00025</v>
      </c>
      <c r="FO21" s="17" t="n">
        <v>0.00418</v>
      </c>
      <c r="FP21" s="17" t="n">
        <v>0.01367</v>
      </c>
      <c r="FQ21" s="17" t="n">
        <v>0.01354</v>
      </c>
      <c r="FR21" s="17" t="n">
        <v>0.00874</v>
      </c>
      <c r="FS21" s="17" t="n">
        <v>0.01202</v>
      </c>
      <c r="FT21" s="17" t="n">
        <v>0.02722</v>
      </c>
      <c r="FU21" s="17" t="n">
        <v>0.04126</v>
      </c>
      <c r="FV21" s="17" t="n">
        <v>0.00065</v>
      </c>
      <c r="FW21" s="17" t="n">
        <v>0.00036</v>
      </c>
      <c r="FX21" s="17" t="n">
        <v>0.00058</v>
      </c>
      <c r="FY21" s="17" t="n">
        <v>8E-005</v>
      </c>
      <c r="FZ21" s="17" t="n">
        <v>0</v>
      </c>
      <c r="GA21" s="17" t="n">
        <v>0</v>
      </c>
      <c r="GB21" s="17" t="n">
        <v>0</v>
      </c>
      <c r="GC21" s="17" t="n">
        <v>0</v>
      </c>
      <c r="GD21" s="17" t="n">
        <v>0.0003</v>
      </c>
      <c r="GE21" s="17" t="n">
        <v>0.00277</v>
      </c>
      <c r="GF21" s="17" t="n">
        <v>0.00231</v>
      </c>
      <c r="GG21" s="17" t="n">
        <v>0.00145</v>
      </c>
      <c r="GH21" s="17" t="n">
        <v>0.00174</v>
      </c>
      <c r="GI21" s="17" t="n">
        <v>0.00594</v>
      </c>
      <c r="GJ21" s="17" t="n">
        <v>0.00523</v>
      </c>
      <c r="GK21" s="17" t="n">
        <v>0.00014</v>
      </c>
      <c r="GL21" s="17" t="n">
        <v>4E-005</v>
      </c>
      <c r="GM21" s="17" t="n">
        <v>7E-005</v>
      </c>
      <c r="GN21" s="17" t="n">
        <v>1E-005</v>
      </c>
      <c r="GO21" s="17" t="n">
        <v>0</v>
      </c>
    </row>
    <row r="22" customFormat="false" ht="15" hidden="false" customHeight="false" outlineLevel="0" collapsed="false">
      <c r="A22" s="17" t="s">
        <v>162</v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</v>
      </c>
      <c r="N22" s="17" t="n">
        <v>0</v>
      </c>
      <c r="O22" s="17" t="n">
        <v>7E-005</v>
      </c>
      <c r="P22" s="17" t="n">
        <v>0</v>
      </c>
      <c r="Q22" s="17" t="n">
        <v>0</v>
      </c>
      <c r="R22" s="17" t="n">
        <v>0</v>
      </c>
      <c r="S22" s="17" t="n">
        <v>0</v>
      </c>
      <c r="T22" s="17" t="n">
        <v>2E-005</v>
      </c>
      <c r="U22" s="17" t="n">
        <v>0.00047</v>
      </c>
      <c r="V22" s="17" t="n">
        <v>0.01303</v>
      </c>
      <c r="W22" s="17" t="n">
        <v>0.01416</v>
      </c>
      <c r="X22" s="17" t="n">
        <v>0.01805</v>
      </c>
      <c r="Y22" s="17" t="n">
        <v>0.01697</v>
      </c>
      <c r="Z22" s="17" t="n">
        <v>0.03163</v>
      </c>
      <c r="AA22" s="17" t="n">
        <v>0.01989</v>
      </c>
      <c r="AB22" s="17" t="n">
        <v>0.0045</v>
      </c>
      <c r="AC22" s="17" t="n">
        <v>0.00051</v>
      </c>
      <c r="AD22" s="17" t="n">
        <v>0.0002</v>
      </c>
      <c r="AE22" s="17" t="n">
        <v>0.00012</v>
      </c>
      <c r="AF22" s="17" t="n">
        <v>0</v>
      </c>
      <c r="AG22" s="17" t="n">
        <v>0</v>
      </c>
      <c r="AH22" s="17" t="n">
        <v>0</v>
      </c>
      <c r="AI22" s="17" t="n">
        <v>0.00021</v>
      </c>
      <c r="AJ22" s="17" t="n">
        <v>0.00346</v>
      </c>
      <c r="AK22" s="17" t="n">
        <v>0.01731</v>
      </c>
      <c r="AL22" s="17" t="n">
        <v>0.01777</v>
      </c>
      <c r="AM22" s="17" t="n">
        <v>0.02277</v>
      </c>
      <c r="AN22" s="17" t="n">
        <v>0.01822</v>
      </c>
      <c r="AO22" s="17" t="n">
        <v>0.0381</v>
      </c>
      <c r="AP22" s="17" t="n">
        <v>0.02577</v>
      </c>
      <c r="AQ22" s="17" t="n">
        <v>0.00786</v>
      </c>
      <c r="AR22" s="17" t="n">
        <v>0.00112</v>
      </c>
      <c r="AS22" s="17" t="n">
        <v>0.00488</v>
      </c>
      <c r="AT22" s="17" t="n">
        <v>0.01246</v>
      </c>
      <c r="AU22" s="17" t="n">
        <v>0</v>
      </c>
      <c r="AV22" s="17" t="n">
        <v>0</v>
      </c>
      <c r="AW22" s="17" t="n">
        <v>0</v>
      </c>
      <c r="AX22" s="17" t="n">
        <v>0.00031</v>
      </c>
      <c r="AY22" s="17" t="n">
        <v>0.00512</v>
      </c>
      <c r="AZ22" s="17" t="n">
        <v>0.01104</v>
      </c>
      <c r="BA22" s="17" t="n">
        <v>0.00979</v>
      </c>
      <c r="BB22" s="17" t="n">
        <v>0.01219</v>
      </c>
      <c r="BC22" s="17" t="n">
        <v>0.00954</v>
      </c>
      <c r="BD22" s="17" t="n">
        <v>0.01797</v>
      </c>
      <c r="BE22" s="17" t="n">
        <v>0.02109</v>
      </c>
      <c r="BF22" s="17" t="n">
        <v>0.00884</v>
      </c>
      <c r="BG22" s="17" t="n">
        <v>0.00186</v>
      </c>
      <c r="BH22" s="17" t="n">
        <v>0.00756</v>
      </c>
      <c r="BI22" s="17" t="n">
        <v>0.00943</v>
      </c>
      <c r="BJ22" s="17" t="n">
        <v>0</v>
      </c>
      <c r="BK22" s="17" t="n">
        <v>0</v>
      </c>
      <c r="BL22" s="17" t="n">
        <v>0</v>
      </c>
      <c r="BM22" s="17" t="n">
        <v>3E-005</v>
      </c>
      <c r="BN22" s="17" t="n">
        <v>0.00039</v>
      </c>
      <c r="BO22" s="17" t="n">
        <v>0.00611</v>
      </c>
      <c r="BP22" s="17" t="n">
        <v>0.00503</v>
      </c>
      <c r="BQ22" s="17" t="n">
        <v>0.00621</v>
      </c>
      <c r="BR22" s="17" t="n">
        <v>0.0166</v>
      </c>
      <c r="BS22" s="17" t="n">
        <v>0.02012</v>
      </c>
      <c r="BT22" s="17" t="n">
        <v>0.01236</v>
      </c>
      <c r="BU22" s="17" t="n">
        <v>0.0055</v>
      </c>
      <c r="BV22" s="17" t="n">
        <v>0.00094</v>
      </c>
      <c r="BW22" s="17" t="n">
        <v>0.00359</v>
      </c>
      <c r="BX22" s="17" t="n">
        <v>0.004</v>
      </c>
      <c r="BY22" s="17" t="n">
        <v>0</v>
      </c>
      <c r="BZ22" s="17" t="n">
        <v>0</v>
      </c>
      <c r="CA22" s="17" t="n">
        <v>0</v>
      </c>
      <c r="CB22" s="17" t="n">
        <v>0</v>
      </c>
      <c r="CC22" s="17" t="n">
        <v>0.00029</v>
      </c>
      <c r="CD22" s="17" t="n">
        <v>0.00429</v>
      </c>
      <c r="CE22" s="17" t="n">
        <v>0.00351</v>
      </c>
      <c r="CF22" s="17" t="n">
        <v>0.00435</v>
      </c>
      <c r="CG22" s="17" t="n">
        <v>0.01302</v>
      </c>
      <c r="CH22" s="17" t="n">
        <v>0.01166</v>
      </c>
      <c r="CI22" s="17" t="n">
        <v>0.00586</v>
      </c>
      <c r="CJ22" s="17" t="n">
        <v>0.00261</v>
      </c>
      <c r="CK22" s="17" t="n">
        <v>0.00042</v>
      </c>
      <c r="CL22" s="17" t="n">
        <v>0.00189</v>
      </c>
      <c r="CM22" s="17" t="n">
        <v>0.00234</v>
      </c>
      <c r="CN22" s="17" t="n">
        <v>0</v>
      </c>
      <c r="CO22" s="17" t="n">
        <v>0</v>
      </c>
      <c r="CP22" s="17" t="n">
        <v>0</v>
      </c>
      <c r="CQ22" s="17" t="n">
        <v>0</v>
      </c>
      <c r="CR22" s="17" t="n">
        <v>0.00019</v>
      </c>
      <c r="CS22" s="17" t="n">
        <v>0.00321</v>
      </c>
      <c r="CT22" s="17" t="n">
        <v>0.00252</v>
      </c>
      <c r="CU22" s="17" t="n">
        <v>0.00307</v>
      </c>
      <c r="CV22" s="17" t="n">
        <v>0.00815</v>
      </c>
      <c r="CW22" s="17" t="n">
        <v>0.02007</v>
      </c>
      <c r="CX22" s="17" t="n">
        <v>0.01112</v>
      </c>
      <c r="CY22" s="17" t="n">
        <v>0.00246</v>
      </c>
      <c r="CZ22" s="17" t="n">
        <v>0.00053</v>
      </c>
      <c r="DA22" s="17" t="n">
        <v>0.00169</v>
      </c>
      <c r="DB22" s="17" t="n">
        <v>0.0025</v>
      </c>
      <c r="DC22" s="17" t="n">
        <v>0</v>
      </c>
      <c r="DD22" s="17" t="n">
        <v>0</v>
      </c>
      <c r="DE22" s="17" t="n">
        <v>0</v>
      </c>
      <c r="DF22" s="17" t="n">
        <v>0</v>
      </c>
      <c r="DG22" s="17" t="n">
        <v>8E-005</v>
      </c>
      <c r="DH22" s="17" t="n">
        <v>0.002</v>
      </c>
      <c r="DI22" s="17" t="n">
        <v>0.00154</v>
      </c>
      <c r="DJ22" s="17" t="n">
        <v>0.00186</v>
      </c>
      <c r="DK22" s="17" t="n">
        <v>0.00292</v>
      </c>
      <c r="DL22" s="17" t="n">
        <v>0.00716</v>
      </c>
      <c r="DM22" s="17" t="n">
        <v>0.00414</v>
      </c>
      <c r="DN22" s="17" t="n">
        <v>0.00123</v>
      </c>
      <c r="DO22" s="17" t="n">
        <v>0.00022</v>
      </c>
      <c r="DP22" s="17" t="n">
        <v>0.00111</v>
      </c>
      <c r="DQ22" s="17" t="n">
        <v>0.00154</v>
      </c>
      <c r="DR22" s="17" t="n">
        <v>0</v>
      </c>
      <c r="DS22" s="17" t="n">
        <v>0</v>
      </c>
      <c r="DT22" s="17" t="n">
        <v>0</v>
      </c>
      <c r="DU22" s="17" t="n">
        <v>0</v>
      </c>
      <c r="DV22" s="17" t="n">
        <v>7E-005</v>
      </c>
      <c r="DW22" s="17" t="n">
        <v>0.00082</v>
      </c>
      <c r="DX22" s="17" t="n">
        <v>0.00072</v>
      </c>
      <c r="DY22" s="17" t="n">
        <v>0.00085</v>
      </c>
      <c r="DZ22" s="17" t="n">
        <v>0.00175</v>
      </c>
      <c r="EA22" s="17" t="n">
        <v>0.00436</v>
      </c>
      <c r="EB22" s="17" t="n">
        <v>0.00244</v>
      </c>
      <c r="EC22" s="17" t="n">
        <v>0.00056</v>
      </c>
      <c r="ED22" s="17" t="n">
        <v>9E-005</v>
      </c>
      <c r="EE22" s="17" t="n">
        <v>0.00057</v>
      </c>
      <c r="EF22" s="17" t="n">
        <v>0.0008</v>
      </c>
      <c r="EG22" s="17" t="n">
        <v>0</v>
      </c>
      <c r="EH22" s="17" t="n">
        <v>0</v>
      </c>
      <c r="EI22" s="17" t="n">
        <v>0</v>
      </c>
      <c r="EJ22" s="17" t="n">
        <v>0</v>
      </c>
      <c r="EK22" s="17" t="n">
        <v>0.00056</v>
      </c>
      <c r="EL22" s="17" t="n">
        <v>0.00072</v>
      </c>
      <c r="EM22" s="17" t="n">
        <v>0.00104</v>
      </c>
      <c r="EN22" s="17" t="n">
        <v>0.0012</v>
      </c>
      <c r="EO22" s="17" t="n">
        <v>0.00214</v>
      </c>
      <c r="EP22" s="17" t="n">
        <v>0.0043</v>
      </c>
      <c r="EQ22" s="17" t="n">
        <v>0.00245</v>
      </c>
      <c r="ER22" s="17" t="n">
        <v>0.00038</v>
      </c>
      <c r="ES22" s="17" t="n">
        <v>6E-005</v>
      </c>
      <c r="ET22" s="17" t="n">
        <v>0.0002</v>
      </c>
      <c r="EU22" s="17" t="n">
        <v>0.00029</v>
      </c>
      <c r="EV22" s="17" t="n">
        <v>0</v>
      </c>
      <c r="EW22" s="17" t="n">
        <v>0</v>
      </c>
      <c r="EX22" s="17" t="n">
        <v>0</v>
      </c>
      <c r="EY22" s="17" t="n">
        <v>0</v>
      </c>
      <c r="EZ22" s="17" t="n">
        <v>0</v>
      </c>
      <c r="FA22" s="17" t="n">
        <v>0.0007</v>
      </c>
      <c r="FB22" s="17" t="n">
        <v>0</v>
      </c>
      <c r="FC22" s="17" t="n">
        <v>0</v>
      </c>
      <c r="FD22" s="17" t="n">
        <v>0</v>
      </c>
      <c r="FE22" s="17" t="n">
        <v>0</v>
      </c>
      <c r="FF22" s="17" t="n">
        <v>0</v>
      </c>
      <c r="FG22" s="17" t="n">
        <v>0</v>
      </c>
      <c r="FH22" s="17" t="n">
        <v>0</v>
      </c>
      <c r="FI22" s="17" t="n">
        <v>0</v>
      </c>
      <c r="FJ22" s="17" t="n">
        <v>0</v>
      </c>
      <c r="FK22" s="17" t="n">
        <v>0</v>
      </c>
      <c r="FL22" s="17" t="n">
        <v>0</v>
      </c>
      <c r="FM22" s="17" t="n">
        <v>0</v>
      </c>
      <c r="FN22" s="17" t="n">
        <v>0.0002</v>
      </c>
      <c r="FO22" s="17" t="n">
        <v>0.00318</v>
      </c>
      <c r="FP22" s="17" t="n">
        <v>0.01216</v>
      </c>
      <c r="FQ22" s="17" t="n">
        <v>0.01159</v>
      </c>
      <c r="FR22" s="17" t="n">
        <v>0.01462</v>
      </c>
      <c r="FS22" s="17" t="n">
        <v>0.01487</v>
      </c>
      <c r="FT22" s="17" t="n">
        <v>0.02629</v>
      </c>
      <c r="FU22" s="17" t="n">
        <v>0.02037</v>
      </c>
      <c r="FV22" s="17" t="n">
        <v>0.00751</v>
      </c>
      <c r="FW22" s="17" t="n">
        <v>0.00132</v>
      </c>
      <c r="FX22" s="17" t="n">
        <v>0.00539</v>
      </c>
      <c r="FY22" s="17" t="n">
        <v>0.00903</v>
      </c>
      <c r="FZ22" s="17" t="n">
        <v>0</v>
      </c>
      <c r="GA22" s="17" t="n">
        <v>0</v>
      </c>
      <c r="GB22" s="17" t="n">
        <v>0</v>
      </c>
      <c r="GC22" s="17" t="n">
        <v>0</v>
      </c>
      <c r="GD22" s="17" t="n">
        <v>0.00021</v>
      </c>
      <c r="GE22" s="17" t="n">
        <v>0.00253</v>
      </c>
      <c r="GF22" s="17" t="n">
        <v>0.00203</v>
      </c>
      <c r="GG22" s="17" t="n">
        <v>0.00249</v>
      </c>
      <c r="GH22" s="17" t="n">
        <v>0.00646</v>
      </c>
      <c r="GI22" s="17" t="n">
        <v>0.01006</v>
      </c>
      <c r="GJ22" s="17" t="n">
        <v>0.00542</v>
      </c>
      <c r="GK22" s="17" t="n">
        <v>0.0016</v>
      </c>
      <c r="GL22" s="17" t="n">
        <v>0.00029</v>
      </c>
      <c r="GM22" s="17" t="n">
        <v>0.00118</v>
      </c>
      <c r="GN22" s="17" t="n">
        <v>0.0016</v>
      </c>
      <c r="GO22" s="17" t="n">
        <v>0</v>
      </c>
    </row>
    <row r="23" customFormat="false" ht="15" hidden="false" customHeight="false" outlineLevel="0" collapsed="false">
      <c r="A23" s="17" t="s">
        <v>163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</v>
      </c>
      <c r="S23" s="17" t="n">
        <v>0</v>
      </c>
      <c r="T23" s="17" t="n">
        <v>0</v>
      </c>
      <c r="U23" s="17" t="n">
        <v>0.00031</v>
      </c>
      <c r="V23" s="17" t="n">
        <v>0.00764</v>
      </c>
      <c r="W23" s="17" t="n">
        <v>0.00901</v>
      </c>
      <c r="X23" s="17" t="n">
        <v>0.0118</v>
      </c>
      <c r="Y23" s="17" t="n">
        <v>0.0049</v>
      </c>
      <c r="Z23" s="17" t="n">
        <v>0.02009</v>
      </c>
      <c r="AA23" s="17" t="n">
        <v>0.00635</v>
      </c>
      <c r="AB23" s="17" t="n">
        <v>0.00048</v>
      </c>
      <c r="AC23" s="17" t="n">
        <v>7E-005</v>
      </c>
      <c r="AD23" s="17" t="n">
        <v>0</v>
      </c>
      <c r="AE23" s="17" t="n">
        <v>6E-005</v>
      </c>
      <c r="AF23" s="17" t="n">
        <v>0</v>
      </c>
      <c r="AG23" s="17" t="n">
        <v>0</v>
      </c>
      <c r="AH23" s="17" t="n">
        <v>0</v>
      </c>
      <c r="AI23" s="17" t="n">
        <v>0.00019</v>
      </c>
      <c r="AJ23" s="17" t="n">
        <v>0.00243</v>
      </c>
      <c r="AK23" s="17" t="n">
        <v>0.01087</v>
      </c>
      <c r="AL23" s="17" t="n">
        <v>0.01135</v>
      </c>
      <c r="AM23" s="17" t="n">
        <v>0.01487</v>
      </c>
      <c r="AN23" s="17" t="n">
        <v>0.01051</v>
      </c>
      <c r="AO23" s="17" t="n">
        <v>0.01861</v>
      </c>
      <c r="AP23" s="17" t="n">
        <v>0.01137</v>
      </c>
      <c r="AQ23" s="17" t="n">
        <v>0.00248</v>
      </c>
      <c r="AR23" s="17" t="n">
        <v>0.00086</v>
      </c>
      <c r="AS23" s="17" t="n">
        <v>0.00038</v>
      </c>
      <c r="AT23" s="17" t="n">
        <v>0.00192</v>
      </c>
      <c r="AU23" s="17" t="n">
        <v>0</v>
      </c>
      <c r="AV23" s="17" t="n">
        <v>0</v>
      </c>
      <c r="AW23" s="17" t="n">
        <v>0</v>
      </c>
      <c r="AX23" s="17" t="n">
        <v>0.00022</v>
      </c>
      <c r="AY23" s="17" t="n">
        <v>0.00365</v>
      </c>
      <c r="AZ23" s="17" t="n">
        <v>0.00636</v>
      </c>
      <c r="BA23" s="17" t="n">
        <v>0.00588</v>
      </c>
      <c r="BB23" s="17" t="n">
        <v>0.00771</v>
      </c>
      <c r="BC23" s="17" t="n">
        <v>0.02087</v>
      </c>
      <c r="BD23" s="17" t="n">
        <v>0.01889</v>
      </c>
      <c r="BE23" s="17" t="n">
        <v>0.009</v>
      </c>
      <c r="BF23" s="17" t="n">
        <v>0.0038</v>
      </c>
      <c r="BG23" s="17" t="n">
        <v>0.00138</v>
      </c>
      <c r="BH23" s="17" t="n">
        <v>0.00176</v>
      </c>
      <c r="BI23" s="17" t="n">
        <v>0.00233</v>
      </c>
      <c r="BJ23" s="17" t="n">
        <v>0</v>
      </c>
      <c r="BK23" s="17" t="n">
        <v>0</v>
      </c>
      <c r="BL23" s="17" t="n">
        <v>0</v>
      </c>
      <c r="BM23" s="17" t="n">
        <v>0</v>
      </c>
      <c r="BN23" s="17" t="n">
        <v>0.00026</v>
      </c>
      <c r="BO23" s="17" t="n">
        <v>0.00366</v>
      </c>
      <c r="BP23" s="17" t="n">
        <v>0.00305</v>
      </c>
      <c r="BQ23" s="17" t="n">
        <v>0.0039</v>
      </c>
      <c r="BR23" s="17" t="n">
        <v>0.01079</v>
      </c>
      <c r="BS23" s="17" t="n">
        <v>0.01201</v>
      </c>
      <c r="BT23" s="17" t="n">
        <v>0.00551</v>
      </c>
      <c r="BU23" s="17" t="n">
        <v>0.00248</v>
      </c>
      <c r="BV23" s="17" t="n">
        <v>0.00068</v>
      </c>
      <c r="BW23" s="17" t="n">
        <v>0.00085</v>
      </c>
      <c r="BX23" s="17" t="n">
        <v>0.00108</v>
      </c>
      <c r="BY23" s="17" t="n">
        <v>0</v>
      </c>
      <c r="BZ23" s="17" t="n">
        <v>0</v>
      </c>
      <c r="CA23" s="17" t="n">
        <v>0</v>
      </c>
      <c r="CB23" s="17" t="n">
        <v>0</v>
      </c>
      <c r="CC23" s="17" t="n">
        <v>0.00016</v>
      </c>
      <c r="CD23" s="17" t="n">
        <v>0.00265</v>
      </c>
      <c r="CE23" s="17" t="n">
        <v>0.0021</v>
      </c>
      <c r="CF23" s="17" t="n">
        <v>0.00275</v>
      </c>
      <c r="CG23" s="17" t="n">
        <v>0.00868</v>
      </c>
      <c r="CH23" s="17" t="n">
        <v>0.00707</v>
      </c>
      <c r="CI23" s="17" t="n">
        <v>0.00251</v>
      </c>
      <c r="CJ23" s="17" t="n">
        <v>0.00115</v>
      </c>
      <c r="CK23" s="17" t="n">
        <v>0.00028</v>
      </c>
      <c r="CL23" s="17" t="n">
        <v>0.00044</v>
      </c>
      <c r="CM23" s="17" t="n">
        <v>0.00057</v>
      </c>
      <c r="CN23" s="17" t="n">
        <v>0</v>
      </c>
      <c r="CO23" s="17" t="n">
        <v>0</v>
      </c>
      <c r="CP23" s="17" t="n">
        <v>0</v>
      </c>
      <c r="CQ23" s="17" t="n">
        <v>0</v>
      </c>
      <c r="CR23" s="17" t="n">
        <v>0.00021</v>
      </c>
      <c r="CS23" s="17" t="n">
        <v>0.00177</v>
      </c>
      <c r="CT23" s="17" t="n">
        <v>0.00151</v>
      </c>
      <c r="CU23" s="17" t="n">
        <v>0.002</v>
      </c>
      <c r="CV23" s="17" t="n">
        <v>0.01189</v>
      </c>
      <c r="CW23" s="17" t="n">
        <v>0.00408</v>
      </c>
      <c r="CX23" s="17" t="n">
        <v>0.00229</v>
      </c>
      <c r="CY23" s="17" t="n">
        <v>0.00158</v>
      </c>
      <c r="CZ23" s="17" t="n">
        <v>0.00046</v>
      </c>
      <c r="DA23" s="17" t="n">
        <v>0.00041</v>
      </c>
      <c r="DB23" s="17" t="n">
        <v>0.00045</v>
      </c>
      <c r="DC23" s="17" t="n">
        <v>0</v>
      </c>
      <c r="DD23" s="17" t="n">
        <v>0</v>
      </c>
      <c r="DE23" s="17" t="n">
        <v>0</v>
      </c>
      <c r="DF23" s="17" t="n">
        <v>0</v>
      </c>
      <c r="DG23" s="17" t="n">
        <v>0</v>
      </c>
      <c r="DH23" s="17" t="n">
        <v>0.00101</v>
      </c>
      <c r="DI23" s="17" t="n">
        <v>0.00097</v>
      </c>
      <c r="DJ23" s="17" t="n">
        <v>0.00116</v>
      </c>
      <c r="DK23" s="17" t="n">
        <v>0.00423</v>
      </c>
      <c r="DL23" s="17" t="n">
        <v>0.0015</v>
      </c>
      <c r="DM23" s="17" t="n">
        <v>0.00062</v>
      </c>
      <c r="DN23" s="17" t="n">
        <v>0.00079</v>
      </c>
      <c r="DO23" s="17" t="n">
        <v>0</v>
      </c>
      <c r="DP23" s="17" t="n">
        <v>0.00027</v>
      </c>
      <c r="DQ23" s="17" t="n">
        <v>0.0001</v>
      </c>
      <c r="DR23" s="17" t="n">
        <v>0</v>
      </c>
      <c r="DS23" s="17" t="n">
        <v>0</v>
      </c>
      <c r="DT23" s="17" t="n">
        <v>0</v>
      </c>
      <c r="DU23" s="17" t="n">
        <v>0</v>
      </c>
      <c r="DV23" s="17" t="n">
        <v>0</v>
      </c>
      <c r="DW23" s="17" t="n">
        <v>0.00066</v>
      </c>
      <c r="DX23" s="17" t="n">
        <v>0.00063</v>
      </c>
      <c r="DY23" s="17" t="n">
        <v>0.00061</v>
      </c>
      <c r="DZ23" s="17" t="n">
        <v>0.00261</v>
      </c>
      <c r="EA23" s="17" t="n">
        <v>0.00083</v>
      </c>
      <c r="EB23" s="17" t="n">
        <v>0.00053</v>
      </c>
      <c r="EC23" s="17" t="n">
        <v>0.00025</v>
      </c>
      <c r="ED23" s="17" t="n">
        <v>0</v>
      </c>
      <c r="EE23" s="17" t="n">
        <v>0.00014</v>
      </c>
      <c r="EF23" s="17" t="n">
        <v>6E-005</v>
      </c>
      <c r="EG23" s="17" t="n">
        <v>0</v>
      </c>
      <c r="EH23" s="17" t="n">
        <v>0</v>
      </c>
      <c r="EI23" s="17" t="n">
        <v>0</v>
      </c>
      <c r="EJ23" s="17" t="n">
        <v>0</v>
      </c>
      <c r="EK23" s="17" t="n">
        <v>0.00045</v>
      </c>
      <c r="EL23" s="17" t="n">
        <v>0.00043</v>
      </c>
      <c r="EM23" s="17" t="n">
        <v>0.00083</v>
      </c>
      <c r="EN23" s="17" t="n">
        <v>0.0008</v>
      </c>
      <c r="EO23" s="17" t="n">
        <v>0.00382</v>
      </c>
      <c r="EP23" s="17" t="n">
        <v>0.00073</v>
      </c>
      <c r="EQ23" s="17" t="n">
        <v>0</v>
      </c>
      <c r="ER23" s="17" t="n">
        <v>0.00033</v>
      </c>
      <c r="ES23" s="17" t="n">
        <v>0</v>
      </c>
      <c r="ET23" s="17" t="n">
        <v>5E-005</v>
      </c>
      <c r="EU23" s="17" t="n">
        <v>1E-005</v>
      </c>
      <c r="EV23" s="17" t="n">
        <v>0</v>
      </c>
      <c r="EW23" s="17" t="n">
        <v>0</v>
      </c>
      <c r="EX23" s="17" t="n">
        <v>0</v>
      </c>
      <c r="EY23" s="17" t="n">
        <v>0</v>
      </c>
      <c r="EZ23" s="17" t="n">
        <v>0</v>
      </c>
      <c r="FA23" s="17" t="n">
        <v>0.00056</v>
      </c>
      <c r="FB23" s="17" t="n">
        <v>0</v>
      </c>
      <c r="FC23" s="17" t="n">
        <v>0</v>
      </c>
      <c r="FD23" s="17" t="n">
        <v>0</v>
      </c>
      <c r="FE23" s="17" t="n">
        <v>0</v>
      </c>
      <c r="FF23" s="17" t="n">
        <v>0</v>
      </c>
      <c r="FG23" s="17" t="n">
        <v>0</v>
      </c>
      <c r="FH23" s="17" t="n">
        <v>0</v>
      </c>
      <c r="FI23" s="17" t="n">
        <v>0</v>
      </c>
      <c r="FJ23" s="17" t="n">
        <v>0</v>
      </c>
      <c r="FK23" s="17" t="n">
        <v>0</v>
      </c>
      <c r="FL23" s="17" t="n">
        <v>0</v>
      </c>
      <c r="FM23" s="17" t="n">
        <v>0</v>
      </c>
      <c r="FN23" s="17" t="n">
        <v>0.00015</v>
      </c>
      <c r="FO23" s="17" t="n">
        <v>0.00225</v>
      </c>
      <c r="FP23" s="17" t="n">
        <v>0.0074</v>
      </c>
      <c r="FQ23" s="17" t="n">
        <v>0.00725</v>
      </c>
      <c r="FR23" s="17" t="n">
        <v>0.00944</v>
      </c>
      <c r="FS23" s="17" t="n">
        <v>0.01404</v>
      </c>
      <c r="FT23" s="17" t="n">
        <v>0.01684</v>
      </c>
      <c r="FU23" s="17" t="n">
        <v>0.00892</v>
      </c>
      <c r="FV23" s="17" t="n">
        <v>0.00292</v>
      </c>
      <c r="FW23" s="17" t="n">
        <v>0.00098</v>
      </c>
      <c r="FX23" s="17" t="n">
        <v>0.00097</v>
      </c>
      <c r="FY23" s="17" t="n">
        <v>0.00182</v>
      </c>
      <c r="FZ23" s="17" t="n">
        <v>0</v>
      </c>
      <c r="GA23" s="17" t="n">
        <v>0</v>
      </c>
      <c r="GB23" s="17" t="n">
        <v>0</v>
      </c>
      <c r="GC23" s="17" t="n">
        <v>0</v>
      </c>
      <c r="GD23" s="17" t="n">
        <v>0.00014</v>
      </c>
      <c r="GE23" s="17" t="n">
        <v>0.00151</v>
      </c>
      <c r="GF23" s="17" t="n">
        <v>0.00128</v>
      </c>
      <c r="GG23" s="17" t="n">
        <v>0.0016</v>
      </c>
      <c r="GH23" s="17" t="n">
        <v>0.00661</v>
      </c>
      <c r="GI23" s="17" t="n">
        <v>0.00335</v>
      </c>
      <c r="GJ23" s="17" t="n">
        <v>0.00139</v>
      </c>
      <c r="GK23" s="17" t="n">
        <v>0.00088</v>
      </c>
      <c r="GL23" s="17" t="n">
        <v>0.00018</v>
      </c>
      <c r="GM23" s="17" t="n">
        <v>0.00028</v>
      </c>
      <c r="GN23" s="17" t="n">
        <v>0.00028</v>
      </c>
      <c r="GO23" s="17" t="n">
        <v>0</v>
      </c>
    </row>
    <row r="24" customFormat="false" ht="15" hidden="false" customHeight="false" outlineLevel="0" collapsed="false">
      <c r="A24" s="17" t="s">
        <v>164</v>
      </c>
      <c r="C24" s="17" t="n">
        <v>0</v>
      </c>
      <c r="D24" s="17" t="n">
        <v>0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 t="n">
        <v>0</v>
      </c>
      <c r="L24" s="17" t="n">
        <v>0</v>
      </c>
      <c r="M24" s="17" t="n">
        <v>0</v>
      </c>
      <c r="N24" s="17" t="n">
        <v>0</v>
      </c>
      <c r="O24" s="17" t="n">
        <v>0</v>
      </c>
      <c r="P24" s="17" t="n">
        <v>0</v>
      </c>
      <c r="Q24" s="17" t="n">
        <v>0</v>
      </c>
      <c r="R24" s="17" t="n">
        <v>0</v>
      </c>
      <c r="S24" s="17" t="n">
        <v>0</v>
      </c>
      <c r="T24" s="17" t="n">
        <v>0.0001</v>
      </c>
      <c r="U24" s="17" t="n">
        <v>0.00131</v>
      </c>
      <c r="V24" s="17" t="n">
        <v>0.04422</v>
      </c>
      <c r="W24" s="17" t="n">
        <v>0.04171</v>
      </c>
      <c r="X24" s="17" t="n">
        <v>0.05305</v>
      </c>
      <c r="Y24" s="17" t="n">
        <v>0.04046</v>
      </c>
      <c r="Z24" s="17" t="n">
        <v>0.15096</v>
      </c>
      <c r="AA24" s="17" t="n">
        <v>0.11339</v>
      </c>
      <c r="AB24" s="17" t="n">
        <v>0.01682</v>
      </c>
      <c r="AC24" s="17" t="n">
        <v>0.00199</v>
      </c>
      <c r="AD24" s="17" t="n">
        <v>0.00067</v>
      </c>
      <c r="AE24" s="17" t="n">
        <v>0</v>
      </c>
      <c r="AF24" s="17" t="n">
        <v>0</v>
      </c>
      <c r="AG24" s="17" t="n">
        <v>0</v>
      </c>
      <c r="AH24" s="17" t="n">
        <v>0</v>
      </c>
      <c r="AI24" s="17" t="n">
        <v>0.00056</v>
      </c>
      <c r="AJ24" s="17" t="n">
        <v>0.00962</v>
      </c>
      <c r="AK24" s="17" t="n">
        <v>0.05576</v>
      </c>
      <c r="AL24" s="17" t="n">
        <v>0.0519</v>
      </c>
      <c r="AM24" s="17" t="n">
        <v>0.06768</v>
      </c>
      <c r="AN24" s="17" t="n">
        <v>0.03524</v>
      </c>
      <c r="AO24" s="17" t="n">
        <v>0.1309</v>
      </c>
      <c r="AP24" s="17" t="n">
        <v>0.08304</v>
      </c>
      <c r="AQ24" s="17" t="n">
        <v>0.02355</v>
      </c>
      <c r="AR24" s="17" t="n">
        <v>0.00268</v>
      </c>
      <c r="AS24" s="17" t="n">
        <v>0.00131</v>
      </c>
      <c r="AT24" s="17" t="n">
        <v>0.01876</v>
      </c>
      <c r="AU24" s="17" t="n">
        <v>0</v>
      </c>
      <c r="AV24" s="17" t="n">
        <v>0</v>
      </c>
      <c r="AW24" s="17" t="n">
        <v>0</v>
      </c>
      <c r="AX24" s="17" t="n">
        <v>0.00089</v>
      </c>
      <c r="AY24" s="17" t="n">
        <v>0.01421</v>
      </c>
      <c r="AZ24" s="17" t="n">
        <v>0.03853</v>
      </c>
      <c r="BA24" s="17" t="n">
        <v>0.02928</v>
      </c>
      <c r="BB24" s="17" t="n">
        <v>0.03616</v>
      </c>
      <c r="BC24" s="17" t="n">
        <v>0.01688</v>
      </c>
      <c r="BD24" s="17" t="n">
        <v>0.02307</v>
      </c>
      <c r="BE24" s="17" t="n">
        <v>0.02918</v>
      </c>
      <c r="BF24" s="17" t="n">
        <v>0.01773</v>
      </c>
      <c r="BG24" s="17" t="n">
        <v>0.00176</v>
      </c>
      <c r="BH24" s="17" t="n">
        <v>0.00161</v>
      </c>
      <c r="BI24" s="17" t="n">
        <v>0.01541</v>
      </c>
      <c r="BJ24" s="17" t="n">
        <v>0</v>
      </c>
      <c r="BK24" s="17" t="n">
        <v>0</v>
      </c>
      <c r="BL24" s="17" t="n">
        <v>0</v>
      </c>
      <c r="BM24" s="17" t="n">
        <v>9E-005</v>
      </c>
      <c r="BN24" s="17" t="n">
        <v>0.00113</v>
      </c>
      <c r="BO24" s="17" t="n">
        <v>0.02046</v>
      </c>
      <c r="BP24" s="17" t="n">
        <v>0.01445</v>
      </c>
      <c r="BQ24" s="17" t="n">
        <v>0.01766</v>
      </c>
      <c r="BR24" s="17" t="n">
        <v>0.00891</v>
      </c>
      <c r="BS24" s="17" t="n">
        <v>0.01437</v>
      </c>
      <c r="BT24" s="17" t="n">
        <v>0.01595</v>
      </c>
      <c r="BU24" s="17" t="n">
        <v>0.0102</v>
      </c>
      <c r="BV24" s="17" t="n">
        <v>0.00084</v>
      </c>
      <c r="BW24" s="17" t="n">
        <v>0.00073</v>
      </c>
      <c r="BX24" s="17" t="n">
        <v>0.00592</v>
      </c>
      <c r="BY24" s="17" t="n">
        <v>0</v>
      </c>
      <c r="BZ24" s="17" t="n">
        <v>0</v>
      </c>
      <c r="CA24" s="17" t="n">
        <v>0</v>
      </c>
      <c r="CB24" s="17" t="n">
        <v>0</v>
      </c>
      <c r="CC24" s="17" t="n">
        <v>0.00076</v>
      </c>
      <c r="CD24" s="17" t="n">
        <v>0.01415</v>
      </c>
      <c r="CE24" s="17" t="n">
        <v>0.01005</v>
      </c>
      <c r="CF24" s="17" t="n">
        <v>0.01215</v>
      </c>
      <c r="CG24" s="17" t="n">
        <v>0.00685</v>
      </c>
      <c r="CH24" s="17" t="n">
        <v>0.00781</v>
      </c>
      <c r="CI24" s="17" t="n">
        <v>0.00765</v>
      </c>
      <c r="CJ24" s="17" t="n">
        <v>0.00443</v>
      </c>
      <c r="CK24" s="17" t="n">
        <v>0.00034</v>
      </c>
      <c r="CL24" s="17" t="n">
        <v>0.00036</v>
      </c>
      <c r="CM24" s="17" t="n">
        <v>0.00342</v>
      </c>
      <c r="CN24" s="17" t="n">
        <v>0</v>
      </c>
      <c r="CO24" s="17" t="n">
        <v>0</v>
      </c>
      <c r="CP24" s="17" t="n">
        <v>0</v>
      </c>
      <c r="CQ24" s="17" t="n">
        <v>0</v>
      </c>
      <c r="CR24" s="17" t="n">
        <v>0.00055</v>
      </c>
      <c r="CS24" s="17" t="n">
        <v>0.01116</v>
      </c>
      <c r="CT24" s="17" t="n">
        <v>0.00751</v>
      </c>
      <c r="CU24" s="17" t="n">
        <v>0.00887</v>
      </c>
      <c r="CV24" s="17" t="n">
        <v>0.00489</v>
      </c>
      <c r="CW24" s="17" t="n">
        <v>0.07217</v>
      </c>
      <c r="CX24" s="17" t="n">
        <v>0.00837</v>
      </c>
      <c r="CY24" s="17" t="n">
        <v>0.00424</v>
      </c>
      <c r="CZ24" s="17" t="n">
        <v>6E-005</v>
      </c>
      <c r="DA24" s="17" t="n">
        <v>0.00012</v>
      </c>
      <c r="DB24" s="17" t="n">
        <v>0.00143</v>
      </c>
      <c r="DC24" s="17" t="n">
        <v>0</v>
      </c>
      <c r="DD24" s="17" t="n">
        <v>0</v>
      </c>
      <c r="DE24" s="17" t="n">
        <v>0</v>
      </c>
      <c r="DF24" s="17" t="n">
        <v>0</v>
      </c>
      <c r="DG24" s="17" t="n">
        <v>0.00035</v>
      </c>
      <c r="DH24" s="17" t="n">
        <v>0.00725</v>
      </c>
      <c r="DI24" s="17" t="n">
        <v>0.00455</v>
      </c>
      <c r="DJ24" s="17" t="n">
        <v>0.00532</v>
      </c>
      <c r="DK24" s="17" t="n">
        <v>0.00166</v>
      </c>
      <c r="DL24" s="17" t="n">
        <v>0.02553</v>
      </c>
      <c r="DM24" s="17" t="n">
        <v>0.00329</v>
      </c>
      <c r="DN24" s="17" t="n">
        <v>0.00195</v>
      </c>
      <c r="DO24" s="17" t="n">
        <v>4E-005</v>
      </c>
      <c r="DP24" s="17" t="n">
        <v>8E-005</v>
      </c>
      <c r="DQ24" s="17" t="n">
        <v>0.00113</v>
      </c>
      <c r="DR24" s="17" t="n">
        <v>0</v>
      </c>
      <c r="DS24" s="17" t="n">
        <v>0</v>
      </c>
      <c r="DT24" s="17" t="n">
        <v>0</v>
      </c>
      <c r="DU24" s="17" t="n">
        <v>0</v>
      </c>
      <c r="DV24" s="17" t="n">
        <v>0.00023</v>
      </c>
      <c r="DW24" s="17" t="n">
        <v>0.0022</v>
      </c>
      <c r="DX24" s="17" t="n">
        <v>0.0019</v>
      </c>
      <c r="DY24" s="17" t="n">
        <v>0.00243</v>
      </c>
      <c r="DZ24" s="17" t="n">
        <v>0.00117</v>
      </c>
      <c r="EA24" s="17" t="n">
        <v>0.01568</v>
      </c>
      <c r="EB24" s="17" t="n">
        <v>0.00182</v>
      </c>
      <c r="EC24" s="17" t="n">
        <v>0.00105</v>
      </c>
      <c r="ED24" s="17" t="n">
        <v>2E-005</v>
      </c>
      <c r="EE24" s="17" t="n">
        <v>4E-005</v>
      </c>
      <c r="EF24" s="17" t="n">
        <v>0.00047</v>
      </c>
      <c r="EG24" s="17" t="n">
        <v>0</v>
      </c>
      <c r="EH24" s="17" t="n">
        <v>0</v>
      </c>
      <c r="EI24" s="17" t="n">
        <v>0</v>
      </c>
      <c r="EJ24" s="17" t="n">
        <v>0</v>
      </c>
      <c r="EK24" s="17" t="n">
        <v>0.0015</v>
      </c>
      <c r="EL24" s="17" t="n">
        <v>0.0026</v>
      </c>
      <c r="EM24" s="17" t="n">
        <v>0.00278</v>
      </c>
      <c r="EN24" s="17" t="n">
        <v>0.00347</v>
      </c>
      <c r="EO24" s="17" t="n">
        <v>0.00103</v>
      </c>
      <c r="EP24" s="17" t="n">
        <v>0.01621</v>
      </c>
      <c r="EQ24" s="17" t="n">
        <v>0.00238</v>
      </c>
      <c r="ER24" s="17" t="n">
        <v>0.00069</v>
      </c>
      <c r="ES24" s="17" t="n">
        <v>2E-005</v>
      </c>
      <c r="ET24" s="17" t="n">
        <v>2E-005</v>
      </c>
      <c r="EU24" s="17" t="n">
        <v>0.0002</v>
      </c>
      <c r="EV24" s="17" t="n">
        <v>0</v>
      </c>
      <c r="EW24" s="17" t="n">
        <v>0</v>
      </c>
      <c r="EX24" s="17" t="n">
        <v>0</v>
      </c>
      <c r="EY24" s="17" t="n">
        <v>0</v>
      </c>
      <c r="EZ24" s="17" t="n">
        <v>0</v>
      </c>
      <c r="FA24" s="17" t="n">
        <v>0.00188</v>
      </c>
      <c r="FB24" s="17" t="n">
        <v>0</v>
      </c>
      <c r="FC24" s="17" t="n">
        <v>0</v>
      </c>
      <c r="FD24" s="17" t="n">
        <v>0</v>
      </c>
      <c r="FE24" s="17" t="n">
        <v>0</v>
      </c>
      <c r="FF24" s="17" t="n">
        <v>0</v>
      </c>
      <c r="FG24" s="17" t="n">
        <v>0</v>
      </c>
      <c r="FH24" s="17" t="n">
        <v>0</v>
      </c>
      <c r="FI24" s="17" t="n">
        <v>0</v>
      </c>
      <c r="FJ24" s="17" t="n">
        <v>0</v>
      </c>
      <c r="FK24" s="17" t="n">
        <v>0</v>
      </c>
      <c r="FL24" s="17" t="n">
        <v>0</v>
      </c>
      <c r="FM24" s="17" t="n">
        <v>0</v>
      </c>
      <c r="FN24" s="17" t="n">
        <v>0.00054</v>
      </c>
      <c r="FO24" s="17" t="n">
        <v>0.00883</v>
      </c>
      <c r="FP24" s="17" t="n">
        <v>0.04034</v>
      </c>
      <c r="FQ24" s="17" t="n">
        <v>0.03387</v>
      </c>
      <c r="FR24" s="17" t="n">
        <v>0.04285</v>
      </c>
      <c r="FS24" s="17" t="n">
        <v>0.02139</v>
      </c>
      <c r="FT24" s="17" t="n">
        <v>0.06057</v>
      </c>
      <c r="FU24" s="17" t="n">
        <v>0.0439</v>
      </c>
      <c r="FV24" s="17" t="n">
        <v>0.01733</v>
      </c>
      <c r="FW24" s="17" t="n">
        <v>0.00179</v>
      </c>
      <c r="FX24" s="17" t="n">
        <v>0.00123</v>
      </c>
      <c r="FY24" s="17" t="n">
        <v>0.01373</v>
      </c>
      <c r="FZ24" s="17" t="n">
        <v>0</v>
      </c>
      <c r="GA24" s="17" t="n">
        <v>0</v>
      </c>
      <c r="GB24" s="17" t="n">
        <v>0</v>
      </c>
      <c r="GC24" s="17" t="n">
        <v>0</v>
      </c>
      <c r="GD24" s="17" t="n">
        <v>0.00058</v>
      </c>
      <c r="GE24" s="17" t="n">
        <v>0.00852</v>
      </c>
      <c r="GF24" s="17" t="n">
        <v>0.00587</v>
      </c>
      <c r="GG24" s="17" t="n">
        <v>0.00702</v>
      </c>
      <c r="GH24" s="17" t="n">
        <v>0.00356</v>
      </c>
      <c r="GI24" s="17" t="n">
        <v>0.02673</v>
      </c>
      <c r="GJ24" s="17" t="n">
        <v>0.00501</v>
      </c>
      <c r="GK24" s="17" t="n">
        <v>0.0027</v>
      </c>
      <c r="GL24" s="17" t="n">
        <v>0.00011</v>
      </c>
      <c r="GM24" s="17" t="n">
        <v>0.00014</v>
      </c>
      <c r="GN24" s="17" t="n">
        <v>0.0015</v>
      </c>
      <c r="GO24" s="17" t="n">
        <v>0</v>
      </c>
    </row>
    <row r="25" customFormat="false" ht="15" hidden="false" customHeight="false" outlineLevel="0" collapsed="false">
      <c r="A25" s="17" t="s">
        <v>165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</v>
      </c>
      <c r="U25" s="17" t="n">
        <v>0.00266</v>
      </c>
      <c r="V25" s="17" t="n">
        <v>0.06253</v>
      </c>
      <c r="W25" s="17" t="n">
        <v>0.0773</v>
      </c>
      <c r="X25" s="17" t="n">
        <v>0.10772</v>
      </c>
      <c r="Y25" s="17" t="n">
        <v>0.41731</v>
      </c>
      <c r="Z25" s="17" t="n">
        <v>0.20369</v>
      </c>
      <c r="AA25" s="17" t="n">
        <v>0.10144</v>
      </c>
      <c r="AB25" s="17" t="n">
        <v>0.00448</v>
      </c>
      <c r="AC25" s="17" t="n">
        <v>0</v>
      </c>
      <c r="AD25" s="17" t="n">
        <v>0</v>
      </c>
      <c r="AE25" s="17" t="n">
        <v>0.00309</v>
      </c>
      <c r="AF25" s="17" t="n">
        <v>0</v>
      </c>
      <c r="AG25" s="17" t="n">
        <v>0</v>
      </c>
      <c r="AH25" s="17" t="n">
        <v>0</v>
      </c>
      <c r="AI25" s="17" t="n">
        <v>0.00172</v>
      </c>
      <c r="AJ25" s="17" t="n">
        <v>0.02166</v>
      </c>
      <c r="AK25" s="17" t="n">
        <v>0.09574</v>
      </c>
      <c r="AL25" s="17" t="n">
        <v>0.10908</v>
      </c>
      <c r="AM25" s="17" t="n">
        <v>0.15708</v>
      </c>
      <c r="AN25" s="17" t="n">
        <v>0.36675</v>
      </c>
      <c r="AO25" s="17" t="n">
        <v>0.36092</v>
      </c>
      <c r="AP25" s="17" t="n">
        <v>0.21652</v>
      </c>
      <c r="AQ25" s="17" t="n">
        <v>0.00506</v>
      </c>
      <c r="AR25" s="17" t="n">
        <v>0.02132</v>
      </c>
      <c r="AS25" s="17" t="n">
        <v>0</v>
      </c>
      <c r="AT25" s="17" t="n">
        <v>0.02774</v>
      </c>
      <c r="AU25" s="17" t="n">
        <v>0</v>
      </c>
      <c r="AV25" s="17" t="n">
        <v>0</v>
      </c>
      <c r="AW25" s="17" t="n">
        <v>0</v>
      </c>
      <c r="AX25" s="17" t="n">
        <v>0.00205</v>
      </c>
      <c r="AY25" s="17" t="n">
        <v>0.03181</v>
      </c>
      <c r="AZ25" s="17" t="n">
        <v>0.0575</v>
      </c>
      <c r="BA25" s="17" t="n">
        <v>0.05671</v>
      </c>
      <c r="BB25" s="17" t="n">
        <v>0.07725</v>
      </c>
      <c r="BC25" s="17" t="n">
        <v>0.13324</v>
      </c>
      <c r="BD25" s="17" t="n">
        <v>0.12222</v>
      </c>
      <c r="BE25" s="17" t="n">
        <v>0.09091</v>
      </c>
      <c r="BF25" s="17" t="n">
        <v>0.00723</v>
      </c>
      <c r="BG25" s="17" t="n">
        <v>0.02138</v>
      </c>
      <c r="BH25" s="17" t="n">
        <v>0.01779</v>
      </c>
      <c r="BI25" s="17" t="n">
        <v>0.02647</v>
      </c>
      <c r="BJ25" s="17" t="n">
        <v>0</v>
      </c>
      <c r="BK25" s="17" t="n">
        <v>0</v>
      </c>
      <c r="BL25" s="17" t="n">
        <v>0</v>
      </c>
      <c r="BM25" s="17" t="n">
        <v>0</v>
      </c>
      <c r="BN25" s="17" t="n">
        <v>0.00242</v>
      </c>
      <c r="BO25" s="17" t="n">
        <v>0.03268</v>
      </c>
      <c r="BP25" s="17" t="n">
        <v>0.02808</v>
      </c>
      <c r="BQ25" s="17" t="n">
        <v>0.03752</v>
      </c>
      <c r="BR25" s="17" t="n">
        <v>0.06444</v>
      </c>
      <c r="BS25" s="17" t="n">
        <v>0.0681</v>
      </c>
      <c r="BT25" s="17" t="n">
        <v>0.04086</v>
      </c>
      <c r="BU25" s="17" t="n">
        <v>0.00291</v>
      </c>
      <c r="BV25" s="17" t="n">
        <v>0.00824</v>
      </c>
      <c r="BW25" s="17" t="n">
        <v>0.00574</v>
      </c>
      <c r="BX25" s="17" t="n">
        <v>0.01004</v>
      </c>
      <c r="BY25" s="17" t="n">
        <v>0</v>
      </c>
      <c r="BZ25" s="17" t="n">
        <v>0</v>
      </c>
      <c r="CA25" s="17" t="n">
        <v>0</v>
      </c>
      <c r="CB25" s="17" t="n">
        <v>0</v>
      </c>
      <c r="CC25" s="17" t="n">
        <v>0.00299</v>
      </c>
      <c r="CD25" s="17" t="n">
        <v>0.0231</v>
      </c>
      <c r="CE25" s="17" t="n">
        <v>0.01987</v>
      </c>
      <c r="CF25" s="17" t="n">
        <v>0.02515</v>
      </c>
      <c r="CG25" s="17" t="n">
        <v>0.04719</v>
      </c>
      <c r="CH25" s="17" t="n">
        <v>0.02834</v>
      </c>
      <c r="CI25" s="17" t="n">
        <v>0.0143</v>
      </c>
      <c r="CJ25" s="17" t="n">
        <v>0</v>
      </c>
      <c r="CK25" s="17" t="n">
        <v>0.00227</v>
      </c>
      <c r="CL25" s="17" t="n">
        <v>0.00245</v>
      </c>
      <c r="CM25" s="17" t="n">
        <v>0.00145</v>
      </c>
      <c r="CN25" s="17" t="n">
        <v>0</v>
      </c>
      <c r="CO25" s="17" t="n">
        <v>0</v>
      </c>
      <c r="CP25" s="17" t="n">
        <v>0</v>
      </c>
      <c r="CQ25" s="17" t="n">
        <v>0</v>
      </c>
      <c r="CR25" s="17" t="n">
        <v>0</v>
      </c>
      <c r="CS25" s="17" t="n">
        <v>0.01453</v>
      </c>
      <c r="CT25" s="17" t="n">
        <v>0.01415</v>
      </c>
      <c r="CU25" s="17" t="n">
        <v>0.01724</v>
      </c>
      <c r="CV25" s="17" t="n">
        <v>0.02703</v>
      </c>
      <c r="CW25" s="17" t="n">
        <v>0.05363</v>
      </c>
      <c r="CX25" s="17" t="n">
        <v>0.01031</v>
      </c>
      <c r="CY25" s="17" t="n">
        <v>0.00336</v>
      </c>
      <c r="CZ25" s="17" t="n">
        <v>0.00329</v>
      </c>
      <c r="DA25" s="17" t="n">
        <v>0.00178</v>
      </c>
      <c r="DB25" s="17" t="n">
        <v>0.00368</v>
      </c>
      <c r="DC25" s="17" t="n">
        <v>0</v>
      </c>
      <c r="DD25" s="17" t="n">
        <v>0</v>
      </c>
      <c r="DE25" s="17" t="n">
        <v>0</v>
      </c>
      <c r="DF25" s="17" t="n">
        <v>0</v>
      </c>
      <c r="DG25" s="17" t="n">
        <v>0</v>
      </c>
      <c r="DH25" s="17" t="n">
        <v>0.00933</v>
      </c>
      <c r="DI25" s="17" t="n">
        <v>0.00902</v>
      </c>
      <c r="DJ25" s="17" t="n">
        <v>0.00872</v>
      </c>
      <c r="DK25" s="17" t="n">
        <v>0.00845</v>
      </c>
      <c r="DL25" s="17" t="n">
        <v>0.01639</v>
      </c>
      <c r="DM25" s="17" t="n">
        <v>0</v>
      </c>
      <c r="DN25" s="17" t="n">
        <v>0.00393</v>
      </c>
      <c r="DO25" s="17" t="n">
        <v>0</v>
      </c>
      <c r="DP25" s="17" t="n">
        <v>0.00105</v>
      </c>
      <c r="DQ25" s="17" t="n">
        <v>0.00202</v>
      </c>
      <c r="DR25" s="17" t="n">
        <v>0</v>
      </c>
      <c r="DS25" s="17" t="n">
        <v>0</v>
      </c>
      <c r="DT25" s="17" t="n">
        <v>0</v>
      </c>
      <c r="DU25" s="17" t="n">
        <v>0</v>
      </c>
      <c r="DV25" s="17" t="n">
        <v>0</v>
      </c>
      <c r="DW25" s="17" t="n">
        <v>0.00609</v>
      </c>
      <c r="DX25" s="17" t="n">
        <v>0.00587</v>
      </c>
      <c r="DY25" s="17" t="n">
        <v>0.00565</v>
      </c>
      <c r="DZ25" s="17" t="n">
        <v>0.00544</v>
      </c>
      <c r="EA25" s="17" t="n">
        <v>0.01048</v>
      </c>
      <c r="EB25" s="17" t="n">
        <v>0</v>
      </c>
      <c r="EC25" s="17" t="n">
        <v>0</v>
      </c>
      <c r="ED25" s="17" t="n">
        <v>0</v>
      </c>
      <c r="EE25" s="17" t="n">
        <v>0.00059</v>
      </c>
      <c r="EF25" s="17" t="n">
        <v>0.00111</v>
      </c>
      <c r="EG25" s="17" t="n">
        <v>0</v>
      </c>
      <c r="EH25" s="17" t="n">
        <v>0</v>
      </c>
      <c r="EI25" s="17" t="n">
        <v>0</v>
      </c>
      <c r="EJ25" s="17" t="n">
        <v>0</v>
      </c>
      <c r="EK25" s="17" t="n">
        <v>0</v>
      </c>
      <c r="EL25" s="17" t="n">
        <v>0</v>
      </c>
      <c r="EM25" s="17" t="n">
        <v>0.00767</v>
      </c>
      <c r="EN25" s="17" t="n">
        <v>0.00742</v>
      </c>
      <c r="EO25" s="17" t="n">
        <v>0.00715</v>
      </c>
      <c r="EP25" s="17" t="n">
        <v>0.00689</v>
      </c>
      <c r="EQ25" s="17" t="n">
        <v>0</v>
      </c>
      <c r="ER25" s="17" t="n">
        <v>0</v>
      </c>
      <c r="ES25" s="17" t="n">
        <v>0</v>
      </c>
      <c r="ET25" s="17" t="n">
        <v>0.00023</v>
      </c>
      <c r="EU25" s="17" t="n">
        <v>0.00028</v>
      </c>
      <c r="EV25" s="17" t="n">
        <v>0</v>
      </c>
      <c r="EW25" s="17" t="n">
        <v>0</v>
      </c>
      <c r="EX25" s="17" t="n">
        <v>0</v>
      </c>
      <c r="EY25" s="17" t="n">
        <v>0</v>
      </c>
      <c r="EZ25" s="17" t="n">
        <v>0</v>
      </c>
      <c r="FA25" s="17" t="n">
        <v>0</v>
      </c>
      <c r="FB25" s="17" t="n">
        <v>0</v>
      </c>
      <c r="FC25" s="17" t="n">
        <v>0</v>
      </c>
      <c r="FD25" s="17" t="n">
        <v>0</v>
      </c>
      <c r="FE25" s="17" t="n">
        <v>0</v>
      </c>
      <c r="FF25" s="17" t="n">
        <v>0</v>
      </c>
      <c r="FG25" s="17" t="n">
        <v>0</v>
      </c>
      <c r="FH25" s="17" t="n">
        <v>0</v>
      </c>
      <c r="FI25" s="17" t="n">
        <v>0</v>
      </c>
      <c r="FJ25" s="17" t="n">
        <v>0</v>
      </c>
      <c r="FK25" s="17" t="n">
        <v>0</v>
      </c>
      <c r="FL25" s="17" t="n">
        <v>0</v>
      </c>
      <c r="FM25" s="17" t="n">
        <v>0</v>
      </c>
      <c r="FN25" s="17" t="n">
        <v>0.00136</v>
      </c>
      <c r="FO25" s="17" t="n">
        <v>0.01977</v>
      </c>
      <c r="FP25" s="17" t="n">
        <v>0.06565</v>
      </c>
      <c r="FQ25" s="17" t="n">
        <v>0.06848</v>
      </c>
      <c r="FR25" s="17" t="n">
        <v>0.09485</v>
      </c>
      <c r="FS25" s="17" t="n">
        <v>0.19353</v>
      </c>
      <c r="FT25" s="17" t="n">
        <v>0.17245</v>
      </c>
      <c r="FU25" s="17" t="n">
        <v>0.10063</v>
      </c>
      <c r="FV25" s="17" t="n">
        <v>0.00489</v>
      </c>
      <c r="FW25" s="17" t="n">
        <v>0.01611</v>
      </c>
      <c r="FX25" s="17" t="n">
        <v>0.00743</v>
      </c>
      <c r="FY25" s="17" t="n">
        <v>0.02136</v>
      </c>
      <c r="FZ25" s="17" t="n">
        <v>0</v>
      </c>
      <c r="GA25" s="17" t="n">
        <v>0</v>
      </c>
      <c r="GB25" s="17" t="n">
        <v>0</v>
      </c>
      <c r="GC25" s="17" t="n">
        <v>0</v>
      </c>
      <c r="GD25" s="17" t="n">
        <v>0.00085</v>
      </c>
      <c r="GE25" s="17" t="n">
        <v>0.01228</v>
      </c>
      <c r="GF25" s="17" t="n">
        <v>0.01193</v>
      </c>
      <c r="GG25" s="17" t="n">
        <v>0.01393</v>
      </c>
      <c r="GH25" s="17" t="n">
        <v>0.02191</v>
      </c>
      <c r="GI25" s="17" t="n">
        <v>0.02458</v>
      </c>
      <c r="GJ25" s="17" t="n">
        <v>0.00592</v>
      </c>
      <c r="GK25" s="17" t="n">
        <v>0.00145</v>
      </c>
      <c r="GL25" s="17" t="n">
        <v>0.00126</v>
      </c>
      <c r="GM25" s="17" t="n">
        <v>0.00128</v>
      </c>
      <c r="GN25" s="17" t="n">
        <v>0.0017</v>
      </c>
      <c r="GO25" s="17" t="n">
        <v>0</v>
      </c>
    </row>
    <row r="26" customFormat="false" ht="15" hidden="false" customHeight="false" outlineLevel="0" collapsed="false">
      <c r="A26" s="17" t="s">
        <v>166</v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17" t="n">
        <v>0</v>
      </c>
      <c r="O26" s="17" t="n">
        <v>0.00014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2E-005</v>
      </c>
      <c r="U26" s="17" t="n">
        <v>0.00031</v>
      </c>
      <c r="V26" s="17" t="n">
        <v>0.0069</v>
      </c>
      <c r="W26" s="17" t="n">
        <v>0.00934</v>
      </c>
      <c r="X26" s="17" t="n">
        <v>0.01196</v>
      </c>
      <c r="Y26" s="17" t="n">
        <v>0.01246</v>
      </c>
      <c r="Z26" s="17" t="n">
        <v>0.01062</v>
      </c>
      <c r="AA26" s="17" t="n">
        <v>0.00721</v>
      </c>
      <c r="AB26" s="17" t="n">
        <v>0.00404</v>
      </c>
      <c r="AC26" s="17" t="n">
        <v>0.00023</v>
      </c>
      <c r="AD26" s="17" t="n">
        <v>0.0002</v>
      </c>
      <c r="AE26" s="17" t="n">
        <v>0.00013</v>
      </c>
      <c r="AF26" s="17" t="n">
        <v>0</v>
      </c>
      <c r="AG26" s="17" t="n">
        <v>0</v>
      </c>
      <c r="AH26" s="17" t="n">
        <v>0</v>
      </c>
      <c r="AI26" s="17" t="n">
        <v>0.00013</v>
      </c>
      <c r="AJ26" s="17" t="n">
        <v>0.00222</v>
      </c>
      <c r="AK26" s="17" t="n">
        <v>0.00978</v>
      </c>
      <c r="AL26" s="17" t="n">
        <v>0.01195</v>
      </c>
      <c r="AM26" s="17" t="n">
        <v>0.01523</v>
      </c>
      <c r="AN26" s="17" t="n">
        <v>0.01264</v>
      </c>
      <c r="AO26" s="17" t="n">
        <v>0.03052</v>
      </c>
      <c r="AP26" s="17" t="n">
        <v>0.02457</v>
      </c>
      <c r="AQ26" s="17" t="n">
        <v>0.00839</v>
      </c>
      <c r="AR26" s="17" t="n">
        <v>0.00096</v>
      </c>
      <c r="AS26" s="17" t="n">
        <v>0.00859</v>
      </c>
      <c r="AT26" s="17" t="n">
        <v>0.01744</v>
      </c>
      <c r="AU26" s="17" t="n">
        <v>0</v>
      </c>
      <c r="AV26" s="17" t="n">
        <v>0</v>
      </c>
      <c r="AW26" s="17" t="n">
        <v>0</v>
      </c>
      <c r="AX26" s="17" t="n">
        <v>0.0002</v>
      </c>
      <c r="AY26" s="17" t="n">
        <v>0.00328</v>
      </c>
      <c r="AZ26" s="17" t="n">
        <v>0.00573</v>
      </c>
      <c r="BA26" s="17" t="n">
        <v>0.00655</v>
      </c>
      <c r="BB26" s="17" t="n">
        <v>0.00821</v>
      </c>
      <c r="BC26" s="17" t="n">
        <v>0.00532</v>
      </c>
      <c r="BD26" s="17" t="n">
        <v>0.02226</v>
      </c>
      <c r="BE26" s="17" t="n">
        <v>0.02696</v>
      </c>
      <c r="BF26" s="17" t="n">
        <v>0.0107</v>
      </c>
      <c r="BG26" s="17" t="n">
        <v>0.00209</v>
      </c>
      <c r="BH26" s="17" t="n">
        <v>0.01267</v>
      </c>
      <c r="BI26" s="17" t="n">
        <v>0.01219</v>
      </c>
      <c r="BJ26" s="17" t="n">
        <v>0</v>
      </c>
      <c r="BK26" s="17" t="n">
        <v>0</v>
      </c>
      <c r="BL26" s="17" t="n">
        <v>0</v>
      </c>
      <c r="BM26" s="17" t="n">
        <v>3E-005</v>
      </c>
      <c r="BN26" s="17" t="n">
        <v>0.00027</v>
      </c>
      <c r="BO26" s="17" t="n">
        <v>0.00329</v>
      </c>
      <c r="BP26" s="17" t="n">
        <v>0.00348</v>
      </c>
      <c r="BQ26" s="17" t="n">
        <v>0.00431</v>
      </c>
      <c r="BR26" s="17" t="n">
        <v>0.01667</v>
      </c>
      <c r="BS26" s="17" t="n">
        <v>0.02861</v>
      </c>
      <c r="BT26" s="17" t="n">
        <v>0.01598</v>
      </c>
      <c r="BU26" s="17" t="n">
        <v>0.00671</v>
      </c>
      <c r="BV26" s="17" t="n">
        <v>0.00107</v>
      </c>
      <c r="BW26" s="17" t="n">
        <v>0.0061</v>
      </c>
      <c r="BX26" s="17" t="n">
        <v>0.0052</v>
      </c>
      <c r="BY26" s="17" t="n">
        <v>0</v>
      </c>
      <c r="BZ26" s="17" t="n">
        <v>0</v>
      </c>
      <c r="CA26" s="17" t="n">
        <v>0</v>
      </c>
      <c r="CB26" s="17" t="n">
        <v>0</v>
      </c>
      <c r="CC26" s="17" t="n">
        <v>0.0002</v>
      </c>
      <c r="CD26" s="17" t="n">
        <v>0.00235</v>
      </c>
      <c r="CE26" s="17" t="n">
        <v>0.00242</v>
      </c>
      <c r="CF26" s="17" t="n">
        <v>0.00301</v>
      </c>
      <c r="CG26" s="17" t="n">
        <v>0.01314</v>
      </c>
      <c r="CH26" s="17" t="n">
        <v>0.01672</v>
      </c>
      <c r="CI26" s="17" t="n">
        <v>0.00756</v>
      </c>
      <c r="CJ26" s="17" t="n">
        <v>0.00327</v>
      </c>
      <c r="CK26" s="17" t="n">
        <v>0.00048</v>
      </c>
      <c r="CL26" s="17" t="n">
        <v>0.00322</v>
      </c>
      <c r="CM26" s="17" t="n">
        <v>0.00308</v>
      </c>
      <c r="CN26" s="17" t="n">
        <v>0</v>
      </c>
      <c r="CO26" s="17" t="n">
        <v>0</v>
      </c>
      <c r="CP26" s="17" t="n">
        <v>0</v>
      </c>
      <c r="CQ26" s="17" t="n">
        <v>0</v>
      </c>
      <c r="CR26" s="17" t="n">
        <v>0.00013</v>
      </c>
      <c r="CS26" s="17" t="n">
        <v>0.00168</v>
      </c>
      <c r="CT26" s="17" t="n">
        <v>0.00166</v>
      </c>
      <c r="CU26" s="17" t="n">
        <v>0.00204</v>
      </c>
      <c r="CV26" s="17" t="n">
        <v>0.00741</v>
      </c>
      <c r="CW26" s="17" t="n">
        <v>0.01505</v>
      </c>
      <c r="CX26" s="17" t="n">
        <v>0.01721</v>
      </c>
      <c r="CY26" s="17" t="n">
        <v>0.00283</v>
      </c>
      <c r="CZ26" s="17" t="n">
        <v>0.00065</v>
      </c>
      <c r="DA26" s="17" t="n">
        <v>0.00289</v>
      </c>
      <c r="DB26" s="17" t="n">
        <v>0.00416</v>
      </c>
      <c r="DC26" s="17" t="n">
        <v>0</v>
      </c>
      <c r="DD26" s="17" t="n">
        <v>0</v>
      </c>
      <c r="DE26" s="17" t="n">
        <v>0</v>
      </c>
      <c r="DF26" s="17" t="n">
        <v>0</v>
      </c>
      <c r="DG26" s="17" t="n">
        <v>5E-005</v>
      </c>
      <c r="DH26" s="17" t="n">
        <v>0.00098</v>
      </c>
      <c r="DI26" s="17" t="n">
        <v>0.00104</v>
      </c>
      <c r="DJ26" s="17" t="n">
        <v>0.00128</v>
      </c>
      <c r="DK26" s="17" t="n">
        <v>0.00272</v>
      </c>
      <c r="DL26" s="17" t="n">
        <v>0.0054</v>
      </c>
      <c r="DM26" s="17" t="n">
        <v>0.00655</v>
      </c>
      <c r="DN26" s="17" t="n">
        <v>0.00142</v>
      </c>
      <c r="DO26" s="17" t="n">
        <v>0.00034</v>
      </c>
      <c r="DP26" s="17" t="n">
        <v>0.00191</v>
      </c>
      <c r="DQ26" s="17" t="n">
        <v>0.00258</v>
      </c>
      <c r="DR26" s="17" t="n">
        <v>0</v>
      </c>
      <c r="DS26" s="17" t="n">
        <v>0</v>
      </c>
      <c r="DT26" s="17" t="n">
        <v>0</v>
      </c>
      <c r="DU26" s="17" t="n">
        <v>0</v>
      </c>
      <c r="DV26" s="17" t="n">
        <v>7E-005</v>
      </c>
      <c r="DW26" s="17" t="n">
        <v>0.00054</v>
      </c>
      <c r="DX26" s="17" t="n">
        <v>0.00045</v>
      </c>
      <c r="DY26" s="17" t="n">
        <v>0.00055</v>
      </c>
      <c r="DZ26" s="17" t="n">
        <v>0.00153</v>
      </c>
      <c r="EA26" s="17" t="n">
        <v>0.00322</v>
      </c>
      <c r="EB26" s="17" t="n">
        <v>0.0039</v>
      </c>
      <c r="EC26" s="17" t="n">
        <v>0.00073</v>
      </c>
      <c r="ED26" s="17" t="n">
        <v>0.00016</v>
      </c>
      <c r="EE26" s="17" t="n">
        <v>0.00097</v>
      </c>
      <c r="EF26" s="17" t="n">
        <v>0.00139</v>
      </c>
      <c r="EG26" s="17" t="n">
        <v>0</v>
      </c>
      <c r="EH26" s="17" t="n">
        <v>0</v>
      </c>
      <c r="EI26" s="17" t="n">
        <v>0</v>
      </c>
      <c r="EJ26" s="17" t="n">
        <v>0</v>
      </c>
      <c r="EK26" s="17" t="n">
        <v>0.00037</v>
      </c>
      <c r="EL26" s="17" t="n">
        <v>0.00035</v>
      </c>
      <c r="EM26" s="17" t="n">
        <v>0.00068</v>
      </c>
      <c r="EN26" s="17" t="n">
        <v>0.00081</v>
      </c>
      <c r="EO26" s="17" t="n">
        <v>0.0021</v>
      </c>
      <c r="EP26" s="17" t="n">
        <v>0.00306</v>
      </c>
      <c r="EQ26" s="17" t="n">
        <v>0.004</v>
      </c>
      <c r="ER26" s="17" t="n">
        <v>0.00048</v>
      </c>
      <c r="ES26" s="17" t="n">
        <v>0.00011</v>
      </c>
      <c r="ET26" s="17" t="n">
        <v>0.00034</v>
      </c>
      <c r="EU26" s="17" t="n">
        <v>0.00051</v>
      </c>
      <c r="EV26" s="17" t="n">
        <v>0</v>
      </c>
      <c r="EW26" s="17" t="n">
        <v>0</v>
      </c>
      <c r="EX26" s="17" t="n">
        <v>0</v>
      </c>
      <c r="EY26" s="17" t="n">
        <v>0</v>
      </c>
      <c r="EZ26" s="17" t="n">
        <v>0</v>
      </c>
      <c r="FA26" s="17" t="n">
        <v>0.00046</v>
      </c>
      <c r="FB26" s="17" t="n">
        <v>0</v>
      </c>
      <c r="FC26" s="17" t="n">
        <v>0</v>
      </c>
      <c r="FD26" s="17" t="n">
        <v>0</v>
      </c>
      <c r="FE26" s="17" t="n">
        <v>0</v>
      </c>
      <c r="FF26" s="17" t="n">
        <v>0</v>
      </c>
      <c r="FG26" s="17" t="n">
        <v>0</v>
      </c>
      <c r="FH26" s="17" t="n">
        <v>0</v>
      </c>
      <c r="FI26" s="17" t="n">
        <v>0</v>
      </c>
      <c r="FJ26" s="17" t="n">
        <v>0</v>
      </c>
      <c r="FK26" s="17" t="n">
        <v>0</v>
      </c>
      <c r="FL26" s="17" t="n">
        <v>0</v>
      </c>
      <c r="FM26" s="17" t="n">
        <v>0</v>
      </c>
      <c r="FN26" s="17" t="n">
        <v>0.00013</v>
      </c>
      <c r="FO26" s="17" t="n">
        <v>0.00204</v>
      </c>
      <c r="FP26" s="17" t="n">
        <v>0.00666</v>
      </c>
      <c r="FQ26" s="17" t="n">
        <v>0.00782</v>
      </c>
      <c r="FR26" s="17" t="n">
        <v>0.00986</v>
      </c>
      <c r="FS26" s="17" t="n">
        <v>0.01133</v>
      </c>
      <c r="FT26" s="17" t="n">
        <v>0.02722</v>
      </c>
      <c r="FU26" s="17" t="n">
        <v>0.02296</v>
      </c>
      <c r="FV26" s="17" t="n">
        <v>0.00868</v>
      </c>
      <c r="FW26" s="17" t="n">
        <v>0.00136</v>
      </c>
      <c r="FX26" s="17" t="n">
        <v>0.00923</v>
      </c>
      <c r="FY26" s="17" t="n">
        <v>0.01222</v>
      </c>
      <c r="FZ26" s="17" t="n">
        <v>0</v>
      </c>
      <c r="GA26" s="17" t="n">
        <v>0</v>
      </c>
      <c r="GB26" s="17" t="n">
        <v>0</v>
      </c>
      <c r="GC26" s="17" t="n">
        <v>0</v>
      </c>
      <c r="GD26" s="17" t="n">
        <v>0.00014</v>
      </c>
      <c r="GE26" s="17" t="n">
        <v>0.00136</v>
      </c>
      <c r="GF26" s="17" t="n">
        <v>0.00137</v>
      </c>
      <c r="GG26" s="17" t="n">
        <v>0.00169</v>
      </c>
      <c r="GH26" s="17" t="n">
        <v>0.00627</v>
      </c>
      <c r="GI26" s="17" t="n">
        <v>0.00975</v>
      </c>
      <c r="GJ26" s="17" t="n">
        <v>0.00806</v>
      </c>
      <c r="GK26" s="17" t="n">
        <v>0.00193</v>
      </c>
      <c r="GL26" s="17" t="n">
        <v>0.00037</v>
      </c>
      <c r="GM26" s="17" t="n">
        <v>0.00202</v>
      </c>
      <c r="GN26" s="17" t="n">
        <v>0.00245</v>
      </c>
      <c r="GO26" s="17" t="n">
        <v>0</v>
      </c>
    </row>
    <row r="27" customFormat="false" ht="15" hidden="false" customHeight="false" outlineLevel="0" collapsed="false">
      <c r="A27" s="17" t="s">
        <v>167</v>
      </c>
      <c r="C27" s="17" t="n">
        <v>0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17" t="n">
        <v>0</v>
      </c>
      <c r="O27" s="17" t="n">
        <v>0</v>
      </c>
      <c r="P27" s="17" t="n">
        <v>0</v>
      </c>
      <c r="Q27" s="17" t="n">
        <v>0</v>
      </c>
      <c r="R27" s="17" t="n">
        <v>0</v>
      </c>
      <c r="S27" s="17" t="n">
        <v>0</v>
      </c>
      <c r="T27" s="17" t="n">
        <v>0</v>
      </c>
      <c r="U27" s="17" t="n">
        <v>0.00019</v>
      </c>
      <c r="V27" s="17" t="n">
        <v>0.00429</v>
      </c>
      <c r="W27" s="17" t="n">
        <v>0.00502</v>
      </c>
      <c r="X27" s="17" t="n">
        <v>0.00652</v>
      </c>
      <c r="Y27" s="17" t="n">
        <v>0.00643</v>
      </c>
      <c r="Z27" s="17" t="n">
        <v>0.0077</v>
      </c>
      <c r="AA27" s="17" t="n">
        <v>0.00181</v>
      </c>
      <c r="AB27" s="17" t="n">
        <v>0.00057</v>
      </c>
      <c r="AC27" s="17" t="n">
        <v>0.0009</v>
      </c>
      <c r="AD27" s="17" t="n">
        <v>0</v>
      </c>
      <c r="AE27" s="17" t="n">
        <v>0</v>
      </c>
      <c r="AF27" s="17" t="n">
        <v>0</v>
      </c>
      <c r="AG27" s="17" t="n">
        <v>0</v>
      </c>
      <c r="AH27" s="17" t="n">
        <v>0</v>
      </c>
      <c r="AI27" s="17" t="n">
        <v>8E-005</v>
      </c>
      <c r="AJ27" s="17" t="n">
        <v>0.00138</v>
      </c>
      <c r="AK27" s="17" t="n">
        <v>0.00605</v>
      </c>
      <c r="AL27" s="17" t="n">
        <v>0.00635</v>
      </c>
      <c r="AM27" s="17" t="n">
        <v>0.00828</v>
      </c>
      <c r="AN27" s="17" t="n">
        <v>0.01464</v>
      </c>
      <c r="AO27" s="17" t="n">
        <v>0.00395</v>
      </c>
      <c r="AP27" s="17" t="n">
        <v>0.00311</v>
      </c>
      <c r="AQ27" s="17" t="n">
        <v>0.00079</v>
      </c>
      <c r="AR27" s="17" t="n">
        <v>0.00078</v>
      </c>
      <c r="AS27" s="17" t="n">
        <v>0.00076</v>
      </c>
      <c r="AT27" s="17" t="n">
        <v>0.00371</v>
      </c>
      <c r="AU27" s="17" t="n">
        <v>0</v>
      </c>
      <c r="AV27" s="17" t="n">
        <v>0</v>
      </c>
      <c r="AW27" s="17" t="n">
        <v>0</v>
      </c>
      <c r="AX27" s="17" t="n">
        <v>9E-005</v>
      </c>
      <c r="AY27" s="17" t="n">
        <v>0.00202</v>
      </c>
      <c r="AZ27" s="17" t="n">
        <v>0.00355</v>
      </c>
      <c r="BA27" s="17" t="n">
        <v>0.00336</v>
      </c>
      <c r="BB27" s="17" t="n">
        <v>0.00427</v>
      </c>
      <c r="BC27" s="17" t="n">
        <v>0.00457</v>
      </c>
      <c r="BD27" s="17" t="n">
        <v>0.00143</v>
      </c>
      <c r="BE27" s="17" t="n">
        <v>0.00768</v>
      </c>
      <c r="BF27" s="17" t="n">
        <v>0.00122</v>
      </c>
      <c r="BG27" s="17" t="n">
        <v>0.00145</v>
      </c>
      <c r="BH27" s="17" t="n">
        <v>0.00247</v>
      </c>
      <c r="BI27" s="17" t="n">
        <v>0.00393</v>
      </c>
      <c r="BJ27" s="17" t="n">
        <v>0</v>
      </c>
      <c r="BK27" s="17" t="n">
        <v>0</v>
      </c>
      <c r="BL27" s="17" t="n">
        <v>0</v>
      </c>
      <c r="BM27" s="17" t="n">
        <v>0</v>
      </c>
      <c r="BN27" s="17" t="n">
        <v>0.00011</v>
      </c>
      <c r="BO27" s="17" t="n">
        <v>0.00204</v>
      </c>
      <c r="BP27" s="17" t="n">
        <v>0.00166</v>
      </c>
      <c r="BQ27" s="17" t="n">
        <v>0.00221</v>
      </c>
      <c r="BR27" s="17" t="n">
        <v>0.0106</v>
      </c>
      <c r="BS27" s="17" t="n">
        <v>0.00361</v>
      </c>
      <c r="BT27" s="17" t="n">
        <v>0.00461</v>
      </c>
      <c r="BU27" s="17" t="n">
        <v>0.0009</v>
      </c>
      <c r="BV27" s="17" t="n">
        <v>0.00078</v>
      </c>
      <c r="BW27" s="17" t="n">
        <v>0.00113</v>
      </c>
      <c r="BX27" s="17" t="n">
        <v>0.00179</v>
      </c>
      <c r="BY27" s="17" t="n">
        <v>0</v>
      </c>
      <c r="BZ27" s="17" t="n">
        <v>0</v>
      </c>
      <c r="CA27" s="17" t="n">
        <v>0</v>
      </c>
      <c r="CB27" s="17" t="n">
        <v>0</v>
      </c>
      <c r="CC27" s="17" t="n">
        <v>0.00014</v>
      </c>
      <c r="CD27" s="17" t="n">
        <v>0.00146</v>
      </c>
      <c r="CE27" s="17" t="n">
        <v>0.00115</v>
      </c>
      <c r="CF27" s="17" t="n">
        <v>0.0016</v>
      </c>
      <c r="CG27" s="17" t="n">
        <v>0.00856</v>
      </c>
      <c r="CH27" s="17" t="n">
        <v>0.00219</v>
      </c>
      <c r="CI27" s="17" t="n">
        <v>0.00212</v>
      </c>
      <c r="CJ27" s="17" t="n">
        <v>0.00043</v>
      </c>
      <c r="CK27" s="17" t="n">
        <v>0.00036</v>
      </c>
      <c r="CL27" s="17" t="n">
        <v>0.00065</v>
      </c>
      <c r="CM27" s="17" t="n">
        <v>0.00102</v>
      </c>
      <c r="CN27" s="17" t="n">
        <v>0</v>
      </c>
      <c r="CO27" s="17" t="n">
        <v>0</v>
      </c>
      <c r="CP27" s="17" t="n">
        <v>0</v>
      </c>
      <c r="CQ27" s="17" t="n">
        <v>0</v>
      </c>
      <c r="CR27" s="17" t="n">
        <v>0</v>
      </c>
      <c r="CS27" s="17" t="n">
        <v>0.00101</v>
      </c>
      <c r="CT27" s="17" t="n">
        <v>0.00081</v>
      </c>
      <c r="CU27" s="17" t="n">
        <v>0.00108</v>
      </c>
      <c r="CV27" s="17" t="n">
        <v>0.00446</v>
      </c>
      <c r="CW27" s="17" t="n">
        <v>0.00143</v>
      </c>
      <c r="CX27" s="17" t="n">
        <v>0.00262</v>
      </c>
      <c r="CY27" s="17" t="n">
        <v>0.0008</v>
      </c>
      <c r="CZ27" s="17" t="n">
        <v>0.00052</v>
      </c>
      <c r="DA27" s="17" t="n">
        <v>0.00048</v>
      </c>
      <c r="DB27" s="17" t="n">
        <v>0.00036</v>
      </c>
      <c r="DC27" s="17" t="n">
        <v>0</v>
      </c>
      <c r="DD27" s="17" t="n">
        <v>0</v>
      </c>
      <c r="DE27" s="17" t="n">
        <v>0</v>
      </c>
      <c r="DF27" s="17" t="n">
        <v>0</v>
      </c>
      <c r="DG27" s="17" t="n">
        <v>0</v>
      </c>
      <c r="DH27" s="17" t="n">
        <v>0.00065</v>
      </c>
      <c r="DI27" s="17" t="n">
        <v>0.00041</v>
      </c>
      <c r="DJ27" s="17" t="n">
        <v>0.00059</v>
      </c>
      <c r="DK27" s="17" t="n">
        <v>0.00152</v>
      </c>
      <c r="DL27" s="17" t="n">
        <v>0.00055</v>
      </c>
      <c r="DM27" s="17" t="n">
        <v>0.0007</v>
      </c>
      <c r="DN27" s="17" t="n">
        <v>0.00033</v>
      </c>
      <c r="DO27" s="17" t="n">
        <v>0.00025</v>
      </c>
      <c r="DP27" s="17" t="n">
        <v>0.00031</v>
      </c>
      <c r="DQ27" s="17" t="n">
        <v>0.00015</v>
      </c>
      <c r="DR27" s="17" t="n">
        <v>0</v>
      </c>
      <c r="DS27" s="17" t="n">
        <v>0</v>
      </c>
      <c r="DT27" s="17" t="n">
        <v>0</v>
      </c>
      <c r="DU27" s="17" t="n">
        <v>0</v>
      </c>
      <c r="DV27" s="17" t="n">
        <v>0</v>
      </c>
      <c r="DW27" s="17" t="n">
        <v>0.00028</v>
      </c>
      <c r="DX27" s="17" t="n">
        <v>0.00027</v>
      </c>
      <c r="DY27" s="17" t="n">
        <v>0.00026</v>
      </c>
      <c r="DZ27" s="17" t="n">
        <v>0.00099</v>
      </c>
      <c r="EA27" s="17" t="n">
        <v>0.00024</v>
      </c>
      <c r="EB27" s="17" t="n">
        <v>0.00045</v>
      </c>
      <c r="EC27" s="17" t="n">
        <v>0</v>
      </c>
      <c r="ED27" s="17" t="n">
        <v>5E-005</v>
      </c>
      <c r="EE27" s="17" t="n">
        <v>0.00017</v>
      </c>
      <c r="EF27" s="17" t="n">
        <v>0</v>
      </c>
      <c r="EG27" s="17" t="n">
        <v>0</v>
      </c>
      <c r="EH27" s="17" t="n">
        <v>0</v>
      </c>
      <c r="EI27" s="17" t="n">
        <v>0</v>
      </c>
      <c r="EJ27" s="17" t="n">
        <v>0</v>
      </c>
      <c r="EK27" s="17" t="n">
        <v>0.00038</v>
      </c>
      <c r="EL27" s="17" t="n">
        <v>0.00037</v>
      </c>
      <c r="EM27" s="17" t="n">
        <v>0.00035</v>
      </c>
      <c r="EN27" s="17" t="n">
        <v>0.00034</v>
      </c>
      <c r="EO27" s="17" t="n">
        <v>0.0013</v>
      </c>
      <c r="EP27" s="17" t="n">
        <v>0.00031</v>
      </c>
      <c r="EQ27" s="17" t="n">
        <v>0</v>
      </c>
      <c r="ER27" s="17" t="n">
        <v>0</v>
      </c>
      <c r="ES27" s="17" t="n">
        <v>4E-005</v>
      </c>
      <c r="ET27" s="17" t="n">
        <v>5E-005</v>
      </c>
      <c r="EU27" s="17" t="n">
        <v>0</v>
      </c>
      <c r="EV27" s="17" t="n">
        <v>0</v>
      </c>
      <c r="EW27" s="17" t="n">
        <v>0</v>
      </c>
      <c r="EX27" s="17" t="n">
        <v>0</v>
      </c>
      <c r="EY27" s="17" t="n">
        <v>0</v>
      </c>
      <c r="EZ27" s="17" t="n">
        <v>0</v>
      </c>
      <c r="FA27" s="17" t="n">
        <v>0.00048</v>
      </c>
      <c r="FB27" s="17" t="n">
        <v>0</v>
      </c>
      <c r="FC27" s="17" t="n">
        <v>0</v>
      </c>
      <c r="FD27" s="17" t="n">
        <v>0</v>
      </c>
      <c r="FE27" s="17" t="n">
        <v>0</v>
      </c>
      <c r="FF27" s="17" t="n">
        <v>0</v>
      </c>
      <c r="FG27" s="17" t="n">
        <v>0</v>
      </c>
      <c r="FH27" s="17" t="n">
        <v>0</v>
      </c>
      <c r="FI27" s="17" t="n">
        <v>0</v>
      </c>
      <c r="FJ27" s="17" t="n">
        <v>0</v>
      </c>
      <c r="FK27" s="17" t="n">
        <v>0</v>
      </c>
      <c r="FL27" s="17" t="n">
        <v>0</v>
      </c>
      <c r="FM27" s="17" t="n">
        <v>0</v>
      </c>
      <c r="FN27" s="17" t="n">
        <v>6E-005</v>
      </c>
      <c r="FO27" s="17" t="n">
        <v>0.00125</v>
      </c>
      <c r="FP27" s="17" t="n">
        <v>0.00412</v>
      </c>
      <c r="FQ27" s="17" t="n">
        <v>0.00407</v>
      </c>
      <c r="FR27" s="17" t="n">
        <v>0.00526</v>
      </c>
      <c r="FS27" s="17" t="n">
        <v>0.01016</v>
      </c>
      <c r="FT27" s="17" t="n">
        <v>0.00301</v>
      </c>
      <c r="FU27" s="17" t="n">
        <v>0.00506</v>
      </c>
      <c r="FV27" s="17" t="n">
        <v>0.00096</v>
      </c>
      <c r="FW27" s="17" t="n">
        <v>0.001</v>
      </c>
      <c r="FX27" s="17" t="n">
        <v>0.00144</v>
      </c>
      <c r="FY27" s="17" t="n">
        <v>0.00323</v>
      </c>
      <c r="FZ27" s="17" t="n">
        <v>0</v>
      </c>
      <c r="GA27" s="17" t="n">
        <v>0</v>
      </c>
      <c r="GB27" s="17" t="n">
        <v>0</v>
      </c>
      <c r="GC27" s="17" t="n">
        <v>0</v>
      </c>
      <c r="GD27" s="17" t="n">
        <v>8E-005</v>
      </c>
      <c r="GE27" s="17" t="n">
        <v>0.00087</v>
      </c>
      <c r="GF27" s="17" t="n">
        <v>0.00065</v>
      </c>
      <c r="GG27" s="17" t="n">
        <v>0.00087</v>
      </c>
      <c r="GH27" s="17" t="n">
        <v>0.00395</v>
      </c>
      <c r="GI27" s="17" t="n">
        <v>0.0011</v>
      </c>
      <c r="GJ27" s="17" t="n">
        <v>0.00136</v>
      </c>
      <c r="GK27" s="17" t="n">
        <v>0.00036</v>
      </c>
      <c r="GL27" s="17" t="n">
        <v>0.00027</v>
      </c>
      <c r="GM27" s="17" t="n">
        <v>0.00037</v>
      </c>
      <c r="GN27" s="17" t="n">
        <v>0.00038</v>
      </c>
      <c r="GO27" s="17" t="n">
        <v>0</v>
      </c>
    </row>
    <row r="28" customFormat="false" ht="15" hidden="false" customHeight="false" outlineLevel="0" collapsed="false">
      <c r="A28" s="17" t="s">
        <v>168</v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</v>
      </c>
      <c r="S28" s="17" t="n">
        <v>0</v>
      </c>
      <c r="T28" s="17" t="n">
        <v>0</v>
      </c>
      <c r="U28" s="17" t="n">
        <v>0.00039</v>
      </c>
      <c r="V28" s="17" t="n">
        <v>0.00877</v>
      </c>
      <c r="W28" s="17" t="n">
        <v>0.01029</v>
      </c>
      <c r="X28" s="17" t="n">
        <v>0.01355</v>
      </c>
      <c r="Y28" s="17" t="n">
        <v>0.0121</v>
      </c>
      <c r="Z28" s="17" t="n">
        <v>0.00569</v>
      </c>
      <c r="AA28" s="17" t="n">
        <v>0.00134</v>
      </c>
      <c r="AB28" s="17" t="n">
        <v>0.00124</v>
      </c>
      <c r="AC28" s="17" t="n">
        <v>7E-005</v>
      </c>
      <c r="AD28" s="17" t="n">
        <v>7E-005</v>
      </c>
      <c r="AE28" s="17" t="n">
        <v>0.00026</v>
      </c>
      <c r="AF28" s="17" t="n">
        <v>0</v>
      </c>
      <c r="AG28" s="17" t="n">
        <v>0</v>
      </c>
      <c r="AH28" s="17" t="n">
        <v>0</v>
      </c>
      <c r="AI28" s="17" t="n">
        <v>0.00019</v>
      </c>
      <c r="AJ28" s="17" t="n">
        <v>0.00282</v>
      </c>
      <c r="AK28" s="17" t="n">
        <v>0.01249</v>
      </c>
      <c r="AL28" s="17" t="n">
        <v>0.01306</v>
      </c>
      <c r="AM28" s="17" t="n">
        <v>0.01713</v>
      </c>
      <c r="AN28" s="17" t="n">
        <v>0.02177</v>
      </c>
      <c r="AO28" s="17" t="n">
        <v>0.00606</v>
      </c>
      <c r="AP28" s="17" t="n">
        <v>0.00312</v>
      </c>
      <c r="AQ28" s="17" t="n">
        <v>0.00224</v>
      </c>
      <c r="AR28" s="17" t="n">
        <v>0.00055</v>
      </c>
      <c r="AS28" s="17" t="n">
        <v>0.00046</v>
      </c>
      <c r="AT28" s="17" t="n">
        <v>0.00208</v>
      </c>
      <c r="AU28" s="17" t="n">
        <v>0</v>
      </c>
      <c r="AV28" s="17" t="n">
        <v>0</v>
      </c>
      <c r="AW28" s="17" t="n">
        <v>0</v>
      </c>
      <c r="AX28" s="17" t="n">
        <v>0.00022</v>
      </c>
      <c r="AY28" s="17" t="n">
        <v>0.00413</v>
      </c>
      <c r="AZ28" s="17" t="n">
        <v>0.00727</v>
      </c>
      <c r="BA28" s="17" t="n">
        <v>0.00677</v>
      </c>
      <c r="BB28" s="17" t="n">
        <v>0.00881</v>
      </c>
      <c r="BC28" s="17" t="n">
        <v>0.0095</v>
      </c>
      <c r="BD28" s="17" t="n">
        <v>0.00471</v>
      </c>
      <c r="BE28" s="17" t="n">
        <v>0.00763</v>
      </c>
      <c r="BF28" s="17" t="n">
        <v>0.00296</v>
      </c>
      <c r="BG28" s="17" t="n">
        <v>0.00138</v>
      </c>
      <c r="BH28" s="17" t="n">
        <v>0.00187</v>
      </c>
      <c r="BI28" s="17" t="n">
        <v>0.0028</v>
      </c>
      <c r="BJ28" s="17" t="n">
        <v>0</v>
      </c>
      <c r="BK28" s="17" t="n">
        <v>0</v>
      </c>
      <c r="BL28" s="17" t="n">
        <v>0</v>
      </c>
      <c r="BM28" s="17" t="n">
        <v>0</v>
      </c>
      <c r="BN28" s="17" t="n">
        <v>0.00026</v>
      </c>
      <c r="BO28" s="17" t="n">
        <v>0.0042</v>
      </c>
      <c r="BP28" s="17" t="n">
        <v>0.00346</v>
      </c>
      <c r="BQ28" s="17" t="n">
        <v>0.00442</v>
      </c>
      <c r="BR28" s="17" t="n">
        <v>0.03797</v>
      </c>
      <c r="BS28" s="17" t="n">
        <v>0.01191</v>
      </c>
      <c r="BT28" s="17" t="n">
        <v>0.00466</v>
      </c>
      <c r="BU28" s="17" t="n">
        <v>0.00187</v>
      </c>
      <c r="BV28" s="17" t="n">
        <v>0.00069</v>
      </c>
      <c r="BW28" s="17" t="n">
        <v>0.00089</v>
      </c>
      <c r="BX28" s="17" t="n">
        <v>0.00125</v>
      </c>
      <c r="BY28" s="17" t="n">
        <v>0</v>
      </c>
      <c r="BZ28" s="17" t="n">
        <v>0</v>
      </c>
      <c r="CA28" s="17" t="n">
        <v>0</v>
      </c>
      <c r="CB28" s="17" t="n">
        <v>0</v>
      </c>
      <c r="CC28" s="17" t="n">
        <v>0.00016</v>
      </c>
      <c r="CD28" s="17" t="n">
        <v>0.00299</v>
      </c>
      <c r="CE28" s="17" t="n">
        <v>0.00243</v>
      </c>
      <c r="CF28" s="17" t="n">
        <v>0.00322</v>
      </c>
      <c r="CG28" s="17" t="n">
        <v>0.02944</v>
      </c>
      <c r="CH28" s="17" t="n">
        <v>0.0073</v>
      </c>
      <c r="CI28" s="17" t="n">
        <v>0.00232</v>
      </c>
      <c r="CJ28" s="17" t="n">
        <v>0.00093</v>
      </c>
      <c r="CK28" s="17" t="n">
        <v>0.00041</v>
      </c>
      <c r="CL28" s="17" t="n">
        <v>0.0005</v>
      </c>
      <c r="CM28" s="17" t="n">
        <v>0.00069</v>
      </c>
      <c r="CN28" s="17" t="n">
        <v>0</v>
      </c>
      <c r="CO28" s="17" t="n">
        <v>0</v>
      </c>
      <c r="CP28" s="17" t="n">
        <v>0</v>
      </c>
      <c r="CQ28" s="17" t="n">
        <v>0</v>
      </c>
      <c r="CR28" s="17" t="n">
        <v>0.00021</v>
      </c>
      <c r="CS28" s="17" t="n">
        <v>0.00219</v>
      </c>
      <c r="CT28" s="17" t="n">
        <v>0.00172</v>
      </c>
      <c r="CU28" s="17" t="n">
        <v>0.0022</v>
      </c>
      <c r="CV28" s="17" t="n">
        <v>0.01626</v>
      </c>
      <c r="CW28" s="17" t="n">
        <v>0.00431</v>
      </c>
      <c r="CX28" s="17" t="n">
        <v>0.004</v>
      </c>
      <c r="CY28" s="17" t="n">
        <v>0.00097</v>
      </c>
      <c r="CZ28" s="17" t="n">
        <v>0.00055</v>
      </c>
      <c r="DA28" s="17" t="n">
        <v>0.00076</v>
      </c>
      <c r="DB28" s="17" t="n">
        <v>0.00054</v>
      </c>
      <c r="DC28" s="17" t="n">
        <v>0</v>
      </c>
      <c r="DD28" s="17" t="n">
        <v>0</v>
      </c>
      <c r="DE28" s="17" t="n">
        <v>0</v>
      </c>
      <c r="DF28" s="17" t="n">
        <v>0</v>
      </c>
      <c r="DG28" s="17" t="n">
        <v>0</v>
      </c>
      <c r="DH28" s="17" t="n">
        <v>0.00128</v>
      </c>
      <c r="DI28" s="17" t="n">
        <v>0.00098</v>
      </c>
      <c r="DJ28" s="17" t="n">
        <v>0.00141</v>
      </c>
      <c r="DK28" s="17" t="n">
        <v>0.00585</v>
      </c>
      <c r="DL28" s="17" t="n">
        <v>0.00152</v>
      </c>
      <c r="DM28" s="17" t="n">
        <v>0.00125</v>
      </c>
      <c r="DN28" s="17" t="n">
        <v>0.0006</v>
      </c>
      <c r="DO28" s="17" t="n">
        <v>6E-005</v>
      </c>
      <c r="DP28" s="17" t="n">
        <v>0.00048</v>
      </c>
      <c r="DQ28" s="17" t="n">
        <v>0.00015</v>
      </c>
      <c r="DR28" s="17" t="n">
        <v>0</v>
      </c>
      <c r="DS28" s="17" t="n">
        <v>0</v>
      </c>
      <c r="DT28" s="17" t="n">
        <v>0</v>
      </c>
      <c r="DU28" s="17" t="n">
        <v>0</v>
      </c>
      <c r="DV28" s="17" t="n">
        <v>0</v>
      </c>
      <c r="DW28" s="17" t="n">
        <v>0.00067</v>
      </c>
      <c r="DX28" s="17" t="n">
        <v>0.00064</v>
      </c>
      <c r="DY28" s="17" t="n">
        <v>0.00061</v>
      </c>
      <c r="DZ28" s="17" t="n">
        <v>0.00351</v>
      </c>
      <c r="EA28" s="17" t="n">
        <v>0.00112</v>
      </c>
      <c r="EB28" s="17" t="n">
        <v>0.00054</v>
      </c>
      <c r="EC28" s="17" t="n">
        <v>0</v>
      </c>
      <c r="ED28" s="17" t="n">
        <v>3E-005</v>
      </c>
      <c r="EE28" s="17" t="n">
        <v>0.00026</v>
      </c>
      <c r="EF28" s="17" t="n">
        <v>8E-005</v>
      </c>
      <c r="EG28" s="17" t="n">
        <v>0</v>
      </c>
      <c r="EH28" s="17" t="n">
        <v>0</v>
      </c>
      <c r="EI28" s="17" t="n">
        <v>0</v>
      </c>
      <c r="EJ28" s="17" t="n">
        <v>0</v>
      </c>
      <c r="EK28" s="17" t="n">
        <v>0.00045</v>
      </c>
      <c r="EL28" s="17" t="n">
        <v>0.00044</v>
      </c>
      <c r="EM28" s="17" t="n">
        <v>0.00084</v>
      </c>
      <c r="EN28" s="17" t="n">
        <v>0.00081</v>
      </c>
      <c r="EO28" s="17" t="n">
        <v>0.00309</v>
      </c>
      <c r="EP28" s="17" t="n">
        <v>0.00074</v>
      </c>
      <c r="EQ28" s="17" t="n">
        <v>0.00035</v>
      </c>
      <c r="ER28" s="17" t="n">
        <v>0</v>
      </c>
      <c r="ES28" s="17" t="n">
        <v>2E-005</v>
      </c>
      <c r="ET28" s="17" t="n">
        <v>8E-005</v>
      </c>
      <c r="EU28" s="17" t="n">
        <v>2E-005</v>
      </c>
      <c r="EV28" s="17" t="n">
        <v>0</v>
      </c>
      <c r="EW28" s="17" t="n">
        <v>0</v>
      </c>
      <c r="EX28" s="17" t="n">
        <v>0</v>
      </c>
      <c r="EY28" s="17" t="n">
        <v>0</v>
      </c>
      <c r="EZ28" s="17" t="n">
        <v>0</v>
      </c>
      <c r="FA28" s="17" t="n">
        <v>0.00057</v>
      </c>
      <c r="FB28" s="17" t="n">
        <v>0</v>
      </c>
      <c r="FC28" s="17" t="n">
        <v>0</v>
      </c>
      <c r="FD28" s="17" t="n">
        <v>0</v>
      </c>
      <c r="FE28" s="17" t="n">
        <v>0</v>
      </c>
      <c r="FF28" s="17" t="n">
        <v>0</v>
      </c>
      <c r="FG28" s="17" t="n">
        <v>0</v>
      </c>
      <c r="FH28" s="17" t="n">
        <v>0</v>
      </c>
      <c r="FI28" s="17" t="n">
        <v>0</v>
      </c>
      <c r="FJ28" s="17" t="n">
        <v>0</v>
      </c>
      <c r="FK28" s="17" t="n">
        <v>0</v>
      </c>
      <c r="FL28" s="17" t="n">
        <v>0</v>
      </c>
      <c r="FM28" s="17" t="n">
        <v>0</v>
      </c>
      <c r="FN28" s="17" t="n">
        <v>0.00015</v>
      </c>
      <c r="FO28" s="17" t="n">
        <v>0.00256</v>
      </c>
      <c r="FP28" s="17" t="n">
        <v>0.00849</v>
      </c>
      <c r="FQ28" s="17" t="n">
        <v>0.00832</v>
      </c>
      <c r="FR28" s="17" t="n">
        <v>0.01082</v>
      </c>
      <c r="FS28" s="17" t="n">
        <v>0.02224</v>
      </c>
      <c r="FT28" s="17" t="n">
        <v>0.00723</v>
      </c>
      <c r="FU28" s="17" t="n">
        <v>0.00507</v>
      </c>
      <c r="FV28" s="17" t="n">
        <v>0.00238</v>
      </c>
      <c r="FW28" s="17" t="n">
        <v>0.00087</v>
      </c>
      <c r="FX28" s="17" t="n">
        <v>0.00105</v>
      </c>
      <c r="FY28" s="17" t="n">
        <v>0.00208</v>
      </c>
      <c r="FZ28" s="17" t="n">
        <v>0</v>
      </c>
      <c r="GA28" s="17" t="n">
        <v>0</v>
      </c>
      <c r="GB28" s="17" t="n">
        <v>0</v>
      </c>
      <c r="GC28" s="17" t="n">
        <v>0</v>
      </c>
      <c r="GD28" s="17" t="n">
        <v>0.00014</v>
      </c>
      <c r="GE28" s="17" t="n">
        <v>0.00175</v>
      </c>
      <c r="GF28" s="17" t="n">
        <v>0.00142</v>
      </c>
      <c r="GG28" s="17" t="n">
        <v>0.00182</v>
      </c>
      <c r="GH28" s="17" t="n">
        <v>0.01376</v>
      </c>
      <c r="GI28" s="17" t="n">
        <v>0.00348</v>
      </c>
      <c r="GJ28" s="17" t="n">
        <v>0.00187</v>
      </c>
      <c r="GK28" s="17" t="n">
        <v>0.00058</v>
      </c>
      <c r="GL28" s="17" t="n">
        <v>0.00025</v>
      </c>
      <c r="GM28" s="17" t="n">
        <v>0.00044</v>
      </c>
      <c r="GN28" s="17" t="n">
        <v>0.00035</v>
      </c>
      <c r="GO28" s="17" t="n">
        <v>0</v>
      </c>
    </row>
    <row r="29" customFormat="false" ht="15" hidden="false" customHeight="false" outlineLevel="0" collapsed="false">
      <c r="A29" s="17" t="s">
        <v>169</v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0.00027</v>
      </c>
      <c r="P29" s="17" t="n">
        <v>7E-005</v>
      </c>
      <c r="Q29" s="17" t="n">
        <v>0</v>
      </c>
      <c r="R29" s="17" t="n">
        <v>0</v>
      </c>
      <c r="S29" s="17" t="n">
        <v>0</v>
      </c>
      <c r="T29" s="17" t="n">
        <v>0.00015</v>
      </c>
      <c r="U29" s="17" t="n">
        <v>0.00255</v>
      </c>
      <c r="V29" s="17" t="n">
        <v>0.05811</v>
      </c>
      <c r="W29" s="17" t="n">
        <v>0.07131</v>
      </c>
      <c r="X29" s="17" t="n">
        <v>0.0777</v>
      </c>
      <c r="Y29" s="17" t="n">
        <v>0.11681</v>
      </c>
      <c r="Z29" s="17" t="n">
        <v>0.16789</v>
      </c>
      <c r="AA29" s="17" t="n">
        <v>0.10289</v>
      </c>
      <c r="AB29" s="17" t="n">
        <v>0.08133</v>
      </c>
      <c r="AC29" s="17" t="n">
        <v>0.04379</v>
      </c>
      <c r="AD29" s="17" t="n">
        <v>0.00348</v>
      </c>
      <c r="AE29" s="17" t="n">
        <v>0.00155</v>
      </c>
      <c r="AF29" s="17" t="n">
        <v>0</v>
      </c>
      <c r="AG29" s="17" t="n">
        <v>0</v>
      </c>
      <c r="AH29" s="17" t="n">
        <v>0</v>
      </c>
      <c r="AI29" s="17" t="n">
        <v>0.00153</v>
      </c>
      <c r="AJ29" s="17" t="n">
        <v>0.02528</v>
      </c>
      <c r="AK29" s="17" t="n">
        <v>0.12153</v>
      </c>
      <c r="AL29" s="17" t="n">
        <v>0.13552</v>
      </c>
      <c r="AM29" s="17" t="n">
        <v>0.15431</v>
      </c>
      <c r="AN29" s="17" t="n">
        <v>0.14766</v>
      </c>
      <c r="AO29" s="17" t="n">
        <v>0.15566</v>
      </c>
      <c r="AP29" s="17" t="n">
        <v>0.17981</v>
      </c>
      <c r="AQ29" s="17" t="n">
        <v>0.09342</v>
      </c>
      <c r="AR29" s="17" t="n">
        <v>0.10165</v>
      </c>
      <c r="AS29" s="17" t="n">
        <v>0.00551</v>
      </c>
      <c r="AT29" s="17" t="n">
        <v>0.12974</v>
      </c>
      <c r="AU29" s="17" t="n">
        <v>0.00427</v>
      </c>
      <c r="AV29" s="17" t="n">
        <v>0</v>
      </c>
      <c r="AW29" s="17" t="n">
        <v>0</v>
      </c>
      <c r="AX29" s="17" t="n">
        <v>0.00236</v>
      </c>
      <c r="AY29" s="17" t="n">
        <v>0.03901</v>
      </c>
      <c r="AZ29" s="17" t="n">
        <v>0.07713</v>
      </c>
      <c r="BA29" s="17" t="n">
        <v>0.07236</v>
      </c>
      <c r="BB29" s="17" t="n">
        <v>0.07818</v>
      </c>
      <c r="BC29" s="17" t="n">
        <v>0.04231</v>
      </c>
      <c r="BD29" s="17" t="n">
        <v>0.04479</v>
      </c>
      <c r="BE29" s="17" t="n">
        <v>0.11714</v>
      </c>
      <c r="BF29" s="17" t="n">
        <v>0.02681</v>
      </c>
      <c r="BG29" s="17" t="n">
        <v>0.03757</v>
      </c>
      <c r="BH29" s="17" t="n">
        <v>0.00417</v>
      </c>
      <c r="BI29" s="17" t="n">
        <v>0.08716</v>
      </c>
      <c r="BJ29" s="17" t="n">
        <v>0.04592</v>
      </c>
      <c r="BK29" s="17" t="n">
        <v>0</v>
      </c>
      <c r="BL29" s="17" t="n">
        <v>0</v>
      </c>
      <c r="BM29" s="17" t="n">
        <v>0.00021</v>
      </c>
      <c r="BN29" s="17" t="n">
        <v>0.00337</v>
      </c>
      <c r="BO29" s="17" t="n">
        <v>0.0478</v>
      </c>
      <c r="BP29" s="17" t="n">
        <v>0.03889</v>
      </c>
      <c r="BQ29" s="17" t="n">
        <v>0.04045</v>
      </c>
      <c r="BR29" s="17" t="n">
        <v>0.02516</v>
      </c>
      <c r="BS29" s="17" t="n">
        <v>0.02458</v>
      </c>
      <c r="BT29" s="17" t="n">
        <v>0.06058</v>
      </c>
      <c r="BU29" s="17" t="n">
        <v>0.0128</v>
      </c>
      <c r="BV29" s="17" t="n">
        <v>0.01973</v>
      </c>
      <c r="BW29" s="17" t="n">
        <v>0.0017</v>
      </c>
      <c r="BX29" s="17" t="n">
        <v>0.03278</v>
      </c>
      <c r="BY29" s="17" t="n">
        <v>0.07718</v>
      </c>
      <c r="BZ29" s="17" t="n">
        <v>0</v>
      </c>
      <c r="CA29" s="17" t="n">
        <v>0</v>
      </c>
      <c r="CB29" s="17" t="n">
        <v>0.00014</v>
      </c>
      <c r="CC29" s="17" t="n">
        <v>0.00245</v>
      </c>
      <c r="CD29" s="17" t="n">
        <v>0.03337</v>
      </c>
      <c r="CE29" s="17" t="n">
        <v>0.02727</v>
      </c>
      <c r="CF29" s="17" t="n">
        <v>0.02796</v>
      </c>
      <c r="CG29" s="17" t="n">
        <v>0.01961</v>
      </c>
      <c r="CH29" s="17" t="n">
        <v>0.01566</v>
      </c>
      <c r="CI29" s="17" t="n">
        <v>0.02948</v>
      </c>
      <c r="CJ29" s="17" t="n">
        <v>0.007</v>
      </c>
      <c r="CK29" s="17" t="n">
        <v>0.00953</v>
      </c>
      <c r="CL29" s="17" t="n">
        <v>0.00083</v>
      </c>
      <c r="CM29" s="17" t="n">
        <v>0.01582</v>
      </c>
      <c r="CN29" s="17" t="n">
        <v>0.07473</v>
      </c>
      <c r="CO29" s="17" t="n">
        <v>0</v>
      </c>
      <c r="CP29" s="17" t="n">
        <v>0</v>
      </c>
      <c r="CQ29" s="17" t="n">
        <v>0.00012</v>
      </c>
      <c r="CR29" s="17" t="n">
        <v>0.00176</v>
      </c>
      <c r="CS29" s="17" t="n">
        <v>0.0259</v>
      </c>
      <c r="CT29" s="17" t="n">
        <v>0.01989</v>
      </c>
      <c r="CU29" s="17" t="n">
        <v>0.01984</v>
      </c>
      <c r="CV29" s="17" t="n">
        <v>0.01088</v>
      </c>
      <c r="CW29" s="17" t="n">
        <v>0.01559</v>
      </c>
      <c r="CX29" s="17" t="n">
        <v>0.02931</v>
      </c>
      <c r="CY29" s="17" t="n">
        <v>0.00435</v>
      </c>
      <c r="CZ29" s="17" t="n">
        <v>0.00802</v>
      </c>
      <c r="DA29" s="17" t="n">
        <v>0.00146</v>
      </c>
      <c r="DB29" s="17" t="n">
        <v>0.00786</v>
      </c>
      <c r="DC29" s="17" t="n">
        <v>0.0673</v>
      </c>
      <c r="DD29" s="17" t="n">
        <v>0</v>
      </c>
      <c r="DE29" s="17" t="n">
        <v>0</v>
      </c>
      <c r="DF29" s="17" t="n">
        <v>6E-005</v>
      </c>
      <c r="DG29" s="17" t="n">
        <v>0.00105</v>
      </c>
      <c r="DH29" s="17" t="n">
        <v>0.01345</v>
      </c>
      <c r="DI29" s="17" t="n">
        <v>0.01121</v>
      </c>
      <c r="DJ29" s="17" t="n">
        <v>0.01141</v>
      </c>
      <c r="DK29" s="17" t="n">
        <v>0.00376</v>
      </c>
      <c r="DL29" s="17" t="n">
        <v>0.00557</v>
      </c>
      <c r="DM29" s="17" t="n">
        <v>0.01169</v>
      </c>
      <c r="DN29" s="17" t="n">
        <v>0.00255</v>
      </c>
      <c r="DO29" s="17" t="n">
        <v>0.00465</v>
      </c>
      <c r="DP29" s="17" t="n">
        <v>0.00089</v>
      </c>
      <c r="DQ29" s="17" t="n">
        <v>0.00441</v>
      </c>
      <c r="DR29" s="17" t="n">
        <v>0.06078</v>
      </c>
      <c r="DS29" s="17" t="n">
        <v>0</v>
      </c>
      <c r="DT29" s="17" t="n">
        <v>0</v>
      </c>
      <c r="DU29" s="17" t="n">
        <v>0</v>
      </c>
      <c r="DV29" s="17" t="n">
        <v>0.00063</v>
      </c>
      <c r="DW29" s="17" t="n">
        <v>0.00798</v>
      </c>
      <c r="DX29" s="17" t="n">
        <v>0.00662</v>
      </c>
      <c r="DY29" s="17" t="n">
        <v>0.00665</v>
      </c>
      <c r="DZ29" s="17" t="n">
        <v>0.00242</v>
      </c>
      <c r="EA29" s="17" t="n">
        <v>0.00313</v>
      </c>
      <c r="EB29" s="17" t="n">
        <v>0.00757</v>
      </c>
      <c r="EC29" s="17" t="n">
        <v>0.00182</v>
      </c>
      <c r="ED29" s="17" t="n">
        <v>0.00405</v>
      </c>
      <c r="EE29" s="17" t="n">
        <v>0.00052</v>
      </c>
      <c r="EF29" s="17" t="n">
        <v>0.0026</v>
      </c>
      <c r="EG29" s="17" t="n">
        <v>0.06043</v>
      </c>
      <c r="EH29" s="17" t="n">
        <v>0</v>
      </c>
      <c r="EI29" s="17" t="n">
        <v>0</v>
      </c>
      <c r="EJ29" s="17" t="n">
        <v>0.00039</v>
      </c>
      <c r="EK29" s="17" t="n">
        <v>0.00571</v>
      </c>
      <c r="EL29" s="17" t="n">
        <v>0.00479</v>
      </c>
      <c r="EM29" s="17" t="n">
        <v>0.00858</v>
      </c>
      <c r="EN29" s="17" t="n">
        <v>0.00864</v>
      </c>
      <c r="EO29" s="17" t="n">
        <v>0.00336</v>
      </c>
      <c r="EP29" s="17" t="n">
        <v>0.00414</v>
      </c>
      <c r="EQ29" s="17" t="n">
        <v>0.00874</v>
      </c>
      <c r="ER29" s="17" t="n">
        <v>0.00114</v>
      </c>
      <c r="ES29" s="17" t="n">
        <v>0.00204</v>
      </c>
      <c r="ET29" s="17" t="n">
        <v>0.00018</v>
      </c>
      <c r="EU29" s="17" t="n">
        <v>0.00138</v>
      </c>
      <c r="EV29" s="17" t="n">
        <v>0</v>
      </c>
      <c r="EW29" s="17" t="n">
        <v>0</v>
      </c>
      <c r="EX29" s="17" t="n">
        <v>0</v>
      </c>
      <c r="EY29" s="17" t="n">
        <v>0</v>
      </c>
      <c r="EZ29" s="17" t="n">
        <v>0</v>
      </c>
      <c r="FA29" s="17" t="n">
        <v>0.0071</v>
      </c>
      <c r="FB29" s="17" t="n">
        <v>0</v>
      </c>
      <c r="FC29" s="17" t="n">
        <v>0</v>
      </c>
      <c r="FD29" s="17" t="n">
        <v>0</v>
      </c>
      <c r="FE29" s="17" t="n">
        <v>0</v>
      </c>
      <c r="FF29" s="17" t="n">
        <v>0</v>
      </c>
      <c r="FG29" s="17" t="n">
        <v>0</v>
      </c>
      <c r="FH29" s="17" t="n">
        <v>0</v>
      </c>
      <c r="FI29" s="17" t="n">
        <v>0</v>
      </c>
      <c r="FJ29" s="17" t="n">
        <v>0</v>
      </c>
      <c r="FK29" s="17" t="n">
        <v>0</v>
      </c>
      <c r="FL29" s="17" t="n">
        <v>0</v>
      </c>
      <c r="FM29" s="17" t="n">
        <v>0</v>
      </c>
      <c r="FN29" s="17" t="n">
        <v>0.00147</v>
      </c>
      <c r="FO29" s="17" t="n">
        <v>0.02435</v>
      </c>
      <c r="FP29" s="17" t="n">
        <v>0.08798</v>
      </c>
      <c r="FQ29" s="17" t="n">
        <v>0.0887</v>
      </c>
      <c r="FR29" s="17" t="n">
        <v>0.09701</v>
      </c>
      <c r="FS29" s="17" t="n">
        <v>0.07643</v>
      </c>
      <c r="FT29" s="17" t="n">
        <v>0.07852</v>
      </c>
      <c r="FU29" s="17" t="n">
        <v>0.1213</v>
      </c>
      <c r="FV29" s="17" t="n">
        <v>0.04479</v>
      </c>
      <c r="FW29" s="17" t="n">
        <v>0.05392</v>
      </c>
      <c r="FX29" s="17" t="n">
        <v>0.00386</v>
      </c>
      <c r="FY29" s="17" t="n">
        <v>0.08734</v>
      </c>
      <c r="FZ29" s="17" t="n">
        <v>0.0383</v>
      </c>
      <c r="GA29" s="17" t="n">
        <v>0</v>
      </c>
      <c r="GB29" s="17" t="n">
        <v>0</v>
      </c>
      <c r="GC29" s="17" t="n">
        <v>0.00012</v>
      </c>
      <c r="GD29" s="17" t="n">
        <v>0.00194</v>
      </c>
      <c r="GE29" s="17" t="n">
        <v>0.0203</v>
      </c>
      <c r="GF29" s="17" t="n">
        <v>0.01626</v>
      </c>
      <c r="GG29" s="17" t="n">
        <v>0.0164</v>
      </c>
      <c r="GH29" s="17" t="n">
        <v>0.00938</v>
      </c>
      <c r="GI29" s="17" t="n">
        <v>0.00977</v>
      </c>
      <c r="GJ29" s="17" t="n">
        <v>0.01877</v>
      </c>
      <c r="GK29" s="17" t="n">
        <v>0.00367</v>
      </c>
      <c r="GL29" s="17" t="n">
        <v>0.00591</v>
      </c>
      <c r="GM29" s="17" t="n">
        <v>0.0008</v>
      </c>
      <c r="GN29" s="17" t="n">
        <v>0.00694</v>
      </c>
      <c r="GO29" s="17" t="n">
        <v>0.05279</v>
      </c>
    </row>
    <row r="30" customFormat="false" ht="15" hidden="false" customHeight="false" outlineLevel="0" collapsed="false">
      <c r="A30" s="17" t="s">
        <v>170</v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0.0001</v>
      </c>
      <c r="U30" s="17" t="n">
        <v>0.00189</v>
      </c>
      <c r="V30" s="17" t="n">
        <v>0.04236</v>
      </c>
      <c r="W30" s="17" t="n">
        <v>0.05136</v>
      </c>
      <c r="X30" s="17" t="n">
        <v>0.0676</v>
      </c>
      <c r="Y30" s="17" t="n">
        <v>0.11</v>
      </c>
      <c r="Z30" s="17" t="n">
        <v>0.24609</v>
      </c>
      <c r="AA30" s="17" t="n">
        <v>0.08076</v>
      </c>
      <c r="AB30" s="17" t="n">
        <v>0</v>
      </c>
      <c r="AC30" s="17" t="n">
        <v>0.21111</v>
      </c>
      <c r="AD30" s="17" t="n">
        <v>0.00865</v>
      </c>
      <c r="AE30" s="17" t="n">
        <v>0.00202</v>
      </c>
      <c r="AF30" s="17" t="n">
        <v>0</v>
      </c>
      <c r="AG30" s="17" t="n">
        <v>0</v>
      </c>
      <c r="AH30" s="17" t="n">
        <v>0</v>
      </c>
      <c r="AI30" s="17" t="n">
        <v>0.00106</v>
      </c>
      <c r="AJ30" s="17" t="n">
        <v>0.01751</v>
      </c>
      <c r="AK30" s="17" t="n">
        <v>0.07802</v>
      </c>
      <c r="AL30" s="17" t="n">
        <v>0.08746</v>
      </c>
      <c r="AM30" s="17" t="n">
        <v>0.11866</v>
      </c>
      <c r="AN30" s="17" t="n">
        <v>0.23967</v>
      </c>
      <c r="AO30" s="17" t="n">
        <v>0.23421</v>
      </c>
      <c r="AP30" s="17" t="n">
        <v>0.26905</v>
      </c>
      <c r="AQ30" s="17" t="n">
        <v>0</v>
      </c>
      <c r="AR30" s="17" t="n">
        <v>0.20955</v>
      </c>
      <c r="AS30" s="17" t="n">
        <v>0.02052</v>
      </c>
      <c r="AT30" s="17" t="n">
        <v>0.04309</v>
      </c>
      <c r="AU30" s="17" t="n">
        <v>0</v>
      </c>
      <c r="AV30" s="17" t="n">
        <v>0</v>
      </c>
      <c r="AW30" s="17" t="n">
        <v>0</v>
      </c>
      <c r="AX30" s="17" t="n">
        <v>0.00216</v>
      </c>
      <c r="AY30" s="17" t="n">
        <v>0.03624</v>
      </c>
      <c r="AZ30" s="17" t="n">
        <v>0.06534</v>
      </c>
      <c r="BA30" s="17" t="n">
        <v>0.06459</v>
      </c>
      <c r="BB30" s="17" t="n">
        <v>0.08647</v>
      </c>
      <c r="BC30" s="17" t="n">
        <v>0.02899</v>
      </c>
      <c r="BD30" s="17" t="n">
        <v>0.06993</v>
      </c>
      <c r="BE30" s="17" t="n">
        <v>0.27521</v>
      </c>
      <c r="BF30" s="17" t="n">
        <v>0</v>
      </c>
      <c r="BG30" s="17" t="n">
        <v>0.1831</v>
      </c>
      <c r="BH30" s="17" t="n">
        <v>0.02227</v>
      </c>
      <c r="BI30" s="17" t="n">
        <v>0.10667</v>
      </c>
      <c r="BJ30" s="17" t="n">
        <v>0</v>
      </c>
      <c r="BK30" s="17" t="n">
        <v>0</v>
      </c>
      <c r="BL30" s="17" t="n">
        <v>0</v>
      </c>
      <c r="BM30" s="17" t="n">
        <v>0.00015</v>
      </c>
      <c r="BN30" s="17" t="n">
        <v>0.00284</v>
      </c>
      <c r="BO30" s="17" t="n">
        <v>0.03637</v>
      </c>
      <c r="BP30" s="17" t="n">
        <v>0.03154</v>
      </c>
      <c r="BQ30" s="17" t="n">
        <v>0.04083</v>
      </c>
      <c r="BR30" s="17" t="n">
        <v>0.01379</v>
      </c>
      <c r="BS30" s="17" t="n">
        <v>0.0397</v>
      </c>
      <c r="BT30" s="17" t="n">
        <v>0.12137</v>
      </c>
      <c r="BU30" s="17" t="n">
        <v>0</v>
      </c>
      <c r="BV30" s="17" t="n">
        <v>0.04758</v>
      </c>
      <c r="BW30" s="17" t="n">
        <v>0.00489</v>
      </c>
      <c r="BX30" s="17" t="n">
        <v>0.02207</v>
      </c>
      <c r="BY30" s="17" t="n">
        <v>0</v>
      </c>
      <c r="BZ30" s="17" t="n">
        <v>0</v>
      </c>
      <c r="CA30" s="17" t="n">
        <v>0</v>
      </c>
      <c r="CB30" s="17" t="n">
        <v>0.00019</v>
      </c>
      <c r="CC30" s="17" t="n">
        <v>0.00204</v>
      </c>
      <c r="CD30" s="17" t="n">
        <v>0.02585</v>
      </c>
      <c r="CE30" s="17" t="n">
        <v>0.02198</v>
      </c>
      <c r="CF30" s="17" t="n">
        <v>0.02777</v>
      </c>
      <c r="CG30" s="17" t="n">
        <v>0.01021</v>
      </c>
      <c r="CH30" s="17" t="n">
        <v>0.01927</v>
      </c>
      <c r="CI30" s="17" t="n">
        <v>0.05486</v>
      </c>
      <c r="CJ30" s="17" t="n">
        <v>0</v>
      </c>
      <c r="CK30" s="17" t="n">
        <v>0.01761</v>
      </c>
      <c r="CL30" s="17" t="n">
        <v>0.00196</v>
      </c>
      <c r="CM30" s="17" t="n">
        <v>0.00849</v>
      </c>
      <c r="CN30" s="17" t="n">
        <v>0</v>
      </c>
      <c r="CO30" s="17" t="n">
        <v>0</v>
      </c>
      <c r="CP30" s="17" t="n">
        <v>0</v>
      </c>
      <c r="CQ30" s="17" t="n">
        <v>0</v>
      </c>
      <c r="CR30" s="17" t="n">
        <v>0.0014</v>
      </c>
      <c r="CS30" s="17" t="n">
        <v>0.01843</v>
      </c>
      <c r="CT30" s="17" t="n">
        <v>0.01537</v>
      </c>
      <c r="CU30" s="17" t="n">
        <v>0.01949</v>
      </c>
      <c r="CV30" s="17" t="n">
        <v>0.01052</v>
      </c>
      <c r="CW30" s="17" t="n">
        <v>0.03224</v>
      </c>
      <c r="CX30" s="17" t="n">
        <v>0.09604</v>
      </c>
      <c r="CY30" s="17" t="n">
        <v>0</v>
      </c>
      <c r="CZ30" s="17" t="n">
        <v>0.01243</v>
      </c>
      <c r="DA30" s="17" t="n">
        <v>0.00342</v>
      </c>
      <c r="DB30" s="17" t="n">
        <v>0.0039</v>
      </c>
      <c r="DC30" s="17" t="n">
        <v>0</v>
      </c>
      <c r="DD30" s="17" t="n">
        <v>0</v>
      </c>
      <c r="DE30" s="17" t="n">
        <v>0</v>
      </c>
      <c r="DF30" s="17" t="n">
        <v>0</v>
      </c>
      <c r="DG30" s="17" t="n">
        <v>0.0009</v>
      </c>
      <c r="DH30" s="17" t="n">
        <v>0.01067</v>
      </c>
      <c r="DI30" s="17" t="n">
        <v>0.00894</v>
      </c>
      <c r="DJ30" s="17" t="n">
        <v>0.01108</v>
      </c>
      <c r="DK30" s="17" t="n">
        <v>0.00367</v>
      </c>
      <c r="DL30" s="17" t="n">
        <v>0.01116</v>
      </c>
      <c r="DM30" s="17" t="n">
        <v>0.04006</v>
      </c>
      <c r="DN30" s="17" t="n">
        <v>0</v>
      </c>
      <c r="DO30" s="17" t="n">
        <v>0.00563</v>
      </c>
      <c r="DP30" s="17" t="n">
        <v>0.00218</v>
      </c>
      <c r="DQ30" s="17" t="n">
        <v>0.00234</v>
      </c>
      <c r="DR30" s="17" t="n">
        <v>0</v>
      </c>
      <c r="DS30" s="17" t="n">
        <v>0</v>
      </c>
      <c r="DT30" s="17" t="n">
        <v>0</v>
      </c>
      <c r="DU30" s="17" t="n">
        <v>0</v>
      </c>
      <c r="DV30" s="17" t="n">
        <v>0.00039</v>
      </c>
      <c r="DW30" s="17" t="n">
        <v>0.00565</v>
      </c>
      <c r="DX30" s="17" t="n">
        <v>0.00471</v>
      </c>
      <c r="DY30" s="17" t="n">
        <v>0.00593</v>
      </c>
      <c r="DZ30" s="17" t="n">
        <v>0.00202</v>
      </c>
      <c r="EA30" s="17" t="n">
        <v>0.00711</v>
      </c>
      <c r="EB30" s="17" t="n">
        <v>0.02375</v>
      </c>
      <c r="EC30" s="17" t="n">
        <v>0</v>
      </c>
      <c r="ED30" s="17" t="n">
        <v>0.00505</v>
      </c>
      <c r="EE30" s="17" t="n">
        <v>0.00101</v>
      </c>
      <c r="EF30" s="17" t="n">
        <v>0.00109</v>
      </c>
      <c r="EG30" s="17" t="n">
        <v>0</v>
      </c>
      <c r="EH30" s="17" t="n">
        <v>0</v>
      </c>
      <c r="EI30" s="17" t="n">
        <v>0</v>
      </c>
      <c r="EJ30" s="17" t="n">
        <v>0</v>
      </c>
      <c r="EK30" s="17" t="n">
        <v>0.0041</v>
      </c>
      <c r="EL30" s="17" t="n">
        <v>0.00347</v>
      </c>
      <c r="EM30" s="17" t="n">
        <v>0.0062</v>
      </c>
      <c r="EN30" s="17" t="n">
        <v>0.00781</v>
      </c>
      <c r="EO30" s="17" t="n">
        <v>0.0031</v>
      </c>
      <c r="EP30" s="17" t="n">
        <v>0.00595</v>
      </c>
      <c r="EQ30" s="17" t="n">
        <v>0.02781</v>
      </c>
      <c r="ER30" s="17" t="n">
        <v>0</v>
      </c>
      <c r="ES30" s="17" t="n">
        <v>0.00461</v>
      </c>
      <c r="ET30" s="17" t="n">
        <v>0.00036</v>
      </c>
      <c r="EU30" s="17" t="n">
        <v>0.00042</v>
      </c>
      <c r="EV30" s="17" t="n">
        <v>0</v>
      </c>
      <c r="EW30" s="17" t="n">
        <v>0</v>
      </c>
      <c r="EX30" s="17" t="n">
        <v>0</v>
      </c>
      <c r="EY30" s="17" t="n">
        <v>0</v>
      </c>
      <c r="EZ30" s="17" t="n">
        <v>0</v>
      </c>
      <c r="FA30" s="17" t="n">
        <v>0.00516</v>
      </c>
      <c r="FB30" s="17" t="n">
        <v>0</v>
      </c>
      <c r="FC30" s="17" t="n">
        <v>0</v>
      </c>
      <c r="FD30" s="17" t="n">
        <v>0</v>
      </c>
      <c r="FE30" s="17" t="n">
        <v>0</v>
      </c>
      <c r="FF30" s="17" t="n">
        <v>0</v>
      </c>
      <c r="FG30" s="17" t="n">
        <v>0</v>
      </c>
      <c r="FH30" s="17" t="n">
        <v>0</v>
      </c>
      <c r="FI30" s="17" t="n">
        <v>0</v>
      </c>
      <c r="FJ30" s="17" t="n">
        <v>0</v>
      </c>
      <c r="FK30" s="17" t="n">
        <v>0</v>
      </c>
      <c r="FL30" s="17" t="n">
        <v>0</v>
      </c>
      <c r="FM30" s="17" t="n">
        <v>0</v>
      </c>
      <c r="FN30" s="17" t="n">
        <v>0.00116</v>
      </c>
      <c r="FO30" s="17" t="n">
        <v>0.01941</v>
      </c>
      <c r="FP30" s="17" t="n">
        <v>0.06446</v>
      </c>
      <c r="FQ30" s="17" t="n">
        <v>0.06726</v>
      </c>
      <c r="FR30" s="17" t="n">
        <v>0.08987</v>
      </c>
      <c r="FS30" s="17" t="n">
        <v>0.12132</v>
      </c>
      <c r="FT30" s="17" t="n">
        <v>0.12851</v>
      </c>
      <c r="FU30" s="17" t="n">
        <v>0.22433</v>
      </c>
      <c r="FV30" s="17" t="n">
        <v>0</v>
      </c>
      <c r="FW30" s="17" t="n">
        <v>0.14976</v>
      </c>
      <c r="FX30" s="17" t="n">
        <v>0.01556</v>
      </c>
      <c r="FY30" s="17" t="n">
        <v>0.04723</v>
      </c>
      <c r="FZ30" s="17" t="n">
        <v>0</v>
      </c>
      <c r="GA30" s="17" t="n">
        <v>0</v>
      </c>
      <c r="GB30" s="17" t="n">
        <v>0</v>
      </c>
      <c r="GC30" s="17" t="n">
        <v>5E-005</v>
      </c>
      <c r="GD30" s="17" t="n">
        <v>0.00153</v>
      </c>
      <c r="GE30" s="17" t="n">
        <v>0.01489</v>
      </c>
      <c r="GF30" s="17" t="n">
        <v>0.01248</v>
      </c>
      <c r="GG30" s="17" t="n">
        <v>0.01565</v>
      </c>
      <c r="GH30" s="17" t="n">
        <v>0.00639</v>
      </c>
      <c r="GI30" s="17" t="n">
        <v>0.01597</v>
      </c>
      <c r="GJ30" s="17" t="n">
        <v>0.04916</v>
      </c>
      <c r="GK30" s="17" t="n">
        <v>0</v>
      </c>
      <c r="GL30" s="17" t="n">
        <v>0.00934</v>
      </c>
      <c r="GM30" s="17" t="n">
        <v>0.00179</v>
      </c>
      <c r="GN30" s="17" t="n">
        <v>0.00341</v>
      </c>
      <c r="GO30" s="17" t="n">
        <v>0</v>
      </c>
    </row>
    <row r="31" customFormat="false" ht="15" hidden="false" customHeight="false" outlineLevel="0" collapsed="false">
      <c r="A31" s="17" t="s">
        <v>171</v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7" t="n">
        <v>0</v>
      </c>
      <c r="O31" s="17" t="n">
        <v>0</v>
      </c>
      <c r="P31" s="17" t="n">
        <v>0</v>
      </c>
      <c r="Q31" s="17" t="n">
        <v>0</v>
      </c>
      <c r="R31" s="17" t="n">
        <v>0</v>
      </c>
      <c r="S31" s="17" t="n">
        <v>0</v>
      </c>
      <c r="T31" s="17" t="n">
        <v>0.00013</v>
      </c>
      <c r="U31" s="17" t="n">
        <v>0.00196</v>
      </c>
      <c r="V31" s="17" t="n">
        <v>0.04477</v>
      </c>
      <c r="W31" s="17" t="n">
        <v>0.05443</v>
      </c>
      <c r="X31" s="17" t="n">
        <v>0.0452</v>
      </c>
      <c r="Y31" s="17" t="n">
        <v>0.04098</v>
      </c>
      <c r="Z31" s="17" t="n">
        <v>0.19219</v>
      </c>
      <c r="AA31" s="17" t="n">
        <v>0.01879</v>
      </c>
      <c r="AB31" s="17" t="n">
        <v>0.00187</v>
      </c>
      <c r="AC31" s="17" t="n">
        <v>0.02062</v>
      </c>
      <c r="AD31" s="17" t="n">
        <v>0.00573</v>
      </c>
      <c r="AE31" s="17" t="n">
        <v>0.00123</v>
      </c>
      <c r="AF31" s="17" t="n">
        <v>0</v>
      </c>
      <c r="AG31" s="17" t="n">
        <v>0</v>
      </c>
      <c r="AH31" s="17" t="n">
        <v>0</v>
      </c>
      <c r="AI31" s="17" t="n">
        <v>0.00151</v>
      </c>
      <c r="AJ31" s="17" t="n">
        <v>0.0249</v>
      </c>
      <c r="AK31" s="17" t="n">
        <v>0.11213</v>
      </c>
      <c r="AL31" s="17" t="n">
        <v>0.13012</v>
      </c>
      <c r="AM31" s="17" t="n">
        <v>0.11575</v>
      </c>
      <c r="AN31" s="17" t="n">
        <v>0.08066</v>
      </c>
      <c r="AO31" s="17" t="n">
        <v>0.22988</v>
      </c>
      <c r="AP31" s="17" t="n">
        <v>0.14289</v>
      </c>
      <c r="AQ31" s="17" t="n">
        <v>0.00889</v>
      </c>
      <c r="AR31" s="17" t="n">
        <v>0.09286</v>
      </c>
      <c r="AS31" s="17" t="n">
        <v>0.01388</v>
      </c>
      <c r="AT31" s="17" t="n">
        <v>0.07291</v>
      </c>
      <c r="AU31" s="17" t="n">
        <v>0</v>
      </c>
      <c r="AV31" s="17" t="n">
        <v>0</v>
      </c>
      <c r="AW31" s="17" t="n">
        <v>0</v>
      </c>
      <c r="AX31" s="17" t="n">
        <v>0.00222</v>
      </c>
      <c r="AY31" s="17" t="n">
        <v>0.03674</v>
      </c>
      <c r="AZ31" s="17" t="n">
        <v>0.06635</v>
      </c>
      <c r="BA31" s="17" t="n">
        <v>0.06565</v>
      </c>
      <c r="BB31" s="17" t="n">
        <v>0.05546</v>
      </c>
      <c r="BC31" s="17" t="n">
        <v>0.02004</v>
      </c>
      <c r="BD31" s="17" t="n">
        <v>0.07089</v>
      </c>
      <c r="BE31" s="17" t="n">
        <v>0.19708</v>
      </c>
      <c r="BF31" s="17" t="n">
        <v>0.01083</v>
      </c>
      <c r="BG31" s="17" t="n">
        <v>0.02624</v>
      </c>
      <c r="BH31" s="17" t="n">
        <v>0.00756</v>
      </c>
      <c r="BI31" s="17" t="n">
        <v>0.07121</v>
      </c>
      <c r="BJ31" s="17" t="n">
        <v>0</v>
      </c>
      <c r="BK31" s="17" t="n">
        <v>0</v>
      </c>
      <c r="BL31" s="17" t="n">
        <v>0</v>
      </c>
      <c r="BM31" s="17" t="n">
        <v>0.00043</v>
      </c>
      <c r="BN31" s="17" t="n">
        <v>0.00615</v>
      </c>
      <c r="BO31" s="17" t="n">
        <v>0.07855</v>
      </c>
      <c r="BP31" s="17" t="n">
        <v>0.07182</v>
      </c>
      <c r="BQ31" s="17" t="n">
        <v>0.06198</v>
      </c>
      <c r="BR31" s="17" t="n">
        <v>0.0228</v>
      </c>
      <c r="BS31" s="17" t="n">
        <v>0.1077</v>
      </c>
      <c r="BT31" s="17" t="n">
        <v>0.28915</v>
      </c>
      <c r="BU31" s="17" t="n">
        <v>0.02319</v>
      </c>
      <c r="BV31" s="17" t="n">
        <v>0.07613</v>
      </c>
      <c r="BW31" s="17" t="n">
        <v>0.02082</v>
      </c>
      <c r="BX31" s="17" t="n">
        <v>0.31498</v>
      </c>
      <c r="BY31" s="17" t="n">
        <v>0</v>
      </c>
      <c r="BZ31" s="17" t="n">
        <v>0</v>
      </c>
      <c r="CA31" s="17" t="n">
        <v>0</v>
      </c>
      <c r="CB31" s="17" t="n">
        <v>0.00026</v>
      </c>
      <c r="CC31" s="17" t="n">
        <v>0.00432</v>
      </c>
      <c r="CD31" s="17" t="n">
        <v>0.05567</v>
      </c>
      <c r="CE31" s="17" t="n">
        <v>0.04861</v>
      </c>
      <c r="CF31" s="17" t="n">
        <v>0.04016</v>
      </c>
      <c r="CG31" s="17" t="n">
        <v>0.0257</v>
      </c>
      <c r="CH31" s="17" t="n">
        <v>0.06475</v>
      </c>
      <c r="CI31" s="17" t="n">
        <v>0.11346</v>
      </c>
      <c r="CJ31" s="17" t="n">
        <v>0.00584</v>
      </c>
      <c r="CK31" s="17" t="n">
        <v>0.02652</v>
      </c>
      <c r="CL31" s="17" t="n">
        <v>0.00449</v>
      </c>
      <c r="CM31" s="17" t="n">
        <v>0.04898</v>
      </c>
      <c r="CN31" s="17" t="n">
        <v>0</v>
      </c>
      <c r="CO31" s="17" t="n">
        <v>0</v>
      </c>
      <c r="CP31" s="17" t="n">
        <v>0</v>
      </c>
      <c r="CQ31" s="17" t="n">
        <v>0.00037</v>
      </c>
      <c r="CR31" s="17" t="n">
        <v>0.00351</v>
      </c>
      <c r="CS31" s="17" t="n">
        <v>0.04325</v>
      </c>
      <c r="CT31" s="17" t="n">
        <v>0.0372</v>
      </c>
      <c r="CU31" s="17" t="n">
        <v>0.03009</v>
      </c>
      <c r="CV31" s="17" t="n">
        <v>0.01518</v>
      </c>
      <c r="CW31" s="17" t="n">
        <v>0.08218</v>
      </c>
      <c r="CX31" s="17" t="n">
        <v>0.13991</v>
      </c>
      <c r="CY31" s="17" t="n">
        <v>0.00489</v>
      </c>
      <c r="CZ31" s="17" t="n">
        <v>0.02962</v>
      </c>
      <c r="DA31" s="17" t="n">
        <v>0.00048</v>
      </c>
      <c r="DB31" s="17" t="n">
        <v>0.02004</v>
      </c>
      <c r="DC31" s="17" t="n">
        <v>0</v>
      </c>
      <c r="DD31" s="17" t="n">
        <v>0</v>
      </c>
      <c r="DE31" s="17" t="n">
        <v>0</v>
      </c>
      <c r="DF31" s="17" t="n">
        <v>0</v>
      </c>
      <c r="DG31" s="17" t="n">
        <v>0.00199</v>
      </c>
      <c r="DH31" s="17" t="n">
        <v>0.02816</v>
      </c>
      <c r="DI31" s="17" t="n">
        <v>0.0235</v>
      </c>
      <c r="DJ31" s="17" t="n">
        <v>0.01897</v>
      </c>
      <c r="DK31" s="17" t="n">
        <v>0.00592</v>
      </c>
      <c r="DL31" s="17" t="n">
        <v>0.03156</v>
      </c>
      <c r="DM31" s="17" t="n">
        <v>0.05804</v>
      </c>
      <c r="DN31" s="17" t="n">
        <v>0.00187</v>
      </c>
      <c r="DO31" s="17" t="n">
        <v>0.01283</v>
      </c>
      <c r="DP31" s="17" t="n">
        <v>0.00029</v>
      </c>
      <c r="DQ31" s="17" t="n">
        <v>0.01105</v>
      </c>
      <c r="DR31" s="17" t="n">
        <v>0</v>
      </c>
      <c r="DS31" s="17" t="n">
        <v>0</v>
      </c>
      <c r="DT31" s="17" t="n">
        <v>0</v>
      </c>
      <c r="DU31" s="17" t="n">
        <v>0</v>
      </c>
      <c r="DV31" s="17" t="n">
        <v>0.00189</v>
      </c>
      <c r="DW31" s="17" t="n">
        <v>0.02174</v>
      </c>
      <c r="DX31" s="17" t="n">
        <v>0.0186</v>
      </c>
      <c r="DY31" s="17" t="n">
        <v>0.01474</v>
      </c>
      <c r="DZ31" s="17" t="n">
        <v>0.00509</v>
      </c>
      <c r="EA31" s="17" t="n">
        <v>0.02563</v>
      </c>
      <c r="EB31" s="17" t="n">
        <v>0.05103</v>
      </c>
      <c r="EC31" s="17" t="n">
        <v>0.00085</v>
      </c>
      <c r="ED31" s="17" t="n">
        <v>0.02951</v>
      </c>
      <c r="EE31" s="17" t="n">
        <v>0.0002</v>
      </c>
      <c r="EF31" s="17" t="n">
        <v>0.00674</v>
      </c>
      <c r="EG31" s="17" t="n">
        <v>0</v>
      </c>
      <c r="EH31" s="17" t="n">
        <v>0</v>
      </c>
      <c r="EI31" s="17" t="n">
        <v>0</v>
      </c>
      <c r="EJ31" s="17" t="n">
        <v>0.0011</v>
      </c>
      <c r="EK31" s="17" t="n">
        <v>0.01425</v>
      </c>
      <c r="EL31" s="17" t="n">
        <v>0.01207</v>
      </c>
      <c r="EM31" s="17" t="n">
        <v>0.02275</v>
      </c>
      <c r="EN31" s="17" t="n">
        <v>0.01832</v>
      </c>
      <c r="EO31" s="17" t="n">
        <v>0.00106</v>
      </c>
      <c r="EP31" s="17" t="n">
        <v>0.02566</v>
      </c>
      <c r="EQ31" s="17" t="n">
        <v>0.05389</v>
      </c>
      <c r="ER31" s="17" t="n">
        <v>0.00104</v>
      </c>
      <c r="ES31" s="17" t="n">
        <v>0.01305</v>
      </c>
      <c r="ET31" s="17" t="n">
        <v>6E-005</v>
      </c>
      <c r="EU31" s="17" t="n">
        <v>0.00402</v>
      </c>
      <c r="EV31" s="17" t="n">
        <v>0</v>
      </c>
      <c r="EW31" s="17" t="n">
        <v>0</v>
      </c>
      <c r="EX31" s="17" t="n">
        <v>0</v>
      </c>
      <c r="EY31" s="17" t="n">
        <v>0</v>
      </c>
      <c r="EZ31" s="17" t="n">
        <v>0</v>
      </c>
      <c r="FA31" s="17" t="n">
        <v>0.01499</v>
      </c>
      <c r="FB31" s="17" t="n">
        <v>0</v>
      </c>
      <c r="FC31" s="17" t="n">
        <v>0</v>
      </c>
      <c r="FD31" s="17" t="n">
        <v>0</v>
      </c>
      <c r="FE31" s="17" t="n">
        <v>0</v>
      </c>
      <c r="FF31" s="17" t="n">
        <v>0</v>
      </c>
      <c r="FG31" s="17" t="n">
        <v>0</v>
      </c>
      <c r="FH31" s="17" t="n">
        <v>0</v>
      </c>
      <c r="FI31" s="17" t="n">
        <v>0</v>
      </c>
      <c r="FJ31" s="17" t="n">
        <v>0</v>
      </c>
      <c r="FK31" s="17" t="n">
        <v>0</v>
      </c>
      <c r="FL31" s="17" t="n">
        <v>0</v>
      </c>
      <c r="FM31" s="17" t="n">
        <v>0</v>
      </c>
      <c r="FN31" s="17" t="n">
        <v>0.00162</v>
      </c>
      <c r="FO31" s="17" t="n">
        <v>0.02666</v>
      </c>
      <c r="FP31" s="17" t="n">
        <v>0.08938</v>
      </c>
      <c r="FQ31" s="17" t="n">
        <v>0.0957</v>
      </c>
      <c r="FR31" s="17" t="n">
        <v>0.083</v>
      </c>
      <c r="FS31" s="17" t="n">
        <v>0.04686</v>
      </c>
      <c r="FT31" s="17" t="n">
        <v>0.14559</v>
      </c>
      <c r="FU31" s="17" t="n">
        <v>0.18792</v>
      </c>
      <c r="FV31" s="17" t="n">
        <v>0.01138</v>
      </c>
      <c r="FW31" s="17" t="n">
        <v>0.06261</v>
      </c>
      <c r="FX31" s="17" t="n">
        <v>0.0115</v>
      </c>
      <c r="FY31" s="17" t="n">
        <v>0.08154</v>
      </c>
      <c r="FZ31" s="17" t="n">
        <v>0</v>
      </c>
      <c r="GA31" s="17" t="n">
        <v>0</v>
      </c>
      <c r="GB31" s="17" t="n">
        <v>0</v>
      </c>
      <c r="GC31" s="17" t="n">
        <v>0.00027</v>
      </c>
      <c r="GD31" s="17" t="n">
        <v>0.00395</v>
      </c>
      <c r="GE31" s="17" t="n">
        <v>0.03845</v>
      </c>
      <c r="GF31" s="17" t="n">
        <v>0.0331</v>
      </c>
      <c r="GG31" s="17" t="n">
        <v>0.02688</v>
      </c>
      <c r="GH31" s="17" t="n">
        <v>0.0137</v>
      </c>
      <c r="GI31" s="17" t="n">
        <v>0.05126</v>
      </c>
      <c r="GJ31" s="17" t="n">
        <v>0.08926</v>
      </c>
      <c r="GK31" s="17" t="n">
        <v>0.00337</v>
      </c>
      <c r="GL31" s="17" t="n">
        <v>0.02135</v>
      </c>
      <c r="GM31" s="17" t="n">
        <v>0.00134</v>
      </c>
      <c r="GN31" s="17" t="n">
        <v>0.0197</v>
      </c>
      <c r="GO31" s="17" t="n">
        <v>0</v>
      </c>
    </row>
    <row r="32" customFormat="false" ht="15" hidden="false" customHeight="false" outlineLevel="0" collapsed="false">
      <c r="A32" s="17" t="s">
        <v>172</v>
      </c>
      <c r="C32" s="17" t="n">
        <v>0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 t="n">
        <v>0</v>
      </c>
      <c r="L32" s="17" t="n">
        <v>0</v>
      </c>
      <c r="M32" s="17" t="n">
        <v>0</v>
      </c>
      <c r="N32" s="17" t="n">
        <v>0</v>
      </c>
      <c r="O32" s="17" t="n">
        <v>0.00089</v>
      </c>
      <c r="P32" s="17" t="n">
        <v>5E-005</v>
      </c>
      <c r="Q32" s="17" t="n">
        <v>0</v>
      </c>
      <c r="R32" s="17" t="n">
        <v>0</v>
      </c>
      <c r="S32" s="17" t="n">
        <v>0</v>
      </c>
      <c r="T32" s="17" t="n">
        <v>0.00017</v>
      </c>
      <c r="U32" s="17" t="n">
        <v>0.00291</v>
      </c>
      <c r="V32" s="17" t="n">
        <v>0.0658</v>
      </c>
      <c r="W32" s="17" t="n">
        <v>0.08173</v>
      </c>
      <c r="X32" s="17" t="n">
        <v>0.08015</v>
      </c>
      <c r="Y32" s="17" t="n">
        <v>0.15494</v>
      </c>
      <c r="Z32" s="17" t="n">
        <v>0.14245</v>
      </c>
      <c r="AA32" s="17" t="n">
        <v>0.03857</v>
      </c>
      <c r="AB32" s="17" t="n">
        <v>0.01925</v>
      </c>
      <c r="AC32" s="17" t="n">
        <v>0.02374</v>
      </c>
      <c r="AD32" s="17" t="n">
        <v>0.00607</v>
      </c>
      <c r="AE32" s="17" t="n">
        <v>0.00313</v>
      </c>
      <c r="AF32" s="17" t="n">
        <v>0</v>
      </c>
      <c r="AG32" s="17" t="n">
        <v>0</v>
      </c>
      <c r="AH32" s="17" t="n">
        <v>0</v>
      </c>
      <c r="AI32" s="17" t="n">
        <v>0.00218</v>
      </c>
      <c r="AJ32" s="17" t="n">
        <v>0.03641</v>
      </c>
      <c r="AK32" s="17" t="n">
        <v>0.16571</v>
      </c>
      <c r="AL32" s="17" t="n">
        <v>0.2035</v>
      </c>
      <c r="AM32" s="17" t="n">
        <v>0.2201</v>
      </c>
      <c r="AN32" s="17" t="n">
        <v>0.35995</v>
      </c>
      <c r="AO32" s="17" t="n">
        <v>0.20102</v>
      </c>
      <c r="AP32" s="17" t="n">
        <v>0.21134</v>
      </c>
      <c r="AQ32" s="17" t="n">
        <v>0.05191</v>
      </c>
      <c r="AR32" s="17" t="n">
        <v>0.09767</v>
      </c>
      <c r="AS32" s="17" t="n">
        <v>0.00564</v>
      </c>
      <c r="AT32" s="17" t="n">
        <v>0.04231</v>
      </c>
      <c r="AU32" s="17" t="n">
        <v>0</v>
      </c>
      <c r="AV32" s="17" t="n">
        <v>0</v>
      </c>
      <c r="AW32" s="17" t="n">
        <v>0</v>
      </c>
      <c r="AX32" s="17" t="n">
        <v>0.00324</v>
      </c>
      <c r="AY32" s="17" t="n">
        <v>0.05373</v>
      </c>
      <c r="AZ32" s="17" t="n">
        <v>0.09866</v>
      </c>
      <c r="BA32" s="17" t="n">
        <v>0.10085</v>
      </c>
      <c r="BB32" s="17" t="n">
        <v>0.10017</v>
      </c>
      <c r="BC32" s="17" t="n">
        <v>0.11494</v>
      </c>
      <c r="BD32" s="17" t="n">
        <v>0.03453</v>
      </c>
      <c r="BE32" s="17" t="n">
        <v>0.21955</v>
      </c>
      <c r="BF32" s="17" t="n">
        <v>0.03134</v>
      </c>
      <c r="BG32" s="17" t="n">
        <v>0.03579</v>
      </c>
      <c r="BH32" s="17" t="n">
        <v>0.00335</v>
      </c>
      <c r="BI32" s="17" t="n">
        <v>0.04394</v>
      </c>
      <c r="BJ32" s="17" t="n">
        <v>0</v>
      </c>
      <c r="BK32" s="17" t="n">
        <v>0</v>
      </c>
      <c r="BL32" s="17" t="n">
        <v>0</v>
      </c>
      <c r="BM32" s="17" t="n">
        <v>0.00026</v>
      </c>
      <c r="BN32" s="17" t="n">
        <v>0.0043</v>
      </c>
      <c r="BO32" s="17" t="n">
        <v>0.05469</v>
      </c>
      <c r="BP32" s="17" t="n">
        <v>0.04851</v>
      </c>
      <c r="BQ32" s="17" t="n">
        <v>0.04568</v>
      </c>
      <c r="BR32" s="17" t="n">
        <v>0.05716</v>
      </c>
      <c r="BS32" s="17" t="n">
        <v>0.01694</v>
      </c>
      <c r="BT32" s="17" t="n">
        <v>0.09463</v>
      </c>
      <c r="BU32" s="17" t="n">
        <v>0.01207</v>
      </c>
      <c r="BV32" s="17" t="n">
        <v>0.0122</v>
      </c>
      <c r="BW32" s="17" t="n">
        <v>0.00107</v>
      </c>
      <c r="BX32" s="17" t="n">
        <v>0.01497</v>
      </c>
      <c r="BY32" s="17" t="n">
        <v>0</v>
      </c>
      <c r="BZ32" s="17" t="n">
        <v>0</v>
      </c>
      <c r="CA32" s="17" t="n">
        <v>0</v>
      </c>
      <c r="CB32" s="17" t="n">
        <v>0.00017</v>
      </c>
      <c r="CC32" s="17" t="n">
        <v>0.00327</v>
      </c>
      <c r="CD32" s="17" t="n">
        <v>0.04154</v>
      </c>
      <c r="CE32" s="17" t="n">
        <v>0.03578</v>
      </c>
      <c r="CF32" s="17" t="n">
        <v>0.03298</v>
      </c>
      <c r="CG32" s="17" t="n">
        <v>0.04352</v>
      </c>
      <c r="CH32" s="17" t="n">
        <v>0.0097</v>
      </c>
      <c r="CI32" s="17" t="n">
        <v>0.04478</v>
      </c>
      <c r="CJ32" s="17" t="n">
        <v>0.00737</v>
      </c>
      <c r="CK32" s="17" t="n">
        <v>0.00632</v>
      </c>
      <c r="CL32" s="17" t="n">
        <v>0.00051</v>
      </c>
      <c r="CM32" s="17" t="n">
        <v>0.00705</v>
      </c>
      <c r="CN32" s="17" t="n">
        <v>0</v>
      </c>
      <c r="CO32" s="17" t="n">
        <v>0</v>
      </c>
      <c r="CP32" s="17" t="n">
        <v>0</v>
      </c>
      <c r="CQ32" s="17" t="n">
        <v>0.00011</v>
      </c>
      <c r="CR32" s="17" t="n">
        <v>0.00234</v>
      </c>
      <c r="CS32" s="17" t="n">
        <v>0.02961</v>
      </c>
      <c r="CT32" s="17" t="n">
        <v>0.02511</v>
      </c>
      <c r="CU32" s="17" t="n">
        <v>0.02257</v>
      </c>
      <c r="CV32" s="17" t="n">
        <v>0.0217</v>
      </c>
      <c r="CW32" s="17" t="n">
        <v>0.01683</v>
      </c>
      <c r="CX32" s="17" t="n">
        <v>0.03676</v>
      </c>
      <c r="CY32" s="17" t="n">
        <v>0.00442</v>
      </c>
      <c r="CZ32" s="17" t="n">
        <v>0.00447</v>
      </c>
      <c r="DA32" s="17" t="n">
        <v>0.002</v>
      </c>
      <c r="DB32" s="17" t="n">
        <v>0.00284</v>
      </c>
      <c r="DC32" s="17" t="n">
        <v>0</v>
      </c>
      <c r="DD32" s="17" t="n">
        <v>0</v>
      </c>
      <c r="DE32" s="17" t="n">
        <v>0</v>
      </c>
      <c r="DF32" s="17" t="n">
        <v>0.00014</v>
      </c>
      <c r="DG32" s="17" t="n">
        <v>0.00136</v>
      </c>
      <c r="DH32" s="17" t="n">
        <v>0.01729</v>
      </c>
      <c r="DI32" s="17" t="n">
        <v>0.01455</v>
      </c>
      <c r="DJ32" s="17" t="n">
        <v>0.01305</v>
      </c>
      <c r="DK32" s="17" t="n">
        <v>0.00752</v>
      </c>
      <c r="DL32" s="17" t="n">
        <v>0.00601</v>
      </c>
      <c r="DM32" s="17" t="n">
        <v>0.01367</v>
      </c>
      <c r="DN32" s="17" t="n">
        <v>0.00227</v>
      </c>
      <c r="DO32" s="17" t="n">
        <v>0.0025</v>
      </c>
      <c r="DP32" s="17" t="n">
        <v>0.0011</v>
      </c>
      <c r="DQ32" s="17" t="n">
        <v>0.00157</v>
      </c>
      <c r="DR32" s="17" t="n">
        <v>0</v>
      </c>
      <c r="DS32" s="17" t="n">
        <v>0</v>
      </c>
      <c r="DT32" s="17" t="n">
        <v>0</v>
      </c>
      <c r="DU32" s="17" t="n">
        <v>0</v>
      </c>
      <c r="DV32" s="17" t="n">
        <v>0.00105</v>
      </c>
      <c r="DW32" s="17" t="n">
        <v>0.01388</v>
      </c>
      <c r="DX32" s="17" t="n">
        <v>0.01151</v>
      </c>
      <c r="DY32" s="17" t="n">
        <v>0.01022</v>
      </c>
      <c r="DZ32" s="17" t="n">
        <v>0.00669</v>
      </c>
      <c r="EA32" s="17" t="n">
        <v>0.0047</v>
      </c>
      <c r="EB32" s="17" t="n">
        <v>0.01239</v>
      </c>
      <c r="EC32" s="17" t="n">
        <v>0.00149</v>
      </c>
      <c r="ED32" s="17" t="n">
        <v>0.0028</v>
      </c>
      <c r="EE32" s="17" t="n">
        <v>0.00089</v>
      </c>
      <c r="EF32" s="17" t="n">
        <v>0.00105</v>
      </c>
      <c r="EG32" s="17" t="n">
        <v>0</v>
      </c>
      <c r="EH32" s="17" t="n">
        <v>0</v>
      </c>
      <c r="EI32" s="17" t="n">
        <v>0</v>
      </c>
      <c r="EJ32" s="17" t="n">
        <v>0.00071</v>
      </c>
      <c r="EK32" s="17" t="n">
        <v>0.00997</v>
      </c>
      <c r="EL32" s="17" t="n">
        <v>0.00835</v>
      </c>
      <c r="EM32" s="17" t="n">
        <v>0.01483</v>
      </c>
      <c r="EN32" s="17" t="n">
        <v>0.01316</v>
      </c>
      <c r="EO32" s="17" t="n">
        <v>0.0079</v>
      </c>
      <c r="EP32" s="17" t="n">
        <v>0.00703</v>
      </c>
      <c r="EQ32" s="17" t="n">
        <v>0.01186</v>
      </c>
      <c r="ER32" s="17" t="n">
        <v>0.00164</v>
      </c>
      <c r="ES32" s="17" t="n">
        <v>0.00061</v>
      </c>
      <c r="ET32" s="17" t="n">
        <v>0.00025</v>
      </c>
      <c r="EU32" s="17" t="n">
        <v>0.0005</v>
      </c>
      <c r="EV32" s="17" t="n">
        <v>0</v>
      </c>
      <c r="EW32" s="17" t="n">
        <v>0</v>
      </c>
      <c r="EX32" s="17" t="n">
        <v>0</v>
      </c>
      <c r="EY32" s="17" t="n">
        <v>0</v>
      </c>
      <c r="EZ32" s="17" t="n">
        <v>0</v>
      </c>
      <c r="FA32" s="17" t="n">
        <v>0.01252</v>
      </c>
      <c r="FB32" s="17" t="n">
        <v>0</v>
      </c>
      <c r="FC32" s="17" t="n">
        <v>0</v>
      </c>
      <c r="FD32" s="17" t="n">
        <v>0</v>
      </c>
      <c r="FE32" s="17" t="n">
        <v>0</v>
      </c>
      <c r="FF32" s="17" t="n">
        <v>0</v>
      </c>
      <c r="FG32" s="17" t="n">
        <v>0</v>
      </c>
      <c r="FH32" s="17" t="n">
        <v>0</v>
      </c>
      <c r="FI32" s="17" t="n">
        <v>0</v>
      </c>
      <c r="FJ32" s="17" t="n">
        <v>0</v>
      </c>
      <c r="FK32" s="17" t="n">
        <v>0</v>
      </c>
      <c r="FL32" s="17" t="n">
        <v>0</v>
      </c>
      <c r="FM32" s="17" t="n">
        <v>0</v>
      </c>
      <c r="FN32" s="17" t="n">
        <v>0.00202</v>
      </c>
      <c r="FO32" s="17" t="n">
        <v>0.03348</v>
      </c>
      <c r="FP32" s="17" t="n">
        <v>0.11285</v>
      </c>
      <c r="FQ32" s="17" t="n">
        <v>0.12378</v>
      </c>
      <c r="FR32" s="17" t="n">
        <v>0.12472</v>
      </c>
      <c r="FS32" s="17" t="n">
        <v>0.17531</v>
      </c>
      <c r="FT32" s="17" t="n">
        <v>0.07459</v>
      </c>
      <c r="FU32" s="17" t="n">
        <v>0.16956</v>
      </c>
      <c r="FV32" s="17" t="n">
        <v>0.02949</v>
      </c>
      <c r="FW32" s="17" t="n">
        <v>0.04689</v>
      </c>
      <c r="FX32" s="17" t="n">
        <v>0.00333</v>
      </c>
      <c r="FY32" s="17" t="n">
        <v>0.03392</v>
      </c>
      <c r="FZ32" s="17" t="n">
        <v>0</v>
      </c>
      <c r="GA32" s="17" t="n">
        <v>0</v>
      </c>
      <c r="GB32" s="17" t="n">
        <v>0</v>
      </c>
      <c r="GC32" s="17" t="n">
        <v>0.00017</v>
      </c>
      <c r="GD32" s="17" t="n">
        <v>0.00277</v>
      </c>
      <c r="GE32" s="17" t="n">
        <v>0.02674</v>
      </c>
      <c r="GF32" s="17" t="n">
        <v>0.02264</v>
      </c>
      <c r="GG32" s="17" t="n">
        <v>0.02043</v>
      </c>
      <c r="GH32" s="17" t="n">
        <v>0.02128</v>
      </c>
      <c r="GI32" s="17" t="n">
        <v>0.00934</v>
      </c>
      <c r="GJ32" s="17" t="n">
        <v>0.027</v>
      </c>
      <c r="GK32" s="17" t="n">
        <v>0.00388</v>
      </c>
      <c r="GL32" s="17" t="n">
        <v>0.00367</v>
      </c>
      <c r="GM32" s="17" t="n">
        <v>0.00099</v>
      </c>
      <c r="GN32" s="17" t="n">
        <v>0.00292</v>
      </c>
      <c r="GO32" s="17" t="n">
        <v>0</v>
      </c>
    </row>
    <row r="33" customFormat="false" ht="15" hidden="false" customHeight="false" outlineLevel="0" collapsed="false">
      <c r="A33" s="17" t="s">
        <v>173</v>
      </c>
      <c r="C33" s="17" t="n">
        <v>0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7" t="n">
        <v>0</v>
      </c>
      <c r="O33" s="17" t="n">
        <v>0</v>
      </c>
      <c r="P33" s="17" t="n">
        <v>0</v>
      </c>
      <c r="Q33" s="17" t="n">
        <v>0</v>
      </c>
      <c r="R33" s="17" t="n">
        <v>0</v>
      </c>
      <c r="S33" s="17" t="n">
        <v>0</v>
      </c>
      <c r="T33" s="17" t="n">
        <v>0.0002</v>
      </c>
      <c r="U33" s="17" t="n">
        <v>0.00347</v>
      </c>
      <c r="V33" s="17" t="n">
        <v>0.0786</v>
      </c>
      <c r="W33" s="17" t="n">
        <v>0.09895</v>
      </c>
      <c r="X33" s="17" t="n">
        <v>0.05938</v>
      </c>
      <c r="Y33" s="17" t="n">
        <v>0.01928</v>
      </c>
      <c r="Z33" s="17" t="n">
        <v>0.09011</v>
      </c>
      <c r="AA33" s="17" t="n">
        <v>0.14456</v>
      </c>
      <c r="AB33" s="17" t="n">
        <v>0.15855</v>
      </c>
      <c r="AC33" s="17" t="n">
        <v>0.02527</v>
      </c>
      <c r="AD33" s="17" t="n">
        <v>6E-005</v>
      </c>
      <c r="AE33" s="17" t="n">
        <v>0</v>
      </c>
      <c r="AF33" s="17" t="n">
        <v>0</v>
      </c>
      <c r="AG33" s="17" t="n">
        <v>0</v>
      </c>
      <c r="AH33" s="17" t="n">
        <v>0</v>
      </c>
      <c r="AI33" s="17" t="n">
        <v>0.0016</v>
      </c>
      <c r="AJ33" s="17" t="n">
        <v>0.0265</v>
      </c>
      <c r="AK33" s="17" t="n">
        <v>0.11944</v>
      </c>
      <c r="AL33" s="17" t="n">
        <v>0.13967</v>
      </c>
      <c r="AM33" s="17" t="n">
        <v>0.08726</v>
      </c>
      <c r="AN33" s="17" t="n">
        <v>0.04298</v>
      </c>
      <c r="AO33" s="17" t="n">
        <v>0.07791</v>
      </c>
      <c r="AP33" s="17" t="n">
        <v>0.12278</v>
      </c>
      <c r="AQ33" s="17" t="n">
        <v>0.10791</v>
      </c>
      <c r="AR33" s="17" t="n">
        <v>0.06487</v>
      </c>
      <c r="AS33" s="17" t="n">
        <v>0.00048</v>
      </c>
      <c r="AT33" s="17" t="n">
        <v>0.31689</v>
      </c>
      <c r="AU33" s="17" t="n">
        <v>0.0082</v>
      </c>
      <c r="AV33" s="17" t="n">
        <v>0</v>
      </c>
      <c r="AW33" s="17" t="n">
        <v>0</v>
      </c>
      <c r="AX33" s="17" t="n">
        <v>0.00249</v>
      </c>
      <c r="AY33" s="17" t="n">
        <v>0.041</v>
      </c>
      <c r="AZ33" s="17" t="n">
        <v>0.07434</v>
      </c>
      <c r="BA33" s="17" t="n">
        <v>0.07414</v>
      </c>
      <c r="BB33" s="17" t="n">
        <v>0.04398</v>
      </c>
      <c r="BC33" s="17" t="n">
        <v>0.00987</v>
      </c>
      <c r="BD33" s="17" t="n">
        <v>0.02674</v>
      </c>
      <c r="BE33" s="17" t="n">
        <v>0.02599</v>
      </c>
      <c r="BF33" s="17" t="n">
        <v>0.02351</v>
      </c>
      <c r="BG33" s="17" t="n">
        <v>0.02218</v>
      </c>
      <c r="BH33" s="17" t="n">
        <v>0.00026</v>
      </c>
      <c r="BI33" s="17" t="n">
        <v>0.17628</v>
      </c>
      <c r="BJ33" s="17" t="n">
        <v>0.07245</v>
      </c>
      <c r="BK33" s="17" t="n">
        <v>0</v>
      </c>
      <c r="BL33" s="17" t="n">
        <v>0</v>
      </c>
      <c r="BM33" s="17" t="n">
        <v>0.00022</v>
      </c>
      <c r="BN33" s="17" t="n">
        <v>0.00334</v>
      </c>
      <c r="BO33" s="17" t="n">
        <v>0.04251</v>
      </c>
      <c r="BP33" s="17" t="n">
        <v>0.03715</v>
      </c>
      <c r="BQ33" s="17" t="n">
        <v>0.02126</v>
      </c>
      <c r="BR33" s="17" t="n">
        <v>0.00613</v>
      </c>
      <c r="BS33" s="17" t="n">
        <v>0.01032</v>
      </c>
      <c r="BT33" s="17" t="n">
        <v>0.00944</v>
      </c>
      <c r="BU33" s="17" t="n">
        <v>0.00819</v>
      </c>
      <c r="BV33" s="17" t="n">
        <v>0.00985</v>
      </c>
      <c r="BW33" s="17" t="n">
        <v>0.00011</v>
      </c>
      <c r="BX33" s="17" t="n">
        <v>0.06277</v>
      </c>
      <c r="BY33" s="17" t="n">
        <v>0.10861</v>
      </c>
      <c r="BZ33" s="17" t="n">
        <v>0</v>
      </c>
      <c r="CA33" s="17" t="n">
        <v>0</v>
      </c>
      <c r="CB33" s="17" t="n">
        <v>0.00014</v>
      </c>
      <c r="CC33" s="17" t="n">
        <v>0.00251</v>
      </c>
      <c r="CD33" s="17" t="n">
        <v>0.03193</v>
      </c>
      <c r="CE33" s="17" t="n">
        <v>0.02729</v>
      </c>
      <c r="CF33" s="17" t="n">
        <v>0.01527</v>
      </c>
      <c r="CG33" s="17" t="n">
        <v>0.00503</v>
      </c>
      <c r="CH33" s="17" t="n">
        <v>0.00731</v>
      </c>
      <c r="CI33" s="17" t="n">
        <v>0.00665</v>
      </c>
      <c r="CJ33" s="17" t="n">
        <v>0.00602</v>
      </c>
      <c r="CK33" s="17" t="n">
        <v>0.00411</v>
      </c>
      <c r="CL33" s="17" t="n">
        <v>6E-005</v>
      </c>
      <c r="CM33" s="17" t="n">
        <v>0.03573</v>
      </c>
      <c r="CN33" s="17" t="n">
        <v>0.12146</v>
      </c>
      <c r="CO33" s="17" t="n">
        <v>0</v>
      </c>
      <c r="CP33" s="17" t="n">
        <v>0</v>
      </c>
      <c r="CQ33" s="17" t="n">
        <v>9E-005</v>
      </c>
      <c r="CR33" s="17" t="n">
        <v>0.0018</v>
      </c>
      <c r="CS33" s="17" t="n">
        <v>0.02326</v>
      </c>
      <c r="CT33" s="17" t="n">
        <v>0.0196</v>
      </c>
      <c r="CU33" s="17" t="n">
        <v>0.01081</v>
      </c>
      <c r="CV33" s="17" t="n">
        <v>0.00276</v>
      </c>
      <c r="CW33" s="17" t="n">
        <v>0.00393</v>
      </c>
      <c r="CX33" s="17" t="n">
        <v>0.00429</v>
      </c>
      <c r="CY33" s="17" t="n">
        <v>0.00374</v>
      </c>
      <c r="CZ33" s="17" t="n">
        <v>0.00395</v>
      </c>
      <c r="DA33" s="17" t="n">
        <v>4E-005</v>
      </c>
      <c r="DB33" s="17" t="n">
        <v>0.01947</v>
      </c>
      <c r="DC33" s="17" t="n">
        <v>0.11723</v>
      </c>
      <c r="DD33" s="17" t="n">
        <v>0</v>
      </c>
      <c r="DE33" s="17" t="n">
        <v>0</v>
      </c>
      <c r="DF33" s="17" t="n">
        <v>0.00013</v>
      </c>
      <c r="DG33" s="17" t="n">
        <v>0.00109</v>
      </c>
      <c r="DH33" s="17" t="n">
        <v>0.01433</v>
      </c>
      <c r="DI33" s="17" t="n">
        <v>0.01199</v>
      </c>
      <c r="DJ33" s="17" t="n">
        <v>0.00659</v>
      </c>
      <c r="DK33" s="17" t="n">
        <v>0.00096</v>
      </c>
      <c r="DL33" s="17" t="n">
        <v>0.00154</v>
      </c>
      <c r="DM33" s="17" t="n">
        <v>0.00158</v>
      </c>
      <c r="DN33" s="17" t="n">
        <v>0.00287</v>
      </c>
      <c r="DO33" s="17" t="n">
        <v>0.00195</v>
      </c>
      <c r="DP33" s="17" t="n">
        <v>3E-005</v>
      </c>
      <c r="DQ33" s="17" t="n">
        <v>0.01149</v>
      </c>
      <c r="DR33" s="17" t="n">
        <v>0.11285</v>
      </c>
      <c r="DS33" s="17" t="n">
        <v>0</v>
      </c>
      <c r="DT33" s="17" t="n">
        <v>0</v>
      </c>
      <c r="DU33" s="17" t="n">
        <v>0</v>
      </c>
      <c r="DV33" s="17" t="n">
        <v>0.00065</v>
      </c>
      <c r="DW33" s="17" t="n">
        <v>0.00793</v>
      </c>
      <c r="DX33" s="17" t="n">
        <v>0.0066</v>
      </c>
      <c r="DY33" s="17" t="n">
        <v>0.00362</v>
      </c>
      <c r="DZ33" s="17" t="n">
        <v>0.0007</v>
      </c>
      <c r="EA33" s="17" t="n">
        <v>0.00054</v>
      </c>
      <c r="EB33" s="17" t="n">
        <v>0.0009</v>
      </c>
      <c r="EC33" s="17" t="n">
        <v>0.00297</v>
      </c>
      <c r="ED33" s="17" t="n">
        <v>0.00131</v>
      </c>
      <c r="EE33" s="17" t="n">
        <v>1E-005</v>
      </c>
      <c r="EF33" s="17" t="n">
        <v>0.00698</v>
      </c>
      <c r="EG33" s="17" t="n">
        <v>0.1053</v>
      </c>
      <c r="EH33" s="17" t="n">
        <v>0</v>
      </c>
      <c r="EI33" s="17" t="n">
        <v>0</v>
      </c>
      <c r="EJ33" s="17" t="n">
        <v>0.00044</v>
      </c>
      <c r="EK33" s="17" t="n">
        <v>0.00572</v>
      </c>
      <c r="EL33" s="17" t="n">
        <v>0.00471</v>
      </c>
      <c r="EM33" s="17" t="n">
        <v>0.00849</v>
      </c>
      <c r="EN33" s="17" t="n">
        <v>0.00458</v>
      </c>
      <c r="EO33" s="17" t="n">
        <v>0.00018</v>
      </c>
      <c r="EP33" s="17" t="n">
        <v>0.0007</v>
      </c>
      <c r="EQ33" s="17" t="n">
        <v>0.00168</v>
      </c>
      <c r="ER33" s="17" t="n">
        <v>0.00032</v>
      </c>
      <c r="ES33" s="17" t="n">
        <v>0.00031</v>
      </c>
      <c r="ET33" s="17" t="n">
        <v>0</v>
      </c>
      <c r="EU33" s="17" t="n">
        <v>0.00369</v>
      </c>
      <c r="EV33" s="17" t="n">
        <v>0</v>
      </c>
      <c r="EW33" s="17" t="n">
        <v>0</v>
      </c>
      <c r="EX33" s="17" t="n">
        <v>0</v>
      </c>
      <c r="EY33" s="17" t="n">
        <v>0</v>
      </c>
      <c r="EZ33" s="17" t="n">
        <v>0</v>
      </c>
      <c r="FA33" s="17" t="n">
        <v>0.00718</v>
      </c>
      <c r="FB33" s="17" t="n">
        <v>0</v>
      </c>
      <c r="FC33" s="17" t="n">
        <v>0</v>
      </c>
      <c r="FD33" s="17" t="n">
        <v>0</v>
      </c>
      <c r="FE33" s="17" t="n">
        <v>0</v>
      </c>
      <c r="FF33" s="17" t="n">
        <v>0</v>
      </c>
      <c r="FG33" s="17" t="n">
        <v>0</v>
      </c>
      <c r="FH33" s="17" t="n">
        <v>0</v>
      </c>
      <c r="FI33" s="17" t="n">
        <v>0</v>
      </c>
      <c r="FJ33" s="17" t="n">
        <v>0</v>
      </c>
      <c r="FK33" s="17" t="n">
        <v>0</v>
      </c>
      <c r="FL33" s="17" t="n">
        <v>0</v>
      </c>
      <c r="FM33" s="17" t="n">
        <v>0</v>
      </c>
      <c r="FN33" s="17" t="n">
        <v>0.00153</v>
      </c>
      <c r="FO33" s="17" t="n">
        <v>0.02519</v>
      </c>
      <c r="FP33" s="17" t="n">
        <v>0.08424</v>
      </c>
      <c r="FQ33" s="17" t="n">
        <v>0.08967</v>
      </c>
      <c r="FR33" s="17" t="n">
        <v>0.0537</v>
      </c>
      <c r="FS33" s="17" t="n">
        <v>0.02113</v>
      </c>
      <c r="FT33" s="17" t="n">
        <v>0.04118</v>
      </c>
      <c r="FU33" s="17" t="n">
        <v>0.0575</v>
      </c>
      <c r="FV33" s="17" t="n">
        <v>0.04948</v>
      </c>
      <c r="FW33" s="17" t="n">
        <v>0.03342</v>
      </c>
      <c r="FX33" s="17" t="n">
        <v>0.00029</v>
      </c>
      <c r="FY33" s="17" t="n">
        <v>0.1941</v>
      </c>
      <c r="FZ33" s="17" t="n">
        <v>0.06272</v>
      </c>
      <c r="GA33" s="17" t="n">
        <v>0</v>
      </c>
      <c r="GB33" s="17" t="n">
        <v>0</v>
      </c>
      <c r="GC33" s="17" t="n">
        <v>0.00013</v>
      </c>
      <c r="GD33" s="17" t="n">
        <v>0.00199</v>
      </c>
      <c r="GE33" s="17" t="n">
        <v>0.01933</v>
      </c>
      <c r="GF33" s="17" t="n">
        <v>0.01627</v>
      </c>
      <c r="GG33" s="17" t="n">
        <v>0.00897</v>
      </c>
      <c r="GH33" s="17" t="n">
        <v>0.00234</v>
      </c>
      <c r="GI33" s="17" t="n">
        <v>0.00336</v>
      </c>
      <c r="GJ33" s="17" t="n">
        <v>0.00339</v>
      </c>
      <c r="GK33" s="17" t="n">
        <v>0.00344</v>
      </c>
      <c r="GL33" s="17" t="n">
        <v>0.00256</v>
      </c>
      <c r="GM33" s="17" t="n">
        <v>3E-005</v>
      </c>
      <c r="GN33" s="17" t="n">
        <v>0.01701</v>
      </c>
      <c r="GO33" s="17" t="n">
        <v>0.09193</v>
      </c>
    </row>
    <row r="34" customFormat="false" ht="15" hidden="false" customHeight="false" outlineLevel="0" collapsed="false">
      <c r="A34" s="17" t="s">
        <v>174</v>
      </c>
      <c r="C34" s="17" t="n">
        <v>0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17" t="n">
        <v>0</v>
      </c>
      <c r="T34" s="17" t="n">
        <v>0.00012</v>
      </c>
      <c r="U34" s="17" t="n">
        <v>0.00233</v>
      </c>
      <c r="V34" s="17" t="n">
        <v>0.05254</v>
      </c>
      <c r="W34" s="17" t="n">
        <v>0.06443</v>
      </c>
      <c r="X34" s="17" t="n">
        <v>0.06187</v>
      </c>
      <c r="Y34" s="17" t="n">
        <v>0.04585</v>
      </c>
      <c r="Z34" s="17" t="n">
        <v>0.08368</v>
      </c>
      <c r="AA34" s="17" t="n">
        <v>0.16616</v>
      </c>
      <c r="AB34" s="17" t="n">
        <v>0.16482</v>
      </c>
      <c r="AC34" s="17" t="n">
        <v>0.01885</v>
      </c>
      <c r="AD34" s="17" t="n">
        <v>5E-005</v>
      </c>
      <c r="AE34" s="17" t="n">
        <v>0.00183</v>
      </c>
      <c r="AF34" s="17" t="n">
        <v>0</v>
      </c>
      <c r="AG34" s="17" t="n">
        <v>0</v>
      </c>
      <c r="AH34" s="17" t="n">
        <v>0</v>
      </c>
      <c r="AI34" s="17" t="n">
        <v>0.00102</v>
      </c>
      <c r="AJ34" s="17" t="n">
        <v>0.01686</v>
      </c>
      <c r="AK34" s="17" t="n">
        <v>0.07512</v>
      </c>
      <c r="AL34" s="17" t="n">
        <v>0.08398</v>
      </c>
      <c r="AM34" s="17" t="n">
        <v>0.08193</v>
      </c>
      <c r="AN34" s="17" t="n">
        <v>0.04985</v>
      </c>
      <c r="AO34" s="17" t="n">
        <v>0.11</v>
      </c>
      <c r="AP34" s="17" t="n">
        <v>0.22348</v>
      </c>
      <c r="AQ34" s="17" t="n">
        <v>0.14683</v>
      </c>
      <c r="AR34" s="17" t="n">
        <v>0.08527</v>
      </c>
      <c r="AS34" s="17" t="n">
        <v>0</v>
      </c>
      <c r="AT34" s="17" t="n">
        <v>0.00233</v>
      </c>
      <c r="AU34" s="17" t="n">
        <v>0.00968</v>
      </c>
      <c r="AV34" s="17" t="n">
        <v>0</v>
      </c>
      <c r="AW34" s="17" t="n">
        <v>0</v>
      </c>
      <c r="AX34" s="17" t="n">
        <v>0.00152</v>
      </c>
      <c r="AY34" s="17" t="n">
        <v>0.02493</v>
      </c>
      <c r="AZ34" s="17" t="n">
        <v>0.04446</v>
      </c>
      <c r="BA34" s="17" t="n">
        <v>0.04303</v>
      </c>
      <c r="BB34" s="17" t="n">
        <v>0.04059</v>
      </c>
      <c r="BC34" s="17" t="n">
        <v>0.02276</v>
      </c>
      <c r="BD34" s="17" t="n">
        <v>0.04839</v>
      </c>
      <c r="BE34" s="17" t="n">
        <v>0.09371</v>
      </c>
      <c r="BF34" s="17" t="n">
        <v>0.03383</v>
      </c>
      <c r="BG34" s="17" t="n">
        <v>0.03021</v>
      </c>
      <c r="BH34" s="17" t="n">
        <v>5E-005</v>
      </c>
      <c r="BI34" s="17" t="n">
        <v>0.00133</v>
      </c>
      <c r="BJ34" s="17" t="n">
        <v>0.09492</v>
      </c>
      <c r="BK34" s="17" t="n">
        <v>0</v>
      </c>
      <c r="BL34" s="17" t="n">
        <v>0</v>
      </c>
      <c r="BM34" s="17" t="n">
        <v>0.00015</v>
      </c>
      <c r="BN34" s="17" t="n">
        <v>0.00206</v>
      </c>
      <c r="BO34" s="17" t="n">
        <v>0.02584</v>
      </c>
      <c r="BP34" s="17" t="n">
        <v>0.02208</v>
      </c>
      <c r="BQ34" s="17" t="n">
        <v>0.02039</v>
      </c>
      <c r="BR34" s="17" t="n">
        <v>0.01303</v>
      </c>
      <c r="BS34" s="17" t="n">
        <v>0.02957</v>
      </c>
      <c r="BT34" s="17" t="n">
        <v>0.04617</v>
      </c>
      <c r="BU34" s="17" t="n">
        <v>0.01633</v>
      </c>
      <c r="BV34" s="17" t="n">
        <v>0.01273</v>
      </c>
      <c r="BW34" s="17" t="n">
        <v>2E-005</v>
      </c>
      <c r="BX34" s="17" t="n">
        <v>0.00051</v>
      </c>
      <c r="BY34" s="17" t="n">
        <v>0.15832</v>
      </c>
      <c r="BZ34" s="17" t="n">
        <v>0</v>
      </c>
      <c r="CA34" s="17" t="n">
        <v>0</v>
      </c>
      <c r="CB34" s="17" t="n">
        <v>9E-005</v>
      </c>
      <c r="CC34" s="17" t="n">
        <v>0.00141</v>
      </c>
      <c r="CD34" s="17" t="n">
        <v>0.01829</v>
      </c>
      <c r="CE34" s="17" t="n">
        <v>0.01542</v>
      </c>
      <c r="CF34" s="17" t="n">
        <v>0.01405</v>
      </c>
      <c r="CG34" s="17" t="n">
        <v>0.01123</v>
      </c>
      <c r="CH34" s="17" t="n">
        <v>0.01596</v>
      </c>
      <c r="CI34" s="17" t="n">
        <v>0.02251</v>
      </c>
      <c r="CJ34" s="17" t="n">
        <v>0.00922</v>
      </c>
      <c r="CK34" s="17" t="n">
        <v>0.0067</v>
      </c>
      <c r="CL34" s="17" t="n">
        <v>1E-005</v>
      </c>
      <c r="CM34" s="17" t="n">
        <v>0.00023</v>
      </c>
      <c r="CN34" s="17" t="n">
        <v>0.16575</v>
      </c>
      <c r="CO34" s="17" t="n">
        <v>0</v>
      </c>
      <c r="CP34" s="17" t="n">
        <v>0</v>
      </c>
      <c r="CQ34" s="17" t="n">
        <v>0.00012</v>
      </c>
      <c r="CR34" s="17" t="n">
        <v>0.001</v>
      </c>
      <c r="CS34" s="17" t="n">
        <v>0.01303</v>
      </c>
      <c r="CT34" s="17" t="n">
        <v>0.0109</v>
      </c>
      <c r="CU34" s="17" t="n">
        <v>0.00987</v>
      </c>
      <c r="CV34" s="17" t="n">
        <v>0.00607</v>
      </c>
      <c r="CW34" s="17" t="n">
        <v>0.00873</v>
      </c>
      <c r="CX34" s="17" t="n">
        <v>0.00851</v>
      </c>
      <c r="CY34" s="17" t="n">
        <v>0.00534</v>
      </c>
      <c r="CZ34" s="17" t="n">
        <v>0.00354</v>
      </c>
      <c r="DA34" s="17" t="n">
        <v>0</v>
      </c>
      <c r="DB34" s="17" t="n">
        <v>0.00029</v>
      </c>
      <c r="DC34" s="17" t="n">
        <v>0.15807</v>
      </c>
      <c r="DD34" s="17" t="n">
        <v>0</v>
      </c>
      <c r="DE34" s="17" t="n">
        <v>0</v>
      </c>
      <c r="DF34" s="17" t="n">
        <v>0</v>
      </c>
      <c r="DG34" s="17" t="n">
        <v>0.00057</v>
      </c>
      <c r="DH34" s="17" t="n">
        <v>0.00768</v>
      </c>
      <c r="DI34" s="17" t="n">
        <v>0.00635</v>
      </c>
      <c r="DJ34" s="17" t="n">
        <v>0.00574</v>
      </c>
      <c r="DK34" s="17" t="n">
        <v>0.00209</v>
      </c>
      <c r="DL34" s="17" t="n">
        <v>0.0032</v>
      </c>
      <c r="DM34" s="17" t="n">
        <v>0.00229</v>
      </c>
      <c r="DN34" s="17" t="n">
        <v>0.00398</v>
      </c>
      <c r="DO34" s="17" t="n">
        <v>0.00268</v>
      </c>
      <c r="DP34" s="17" t="n">
        <v>0</v>
      </c>
      <c r="DQ34" s="17" t="n">
        <v>0.00017</v>
      </c>
      <c r="DR34" s="17" t="n">
        <v>0.14589</v>
      </c>
      <c r="DS34" s="17" t="n">
        <v>0</v>
      </c>
      <c r="DT34" s="17" t="n">
        <v>0</v>
      </c>
      <c r="DU34" s="17" t="n">
        <v>0</v>
      </c>
      <c r="DV34" s="17" t="n">
        <v>0.00037</v>
      </c>
      <c r="DW34" s="17" t="n">
        <v>0.00412</v>
      </c>
      <c r="DX34" s="17" t="n">
        <v>0.00344</v>
      </c>
      <c r="DY34" s="17" t="n">
        <v>0.00297</v>
      </c>
      <c r="DZ34" s="17" t="n">
        <v>0.00127</v>
      </c>
      <c r="EA34" s="17" t="n">
        <v>0.00152</v>
      </c>
      <c r="EB34" s="17" t="n">
        <v>0.00102</v>
      </c>
      <c r="EC34" s="17" t="n">
        <v>0.00211</v>
      </c>
      <c r="ED34" s="17" t="n">
        <v>0.00216</v>
      </c>
      <c r="EE34" s="17" t="n">
        <v>0</v>
      </c>
      <c r="EF34" s="17" t="n">
        <v>9E-005</v>
      </c>
      <c r="EG34" s="17" t="n">
        <v>0.13433</v>
      </c>
      <c r="EH34" s="17" t="n">
        <v>0</v>
      </c>
      <c r="EI34" s="17" t="n">
        <v>0</v>
      </c>
      <c r="EJ34" s="17" t="n">
        <v>0.00025</v>
      </c>
      <c r="EK34" s="17" t="n">
        <v>0.00293</v>
      </c>
      <c r="EL34" s="17" t="n">
        <v>0.00259</v>
      </c>
      <c r="EM34" s="17" t="n">
        <v>0.00453</v>
      </c>
      <c r="EN34" s="17" t="n">
        <v>0.00392</v>
      </c>
      <c r="EO34" s="17" t="n">
        <v>0.00063</v>
      </c>
      <c r="EP34" s="17" t="n">
        <v>0.0002</v>
      </c>
      <c r="EQ34" s="17" t="n">
        <v>0.00115</v>
      </c>
      <c r="ER34" s="17" t="n">
        <v>0.00202</v>
      </c>
      <c r="ES34" s="17" t="n">
        <v>0</v>
      </c>
      <c r="ET34" s="17" t="n">
        <v>0</v>
      </c>
      <c r="EU34" s="17" t="n">
        <v>3E-005</v>
      </c>
      <c r="EV34" s="17" t="n">
        <v>0</v>
      </c>
      <c r="EW34" s="17" t="n">
        <v>0</v>
      </c>
      <c r="EX34" s="17" t="n">
        <v>0</v>
      </c>
      <c r="EY34" s="17" t="n">
        <v>0</v>
      </c>
      <c r="EZ34" s="17" t="n">
        <v>0</v>
      </c>
      <c r="FA34" s="17" t="n">
        <v>0.00368</v>
      </c>
      <c r="FB34" s="17" t="n">
        <v>0</v>
      </c>
      <c r="FC34" s="17" t="n">
        <v>0</v>
      </c>
      <c r="FD34" s="17" t="n">
        <v>0</v>
      </c>
      <c r="FE34" s="17" t="n">
        <v>0</v>
      </c>
      <c r="FF34" s="17" t="n">
        <v>0</v>
      </c>
      <c r="FG34" s="17" t="n">
        <v>0</v>
      </c>
      <c r="FH34" s="17" t="n">
        <v>0</v>
      </c>
      <c r="FI34" s="17" t="n">
        <v>0</v>
      </c>
      <c r="FJ34" s="17" t="n">
        <v>0</v>
      </c>
      <c r="FK34" s="17" t="n">
        <v>0</v>
      </c>
      <c r="FL34" s="17" t="n">
        <v>0</v>
      </c>
      <c r="FM34" s="17" t="n">
        <v>0</v>
      </c>
      <c r="FN34" s="17" t="n">
        <v>0.00096</v>
      </c>
      <c r="FO34" s="17" t="n">
        <v>0.01562</v>
      </c>
      <c r="FP34" s="17" t="n">
        <v>0.05163</v>
      </c>
      <c r="FQ34" s="17" t="n">
        <v>0.05313</v>
      </c>
      <c r="FR34" s="17" t="n">
        <v>0.05046</v>
      </c>
      <c r="FS34" s="17" t="n">
        <v>0.02995</v>
      </c>
      <c r="FT34" s="17" t="n">
        <v>0.06563</v>
      </c>
      <c r="FU34" s="17" t="n">
        <v>0.12617</v>
      </c>
      <c r="FV34" s="17" t="n">
        <v>0.06587</v>
      </c>
      <c r="FW34" s="17" t="n">
        <v>0.04228</v>
      </c>
      <c r="FX34" s="17" t="n">
        <v>2E-005</v>
      </c>
      <c r="FY34" s="17" t="n">
        <v>0.00142</v>
      </c>
      <c r="FZ34" s="17" t="n">
        <v>0.08182</v>
      </c>
      <c r="GA34" s="17" t="n">
        <v>0</v>
      </c>
      <c r="GB34" s="17" t="n">
        <v>0</v>
      </c>
      <c r="GC34" s="17" t="n">
        <v>8E-005</v>
      </c>
      <c r="GD34" s="17" t="n">
        <v>0.00108</v>
      </c>
      <c r="GE34" s="17" t="n">
        <v>0.01059</v>
      </c>
      <c r="GF34" s="17" t="n">
        <v>0.00884</v>
      </c>
      <c r="GG34" s="17" t="n">
        <v>0.00796</v>
      </c>
      <c r="GH34" s="17" t="n">
        <v>0.00507</v>
      </c>
      <c r="GI34" s="17" t="n">
        <v>0.00709</v>
      </c>
      <c r="GJ34" s="17" t="n">
        <v>0.00858</v>
      </c>
      <c r="GK34" s="17" t="n">
        <v>0.00483</v>
      </c>
      <c r="GL34" s="17" t="n">
        <v>0.00329</v>
      </c>
      <c r="GM34" s="17" t="n">
        <v>0</v>
      </c>
      <c r="GN34" s="17" t="n">
        <v>0.00017</v>
      </c>
      <c r="GO34" s="17" t="n">
        <v>0.12128</v>
      </c>
    </row>
    <row r="35" customFormat="false" ht="15" hidden="false" customHeight="false" outlineLevel="0" collapsed="false">
      <c r="A35" s="17" t="s">
        <v>175</v>
      </c>
      <c r="C35" s="17" t="n">
        <v>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0.00013</v>
      </c>
      <c r="P35" s="17" t="n">
        <v>0.00032</v>
      </c>
      <c r="Q35" s="17" t="n">
        <v>0</v>
      </c>
      <c r="R35" s="17" t="n">
        <v>0</v>
      </c>
      <c r="S35" s="17" t="n">
        <v>0</v>
      </c>
      <c r="T35" s="17" t="n">
        <v>0.00012</v>
      </c>
      <c r="U35" s="17" t="n">
        <v>0.00219</v>
      </c>
      <c r="V35" s="17" t="n">
        <v>0.05132</v>
      </c>
      <c r="W35" s="17" t="n">
        <v>0.06111</v>
      </c>
      <c r="X35" s="17" t="n">
        <v>0.13824</v>
      </c>
      <c r="Y35" s="17" t="n">
        <v>0.30106</v>
      </c>
      <c r="Z35" s="17" t="n">
        <v>0.31517</v>
      </c>
      <c r="AA35" s="17" t="n">
        <v>0.20276</v>
      </c>
      <c r="AB35" s="17" t="n">
        <v>0.16203</v>
      </c>
      <c r="AC35" s="17" t="n">
        <v>0.02705</v>
      </c>
      <c r="AD35" s="17" t="n">
        <v>0.0007</v>
      </c>
      <c r="AE35" s="17" t="n">
        <v>0.00077</v>
      </c>
      <c r="AF35" s="17" t="n">
        <v>0</v>
      </c>
      <c r="AG35" s="17" t="n">
        <v>0</v>
      </c>
      <c r="AH35" s="17" t="n">
        <v>0</v>
      </c>
      <c r="AI35" s="17" t="n">
        <v>0.00152</v>
      </c>
      <c r="AJ35" s="17" t="n">
        <v>0.02506</v>
      </c>
      <c r="AK35" s="17" t="n">
        <v>0.16261</v>
      </c>
      <c r="AL35" s="17" t="n">
        <v>0.15301</v>
      </c>
      <c r="AM35" s="17" t="n">
        <v>0.34658</v>
      </c>
      <c r="AN35" s="17" t="n">
        <v>0.2403</v>
      </c>
      <c r="AO35" s="17" t="n">
        <v>0.22586</v>
      </c>
      <c r="AP35" s="17" t="n">
        <v>0.17052</v>
      </c>
      <c r="AQ35" s="17" t="n">
        <v>0.18993</v>
      </c>
      <c r="AR35" s="17" t="n">
        <v>0.18288</v>
      </c>
      <c r="AS35" s="17" t="n">
        <v>0.00712</v>
      </c>
      <c r="AT35" s="17" t="n">
        <v>0.11075</v>
      </c>
      <c r="AU35" s="17" t="n">
        <v>0</v>
      </c>
      <c r="AV35" s="17" t="n">
        <v>0</v>
      </c>
      <c r="AW35" s="17" t="n">
        <v>0</v>
      </c>
      <c r="AX35" s="17" t="n">
        <v>0.00221</v>
      </c>
      <c r="AY35" s="17" t="n">
        <v>0.03697</v>
      </c>
      <c r="AZ35" s="17" t="n">
        <v>0.10675</v>
      </c>
      <c r="BA35" s="17" t="n">
        <v>0.07994</v>
      </c>
      <c r="BB35" s="17" t="n">
        <v>0.16671</v>
      </c>
      <c r="BC35" s="17" t="n">
        <v>0.06529</v>
      </c>
      <c r="BD35" s="17" t="n">
        <v>0.04355</v>
      </c>
      <c r="BE35" s="17" t="n">
        <v>0.04248</v>
      </c>
      <c r="BF35" s="17" t="n">
        <v>0.04381</v>
      </c>
      <c r="BG35" s="17" t="n">
        <v>0.0423</v>
      </c>
      <c r="BH35" s="17" t="n">
        <v>0.01399</v>
      </c>
      <c r="BI35" s="17" t="n">
        <v>0.07577</v>
      </c>
      <c r="BJ35" s="17" t="n">
        <v>0</v>
      </c>
      <c r="BK35" s="17" t="n">
        <v>0</v>
      </c>
      <c r="BL35" s="17" t="n">
        <v>0</v>
      </c>
      <c r="BM35" s="17" t="n">
        <v>0.00016</v>
      </c>
      <c r="BN35" s="17" t="n">
        <v>0.00291</v>
      </c>
      <c r="BO35" s="17" t="n">
        <v>0.06525</v>
      </c>
      <c r="BP35" s="17" t="n">
        <v>0.0406</v>
      </c>
      <c r="BQ35" s="17" t="n">
        <v>0.0781</v>
      </c>
      <c r="BR35" s="17" t="n">
        <v>0.03776</v>
      </c>
      <c r="BS35" s="17" t="n">
        <v>0.01359</v>
      </c>
      <c r="BT35" s="17" t="n">
        <v>0.02141</v>
      </c>
      <c r="BU35" s="17" t="n">
        <v>0.02157</v>
      </c>
      <c r="BV35" s="17" t="n">
        <v>0.0325</v>
      </c>
      <c r="BW35" s="17" t="n">
        <v>0.00422</v>
      </c>
      <c r="BX35" s="17" t="n">
        <v>0.02108</v>
      </c>
      <c r="BY35" s="17" t="n">
        <v>0</v>
      </c>
      <c r="BZ35" s="17" t="n">
        <v>0</v>
      </c>
      <c r="CA35" s="17" t="n">
        <v>0</v>
      </c>
      <c r="CB35" s="17" t="n">
        <v>0.0001</v>
      </c>
      <c r="CC35" s="17" t="n">
        <v>0.00209</v>
      </c>
      <c r="CD35" s="17" t="n">
        <v>0.03792</v>
      </c>
      <c r="CE35" s="17" t="n">
        <v>0.02563</v>
      </c>
      <c r="CF35" s="17" t="n">
        <v>0.05108</v>
      </c>
      <c r="CG35" s="17" t="n">
        <v>0.02598</v>
      </c>
      <c r="CH35" s="17" t="n">
        <v>0.01476</v>
      </c>
      <c r="CI35" s="17" t="n">
        <v>0.01277</v>
      </c>
      <c r="CJ35" s="17" t="n">
        <v>0.00945</v>
      </c>
      <c r="CK35" s="17" t="n">
        <v>0.01579</v>
      </c>
      <c r="CL35" s="17" t="n">
        <v>0.00196</v>
      </c>
      <c r="CM35" s="17" t="n">
        <v>0.00908</v>
      </c>
      <c r="CN35" s="17" t="n">
        <v>0</v>
      </c>
      <c r="CO35" s="17" t="n">
        <v>0</v>
      </c>
      <c r="CP35" s="17" t="n">
        <v>0</v>
      </c>
      <c r="CQ35" s="17" t="n">
        <v>0.00012</v>
      </c>
      <c r="CR35" s="17" t="n">
        <v>0.00144</v>
      </c>
      <c r="CS35" s="17" t="n">
        <v>0.037</v>
      </c>
      <c r="CT35" s="17" t="n">
        <v>0.02075</v>
      </c>
      <c r="CU35" s="17" t="n">
        <v>0.03682</v>
      </c>
      <c r="CV35" s="17" t="n">
        <v>0.01401</v>
      </c>
      <c r="CW35" s="17" t="n">
        <v>0.00759</v>
      </c>
      <c r="CX35" s="17" t="n">
        <v>0.01199</v>
      </c>
      <c r="CY35" s="17" t="n">
        <v>0.006</v>
      </c>
      <c r="CZ35" s="17" t="n">
        <v>0.01527</v>
      </c>
      <c r="DA35" s="17" t="n">
        <v>0.00397</v>
      </c>
      <c r="DB35" s="17" t="n">
        <v>0.00437</v>
      </c>
      <c r="DC35" s="17" t="n">
        <v>0</v>
      </c>
      <c r="DD35" s="17" t="n">
        <v>0</v>
      </c>
      <c r="DE35" s="17" t="n">
        <v>0</v>
      </c>
      <c r="DF35" s="17" t="n">
        <v>0</v>
      </c>
      <c r="DG35" s="17" t="n">
        <v>0.00093</v>
      </c>
      <c r="DH35" s="17" t="n">
        <v>0.01109</v>
      </c>
      <c r="DI35" s="17" t="n">
        <v>0.00917</v>
      </c>
      <c r="DJ35" s="17" t="n">
        <v>0.01977</v>
      </c>
      <c r="DK35" s="17" t="n">
        <v>0.00438</v>
      </c>
      <c r="DL35" s="17" t="n">
        <v>0.00226</v>
      </c>
      <c r="DM35" s="17" t="n">
        <v>0.00504</v>
      </c>
      <c r="DN35" s="17" t="n">
        <v>0.00227</v>
      </c>
      <c r="DO35" s="17" t="n">
        <v>0.01026</v>
      </c>
      <c r="DP35" s="17" t="n">
        <v>0.00235</v>
      </c>
      <c r="DQ35" s="17" t="n">
        <v>0.00239</v>
      </c>
      <c r="DR35" s="17" t="n">
        <v>0</v>
      </c>
      <c r="DS35" s="17" t="n">
        <v>0</v>
      </c>
      <c r="DT35" s="17" t="n">
        <v>0</v>
      </c>
      <c r="DU35" s="17" t="n">
        <v>0</v>
      </c>
      <c r="DV35" s="17" t="n">
        <v>0.0004</v>
      </c>
      <c r="DW35" s="17" t="n">
        <v>0.00598</v>
      </c>
      <c r="DX35" s="17" t="n">
        <v>0.00483</v>
      </c>
      <c r="DY35" s="17" t="n">
        <v>0.01037</v>
      </c>
      <c r="DZ35" s="17" t="n">
        <v>0.00225</v>
      </c>
      <c r="EA35" s="17" t="n">
        <v>0.00033</v>
      </c>
      <c r="EB35" s="17" t="n">
        <v>0.00274</v>
      </c>
      <c r="EC35" s="17" t="n">
        <v>0.0014</v>
      </c>
      <c r="ED35" s="17" t="n">
        <v>0.00547</v>
      </c>
      <c r="EE35" s="17" t="n">
        <v>0.00129</v>
      </c>
      <c r="EF35" s="17" t="n">
        <v>0.00105</v>
      </c>
      <c r="EG35" s="17" t="n">
        <v>0</v>
      </c>
      <c r="EH35" s="17" t="n">
        <v>0</v>
      </c>
      <c r="EI35" s="17" t="n">
        <v>0</v>
      </c>
      <c r="EJ35" s="17" t="n">
        <v>0.00027</v>
      </c>
      <c r="EK35" s="17" t="n">
        <v>0.00421</v>
      </c>
      <c r="EL35" s="17" t="n">
        <v>0.00356</v>
      </c>
      <c r="EM35" s="17" t="n">
        <v>0.00636</v>
      </c>
      <c r="EN35" s="17" t="n">
        <v>0.01367</v>
      </c>
      <c r="EO35" s="17" t="n">
        <v>0.00754</v>
      </c>
      <c r="EP35" s="17" t="n">
        <v>0.00507</v>
      </c>
      <c r="EQ35" s="17" t="n">
        <v>0.00444</v>
      </c>
      <c r="ER35" s="17" t="n">
        <v>0.00142</v>
      </c>
      <c r="ES35" s="17" t="n">
        <v>0.00413</v>
      </c>
      <c r="ET35" s="17" t="n">
        <v>0.00046</v>
      </c>
      <c r="EU35" s="17" t="n">
        <v>0.00059</v>
      </c>
      <c r="EV35" s="17" t="n">
        <v>0</v>
      </c>
      <c r="EW35" s="17" t="n">
        <v>0</v>
      </c>
      <c r="EX35" s="17" t="n">
        <v>0</v>
      </c>
      <c r="EY35" s="17" t="n">
        <v>0</v>
      </c>
      <c r="EZ35" s="17" t="n">
        <v>0</v>
      </c>
      <c r="FA35" s="17" t="n">
        <v>0.00529</v>
      </c>
      <c r="FB35" s="17" t="n">
        <v>0</v>
      </c>
      <c r="FC35" s="17" t="n">
        <v>0</v>
      </c>
      <c r="FD35" s="17" t="n">
        <v>0</v>
      </c>
      <c r="FE35" s="17" t="n">
        <v>0</v>
      </c>
      <c r="FF35" s="17" t="n">
        <v>0</v>
      </c>
      <c r="FG35" s="17" t="n">
        <v>0</v>
      </c>
      <c r="FH35" s="17" t="n">
        <v>0</v>
      </c>
      <c r="FI35" s="17" t="n">
        <v>0</v>
      </c>
      <c r="FJ35" s="17" t="n">
        <v>0</v>
      </c>
      <c r="FK35" s="17" t="n">
        <v>0</v>
      </c>
      <c r="FL35" s="17" t="n">
        <v>0</v>
      </c>
      <c r="FM35" s="17" t="n">
        <v>0</v>
      </c>
      <c r="FN35" s="17" t="n">
        <v>0.00138</v>
      </c>
      <c r="FO35" s="17" t="n">
        <v>0.02296</v>
      </c>
      <c r="FP35" s="17" t="n">
        <v>0.11716</v>
      </c>
      <c r="FQ35" s="17" t="n">
        <v>0.09576</v>
      </c>
      <c r="FR35" s="17" t="n">
        <v>0.20421</v>
      </c>
      <c r="FS35" s="17" t="n">
        <v>0.11038</v>
      </c>
      <c r="FT35" s="17" t="n">
        <v>0.08653</v>
      </c>
      <c r="FU35" s="17" t="n">
        <v>0.06666</v>
      </c>
      <c r="FV35" s="17" t="n">
        <v>0.06665</v>
      </c>
      <c r="FW35" s="17" t="n">
        <v>0.06608</v>
      </c>
      <c r="FX35" s="17" t="n">
        <v>0.00812</v>
      </c>
      <c r="FY35" s="17" t="n">
        <v>0.06143</v>
      </c>
      <c r="FZ35" s="17" t="n">
        <v>0</v>
      </c>
      <c r="GA35" s="17" t="n">
        <v>0</v>
      </c>
      <c r="GB35" s="17" t="n">
        <v>0</v>
      </c>
      <c r="GC35" s="17" t="n">
        <v>8E-005</v>
      </c>
      <c r="GD35" s="17" t="n">
        <v>0.00156</v>
      </c>
      <c r="GE35" s="17" t="n">
        <v>0.02263</v>
      </c>
      <c r="GF35" s="17" t="n">
        <v>0.01472</v>
      </c>
      <c r="GG35" s="17" t="n">
        <v>0.02859</v>
      </c>
      <c r="GH35" s="17" t="n">
        <v>0.01191</v>
      </c>
      <c r="GI35" s="17" t="n">
        <v>0.0065</v>
      </c>
      <c r="GJ35" s="17" t="n">
        <v>0.00767</v>
      </c>
      <c r="GK35" s="17" t="n">
        <v>0.00441</v>
      </c>
      <c r="GL35" s="17" t="n">
        <v>0.01029</v>
      </c>
      <c r="GM35" s="17" t="n">
        <v>0.002</v>
      </c>
      <c r="GN35" s="17" t="n">
        <v>0.00362</v>
      </c>
      <c r="GO35" s="17" t="n">
        <v>0</v>
      </c>
    </row>
    <row r="36" customFormat="false" ht="15" hidden="false" customHeight="false" outlineLevel="0" collapsed="false">
      <c r="A36" s="17" t="s">
        <v>176</v>
      </c>
      <c r="C36" s="17" t="n">
        <v>0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 t="n">
        <v>0</v>
      </c>
      <c r="L36" s="17" t="n">
        <v>0</v>
      </c>
      <c r="M36" s="17" t="n">
        <v>0</v>
      </c>
      <c r="N36" s="17" t="n">
        <v>0</v>
      </c>
      <c r="O36" s="17" t="n">
        <v>0</v>
      </c>
      <c r="P36" s="17" t="n">
        <v>0</v>
      </c>
      <c r="Q36" s="17" t="n">
        <v>0</v>
      </c>
      <c r="R36" s="17" t="n">
        <v>0</v>
      </c>
      <c r="S36" s="17" t="n">
        <v>0</v>
      </c>
      <c r="T36" s="17" t="n">
        <v>0.0001</v>
      </c>
      <c r="U36" s="17" t="n">
        <v>0.00177</v>
      </c>
      <c r="V36" s="17" t="n">
        <v>0.04025</v>
      </c>
      <c r="W36" s="17" t="n">
        <v>0.04871</v>
      </c>
      <c r="X36" s="17" t="n">
        <v>0.07073</v>
      </c>
      <c r="Y36" s="17" t="n">
        <v>0.07543</v>
      </c>
      <c r="Z36" s="17" t="n">
        <v>0.12723</v>
      </c>
      <c r="AA36" s="17" t="n">
        <v>0.16169</v>
      </c>
      <c r="AB36" s="17" t="n">
        <v>0.17801</v>
      </c>
      <c r="AC36" s="17" t="n">
        <v>0.02889</v>
      </c>
      <c r="AD36" s="17" t="n">
        <v>8E-005</v>
      </c>
      <c r="AE36" s="17" t="n">
        <v>1E-005</v>
      </c>
      <c r="AF36" s="17" t="n">
        <v>0</v>
      </c>
      <c r="AG36" s="17" t="n">
        <v>0</v>
      </c>
      <c r="AH36" s="17" t="n">
        <v>0</v>
      </c>
      <c r="AI36" s="17" t="n">
        <v>0.00083</v>
      </c>
      <c r="AJ36" s="17" t="n">
        <v>0.01384</v>
      </c>
      <c r="AK36" s="17" t="n">
        <v>0.06161</v>
      </c>
      <c r="AL36" s="17" t="n">
        <v>0.06793</v>
      </c>
      <c r="AM36" s="17" t="n">
        <v>0.10005</v>
      </c>
      <c r="AN36" s="17" t="n">
        <v>0.07564</v>
      </c>
      <c r="AO36" s="17" t="n">
        <v>0.10081</v>
      </c>
      <c r="AP36" s="17" t="n">
        <v>0.19343</v>
      </c>
      <c r="AQ36" s="17" t="n">
        <v>0.15542</v>
      </c>
      <c r="AR36" s="17" t="n">
        <v>0.09414</v>
      </c>
      <c r="AS36" s="17" t="n">
        <v>0.25747</v>
      </c>
      <c r="AT36" s="17" t="n">
        <v>0.32134</v>
      </c>
      <c r="AU36" s="17" t="n">
        <v>0.00838</v>
      </c>
      <c r="AV36" s="17" t="n">
        <v>0</v>
      </c>
      <c r="AW36" s="17" t="n">
        <v>0</v>
      </c>
      <c r="AX36" s="17" t="n">
        <v>0.00134</v>
      </c>
      <c r="AY36" s="17" t="n">
        <v>0.02205</v>
      </c>
      <c r="AZ36" s="17" t="n">
        <v>0.03925</v>
      </c>
      <c r="BA36" s="17" t="n">
        <v>0.03783</v>
      </c>
      <c r="BB36" s="17" t="n">
        <v>0.05431</v>
      </c>
      <c r="BC36" s="17" t="n">
        <v>0.028</v>
      </c>
      <c r="BD36" s="17" t="n">
        <v>0.03739</v>
      </c>
      <c r="BE36" s="17" t="n">
        <v>0.12424</v>
      </c>
      <c r="BF36" s="17" t="n">
        <v>0.09181</v>
      </c>
      <c r="BG36" s="17" t="n">
        <v>0.05229</v>
      </c>
      <c r="BH36" s="17" t="n">
        <v>0.24508</v>
      </c>
      <c r="BI36" s="17" t="n">
        <v>0.33038</v>
      </c>
      <c r="BJ36" s="17" t="n">
        <v>0.11639</v>
      </c>
      <c r="BK36" s="17" t="n">
        <v>0</v>
      </c>
      <c r="BL36" s="17" t="n">
        <v>0</v>
      </c>
      <c r="BM36" s="17" t="n">
        <v>0.0001</v>
      </c>
      <c r="BN36" s="17" t="n">
        <v>0.00177</v>
      </c>
      <c r="BO36" s="17" t="n">
        <v>0.0225</v>
      </c>
      <c r="BP36" s="17" t="n">
        <v>0.01919</v>
      </c>
      <c r="BQ36" s="17" t="n">
        <v>0.02704</v>
      </c>
      <c r="BR36" s="17" t="n">
        <v>0.01471</v>
      </c>
      <c r="BS36" s="17" t="n">
        <v>0.01908</v>
      </c>
      <c r="BT36" s="17" t="n">
        <v>0.06268</v>
      </c>
      <c r="BU36" s="17" t="n">
        <v>0.05474</v>
      </c>
      <c r="BV36" s="17" t="n">
        <v>0.02783</v>
      </c>
      <c r="BW36" s="17" t="n">
        <v>0.11962</v>
      </c>
      <c r="BX36" s="17" t="n">
        <v>0.10431</v>
      </c>
      <c r="BY36" s="17" t="n">
        <v>0.12199</v>
      </c>
      <c r="BZ36" s="17" t="n">
        <v>0</v>
      </c>
      <c r="CA36" s="17" t="n">
        <v>0</v>
      </c>
      <c r="CB36" s="17" t="n">
        <v>6E-005</v>
      </c>
      <c r="CC36" s="17" t="n">
        <v>0.00131</v>
      </c>
      <c r="CD36" s="17" t="n">
        <v>0.01641</v>
      </c>
      <c r="CE36" s="17" t="n">
        <v>0.01381</v>
      </c>
      <c r="CF36" s="17" t="n">
        <v>0.01923</v>
      </c>
      <c r="CG36" s="17" t="n">
        <v>0.01091</v>
      </c>
      <c r="CH36" s="17" t="n">
        <v>0.01216</v>
      </c>
      <c r="CI36" s="17" t="n">
        <v>0.03169</v>
      </c>
      <c r="CJ36" s="17" t="n">
        <v>0.03059</v>
      </c>
      <c r="CK36" s="17" t="n">
        <v>0.01471</v>
      </c>
      <c r="CL36" s="17" t="n">
        <v>0.07413</v>
      </c>
      <c r="CM36" s="17" t="n">
        <v>0.05389</v>
      </c>
      <c r="CN36" s="17" t="n">
        <v>0.11179</v>
      </c>
      <c r="CO36" s="17" t="n">
        <v>0</v>
      </c>
      <c r="CP36" s="17" t="n">
        <v>0</v>
      </c>
      <c r="CQ36" s="17" t="n">
        <v>6E-005</v>
      </c>
      <c r="CR36" s="17" t="n">
        <v>0.00093</v>
      </c>
      <c r="CS36" s="17" t="n">
        <v>0.01171</v>
      </c>
      <c r="CT36" s="17" t="n">
        <v>0.00979</v>
      </c>
      <c r="CU36" s="17" t="n">
        <v>0.0135</v>
      </c>
      <c r="CV36" s="17" t="n">
        <v>0.00737</v>
      </c>
      <c r="CW36" s="17" t="n">
        <v>0.01232</v>
      </c>
      <c r="CX36" s="17" t="n">
        <v>0.02165</v>
      </c>
      <c r="CY36" s="17" t="n">
        <v>0.01798</v>
      </c>
      <c r="CZ36" s="17" t="n">
        <v>0.01048</v>
      </c>
      <c r="DA36" s="17" t="n">
        <v>0.05212</v>
      </c>
      <c r="DB36" s="17" t="n">
        <v>0.0242</v>
      </c>
      <c r="DC36" s="17" t="n">
        <v>0.09755</v>
      </c>
      <c r="DD36" s="17" t="n">
        <v>0</v>
      </c>
      <c r="DE36" s="17" t="n">
        <v>0</v>
      </c>
      <c r="DF36" s="17" t="n">
        <v>2E-005</v>
      </c>
      <c r="DG36" s="17" t="n">
        <v>0.00053</v>
      </c>
      <c r="DH36" s="17" t="n">
        <v>0.00685</v>
      </c>
      <c r="DI36" s="17" t="n">
        <v>0.00571</v>
      </c>
      <c r="DJ36" s="17" t="n">
        <v>0.00781</v>
      </c>
      <c r="DK36" s="17" t="n">
        <v>0.00266</v>
      </c>
      <c r="DL36" s="17" t="n">
        <v>0.00505</v>
      </c>
      <c r="DM36" s="17" t="n">
        <v>0.00882</v>
      </c>
      <c r="DN36" s="17" t="n">
        <v>0.00908</v>
      </c>
      <c r="DO36" s="17" t="n">
        <v>0.00599</v>
      </c>
      <c r="DP36" s="17" t="n">
        <v>0.03501</v>
      </c>
      <c r="DQ36" s="17" t="n">
        <v>0.01513</v>
      </c>
      <c r="DR36" s="17" t="n">
        <v>0.08639</v>
      </c>
      <c r="DS36" s="17" t="n">
        <v>0</v>
      </c>
      <c r="DT36" s="17" t="n">
        <v>0</v>
      </c>
      <c r="DU36" s="17" t="n">
        <v>0</v>
      </c>
      <c r="DV36" s="17" t="n">
        <v>0.00027</v>
      </c>
      <c r="DW36" s="17" t="n">
        <v>0.00372</v>
      </c>
      <c r="DX36" s="17" t="n">
        <v>0.00306</v>
      </c>
      <c r="DY36" s="17" t="n">
        <v>0.0042</v>
      </c>
      <c r="DZ36" s="17" t="n">
        <v>0.00142</v>
      </c>
      <c r="EA36" s="17" t="n">
        <v>0.00278</v>
      </c>
      <c r="EB36" s="17" t="n">
        <v>0.00553</v>
      </c>
      <c r="EC36" s="17" t="n">
        <v>0.00628</v>
      </c>
      <c r="ED36" s="17" t="n">
        <v>0.0035</v>
      </c>
      <c r="EE36" s="17" t="n">
        <v>0.01854</v>
      </c>
      <c r="EF36" s="17" t="n">
        <v>0.00769</v>
      </c>
      <c r="EG36" s="17" t="n">
        <v>0.07692</v>
      </c>
      <c r="EH36" s="17" t="n">
        <v>0</v>
      </c>
      <c r="EI36" s="17" t="n">
        <v>0</v>
      </c>
      <c r="EJ36" s="17" t="n">
        <v>0.00012</v>
      </c>
      <c r="EK36" s="17" t="n">
        <v>0.00262</v>
      </c>
      <c r="EL36" s="17" t="n">
        <v>0.00222</v>
      </c>
      <c r="EM36" s="17" t="n">
        <v>0.00398</v>
      </c>
      <c r="EN36" s="17" t="n">
        <v>0.00543</v>
      </c>
      <c r="EO36" s="17" t="n">
        <v>0.00114</v>
      </c>
      <c r="EP36" s="17" t="n">
        <v>0.00286</v>
      </c>
      <c r="EQ36" s="17" t="n">
        <v>0.00317</v>
      </c>
      <c r="ER36" s="17" t="n">
        <v>0.00236</v>
      </c>
      <c r="ES36" s="17" t="n">
        <v>0.00159</v>
      </c>
      <c r="ET36" s="17" t="n">
        <v>0.00522</v>
      </c>
      <c r="EU36" s="17" t="n">
        <v>0.00387</v>
      </c>
      <c r="EV36" s="17" t="n">
        <v>0</v>
      </c>
      <c r="EW36" s="17" t="n">
        <v>0</v>
      </c>
      <c r="EX36" s="17" t="n">
        <v>0</v>
      </c>
      <c r="EY36" s="17" t="n">
        <v>0</v>
      </c>
      <c r="EZ36" s="17" t="n">
        <v>0</v>
      </c>
      <c r="FA36" s="17" t="n">
        <v>0.00329</v>
      </c>
      <c r="FB36" s="17" t="n">
        <v>0</v>
      </c>
      <c r="FC36" s="17" t="n">
        <v>0</v>
      </c>
      <c r="FD36" s="17" t="n">
        <v>0</v>
      </c>
      <c r="FE36" s="17" t="n">
        <v>0</v>
      </c>
      <c r="FF36" s="17" t="n">
        <v>0</v>
      </c>
      <c r="FG36" s="17" t="n">
        <v>0</v>
      </c>
      <c r="FH36" s="17" t="n">
        <v>0</v>
      </c>
      <c r="FI36" s="17" t="n">
        <v>0</v>
      </c>
      <c r="FJ36" s="17" t="n">
        <v>0</v>
      </c>
      <c r="FK36" s="17" t="n">
        <v>0</v>
      </c>
      <c r="FL36" s="17" t="n">
        <v>0</v>
      </c>
      <c r="FM36" s="17" t="n">
        <v>0</v>
      </c>
      <c r="FN36" s="17" t="n">
        <v>0.00081</v>
      </c>
      <c r="FO36" s="17" t="n">
        <v>0.01334</v>
      </c>
      <c r="FP36" s="17" t="n">
        <v>0.04408</v>
      </c>
      <c r="FQ36" s="17" t="n">
        <v>0.04503</v>
      </c>
      <c r="FR36" s="17" t="n">
        <v>0.06499</v>
      </c>
      <c r="FS36" s="17" t="n">
        <v>0.04265</v>
      </c>
      <c r="FT36" s="17" t="n">
        <v>0.05623</v>
      </c>
      <c r="FU36" s="17" t="n">
        <v>0.13145</v>
      </c>
      <c r="FV36" s="17" t="n">
        <v>0.10249</v>
      </c>
      <c r="FW36" s="17" t="n">
        <v>0.05891</v>
      </c>
      <c r="FX36" s="17" t="n">
        <v>0.20796</v>
      </c>
      <c r="FY36" s="17" t="n">
        <v>0.24865</v>
      </c>
      <c r="FZ36" s="17" t="n">
        <v>0.07503</v>
      </c>
      <c r="GA36" s="17" t="n">
        <v>0</v>
      </c>
      <c r="GB36" s="17" t="n">
        <v>0</v>
      </c>
      <c r="GC36" s="17" t="n">
        <v>5E-005</v>
      </c>
      <c r="GD36" s="17" t="n">
        <v>0.00098</v>
      </c>
      <c r="GE36" s="17" t="n">
        <v>0.00949</v>
      </c>
      <c r="GF36" s="17" t="n">
        <v>0.00792</v>
      </c>
      <c r="GG36" s="17" t="n">
        <v>0.01092</v>
      </c>
      <c r="GH36" s="17" t="n">
        <v>0.00544</v>
      </c>
      <c r="GI36" s="17" t="n">
        <v>0.00765</v>
      </c>
      <c r="GJ36" s="17" t="n">
        <v>0.01601</v>
      </c>
      <c r="GK36" s="17" t="n">
        <v>0.01475</v>
      </c>
      <c r="GL36" s="17" t="n">
        <v>0.0078</v>
      </c>
      <c r="GM36" s="17" t="n">
        <v>0.03933</v>
      </c>
      <c r="GN36" s="17" t="n">
        <v>0.02201</v>
      </c>
      <c r="GO36" s="17" t="n">
        <v>0.07321</v>
      </c>
    </row>
    <row r="37" customFormat="false" ht="15" hidden="false" customHeight="false" outlineLevel="0" collapsed="false">
      <c r="A37" s="17" t="s">
        <v>177</v>
      </c>
      <c r="C37" s="17" t="n">
        <v>0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 t="n">
        <v>0</v>
      </c>
      <c r="L37" s="17" t="n">
        <v>0</v>
      </c>
      <c r="M37" s="17" t="n">
        <v>0</v>
      </c>
      <c r="N37" s="17" t="n">
        <v>0</v>
      </c>
      <c r="O37" s="17" t="n">
        <v>0</v>
      </c>
      <c r="P37" s="17" t="n">
        <v>0</v>
      </c>
      <c r="Q37" s="17" t="n">
        <v>0</v>
      </c>
      <c r="R37" s="17" t="n">
        <v>0</v>
      </c>
      <c r="S37" s="17" t="n">
        <v>0</v>
      </c>
      <c r="T37" s="17" t="n">
        <v>0.00017</v>
      </c>
      <c r="U37" s="17" t="n">
        <v>0.00291</v>
      </c>
      <c r="V37" s="17" t="n">
        <v>0.06606</v>
      </c>
      <c r="W37" s="17" t="n">
        <v>0.08208</v>
      </c>
      <c r="X37" s="17" t="n">
        <v>0.06069</v>
      </c>
      <c r="Y37" s="17" t="n">
        <v>0.03903</v>
      </c>
      <c r="Z37" s="17" t="n">
        <v>0.17543</v>
      </c>
      <c r="AA37" s="17" t="n">
        <v>0.23391</v>
      </c>
      <c r="AB37" s="17" t="n">
        <v>0.22658</v>
      </c>
      <c r="AC37" s="17" t="n">
        <v>0.01864</v>
      </c>
      <c r="AD37" s="17" t="n">
        <v>0</v>
      </c>
      <c r="AE37" s="17" t="n">
        <v>0</v>
      </c>
      <c r="AF37" s="17" t="n">
        <v>0</v>
      </c>
      <c r="AG37" s="17" t="n">
        <v>0</v>
      </c>
      <c r="AH37" s="17" t="n">
        <v>0</v>
      </c>
      <c r="AI37" s="17" t="n">
        <v>0.00139</v>
      </c>
      <c r="AJ37" s="17" t="n">
        <v>0.02326</v>
      </c>
      <c r="AK37" s="17" t="n">
        <v>0.10451</v>
      </c>
      <c r="AL37" s="17" t="n">
        <v>0.12028</v>
      </c>
      <c r="AM37" s="17" t="n">
        <v>0.09219</v>
      </c>
      <c r="AN37" s="17" t="n">
        <v>0.07314</v>
      </c>
      <c r="AO37" s="17" t="n">
        <v>0.18076</v>
      </c>
      <c r="AP37" s="17" t="n">
        <v>0.30923</v>
      </c>
      <c r="AQ37" s="17" t="n">
        <v>0.20476</v>
      </c>
      <c r="AR37" s="17" t="n">
        <v>0.16987</v>
      </c>
      <c r="AS37" s="17" t="n">
        <v>0.57065</v>
      </c>
      <c r="AT37" s="17" t="n">
        <v>0.82479</v>
      </c>
      <c r="AU37" s="17" t="n">
        <v>0.0185</v>
      </c>
      <c r="AV37" s="17" t="n">
        <v>0</v>
      </c>
      <c r="AW37" s="17" t="n">
        <v>0</v>
      </c>
      <c r="AX37" s="17" t="n">
        <v>0.00232</v>
      </c>
      <c r="AY37" s="17" t="n">
        <v>0.03839</v>
      </c>
      <c r="AZ37" s="17" t="n">
        <v>0.06943</v>
      </c>
      <c r="BA37" s="17" t="n">
        <v>0.0689</v>
      </c>
      <c r="BB37" s="17" t="n">
        <v>0.05076</v>
      </c>
      <c r="BC37" s="17" t="n">
        <v>0.02923</v>
      </c>
      <c r="BD37" s="17" t="n">
        <v>0.0722</v>
      </c>
      <c r="BE37" s="17" t="n">
        <v>0.17938</v>
      </c>
      <c r="BF37" s="17" t="n">
        <v>0.09847</v>
      </c>
      <c r="BG37" s="17" t="n">
        <v>0.09955</v>
      </c>
      <c r="BH37" s="17" t="n">
        <v>0.52668</v>
      </c>
      <c r="BI37" s="17" t="n">
        <v>0.96965</v>
      </c>
      <c r="BJ37" s="17" t="n">
        <v>-46.98844</v>
      </c>
      <c r="BK37" s="17" t="n">
        <v>0</v>
      </c>
      <c r="BL37" s="17" t="n">
        <v>0</v>
      </c>
      <c r="BM37" s="17" t="n">
        <v>0.0002</v>
      </c>
      <c r="BN37" s="17" t="n">
        <v>0.00308</v>
      </c>
      <c r="BO37" s="17" t="n">
        <v>0.03941</v>
      </c>
      <c r="BP37" s="17" t="n">
        <v>0.03432</v>
      </c>
      <c r="BQ37" s="17" t="n">
        <v>0.02445</v>
      </c>
      <c r="BR37" s="17" t="n">
        <v>0.0157</v>
      </c>
      <c r="BS37" s="17" t="n">
        <v>0.03696</v>
      </c>
      <c r="BT37" s="17" t="n">
        <v>0.07819</v>
      </c>
      <c r="BU37" s="17" t="n">
        <v>0.04312</v>
      </c>
      <c r="BV37" s="17" t="n">
        <v>0.04643</v>
      </c>
      <c r="BW37" s="17" t="n">
        <v>0.23759</v>
      </c>
      <c r="BX37" s="17" t="n">
        <v>0.17724</v>
      </c>
      <c r="BY37" s="17" t="n">
        <v>0.20003</v>
      </c>
      <c r="BZ37" s="17" t="n">
        <v>0</v>
      </c>
      <c r="CA37" s="17" t="n">
        <v>0</v>
      </c>
      <c r="CB37" s="17" t="n">
        <v>0.00013</v>
      </c>
      <c r="CC37" s="17" t="n">
        <v>0.00237</v>
      </c>
      <c r="CD37" s="17" t="n">
        <v>0.02992</v>
      </c>
      <c r="CE37" s="17" t="n">
        <v>0.02552</v>
      </c>
      <c r="CF37" s="17" t="n">
        <v>0.01784</v>
      </c>
      <c r="CG37" s="17" t="n">
        <v>0.01059</v>
      </c>
      <c r="CH37" s="17" t="n">
        <v>0.02381</v>
      </c>
      <c r="CI37" s="17" t="n">
        <v>0.04025</v>
      </c>
      <c r="CJ37" s="17" t="n">
        <v>0.02637</v>
      </c>
      <c r="CK37" s="17" t="n">
        <v>0.02019</v>
      </c>
      <c r="CL37" s="17" t="n">
        <v>0.12614</v>
      </c>
      <c r="CM37" s="17" t="n">
        <v>0.07944</v>
      </c>
      <c r="CN37" s="17" t="n">
        <v>0.14427</v>
      </c>
      <c r="CO37" s="17" t="n">
        <v>0</v>
      </c>
      <c r="CP37" s="17" t="n">
        <v>0</v>
      </c>
      <c r="CQ37" s="17" t="n">
        <v>0.00011</v>
      </c>
      <c r="CR37" s="17" t="n">
        <v>0.00169</v>
      </c>
      <c r="CS37" s="17" t="n">
        <v>0.02135</v>
      </c>
      <c r="CT37" s="17" t="n">
        <v>0.01799</v>
      </c>
      <c r="CU37" s="17" t="n">
        <v>0.01239</v>
      </c>
      <c r="CV37" s="17" t="n">
        <v>0.00939</v>
      </c>
      <c r="CW37" s="17" t="n">
        <v>0.01804</v>
      </c>
      <c r="CX37" s="17" t="n">
        <v>0.02344</v>
      </c>
      <c r="CY37" s="17" t="n">
        <v>0.01906</v>
      </c>
      <c r="CZ37" s="17" t="n">
        <v>0.01468</v>
      </c>
      <c r="DA37" s="17" t="n">
        <v>0.10515</v>
      </c>
      <c r="DB37" s="17" t="n">
        <v>0.03753</v>
      </c>
      <c r="DC37" s="17" t="n">
        <v>0.11294</v>
      </c>
      <c r="DD37" s="17" t="n">
        <v>0</v>
      </c>
      <c r="DE37" s="17" t="n">
        <v>0</v>
      </c>
      <c r="DF37" s="17" t="n">
        <v>7E-005</v>
      </c>
      <c r="DG37" s="17" t="n">
        <v>0.00098</v>
      </c>
      <c r="DH37" s="17" t="n">
        <v>0.01249</v>
      </c>
      <c r="DI37" s="17" t="n">
        <v>0.01048</v>
      </c>
      <c r="DJ37" s="17" t="n">
        <v>0.00713</v>
      </c>
      <c r="DK37" s="17" t="n">
        <v>0.00367</v>
      </c>
      <c r="DL37" s="17" t="n">
        <v>0.00862</v>
      </c>
      <c r="DM37" s="17" t="n">
        <v>0.012</v>
      </c>
      <c r="DN37" s="17" t="n">
        <v>0.01134</v>
      </c>
      <c r="DO37" s="17" t="n">
        <v>0.0097</v>
      </c>
      <c r="DP37" s="17" t="n">
        <v>0.0669</v>
      </c>
      <c r="DQ37" s="17" t="n">
        <v>0.02367</v>
      </c>
      <c r="DR37" s="17" t="n">
        <v>0.09453</v>
      </c>
      <c r="DS37" s="17" t="n">
        <v>0</v>
      </c>
      <c r="DT37" s="17" t="n">
        <v>0</v>
      </c>
      <c r="DU37" s="17" t="n">
        <v>0</v>
      </c>
      <c r="DV37" s="17" t="n">
        <v>0.00055</v>
      </c>
      <c r="DW37" s="17" t="n">
        <v>0.00675</v>
      </c>
      <c r="DX37" s="17" t="n">
        <v>0.00557</v>
      </c>
      <c r="DY37" s="17" t="n">
        <v>0.00382</v>
      </c>
      <c r="DZ37" s="17" t="n">
        <v>0.00188</v>
      </c>
      <c r="EA37" s="17" t="n">
        <v>0.00482</v>
      </c>
      <c r="EB37" s="17" t="n">
        <v>0.00784</v>
      </c>
      <c r="EC37" s="17" t="n">
        <v>0.00893</v>
      </c>
      <c r="ED37" s="17" t="n">
        <v>0.00553</v>
      </c>
      <c r="EE37" s="17" t="n">
        <v>0.04386</v>
      </c>
      <c r="EF37" s="17" t="n">
        <v>0.01459</v>
      </c>
      <c r="EG37" s="17" t="n">
        <v>0.08161</v>
      </c>
      <c r="EH37" s="17" t="n">
        <v>0</v>
      </c>
      <c r="EI37" s="17" t="n">
        <v>0</v>
      </c>
      <c r="EJ37" s="17" t="n">
        <v>0.00025</v>
      </c>
      <c r="EK37" s="17" t="n">
        <v>0.00478</v>
      </c>
      <c r="EL37" s="17" t="n">
        <v>0.00404</v>
      </c>
      <c r="EM37" s="17" t="n">
        <v>0.00722</v>
      </c>
      <c r="EN37" s="17" t="n">
        <v>0.00493</v>
      </c>
      <c r="EO37" s="17" t="n">
        <v>0.00103</v>
      </c>
      <c r="EP37" s="17" t="n">
        <v>0.00336</v>
      </c>
      <c r="EQ37" s="17" t="n">
        <v>0.0019</v>
      </c>
      <c r="ER37" s="17" t="n">
        <v>0.00191</v>
      </c>
      <c r="ES37" s="17" t="n">
        <v>0.00227</v>
      </c>
      <c r="ET37" s="17" t="n">
        <v>0.00917</v>
      </c>
      <c r="EU37" s="17" t="n">
        <v>0.00563</v>
      </c>
      <c r="EV37" s="17" t="n">
        <v>0</v>
      </c>
      <c r="EW37" s="17" t="n">
        <v>0</v>
      </c>
      <c r="EX37" s="17" t="n">
        <v>0</v>
      </c>
      <c r="EY37" s="17" t="n">
        <v>0</v>
      </c>
      <c r="EZ37" s="17" t="n">
        <v>0</v>
      </c>
      <c r="FA37" s="17" t="n">
        <v>0.006</v>
      </c>
      <c r="FB37" s="17" t="n">
        <v>0</v>
      </c>
      <c r="FC37" s="17" t="n">
        <v>0</v>
      </c>
      <c r="FD37" s="17" t="n">
        <v>0</v>
      </c>
      <c r="FE37" s="17" t="n">
        <v>0</v>
      </c>
      <c r="FF37" s="17" t="n">
        <v>0</v>
      </c>
      <c r="FG37" s="17" t="n">
        <v>0</v>
      </c>
      <c r="FH37" s="17" t="n">
        <v>0</v>
      </c>
      <c r="FI37" s="17" t="n">
        <v>0</v>
      </c>
      <c r="FJ37" s="17" t="n">
        <v>0</v>
      </c>
      <c r="FK37" s="17" t="n">
        <v>0</v>
      </c>
      <c r="FL37" s="17" t="n">
        <v>0</v>
      </c>
      <c r="FM37" s="17" t="n">
        <v>0</v>
      </c>
      <c r="FN37" s="17" t="n">
        <v>0.00138</v>
      </c>
      <c r="FO37" s="17" t="n">
        <v>0.02291</v>
      </c>
      <c r="FP37" s="17" t="n">
        <v>0.07642</v>
      </c>
      <c r="FQ37" s="17" t="n">
        <v>0.08068</v>
      </c>
      <c r="FR37" s="17" t="n">
        <v>0.05984</v>
      </c>
      <c r="FS37" s="17" t="n">
        <v>0.04257</v>
      </c>
      <c r="FT37" s="17" t="n">
        <v>0.10446</v>
      </c>
      <c r="FU37" s="17" t="n">
        <v>0.19705</v>
      </c>
      <c r="FV37" s="17" t="n">
        <v>0.1158</v>
      </c>
      <c r="FW37" s="17" t="n">
        <v>0.10438</v>
      </c>
      <c r="FX37" s="17" t="n">
        <v>0.4375</v>
      </c>
      <c r="FY37" s="17" t="n">
        <v>0.57735</v>
      </c>
      <c r="FZ37" s="17" t="n">
        <v>0.18683</v>
      </c>
      <c r="GA37" s="17" t="n">
        <v>0</v>
      </c>
      <c r="GB37" s="17" t="n">
        <v>0</v>
      </c>
      <c r="GC37" s="17" t="n">
        <v>0.0001</v>
      </c>
      <c r="GD37" s="17" t="n">
        <v>0.00179</v>
      </c>
      <c r="GE37" s="17" t="n">
        <v>0.01729</v>
      </c>
      <c r="GF37" s="17" t="n">
        <v>0.01454</v>
      </c>
      <c r="GG37" s="17" t="n">
        <v>0.01</v>
      </c>
      <c r="GH37" s="17" t="n">
        <v>0.006</v>
      </c>
      <c r="GI37" s="17" t="n">
        <v>0.01297</v>
      </c>
      <c r="GJ37" s="17" t="n">
        <v>0.01919</v>
      </c>
      <c r="GK37" s="17" t="n">
        <v>0.01441</v>
      </c>
      <c r="GL37" s="17" t="n">
        <v>0.01097</v>
      </c>
      <c r="GM37" s="17" t="n">
        <v>0.0723</v>
      </c>
      <c r="GN37" s="17" t="n">
        <v>0.03196</v>
      </c>
      <c r="GO37" s="17" t="n">
        <v>0.08187</v>
      </c>
    </row>
    <row r="38" customFormat="false" ht="15" hidden="false" customHeight="false" outlineLevel="0" collapsed="false">
      <c r="A38" s="17" t="s">
        <v>178</v>
      </c>
      <c r="C38" s="17" t="n">
        <v>0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3E-005</v>
      </c>
      <c r="U38" s="17" t="n">
        <v>0.00044</v>
      </c>
      <c r="V38" s="17" t="n">
        <v>0.0098</v>
      </c>
      <c r="W38" s="17" t="n">
        <v>0.01151</v>
      </c>
      <c r="X38" s="17" t="n">
        <v>0.05119</v>
      </c>
      <c r="Y38" s="17" t="n">
        <v>0.06888</v>
      </c>
      <c r="Z38" s="17" t="n">
        <v>0.05964</v>
      </c>
      <c r="AA38" s="17" t="n">
        <v>0.10298</v>
      </c>
      <c r="AB38" s="17" t="n">
        <v>0.09966</v>
      </c>
      <c r="AC38" s="17" t="n">
        <v>0.02136</v>
      </c>
      <c r="AD38" s="17" t="n">
        <v>0</v>
      </c>
      <c r="AE38" s="17" t="n">
        <v>0</v>
      </c>
      <c r="AF38" s="17" t="n">
        <v>0</v>
      </c>
      <c r="AG38" s="17" t="n">
        <v>0</v>
      </c>
      <c r="AH38" s="17" t="n">
        <v>0</v>
      </c>
      <c r="AI38" s="17" t="n">
        <v>0.00019</v>
      </c>
      <c r="AJ38" s="17" t="n">
        <v>0.00315</v>
      </c>
      <c r="AK38" s="17" t="n">
        <v>0.01387</v>
      </c>
      <c r="AL38" s="17" t="n">
        <v>0.0146</v>
      </c>
      <c r="AM38" s="17" t="n">
        <v>0.06488</v>
      </c>
      <c r="AN38" s="17" t="n">
        <v>0.05942</v>
      </c>
      <c r="AO38" s="17" t="n">
        <v>0.04374</v>
      </c>
      <c r="AP38" s="17" t="n">
        <v>0.20942</v>
      </c>
      <c r="AQ38" s="17" t="n">
        <v>0.24427</v>
      </c>
      <c r="AR38" s="17" t="n">
        <v>0.11894</v>
      </c>
      <c r="AS38" s="17" t="n">
        <v>0.53943</v>
      </c>
      <c r="AT38" s="17" t="n">
        <v>0.67547</v>
      </c>
      <c r="AU38" s="17" t="n">
        <v>0.00167</v>
      </c>
      <c r="AV38" s="17" t="n">
        <v>0</v>
      </c>
      <c r="AW38" s="17" t="n">
        <v>0</v>
      </c>
      <c r="AX38" s="17" t="n">
        <v>0.00027</v>
      </c>
      <c r="AY38" s="17" t="n">
        <v>0.00466</v>
      </c>
      <c r="AZ38" s="17" t="n">
        <v>0.00815</v>
      </c>
      <c r="BA38" s="17" t="n">
        <v>0.00765</v>
      </c>
      <c r="BB38" s="17" t="n">
        <v>0.03361</v>
      </c>
      <c r="BC38" s="17" t="n">
        <v>0.02533</v>
      </c>
      <c r="BD38" s="17" t="n">
        <v>0.02275</v>
      </c>
      <c r="BE38" s="17" t="n">
        <v>0.17896</v>
      </c>
      <c r="BF38" s="17" t="n">
        <v>0.21129</v>
      </c>
      <c r="BG38" s="17" t="n">
        <v>0.09454</v>
      </c>
      <c r="BH38" s="17" t="n">
        <v>0.5822</v>
      </c>
      <c r="BI38" s="17" t="n">
        <v>0.96476</v>
      </c>
      <c r="BJ38" s="17" t="n">
        <v>0.10833</v>
      </c>
      <c r="BK38" s="17" t="n">
        <v>0</v>
      </c>
      <c r="BL38" s="17" t="n">
        <v>0</v>
      </c>
      <c r="BM38" s="17" t="n">
        <v>0</v>
      </c>
      <c r="BN38" s="17" t="n">
        <v>0.00039</v>
      </c>
      <c r="BO38" s="17" t="n">
        <v>0.00485</v>
      </c>
      <c r="BP38" s="17" t="n">
        <v>0.00403</v>
      </c>
      <c r="BQ38" s="17" t="n">
        <v>0.01764</v>
      </c>
      <c r="BR38" s="17" t="n">
        <v>0.00917</v>
      </c>
      <c r="BS38" s="17" t="n">
        <v>0.0087</v>
      </c>
      <c r="BT38" s="17" t="n">
        <v>0.10616</v>
      </c>
      <c r="BU38" s="17" t="n">
        <v>0.16205</v>
      </c>
      <c r="BV38" s="17" t="n">
        <v>0.06021</v>
      </c>
      <c r="BW38" s="17" t="n">
        <v>0.2774</v>
      </c>
      <c r="BX38" s="17" t="n">
        <v>0.25893</v>
      </c>
      <c r="BY38" s="17" t="n">
        <v>0.02484</v>
      </c>
      <c r="BZ38" s="17" t="n">
        <v>0</v>
      </c>
      <c r="CA38" s="17" t="n">
        <v>0</v>
      </c>
      <c r="CB38" s="17" t="n">
        <v>0</v>
      </c>
      <c r="CC38" s="17" t="n">
        <v>0.00028</v>
      </c>
      <c r="CD38" s="17" t="n">
        <v>0.00351</v>
      </c>
      <c r="CE38" s="17" t="n">
        <v>0.00293</v>
      </c>
      <c r="CF38" s="17" t="n">
        <v>0.01269</v>
      </c>
      <c r="CG38" s="17" t="n">
        <v>0.006</v>
      </c>
      <c r="CH38" s="17" t="n">
        <v>0.00773</v>
      </c>
      <c r="CI38" s="17" t="n">
        <v>0.05543</v>
      </c>
      <c r="CJ38" s="17" t="n">
        <v>0.08701</v>
      </c>
      <c r="CK38" s="17" t="n">
        <v>0.03568</v>
      </c>
      <c r="CL38" s="17" t="n">
        <v>0.19121</v>
      </c>
      <c r="CM38" s="17" t="n">
        <v>0.12714</v>
      </c>
      <c r="CN38" s="17" t="n">
        <v>0.01753</v>
      </c>
      <c r="CO38" s="17" t="n">
        <v>0</v>
      </c>
      <c r="CP38" s="17" t="n">
        <v>0</v>
      </c>
      <c r="CQ38" s="17" t="n">
        <v>0</v>
      </c>
      <c r="CR38" s="17" t="n">
        <v>0.00018</v>
      </c>
      <c r="CS38" s="17" t="n">
        <v>0.00247</v>
      </c>
      <c r="CT38" s="17" t="n">
        <v>0.00205</v>
      </c>
      <c r="CU38" s="17" t="n">
        <v>0.00898</v>
      </c>
      <c r="CV38" s="17" t="n">
        <v>0.00328</v>
      </c>
      <c r="CW38" s="17" t="n">
        <v>0.00434</v>
      </c>
      <c r="CX38" s="17" t="n">
        <v>0.03495</v>
      </c>
      <c r="CY38" s="17" t="n">
        <v>0.04427</v>
      </c>
      <c r="CZ38" s="17" t="n">
        <v>0.02302</v>
      </c>
      <c r="DA38" s="17" t="n">
        <v>0.09905</v>
      </c>
      <c r="DB38" s="17" t="n">
        <v>0.04589</v>
      </c>
      <c r="DC38" s="17" t="n">
        <v>0.01283</v>
      </c>
      <c r="DD38" s="17" t="n">
        <v>0</v>
      </c>
      <c r="DE38" s="17" t="n">
        <v>0</v>
      </c>
      <c r="DF38" s="17" t="n">
        <v>0</v>
      </c>
      <c r="DG38" s="17" t="n">
        <v>0.00011</v>
      </c>
      <c r="DH38" s="17" t="n">
        <v>0.00142</v>
      </c>
      <c r="DI38" s="17" t="n">
        <v>0.00126</v>
      </c>
      <c r="DJ38" s="17" t="n">
        <v>0.00523</v>
      </c>
      <c r="DK38" s="17" t="n">
        <v>0.00107</v>
      </c>
      <c r="DL38" s="17" t="n">
        <v>0.00158</v>
      </c>
      <c r="DM38" s="17" t="n">
        <v>0.0125</v>
      </c>
      <c r="DN38" s="17" t="n">
        <v>0.01787</v>
      </c>
      <c r="DO38" s="17" t="n">
        <v>0.01082</v>
      </c>
      <c r="DP38" s="17" t="n">
        <v>0.06875</v>
      </c>
      <c r="DQ38" s="17" t="n">
        <v>0.02568</v>
      </c>
      <c r="DR38" s="17" t="n">
        <v>0.01065</v>
      </c>
      <c r="DS38" s="17" t="n">
        <v>0</v>
      </c>
      <c r="DT38" s="17" t="n">
        <v>0</v>
      </c>
      <c r="DU38" s="17" t="n">
        <v>0</v>
      </c>
      <c r="DV38" s="17" t="n">
        <v>0</v>
      </c>
      <c r="DW38" s="17" t="n">
        <v>0.00086</v>
      </c>
      <c r="DX38" s="17" t="n">
        <v>0.00068</v>
      </c>
      <c r="DY38" s="17" t="n">
        <v>0.00288</v>
      </c>
      <c r="DZ38" s="17" t="n">
        <v>0.0005</v>
      </c>
      <c r="EA38" s="17" t="n">
        <v>0.00084</v>
      </c>
      <c r="EB38" s="17" t="n">
        <v>0.0076</v>
      </c>
      <c r="EC38" s="17" t="n">
        <v>0.0122</v>
      </c>
      <c r="ED38" s="17" t="n">
        <v>0.00602</v>
      </c>
      <c r="EE38" s="17" t="n">
        <v>0.02245</v>
      </c>
      <c r="EF38" s="17" t="n">
        <v>0.00912</v>
      </c>
      <c r="EG38" s="17" t="n">
        <v>0.00909</v>
      </c>
      <c r="EH38" s="17" t="n">
        <v>0</v>
      </c>
      <c r="EI38" s="17" t="n">
        <v>0</v>
      </c>
      <c r="EJ38" s="17" t="n">
        <v>0</v>
      </c>
      <c r="EK38" s="17" t="n">
        <v>0.00058</v>
      </c>
      <c r="EL38" s="17" t="n">
        <v>0.00056</v>
      </c>
      <c r="EM38" s="17" t="n">
        <v>0.0009</v>
      </c>
      <c r="EN38" s="17" t="n">
        <v>0.00362</v>
      </c>
      <c r="EO38" s="17" t="n">
        <v>0.00199</v>
      </c>
      <c r="EP38" s="17" t="n">
        <v>0.00191</v>
      </c>
      <c r="EQ38" s="17" t="n">
        <v>0.00653</v>
      </c>
      <c r="ER38" s="17" t="n">
        <v>0.00598</v>
      </c>
      <c r="ES38" s="17" t="n">
        <v>0.00336</v>
      </c>
      <c r="ET38" s="17" t="n">
        <v>0.01116</v>
      </c>
      <c r="EU38" s="17" t="n">
        <v>0.00638</v>
      </c>
      <c r="EV38" s="17" t="n">
        <v>0</v>
      </c>
      <c r="EW38" s="17" t="n">
        <v>0</v>
      </c>
      <c r="EX38" s="17" t="n">
        <v>0</v>
      </c>
      <c r="EY38" s="17" t="n">
        <v>0</v>
      </c>
      <c r="EZ38" s="17" t="n">
        <v>0</v>
      </c>
      <c r="FA38" s="17" t="n">
        <v>0.00073</v>
      </c>
      <c r="FB38" s="17" t="n">
        <v>0</v>
      </c>
      <c r="FC38" s="17" t="n">
        <v>0</v>
      </c>
      <c r="FD38" s="17" t="n">
        <v>0</v>
      </c>
      <c r="FE38" s="17" t="n">
        <v>0</v>
      </c>
      <c r="FF38" s="17" t="n">
        <v>0</v>
      </c>
      <c r="FG38" s="17" t="n">
        <v>0</v>
      </c>
      <c r="FH38" s="17" t="n">
        <v>0</v>
      </c>
      <c r="FI38" s="17" t="n">
        <v>0</v>
      </c>
      <c r="FJ38" s="17" t="n">
        <v>0</v>
      </c>
      <c r="FK38" s="17" t="n">
        <v>0</v>
      </c>
      <c r="FL38" s="17" t="n">
        <v>0</v>
      </c>
      <c r="FM38" s="17" t="n">
        <v>0</v>
      </c>
      <c r="FN38" s="17" t="n">
        <v>0.00017</v>
      </c>
      <c r="FO38" s="17" t="n">
        <v>0.00292</v>
      </c>
      <c r="FP38" s="17" t="n">
        <v>0.00955</v>
      </c>
      <c r="FQ38" s="17" t="n">
        <v>0.00943</v>
      </c>
      <c r="FR38" s="17" t="n">
        <v>0.04157</v>
      </c>
      <c r="FS38" s="17" t="n">
        <v>0.03389</v>
      </c>
      <c r="FT38" s="17" t="n">
        <v>0.02659</v>
      </c>
      <c r="FU38" s="17" t="n">
        <v>0.16901</v>
      </c>
      <c r="FV38" s="17" t="n">
        <v>0.20765</v>
      </c>
      <c r="FW38" s="17" t="n">
        <v>0.0923</v>
      </c>
      <c r="FX38" s="17" t="n">
        <v>0.47121</v>
      </c>
      <c r="FY38" s="17" t="n">
        <v>0.58876</v>
      </c>
      <c r="FZ38" s="17" t="n">
        <v>0.0185</v>
      </c>
      <c r="GA38" s="17" t="n">
        <v>0</v>
      </c>
      <c r="GB38" s="17" t="n">
        <v>0</v>
      </c>
      <c r="GC38" s="17" t="n">
        <v>0</v>
      </c>
      <c r="GD38" s="17" t="n">
        <v>0.0002</v>
      </c>
      <c r="GE38" s="17" t="n">
        <v>0.00203</v>
      </c>
      <c r="GF38" s="17" t="n">
        <v>0.0017</v>
      </c>
      <c r="GG38" s="17" t="n">
        <v>0.00729</v>
      </c>
      <c r="GH38" s="17" t="n">
        <v>0.00288</v>
      </c>
      <c r="GI38" s="17" t="n">
        <v>0.00372</v>
      </c>
      <c r="GJ38" s="17" t="n">
        <v>0.02705</v>
      </c>
      <c r="GK38" s="17" t="n">
        <v>0.03853</v>
      </c>
      <c r="GL38" s="17" t="n">
        <v>0.0172</v>
      </c>
      <c r="GM38" s="17" t="n">
        <v>0.08443</v>
      </c>
      <c r="GN38" s="17" t="n">
        <v>0.04263</v>
      </c>
      <c r="GO38" s="17" t="n">
        <v>0.00941</v>
      </c>
    </row>
    <row r="39" customFormat="false" ht="15" hidden="false" customHeight="false" outlineLevel="0" collapsed="false">
      <c r="A39" s="17" t="s">
        <v>179</v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7" t="n">
        <v>0</v>
      </c>
      <c r="M39" s="17" t="n">
        <v>0</v>
      </c>
      <c r="N39" s="17" t="n">
        <v>0</v>
      </c>
      <c r="O39" s="17" t="n">
        <v>0</v>
      </c>
      <c r="P39" s="17" t="n">
        <v>0</v>
      </c>
      <c r="Q39" s="17" t="n">
        <v>0</v>
      </c>
      <c r="R39" s="17" t="n">
        <v>0</v>
      </c>
      <c r="S39" s="17" t="n">
        <v>0</v>
      </c>
      <c r="T39" s="17" t="n">
        <v>0</v>
      </c>
      <c r="U39" s="17" t="n">
        <v>0</v>
      </c>
      <c r="V39" s="17" t="n">
        <v>0</v>
      </c>
      <c r="W39" s="17" t="n">
        <v>0</v>
      </c>
      <c r="X39" s="17" t="n">
        <v>0.21454</v>
      </c>
      <c r="Y39" s="17" t="n">
        <v>0.22738</v>
      </c>
      <c r="Z39" s="17" t="n">
        <v>0.09008</v>
      </c>
      <c r="AA39" s="17" t="n">
        <v>0.15283</v>
      </c>
      <c r="AB39" s="17" t="n">
        <v>0.31546</v>
      </c>
      <c r="AC39" s="17" t="n">
        <v>0.03717</v>
      </c>
      <c r="AD39" s="17" t="n">
        <v>0</v>
      </c>
      <c r="AE39" s="17" t="n">
        <v>0</v>
      </c>
      <c r="AF39" s="17" t="n">
        <v>0</v>
      </c>
      <c r="AG39" s="17" t="n">
        <v>0</v>
      </c>
      <c r="AH39" s="17" t="n">
        <v>0</v>
      </c>
      <c r="AI39" s="17" t="n">
        <v>0</v>
      </c>
      <c r="AJ39" s="17" t="n">
        <v>0</v>
      </c>
      <c r="AK39" s="17" t="n">
        <v>0</v>
      </c>
      <c r="AL39" s="17" t="n">
        <v>0</v>
      </c>
      <c r="AM39" s="17" t="n">
        <v>0.37344</v>
      </c>
      <c r="AN39" s="17" t="n">
        <v>0.376</v>
      </c>
      <c r="AO39" s="17" t="n">
        <v>0.21462</v>
      </c>
      <c r="AP39" s="17" t="n">
        <v>0.21045</v>
      </c>
      <c r="AQ39" s="17" t="n">
        <v>0.32861</v>
      </c>
      <c r="AR39" s="17" t="n">
        <v>0.13105</v>
      </c>
      <c r="AS39" s="17" t="n">
        <v>0</v>
      </c>
      <c r="AT39" s="17" t="n">
        <v>0</v>
      </c>
      <c r="AU39" s="17" t="n">
        <v>0</v>
      </c>
      <c r="AV39" s="17" t="n">
        <v>0</v>
      </c>
      <c r="AW39" s="17" t="n">
        <v>0</v>
      </c>
      <c r="AX39" s="17" t="n">
        <v>0</v>
      </c>
      <c r="AY39" s="17" t="n">
        <v>0</v>
      </c>
      <c r="AZ39" s="17" t="n">
        <v>0</v>
      </c>
      <c r="BA39" s="17" t="n">
        <v>0</v>
      </c>
      <c r="BB39" s="17" t="n">
        <v>0.19406</v>
      </c>
      <c r="BC39" s="17" t="n">
        <v>0.11936</v>
      </c>
      <c r="BD39" s="17" t="n">
        <v>0.04921</v>
      </c>
      <c r="BE39" s="17" t="n">
        <v>0.05323</v>
      </c>
      <c r="BF39" s="17" t="n">
        <v>0.05078</v>
      </c>
      <c r="BG39" s="17" t="n">
        <v>0.02796</v>
      </c>
      <c r="BH39" s="17" t="n">
        <v>0</v>
      </c>
      <c r="BI39" s="17" t="n">
        <v>0</v>
      </c>
      <c r="BJ39" s="17" t="n">
        <v>0</v>
      </c>
      <c r="BK39" s="17" t="n">
        <v>0</v>
      </c>
      <c r="BL39" s="17" t="n">
        <v>0</v>
      </c>
      <c r="BM39" s="17" t="n">
        <v>0</v>
      </c>
      <c r="BN39" s="17" t="n">
        <v>0</v>
      </c>
      <c r="BO39" s="17" t="n">
        <v>0</v>
      </c>
      <c r="BP39" s="17" t="n">
        <v>0</v>
      </c>
      <c r="BQ39" s="17" t="n">
        <v>0.09959</v>
      </c>
      <c r="BR39" s="17" t="n">
        <v>0.07578</v>
      </c>
      <c r="BS39" s="17" t="n">
        <v>0.02663</v>
      </c>
      <c r="BT39" s="17" t="n">
        <v>0.02458</v>
      </c>
      <c r="BU39" s="17" t="n">
        <v>0.01706</v>
      </c>
      <c r="BV39" s="17" t="n">
        <v>0.00827</v>
      </c>
      <c r="BW39" s="17" t="n">
        <v>0</v>
      </c>
      <c r="BX39" s="17" t="n">
        <v>0</v>
      </c>
      <c r="BY39" s="17" t="n">
        <v>0</v>
      </c>
      <c r="BZ39" s="17" t="n">
        <v>0</v>
      </c>
      <c r="CA39" s="17" t="n">
        <v>0</v>
      </c>
      <c r="CB39" s="17" t="n">
        <v>0</v>
      </c>
      <c r="CC39" s="17" t="n">
        <v>0</v>
      </c>
      <c r="CD39" s="17" t="n">
        <v>0</v>
      </c>
      <c r="CE39" s="17" t="n">
        <v>0</v>
      </c>
      <c r="CF39" s="17" t="n">
        <v>0.07034</v>
      </c>
      <c r="CG39" s="17" t="n">
        <v>0.05994</v>
      </c>
      <c r="CH39" s="17" t="n">
        <v>0.01479</v>
      </c>
      <c r="CI39" s="17" t="n">
        <v>0.01341</v>
      </c>
      <c r="CJ39" s="17" t="n">
        <v>0.01054</v>
      </c>
      <c r="CK39" s="17" t="n">
        <v>0.00485</v>
      </c>
      <c r="CL39" s="17" t="n">
        <v>0</v>
      </c>
      <c r="CM39" s="17" t="n">
        <v>0</v>
      </c>
      <c r="CN39" s="17" t="n">
        <v>0</v>
      </c>
      <c r="CO39" s="17" t="n">
        <v>0</v>
      </c>
      <c r="CP39" s="17" t="n">
        <v>0</v>
      </c>
      <c r="CQ39" s="17" t="n">
        <v>0</v>
      </c>
      <c r="CR39" s="17" t="n">
        <v>0</v>
      </c>
      <c r="CS39" s="17" t="n">
        <v>0</v>
      </c>
      <c r="CT39" s="17" t="n">
        <v>0</v>
      </c>
      <c r="CU39" s="17" t="n">
        <v>0.04994</v>
      </c>
      <c r="CV39" s="17" t="n">
        <v>0.0329</v>
      </c>
      <c r="CW39" s="17" t="n">
        <v>0.00792</v>
      </c>
      <c r="CX39" s="17" t="n">
        <v>0.00545</v>
      </c>
      <c r="CY39" s="17" t="n">
        <v>0.00903</v>
      </c>
      <c r="CZ39" s="17" t="n">
        <v>0.00263</v>
      </c>
      <c r="DA39" s="17" t="n">
        <v>0</v>
      </c>
      <c r="DB39" s="17" t="n">
        <v>0</v>
      </c>
      <c r="DC39" s="17" t="n">
        <v>0</v>
      </c>
      <c r="DD39" s="17" t="n">
        <v>0</v>
      </c>
      <c r="DE39" s="17" t="n">
        <v>0</v>
      </c>
      <c r="DF39" s="17" t="n">
        <v>0</v>
      </c>
      <c r="DG39" s="17" t="n">
        <v>0</v>
      </c>
      <c r="DH39" s="17" t="n">
        <v>0</v>
      </c>
      <c r="DI39" s="17" t="n">
        <v>0</v>
      </c>
      <c r="DJ39" s="17" t="n">
        <v>0.02922</v>
      </c>
      <c r="DK39" s="17" t="n">
        <v>0.01157</v>
      </c>
      <c r="DL39" s="17" t="n">
        <v>0.00262</v>
      </c>
      <c r="DM39" s="17" t="n">
        <v>0.00127</v>
      </c>
      <c r="DN39" s="17" t="n">
        <v>0.00394</v>
      </c>
      <c r="DO39" s="17" t="n">
        <v>0.00384</v>
      </c>
      <c r="DP39" s="17" t="n">
        <v>0</v>
      </c>
      <c r="DQ39" s="17" t="n">
        <v>0</v>
      </c>
      <c r="DR39" s="17" t="n">
        <v>0</v>
      </c>
      <c r="DS39" s="17" t="n">
        <v>0</v>
      </c>
      <c r="DT39" s="17" t="n">
        <v>0</v>
      </c>
      <c r="DU39" s="17" t="n">
        <v>0</v>
      </c>
      <c r="DV39" s="17" t="n">
        <v>0</v>
      </c>
      <c r="DW39" s="17" t="n">
        <v>0</v>
      </c>
      <c r="DX39" s="17" t="n">
        <v>0</v>
      </c>
      <c r="DY39" s="17" t="n">
        <v>0.01567</v>
      </c>
      <c r="DZ39" s="17" t="n">
        <v>0.00657</v>
      </c>
      <c r="EA39" s="17" t="n">
        <v>0.001</v>
      </c>
      <c r="EB39" s="17" t="n">
        <v>0.00096</v>
      </c>
      <c r="EC39" s="17" t="n">
        <v>0.00432</v>
      </c>
      <c r="ED39" s="17" t="n">
        <v>0.00179</v>
      </c>
      <c r="EE39" s="17" t="n">
        <v>0</v>
      </c>
      <c r="EF39" s="17" t="n">
        <v>0</v>
      </c>
      <c r="EG39" s="17" t="n">
        <v>0</v>
      </c>
      <c r="EH39" s="17" t="n">
        <v>0</v>
      </c>
      <c r="EI39" s="17" t="n">
        <v>0</v>
      </c>
      <c r="EJ39" s="17" t="n">
        <v>0</v>
      </c>
      <c r="EK39" s="17" t="n">
        <v>0</v>
      </c>
      <c r="EL39" s="17" t="n">
        <v>0</v>
      </c>
      <c r="EM39" s="17" t="n">
        <v>0</v>
      </c>
      <c r="EN39" s="17" t="n">
        <v>0.02064</v>
      </c>
      <c r="EO39" s="17" t="n">
        <v>0</v>
      </c>
      <c r="EP39" s="17" t="n">
        <v>0.00175</v>
      </c>
      <c r="EQ39" s="17" t="n">
        <v>0.00084</v>
      </c>
      <c r="ER39" s="17" t="n">
        <v>0.0012</v>
      </c>
      <c r="ES39" s="17" t="n">
        <v>0.00038</v>
      </c>
      <c r="ET39" s="17" t="n">
        <v>0</v>
      </c>
      <c r="EU39" s="17" t="n">
        <v>0</v>
      </c>
      <c r="EV39" s="17" t="n">
        <v>0</v>
      </c>
      <c r="EW39" s="17" t="n">
        <v>0</v>
      </c>
      <c r="EX39" s="17" t="n">
        <v>0</v>
      </c>
      <c r="EY39" s="17" t="n">
        <v>0</v>
      </c>
      <c r="EZ39" s="17" t="n">
        <v>0</v>
      </c>
      <c r="FA39" s="17" t="n">
        <v>0</v>
      </c>
      <c r="FB39" s="17" t="n">
        <v>0</v>
      </c>
      <c r="FC39" s="17" t="n">
        <v>0</v>
      </c>
      <c r="FD39" s="17" t="n">
        <v>0</v>
      </c>
      <c r="FE39" s="17" t="n">
        <v>0</v>
      </c>
      <c r="FF39" s="17" t="n">
        <v>0</v>
      </c>
      <c r="FG39" s="17" t="n">
        <v>0</v>
      </c>
      <c r="FH39" s="17" t="n">
        <v>0</v>
      </c>
      <c r="FI39" s="17" t="n">
        <v>0</v>
      </c>
      <c r="FJ39" s="17" t="n">
        <v>0</v>
      </c>
      <c r="FK39" s="17" t="n">
        <v>0</v>
      </c>
      <c r="FL39" s="17" t="n">
        <v>0</v>
      </c>
      <c r="FM39" s="17" t="n">
        <v>0</v>
      </c>
      <c r="FN39" s="17" t="n">
        <v>0</v>
      </c>
      <c r="FO39" s="17" t="n">
        <v>0</v>
      </c>
      <c r="FP39" s="17" t="n">
        <v>0</v>
      </c>
      <c r="FQ39" s="17" t="n">
        <v>0</v>
      </c>
      <c r="FR39" s="17" t="n">
        <v>0.23822</v>
      </c>
      <c r="FS39" s="17" t="n">
        <v>0.18794</v>
      </c>
      <c r="FT39" s="17" t="n">
        <v>0.08445</v>
      </c>
      <c r="FU39" s="17" t="n">
        <v>0.08124</v>
      </c>
      <c r="FV39" s="17" t="n">
        <v>0.10706</v>
      </c>
      <c r="FW39" s="17" t="n">
        <v>0.04311</v>
      </c>
      <c r="FX39" s="17" t="n">
        <v>0</v>
      </c>
      <c r="FY39" s="17" t="n">
        <v>0</v>
      </c>
      <c r="FZ39" s="17" t="n">
        <v>0</v>
      </c>
      <c r="GA39" s="17" t="n">
        <v>0</v>
      </c>
      <c r="GB39" s="17" t="n">
        <v>0</v>
      </c>
      <c r="GC39" s="17" t="n">
        <v>0</v>
      </c>
      <c r="GD39" s="17" t="n">
        <v>0</v>
      </c>
      <c r="GE39" s="17" t="n">
        <v>0</v>
      </c>
      <c r="GF39" s="17" t="n">
        <v>0</v>
      </c>
      <c r="GG39" s="17" t="n">
        <v>0.04055</v>
      </c>
      <c r="GH39" s="17" t="n">
        <v>0.02674</v>
      </c>
      <c r="GI39" s="17" t="n">
        <v>0.00646</v>
      </c>
      <c r="GJ39" s="17" t="n">
        <v>0.00513</v>
      </c>
      <c r="GK39" s="17" t="n">
        <v>0.00614</v>
      </c>
      <c r="GL39" s="17" t="n">
        <v>0.00279</v>
      </c>
      <c r="GM39" s="17" t="n">
        <v>0</v>
      </c>
      <c r="GN39" s="17" t="n">
        <v>0</v>
      </c>
      <c r="GO39" s="17" t="n">
        <v>0</v>
      </c>
    </row>
    <row r="40" customFormat="false" ht="15" hidden="false" customHeight="false" outlineLevel="0" collapsed="false">
      <c r="A40" s="17" t="s">
        <v>180</v>
      </c>
      <c r="C40" s="17" t="n">
        <v>0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7" t="n">
        <v>0</v>
      </c>
      <c r="M40" s="17" t="n">
        <v>0</v>
      </c>
      <c r="N40" s="17" t="n">
        <v>0</v>
      </c>
      <c r="O40" s="17" t="n">
        <v>0</v>
      </c>
      <c r="P40" s="17" t="n">
        <v>0</v>
      </c>
      <c r="Q40" s="17" t="n">
        <v>0</v>
      </c>
      <c r="R40" s="17" t="n">
        <v>0</v>
      </c>
      <c r="S40" s="17" t="n">
        <v>0</v>
      </c>
      <c r="T40" s="17" t="n">
        <v>0</v>
      </c>
      <c r="U40" s="17" t="n">
        <v>0.00066</v>
      </c>
      <c r="V40" s="17" t="n">
        <v>0.01582</v>
      </c>
      <c r="W40" s="17" t="n">
        <v>0.01867</v>
      </c>
      <c r="X40" s="17" t="n">
        <v>0.02471</v>
      </c>
      <c r="Y40" s="17" t="n">
        <v>0.01112</v>
      </c>
      <c r="Z40" s="17" t="n">
        <v>0.02173</v>
      </c>
      <c r="AA40" s="17" t="n">
        <v>0.00412</v>
      </c>
      <c r="AB40" s="17" t="n">
        <v>0.00219</v>
      </c>
      <c r="AC40" s="17" t="n">
        <v>0.00012</v>
      </c>
      <c r="AD40" s="17" t="n">
        <v>0.00046</v>
      </c>
      <c r="AE40" s="17" t="n">
        <v>0</v>
      </c>
      <c r="AF40" s="17" t="n">
        <v>0</v>
      </c>
      <c r="AG40" s="17" t="n">
        <v>0</v>
      </c>
      <c r="AH40" s="17" t="n">
        <v>0</v>
      </c>
      <c r="AI40" s="17" t="n">
        <v>0.00033</v>
      </c>
      <c r="AJ40" s="17" t="n">
        <v>0.00521</v>
      </c>
      <c r="AK40" s="17" t="n">
        <v>0.02263</v>
      </c>
      <c r="AL40" s="17" t="n">
        <v>0.02413</v>
      </c>
      <c r="AM40" s="17" t="n">
        <v>0.03188</v>
      </c>
      <c r="AN40" s="17" t="n">
        <v>0.02159</v>
      </c>
      <c r="AO40" s="17" t="n">
        <v>0.0232</v>
      </c>
      <c r="AP40" s="17" t="n">
        <v>0.02089</v>
      </c>
      <c r="AQ40" s="17" t="n">
        <v>0.00443</v>
      </c>
      <c r="AR40" s="17" t="n">
        <v>0.00129</v>
      </c>
      <c r="AS40" s="17" t="n">
        <v>0.00332</v>
      </c>
      <c r="AT40" s="17" t="n">
        <v>0.00376</v>
      </c>
      <c r="AU40" s="17" t="n">
        <v>0</v>
      </c>
      <c r="AV40" s="17" t="n">
        <v>0</v>
      </c>
      <c r="AW40" s="17" t="n">
        <v>0</v>
      </c>
      <c r="AX40" s="17" t="n">
        <v>0.00039</v>
      </c>
      <c r="AY40" s="17" t="n">
        <v>0.00753</v>
      </c>
      <c r="AZ40" s="17" t="n">
        <v>0.01339</v>
      </c>
      <c r="BA40" s="17" t="n">
        <v>0.01257</v>
      </c>
      <c r="BB40" s="17" t="n">
        <v>0.01622</v>
      </c>
      <c r="BC40" s="17" t="n">
        <v>0.01062</v>
      </c>
      <c r="BD40" s="17" t="n">
        <v>0.01612</v>
      </c>
      <c r="BE40" s="17" t="n">
        <v>0.03316</v>
      </c>
      <c r="BF40" s="17" t="n">
        <v>0.0036</v>
      </c>
      <c r="BG40" s="17" t="n">
        <v>0.0021</v>
      </c>
      <c r="BH40" s="17" t="n">
        <v>0.00204</v>
      </c>
      <c r="BI40" s="17" t="n">
        <v>0.00378</v>
      </c>
      <c r="BJ40" s="17" t="n">
        <v>0</v>
      </c>
      <c r="BK40" s="17" t="n">
        <v>0</v>
      </c>
      <c r="BL40" s="17" t="n">
        <v>0</v>
      </c>
      <c r="BM40" s="17" t="n">
        <v>0</v>
      </c>
      <c r="BN40" s="17" t="n">
        <v>0.00069</v>
      </c>
      <c r="BO40" s="17" t="n">
        <v>0.00751</v>
      </c>
      <c r="BP40" s="17" t="n">
        <v>0.00645</v>
      </c>
      <c r="BQ40" s="17" t="n">
        <v>0.00816</v>
      </c>
      <c r="BR40" s="17" t="n">
        <v>0.00592</v>
      </c>
      <c r="BS40" s="17" t="n">
        <v>0.01037</v>
      </c>
      <c r="BT40" s="17" t="n">
        <v>0.01997</v>
      </c>
      <c r="BU40" s="17" t="n">
        <v>0.00214</v>
      </c>
      <c r="BV40" s="17" t="n">
        <v>0.00095</v>
      </c>
      <c r="BW40" s="17" t="n">
        <v>0.00094</v>
      </c>
      <c r="BX40" s="17" t="n">
        <v>0.00163</v>
      </c>
      <c r="BY40" s="17" t="n">
        <v>0</v>
      </c>
      <c r="BZ40" s="17" t="n">
        <v>0</v>
      </c>
      <c r="CA40" s="17" t="n">
        <v>0</v>
      </c>
      <c r="CB40" s="17" t="n">
        <v>0</v>
      </c>
      <c r="CC40" s="17" t="n">
        <v>0.00057</v>
      </c>
      <c r="CD40" s="17" t="n">
        <v>0.00547</v>
      </c>
      <c r="CE40" s="17" t="n">
        <v>0.00449</v>
      </c>
      <c r="CF40" s="17" t="n">
        <v>0.00587</v>
      </c>
      <c r="CG40" s="17" t="n">
        <v>0.00446</v>
      </c>
      <c r="CH40" s="17" t="n">
        <v>0.00504</v>
      </c>
      <c r="CI40" s="17" t="n">
        <v>0.00955</v>
      </c>
      <c r="CJ40" s="17" t="n">
        <v>0.00091</v>
      </c>
      <c r="CK40" s="17" t="n">
        <v>0.00054</v>
      </c>
      <c r="CL40" s="17" t="n">
        <v>0.00052</v>
      </c>
      <c r="CM40" s="17" t="n">
        <v>0.00084</v>
      </c>
      <c r="CN40" s="17" t="n">
        <v>0</v>
      </c>
      <c r="CO40" s="17" t="n">
        <v>0</v>
      </c>
      <c r="CP40" s="17" t="n">
        <v>0</v>
      </c>
      <c r="CQ40" s="17" t="n">
        <v>0</v>
      </c>
      <c r="CR40" s="17" t="n">
        <v>0.00036</v>
      </c>
      <c r="CS40" s="17" t="n">
        <v>0.00379</v>
      </c>
      <c r="CT40" s="17" t="n">
        <v>0.00332</v>
      </c>
      <c r="CU40" s="17" t="n">
        <v>0.00416</v>
      </c>
      <c r="CV40" s="17" t="n">
        <v>0.00277</v>
      </c>
      <c r="CW40" s="17" t="n">
        <v>0.00267</v>
      </c>
      <c r="CX40" s="17" t="n">
        <v>0.01232</v>
      </c>
      <c r="CY40" s="17" t="n">
        <v>0.00112</v>
      </c>
      <c r="CZ40" s="17" t="n">
        <v>0.00148</v>
      </c>
      <c r="DA40" s="17" t="n">
        <v>0.00073</v>
      </c>
      <c r="DB40" s="17" t="n">
        <v>0.0005</v>
      </c>
      <c r="DC40" s="17" t="n">
        <v>0</v>
      </c>
      <c r="DD40" s="17" t="n">
        <v>0</v>
      </c>
      <c r="DE40" s="17" t="n">
        <v>0</v>
      </c>
      <c r="DF40" s="17" t="n">
        <v>0</v>
      </c>
      <c r="DG40" s="17" t="n">
        <v>0</v>
      </c>
      <c r="DH40" s="17" t="n">
        <v>0.00221</v>
      </c>
      <c r="DI40" s="17" t="n">
        <v>0.0017</v>
      </c>
      <c r="DJ40" s="17" t="n">
        <v>0.00245</v>
      </c>
      <c r="DK40" s="17" t="n">
        <v>0.00117</v>
      </c>
      <c r="DL40" s="17" t="n">
        <v>0.00113</v>
      </c>
      <c r="DM40" s="17" t="n">
        <v>0.00325</v>
      </c>
      <c r="DN40" s="17" t="n">
        <v>0.00035</v>
      </c>
      <c r="DO40" s="17" t="n">
        <v>0.00077</v>
      </c>
      <c r="DP40" s="17" t="n">
        <v>0.00049</v>
      </c>
      <c r="DQ40" s="17" t="n">
        <v>0.00031</v>
      </c>
      <c r="DR40" s="17" t="n">
        <v>0</v>
      </c>
      <c r="DS40" s="17" t="n">
        <v>0</v>
      </c>
      <c r="DT40" s="17" t="n">
        <v>0</v>
      </c>
      <c r="DU40" s="17" t="n">
        <v>0</v>
      </c>
      <c r="DV40" s="17" t="n">
        <v>0</v>
      </c>
      <c r="DW40" s="17" t="n">
        <v>0.00116</v>
      </c>
      <c r="DX40" s="17" t="n">
        <v>0.00111</v>
      </c>
      <c r="DY40" s="17" t="n">
        <v>0.00106</v>
      </c>
      <c r="DZ40" s="17" t="n">
        <v>0.00051</v>
      </c>
      <c r="EA40" s="17" t="n">
        <v>0.00049</v>
      </c>
      <c r="EB40" s="17" t="n">
        <v>0.00186</v>
      </c>
      <c r="EC40" s="17" t="n">
        <v>0</v>
      </c>
      <c r="ED40" s="17" t="n">
        <v>6E-005</v>
      </c>
      <c r="EE40" s="17" t="n">
        <v>0.00023</v>
      </c>
      <c r="EF40" s="17" t="n">
        <v>0</v>
      </c>
      <c r="EG40" s="17" t="n">
        <v>0</v>
      </c>
      <c r="EH40" s="17" t="n">
        <v>0</v>
      </c>
      <c r="EI40" s="17" t="n">
        <v>0</v>
      </c>
      <c r="EJ40" s="17" t="n">
        <v>0</v>
      </c>
      <c r="EK40" s="17" t="n">
        <v>0.00079</v>
      </c>
      <c r="EL40" s="17" t="n">
        <v>0.00076</v>
      </c>
      <c r="EM40" s="17" t="n">
        <v>0.00146</v>
      </c>
      <c r="EN40" s="17" t="n">
        <v>0.0014</v>
      </c>
      <c r="EO40" s="17" t="n">
        <v>0.00067</v>
      </c>
      <c r="EP40" s="17" t="n">
        <v>0.00064</v>
      </c>
      <c r="EQ40" s="17" t="n">
        <v>0.00061</v>
      </c>
      <c r="ER40" s="17" t="n">
        <v>0</v>
      </c>
      <c r="ES40" s="17" t="n">
        <v>4E-005</v>
      </c>
      <c r="ET40" s="17" t="n">
        <v>8E-005</v>
      </c>
      <c r="EU40" s="17" t="n">
        <v>0</v>
      </c>
      <c r="EV40" s="17" t="n">
        <v>0</v>
      </c>
      <c r="EW40" s="17" t="n">
        <v>0</v>
      </c>
      <c r="EX40" s="17" t="n">
        <v>0</v>
      </c>
      <c r="EY40" s="17" t="n">
        <v>0</v>
      </c>
      <c r="EZ40" s="17" t="n">
        <v>0</v>
      </c>
      <c r="FA40" s="17" t="n">
        <v>0.00099</v>
      </c>
      <c r="FB40" s="17" t="n">
        <v>0</v>
      </c>
      <c r="FC40" s="17" t="n">
        <v>0</v>
      </c>
      <c r="FD40" s="17" t="n">
        <v>0</v>
      </c>
      <c r="FE40" s="17" t="n">
        <v>0</v>
      </c>
      <c r="FF40" s="17" t="n">
        <v>0</v>
      </c>
      <c r="FG40" s="17" t="n">
        <v>0</v>
      </c>
      <c r="FH40" s="17" t="n">
        <v>0</v>
      </c>
      <c r="FI40" s="17" t="n">
        <v>0</v>
      </c>
      <c r="FJ40" s="17" t="n">
        <v>0</v>
      </c>
      <c r="FK40" s="17" t="n">
        <v>0</v>
      </c>
      <c r="FL40" s="17" t="n">
        <v>0</v>
      </c>
      <c r="FM40" s="17" t="n">
        <v>0</v>
      </c>
      <c r="FN40" s="17" t="n">
        <v>0.00026</v>
      </c>
      <c r="FO40" s="17" t="n">
        <v>0.00475</v>
      </c>
      <c r="FP40" s="17" t="n">
        <v>0.01542</v>
      </c>
      <c r="FQ40" s="17" t="n">
        <v>0.01539</v>
      </c>
      <c r="FR40" s="17" t="n">
        <v>0.02001</v>
      </c>
      <c r="FS40" s="17" t="n">
        <v>0.01347</v>
      </c>
      <c r="FT40" s="17" t="n">
        <v>0.01716</v>
      </c>
      <c r="FU40" s="17" t="n">
        <v>0.0247</v>
      </c>
      <c r="FV40" s="17" t="n">
        <v>0.00349</v>
      </c>
      <c r="FW40" s="17" t="n">
        <v>0.00146</v>
      </c>
      <c r="FX40" s="17" t="n">
        <v>0.00222</v>
      </c>
      <c r="FY40" s="17" t="n">
        <v>0.00316</v>
      </c>
      <c r="FZ40" s="17" t="n">
        <v>0</v>
      </c>
      <c r="GA40" s="17" t="n">
        <v>0</v>
      </c>
      <c r="GB40" s="17" t="n">
        <v>0</v>
      </c>
      <c r="GC40" s="17" t="n">
        <v>0</v>
      </c>
      <c r="GD40" s="17" t="n">
        <v>0.00032</v>
      </c>
      <c r="GE40" s="17" t="n">
        <v>0.00311</v>
      </c>
      <c r="GF40" s="17" t="n">
        <v>0.00262</v>
      </c>
      <c r="GG40" s="17" t="n">
        <v>0.00331</v>
      </c>
      <c r="GH40" s="17" t="n">
        <v>0.00222</v>
      </c>
      <c r="GI40" s="17" t="n">
        <v>0.00234</v>
      </c>
      <c r="GJ40" s="17" t="n">
        <v>0.0063</v>
      </c>
      <c r="GK40" s="17" t="n">
        <v>0.00056</v>
      </c>
      <c r="GL40" s="17" t="n">
        <v>0.00063</v>
      </c>
      <c r="GM40" s="17" t="n">
        <v>0.00043</v>
      </c>
      <c r="GN40" s="17" t="n">
        <v>0.00039</v>
      </c>
      <c r="GO40" s="17" t="n">
        <v>0</v>
      </c>
    </row>
    <row r="41" customFormat="false" ht="15" hidden="false" customHeight="false" outlineLevel="0" collapsed="false">
      <c r="A41" s="17" t="s">
        <v>181</v>
      </c>
      <c r="C41" s="17" t="n">
        <v>0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7" t="n">
        <v>0</v>
      </c>
      <c r="M41" s="17" t="n">
        <v>0</v>
      </c>
      <c r="N41" s="17" t="n">
        <v>0</v>
      </c>
      <c r="O41" s="17" t="n">
        <v>0</v>
      </c>
      <c r="P41" s="17" t="n">
        <v>0</v>
      </c>
      <c r="Q41" s="17" t="n">
        <v>0</v>
      </c>
      <c r="R41" s="17" t="n">
        <v>0</v>
      </c>
      <c r="S41" s="17" t="n">
        <v>0</v>
      </c>
      <c r="T41" s="17" t="n">
        <v>0</v>
      </c>
      <c r="U41" s="17" t="n">
        <v>0.00081</v>
      </c>
      <c r="V41" s="17" t="n">
        <v>0.01971</v>
      </c>
      <c r="W41" s="17" t="n">
        <v>0.02334</v>
      </c>
      <c r="X41" s="17" t="n">
        <v>0.03094</v>
      </c>
      <c r="Y41" s="17" t="n">
        <v>0.03064</v>
      </c>
      <c r="Z41" s="17" t="n">
        <v>0.08111</v>
      </c>
      <c r="AA41" s="17" t="n">
        <v>0.10715</v>
      </c>
      <c r="AB41" s="17" t="n">
        <v>0.00474</v>
      </c>
      <c r="AC41" s="17" t="n">
        <v>0.00126</v>
      </c>
      <c r="AD41" s="17" t="n">
        <v>0.00053</v>
      </c>
      <c r="AE41" s="17" t="n">
        <v>0.00013</v>
      </c>
      <c r="AF41" s="17" t="n">
        <v>0</v>
      </c>
      <c r="AG41" s="17" t="n">
        <v>0</v>
      </c>
      <c r="AH41" s="17" t="n">
        <v>0</v>
      </c>
      <c r="AI41" s="17" t="n">
        <v>0.00034</v>
      </c>
      <c r="AJ41" s="17" t="n">
        <v>0.0064</v>
      </c>
      <c r="AK41" s="17" t="n">
        <v>0.0287</v>
      </c>
      <c r="AL41" s="17" t="n">
        <v>0.03073</v>
      </c>
      <c r="AM41" s="17" t="n">
        <v>0.0408</v>
      </c>
      <c r="AN41" s="17" t="n">
        <v>0.04168</v>
      </c>
      <c r="AO41" s="17" t="n">
        <v>0.08283</v>
      </c>
      <c r="AP41" s="17" t="n">
        <v>0.24382</v>
      </c>
      <c r="AQ41" s="17" t="n">
        <v>0.01082</v>
      </c>
      <c r="AR41" s="17" t="n">
        <v>0.00772</v>
      </c>
      <c r="AS41" s="17" t="n">
        <v>0.00057</v>
      </c>
      <c r="AT41" s="17" t="n">
        <v>0.00568</v>
      </c>
      <c r="AU41" s="17" t="n">
        <v>0</v>
      </c>
      <c r="AV41" s="17" t="n">
        <v>0</v>
      </c>
      <c r="AW41" s="17" t="n">
        <v>0</v>
      </c>
      <c r="AX41" s="17" t="n">
        <v>0.00061</v>
      </c>
      <c r="AY41" s="17" t="n">
        <v>0.0096</v>
      </c>
      <c r="AZ41" s="17" t="n">
        <v>0.01683</v>
      </c>
      <c r="BA41" s="17" t="n">
        <v>0.01597</v>
      </c>
      <c r="BB41" s="17" t="n">
        <v>0.02072</v>
      </c>
      <c r="BC41" s="17" t="n">
        <v>0.02223</v>
      </c>
      <c r="BD41" s="17" t="n">
        <v>0.03135</v>
      </c>
      <c r="BE41" s="17" t="n">
        <v>0.19971</v>
      </c>
      <c r="BF41" s="17" t="n">
        <v>0.00432</v>
      </c>
      <c r="BG41" s="17" t="n">
        <v>0.00437</v>
      </c>
      <c r="BH41" s="17" t="n">
        <v>0.00125</v>
      </c>
      <c r="BI41" s="17" t="n">
        <v>0.00711</v>
      </c>
      <c r="BJ41" s="17" t="n">
        <v>0</v>
      </c>
      <c r="BK41" s="17" t="n">
        <v>0</v>
      </c>
      <c r="BL41" s="17" t="n">
        <v>0</v>
      </c>
      <c r="BM41" s="17" t="n">
        <v>0</v>
      </c>
      <c r="BN41" s="17" t="n">
        <v>0.00072</v>
      </c>
      <c r="BO41" s="17" t="n">
        <v>0.00966</v>
      </c>
      <c r="BP41" s="17" t="n">
        <v>0.00807</v>
      </c>
      <c r="BQ41" s="17" t="n">
        <v>0.01049</v>
      </c>
      <c r="BR41" s="17" t="n">
        <v>0.01135</v>
      </c>
      <c r="BS41" s="17" t="n">
        <v>0.01978</v>
      </c>
      <c r="BT41" s="17" t="n">
        <v>0.11051</v>
      </c>
      <c r="BU41" s="17" t="n">
        <v>0.0023</v>
      </c>
      <c r="BV41" s="17" t="n">
        <v>0.00219</v>
      </c>
      <c r="BW41" s="17" t="n">
        <v>0.00054</v>
      </c>
      <c r="BX41" s="17" t="n">
        <v>0.00278</v>
      </c>
      <c r="BY41" s="17" t="n">
        <v>0</v>
      </c>
      <c r="BZ41" s="17" t="n">
        <v>0</v>
      </c>
      <c r="CA41" s="17" t="n">
        <v>0</v>
      </c>
      <c r="CB41" s="17" t="n">
        <v>0</v>
      </c>
      <c r="CC41" s="17" t="n">
        <v>0.00059</v>
      </c>
      <c r="CD41" s="17" t="n">
        <v>0.00682</v>
      </c>
      <c r="CE41" s="17" t="n">
        <v>0.00578</v>
      </c>
      <c r="CF41" s="17" t="n">
        <v>0.00719</v>
      </c>
      <c r="CG41" s="17" t="n">
        <v>0.00905</v>
      </c>
      <c r="CH41" s="17" t="n">
        <v>0.01033</v>
      </c>
      <c r="CI41" s="17" t="n">
        <v>0.05172</v>
      </c>
      <c r="CJ41" s="17" t="n">
        <v>0.00076</v>
      </c>
      <c r="CK41" s="17" t="n">
        <v>0.00055</v>
      </c>
      <c r="CL41" s="17" t="n">
        <v>0.00026</v>
      </c>
      <c r="CM41" s="17" t="n">
        <v>0.00147</v>
      </c>
      <c r="CN41" s="17" t="n">
        <v>0</v>
      </c>
      <c r="CO41" s="17" t="n">
        <v>0</v>
      </c>
      <c r="CP41" s="17" t="n">
        <v>0</v>
      </c>
      <c r="CQ41" s="17" t="n">
        <v>0</v>
      </c>
      <c r="CR41" s="17" t="n">
        <v>0.00037</v>
      </c>
      <c r="CS41" s="17" t="n">
        <v>0.00502</v>
      </c>
      <c r="CT41" s="17" t="n">
        <v>0.00415</v>
      </c>
      <c r="CU41" s="17" t="n">
        <v>0.00533</v>
      </c>
      <c r="CV41" s="17" t="n">
        <v>0.00804</v>
      </c>
      <c r="CW41" s="17" t="n">
        <v>0.04644</v>
      </c>
      <c r="CX41" s="17" t="n">
        <v>0.05305</v>
      </c>
      <c r="CY41" s="17" t="n">
        <v>0.00126</v>
      </c>
      <c r="CZ41" s="17" t="n">
        <v>0.00061</v>
      </c>
      <c r="DA41" s="17" t="n">
        <v>0</v>
      </c>
      <c r="DB41" s="17" t="n">
        <v>0.00045</v>
      </c>
      <c r="DC41" s="17" t="n">
        <v>0</v>
      </c>
      <c r="DD41" s="17" t="n">
        <v>0</v>
      </c>
      <c r="DE41" s="17" t="n">
        <v>0</v>
      </c>
      <c r="DF41" s="17" t="n">
        <v>0</v>
      </c>
      <c r="DG41" s="17" t="n">
        <v>0</v>
      </c>
      <c r="DH41" s="17" t="n">
        <v>0.00276</v>
      </c>
      <c r="DI41" s="17" t="n">
        <v>0.00221</v>
      </c>
      <c r="DJ41" s="17" t="n">
        <v>0.00297</v>
      </c>
      <c r="DK41" s="17" t="n">
        <v>0.00286</v>
      </c>
      <c r="DL41" s="17" t="n">
        <v>0.01688</v>
      </c>
      <c r="DM41" s="17" t="n">
        <v>0.0203</v>
      </c>
      <c r="DN41" s="17" t="n">
        <v>0</v>
      </c>
      <c r="DO41" s="17" t="n">
        <v>0</v>
      </c>
      <c r="DP41" s="17" t="n">
        <v>0</v>
      </c>
      <c r="DQ41" s="17" t="n">
        <v>0.00044</v>
      </c>
      <c r="DR41" s="17" t="n">
        <v>0</v>
      </c>
      <c r="DS41" s="17" t="n">
        <v>0</v>
      </c>
      <c r="DT41" s="17" t="n">
        <v>0</v>
      </c>
      <c r="DU41" s="17" t="n">
        <v>0</v>
      </c>
      <c r="DV41" s="17" t="n">
        <v>0</v>
      </c>
      <c r="DW41" s="17" t="n">
        <v>0.0018</v>
      </c>
      <c r="DX41" s="17" t="n">
        <v>0.00115</v>
      </c>
      <c r="DY41" s="17" t="n">
        <v>0.00166</v>
      </c>
      <c r="DZ41" s="17" t="n">
        <v>0.00159</v>
      </c>
      <c r="EA41" s="17" t="n">
        <v>0.00964</v>
      </c>
      <c r="EB41" s="17" t="n">
        <v>0.01274</v>
      </c>
      <c r="EC41" s="17" t="n">
        <v>0</v>
      </c>
      <c r="ED41" s="17" t="n">
        <v>0</v>
      </c>
      <c r="EE41" s="17" t="n">
        <v>0</v>
      </c>
      <c r="EF41" s="17" t="n">
        <v>5E-005</v>
      </c>
      <c r="EG41" s="17" t="n">
        <v>0</v>
      </c>
      <c r="EH41" s="17" t="n">
        <v>0</v>
      </c>
      <c r="EI41" s="17" t="n">
        <v>0</v>
      </c>
      <c r="EJ41" s="17" t="n">
        <v>0</v>
      </c>
      <c r="EK41" s="17" t="n">
        <v>0.00082</v>
      </c>
      <c r="EL41" s="17" t="n">
        <v>0.00079</v>
      </c>
      <c r="EM41" s="17" t="n">
        <v>0.00152</v>
      </c>
      <c r="EN41" s="17" t="n">
        <v>0.00218</v>
      </c>
      <c r="EO41" s="17" t="n">
        <v>0.00209</v>
      </c>
      <c r="EP41" s="17" t="n">
        <v>0.00936</v>
      </c>
      <c r="EQ41" s="17" t="n">
        <v>0.01354</v>
      </c>
      <c r="ER41" s="17" t="n">
        <v>0</v>
      </c>
      <c r="ES41" s="17" t="n">
        <v>0</v>
      </c>
      <c r="ET41" s="17" t="n">
        <v>0</v>
      </c>
      <c r="EU41" s="17" t="n">
        <v>2E-005</v>
      </c>
      <c r="EV41" s="17" t="n">
        <v>0</v>
      </c>
      <c r="EW41" s="17" t="n">
        <v>0</v>
      </c>
      <c r="EX41" s="17" t="n">
        <v>0</v>
      </c>
      <c r="EY41" s="17" t="n">
        <v>0</v>
      </c>
      <c r="EZ41" s="17" t="n">
        <v>0</v>
      </c>
      <c r="FA41" s="17" t="n">
        <v>0.00103</v>
      </c>
      <c r="FB41" s="17" t="n">
        <v>0</v>
      </c>
      <c r="FC41" s="17" t="n">
        <v>0</v>
      </c>
      <c r="FD41" s="17" t="n">
        <v>0</v>
      </c>
      <c r="FE41" s="17" t="n">
        <v>0</v>
      </c>
      <c r="FF41" s="17" t="n">
        <v>0</v>
      </c>
      <c r="FG41" s="17" t="n">
        <v>0</v>
      </c>
      <c r="FH41" s="17" t="n">
        <v>0</v>
      </c>
      <c r="FI41" s="17" t="n">
        <v>0</v>
      </c>
      <c r="FJ41" s="17" t="n">
        <v>0</v>
      </c>
      <c r="FK41" s="17" t="n">
        <v>0</v>
      </c>
      <c r="FL41" s="17" t="n">
        <v>0</v>
      </c>
      <c r="FM41" s="17" t="n">
        <v>0</v>
      </c>
      <c r="FN41" s="17" t="n">
        <v>0.00034</v>
      </c>
      <c r="FO41" s="17" t="n">
        <v>0.00591</v>
      </c>
      <c r="FP41" s="17" t="n">
        <v>0.01954</v>
      </c>
      <c r="FQ41" s="17" t="n">
        <v>0.01952</v>
      </c>
      <c r="FR41" s="17" t="n">
        <v>0.02557</v>
      </c>
      <c r="FS41" s="17" t="n">
        <v>0.0265</v>
      </c>
      <c r="FT41" s="17" t="n">
        <v>0.04731</v>
      </c>
      <c r="FU41" s="17" t="n">
        <v>0.18918</v>
      </c>
      <c r="FV41" s="17" t="n">
        <v>0.00591</v>
      </c>
      <c r="FW41" s="17" t="n">
        <v>0.00488</v>
      </c>
      <c r="FX41" s="17" t="n">
        <v>0.00078</v>
      </c>
      <c r="FY41" s="17" t="n">
        <v>0.00527</v>
      </c>
      <c r="FZ41" s="17" t="n">
        <v>0</v>
      </c>
      <c r="GA41" s="17" t="n">
        <v>0</v>
      </c>
      <c r="GB41" s="17" t="n">
        <v>0</v>
      </c>
      <c r="GC41" s="17" t="n">
        <v>0</v>
      </c>
      <c r="GD41" s="17" t="n">
        <v>0.00034</v>
      </c>
      <c r="GE41" s="17" t="n">
        <v>0.00396</v>
      </c>
      <c r="GF41" s="17" t="n">
        <v>0.00327</v>
      </c>
      <c r="GG41" s="17" t="n">
        <v>0.0042</v>
      </c>
      <c r="GH41" s="17" t="n">
        <v>0.00528</v>
      </c>
      <c r="GI41" s="17" t="n">
        <v>0.01857</v>
      </c>
      <c r="GJ41" s="17" t="n">
        <v>0.03275</v>
      </c>
      <c r="GK41" s="17" t="n">
        <v>0.00048</v>
      </c>
      <c r="GL41" s="17" t="n">
        <v>0.00028</v>
      </c>
      <c r="GM41" s="17" t="n">
        <v>7E-005</v>
      </c>
      <c r="GN41" s="17" t="n">
        <v>0.00056</v>
      </c>
      <c r="GO41" s="17" t="n">
        <v>0</v>
      </c>
    </row>
    <row r="42" customFormat="false" ht="15" hidden="false" customHeight="false" outlineLevel="0" collapsed="false">
      <c r="A42" s="17" t="s">
        <v>182</v>
      </c>
      <c r="C42" s="17" t="n">
        <v>0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 t="n">
        <v>0</v>
      </c>
      <c r="L42" s="17" t="n">
        <v>0</v>
      </c>
      <c r="M42" s="17" t="n">
        <v>0</v>
      </c>
      <c r="N42" s="17" t="n">
        <v>0</v>
      </c>
      <c r="O42" s="17" t="n">
        <v>0</v>
      </c>
      <c r="P42" s="17" t="n">
        <v>0</v>
      </c>
      <c r="Q42" s="17" t="n">
        <v>0</v>
      </c>
      <c r="R42" s="17" t="n">
        <v>0</v>
      </c>
      <c r="S42" s="17" t="n">
        <v>0</v>
      </c>
      <c r="T42" s="17" t="n">
        <v>7E-005</v>
      </c>
      <c r="U42" s="17" t="n">
        <v>0.00104</v>
      </c>
      <c r="V42" s="17" t="n">
        <v>0.0242</v>
      </c>
      <c r="W42" s="17" t="n">
        <v>0.02886</v>
      </c>
      <c r="X42" s="17" t="n">
        <v>0.03843</v>
      </c>
      <c r="Y42" s="17" t="n">
        <v>0.00975</v>
      </c>
      <c r="Z42" s="17" t="n">
        <v>0.04362</v>
      </c>
      <c r="AA42" s="17" t="n">
        <v>0.00316</v>
      </c>
      <c r="AB42" s="17" t="n">
        <v>0.00092</v>
      </c>
      <c r="AC42" s="17" t="n">
        <v>0</v>
      </c>
      <c r="AD42" s="17" t="n">
        <v>0</v>
      </c>
      <c r="AE42" s="17" t="n">
        <v>0</v>
      </c>
      <c r="AF42" s="17" t="n">
        <v>0</v>
      </c>
      <c r="AG42" s="17" t="n">
        <v>0</v>
      </c>
      <c r="AH42" s="17" t="n">
        <v>0</v>
      </c>
      <c r="AI42" s="17" t="n">
        <v>0.00049</v>
      </c>
      <c r="AJ42" s="17" t="n">
        <v>0.00801</v>
      </c>
      <c r="AK42" s="17" t="n">
        <v>0.03542</v>
      </c>
      <c r="AL42" s="17" t="n">
        <v>0.03812</v>
      </c>
      <c r="AM42" s="17" t="n">
        <v>0.05096</v>
      </c>
      <c r="AN42" s="17" t="n">
        <v>0.00625</v>
      </c>
      <c r="AO42" s="17" t="n">
        <v>0.03071</v>
      </c>
      <c r="AP42" s="17" t="n">
        <v>0.01059</v>
      </c>
      <c r="AQ42" s="17" t="n">
        <v>0.00143</v>
      </c>
      <c r="AR42" s="17" t="n">
        <v>0</v>
      </c>
      <c r="AS42" s="17" t="n">
        <v>0.00014</v>
      </c>
      <c r="AT42" s="17" t="n">
        <v>0.35361</v>
      </c>
      <c r="AU42" s="17" t="n">
        <v>0.03581</v>
      </c>
      <c r="AV42" s="17" t="n">
        <v>0</v>
      </c>
      <c r="AW42" s="17" t="n">
        <v>0</v>
      </c>
      <c r="AX42" s="17" t="n">
        <v>0.00078</v>
      </c>
      <c r="AY42" s="17" t="n">
        <v>0.01181</v>
      </c>
      <c r="AZ42" s="17" t="n">
        <v>0.02081</v>
      </c>
      <c r="BA42" s="17" t="n">
        <v>0.01971</v>
      </c>
      <c r="BB42" s="17" t="n">
        <v>0.02584</v>
      </c>
      <c r="BC42" s="17" t="n">
        <v>0.00375</v>
      </c>
      <c r="BD42" s="17" t="n">
        <v>0.0135</v>
      </c>
      <c r="BE42" s="17" t="n">
        <v>0.01708</v>
      </c>
      <c r="BF42" s="17" t="n">
        <v>0.00112</v>
      </c>
      <c r="BG42" s="17" t="n">
        <v>0.00011</v>
      </c>
      <c r="BH42" s="17" t="n">
        <v>0.00016</v>
      </c>
      <c r="BI42" s="17" t="n">
        <v>0.33217</v>
      </c>
      <c r="BJ42" s="17" t="n">
        <v>0.33266</v>
      </c>
      <c r="BK42" s="17" t="n">
        <v>0</v>
      </c>
      <c r="BL42" s="17" t="n">
        <v>0</v>
      </c>
      <c r="BM42" s="17" t="n">
        <v>0</v>
      </c>
      <c r="BN42" s="17" t="n">
        <v>0.00091</v>
      </c>
      <c r="BO42" s="17" t="n">
        <v>0.01188</v>
      </c>
      <c r="BP42" s="17" t="n">
        <v>0.01</v>
      </c>
      <c r="BQ42" s="17" t="n">
        <v>0.01294</v>
      </c>
      <c r="BR42" s="17" t="n">
        <v>0.00207</v>
      </c>
      <c r="BS42" s="17" t="n">
        <v>0.00857</v>
      </c>
      <c r="BT42" s="17" t="n">
        <v>0.01041</v>
      </c>
      <c r="BU42" s="17" t="n">
        <v>0.00068</v>
      </c>
      <c r="BV42" s="17" t="n">
        <v>5E-005</v>
      </c>
      <c r="BW42" s="17" t="n">
        <v>7E-005</v>
      </c>
      <c r="BX42" s="17" t="n">
        <v>0.14206</v>
      </c>
      <c r="BY42" s="17" t="n">
        <v>0.48288</v>
      </c>
      <c r="BZ42" s="17" t="n">
        <v>0</v>
      </c>
      <c r="CA42" s="17" t="n">
        <v>0</v>
      </c>
      <c r="CB42" s="17" t="n">
        <v>0</v>
      </c>
      <c r="CC42" s="17" t="n">
        <v>0.00071</v>
      </c>
      <c r="CD42" s="17" t="n">
        <v>0.00843</v>
      </c>
      <c r="CE42" s="17" t="n">
        <v>0.00699</v>
      </c>
      <c r="CF42" s="17" t="n">
        <v>0.00908</v>
      </c>
      <c r="CG42" s="17" t="n">
        <v>0.00149</v>
      </c>
      <c r="CH42" s="17" t="n">
        <v>0.00422</v>
      </c>
      <c r="CI42" s="17" t="n">
        <v>0.00492</v>
      </c>
      <c r="CJ42" s="17" t="n">
        <v>0.00023</v>
      </c>
      <c r="CK42" s="17" t="n">
        <v>2E-005</v>
      </c>
      <c r="CL42" s="17" t="n">
        <v>4E-005</v>
      </c>
      <c r="CM42" s="17" t="n">
        <v>0.08258</v>
      </c>
      <c r="CN42" s="17" t="n">
        <v>0.53854</v>
      </c>
      <c r="CO42" s="17" t="n">
        <v>0</v>
      </c>
      <c r="CP42" s="17" t="n">
        <v>0</v>
      </c>
      <c r="CQ42" s="17" t="n">
        <v>0</v>
      </c>
      <c r="CR42" s="17" t="n">
        <v>0.00054</v>
      </c>
      <c r="CS42" s="17" t="n">
        <v>0.00601</v>
      </c>
      <c r="CT42" s="17" t="n">
        <v>0.00497</v>
      </c>
      <c r="CU42" s="17" t="n">
        <v>0.00639</v>
      </c>
      <c r="CV42" s="17" t="n">
        <v>0.00124</v>
      </c>
      <c r="CW42" s="17" t="n">
        <v>0.02216</v>
      </c>
      <c r="CX42" s="17" t="n">
        <v>0.01463</v>
      </c>
      <c r="CY42" s="17" t="n">
        <v>0.00028</v>
      </c>
      <c r="CZ42" s="17" t="n">
        <v>0</v>
      </c>
      <c r="DA42" s="17" t="n">
        <v>0</v>
      </c>
      <c r="DB42" s="17" t="n">
        <v>0.04006</v>
      </c>
      <c r="DC42" s="17" t="n">
        <v>0.53482</v>
      </c>
      <c r="DD42" s="17" t="n">
        <v>0</v>
      </c>
      <c r="DE42" s="17" t="n">
        <v>0</v>
      </c>
      <c r="DF42" s="17" t="n">
        <v>0</v>
      </c>
      <c r="DG42" s="17" t="n">
        <v>0.00023</v>
      </c>
      <c r="DH42" s="17" t="n">
        <v>0.00353</v>
      </c>
      <c r="DI42" s="17" t="n">
        <v>0.00297</v>
      </c>
      <c r="DJ42" s="17" t="n">
        <v>0.00366</v>
      </c>
      <c r="DK42" s="17" t="n">
        <v>0.0002</v>
      </c>
      <c r="DL42" s="17" t="n">
        <v>0.0077</v>
      </c>
      <c r="DM42" s="17" t="n">
        <v>0.00381</v>
      </c>
      <c r="DN42" s="17" t="n">
        <v>0</v>
      </c>
      <c r="DO42" s="17" t="n">
        <v>0</v>
      </c>
      <c r="DP42" s="17" t="n">
        <v>0</v>
      </c>
      <c r="DQ42" s="17" t="n">
        <v>0.02664</v>
      </c>
      <c r="DR42" s="17" t="n">
        <v>0.51234</v>
      </c>
      <c r="DS42" s="17" t="n">
        <v>0</v>
      </c>
      <c r="DT42" s="17" t="n">
        <v>0</v>
      </c>
      <c r="DU42" s="17" t="n">
        <v>0</v>
      </c>
      <c r="DV42" s="17" t="n">
        <v>0</v>
      </c>
      <c r="DW42" s="17" t="n">
        <v>0.00201</v>
      </c>
      <c r="DX42" s="17" t="n">
        <v>0.00166</v>
      </c>
      <c r="DY42" s="17" t="n">
        <v>0.00212</v>
      </c>
      <c r="DZ42" s="17" t="n">
        <v>0.00025</v>
      </c>
      <c r="EA42" s="17" t="n">
        <v>0.00486</v>
      </c>
      <c r="EB42" s="17" t="n">
        <v>0.0021</v>
      </c>
      <c r="EC42" s="17" t="n">
        <v>0</v>
      </c>
      <c r="ED42" s="17" t="n">
        <v>0</v>
      </c>
      <c r="EE42" s="17" t="n">
        <v>0</v>
      </c>
      <c r="EF42" s="17" t="n">
        <v>0.01266</v>
      </c>
      <c r="EG42" s="17" t="n">
        <v>0.47601</v>
      </c>
      <c r="EH42" s="17" t="n">
        <v>0</v>
      </c>
      <c r="EI42" s="17" t="n">
        <v>0</v>
      </c>
      <c r="EJ42" s="17" t="n">
        <v>0</v>
      </c>
      <c r="EK42" s="17" t="n">
        <v>0.00118</v>
      </c>
      <c r="EL42" s="17" t="n">
        <v>0.00113</v>
      </c>
      <c r="EM42" s="17" t="n">
        <v>0.00218</v>
      </c>
      <c r="EN42" s="17" t="n">
        <v>0.00244</v>
      </c>
      <c r="EO42" s="17" t="n">
        <v>0.00033</v>
      </c>
      <c r="EP42" s="17" t="n">
        <v>0.00608</v>
      </c>
      <c r="EQ42" s="17" t="n">
        <v>0.00062</v>
      </c>
      <c r="ER42" s="17" t="n">
        <v>0</v>
      </c>
      <c r="ES42" s="17" t="n">
        <v>0</v>
      </c>
      <c r="ET42" s="17" t="n">
        <v>0</v>
      </c>
      <c r="EU42" s="17" t="n">
        <v>0.0077</v>
      </c>
      <c r="EV42" s="17" t="n">
        <v>0</v>
      </c>
      <c r="EW42" s="17" t="n">
        <v>0</v>
      </c>
      <c r="EX42" s="17" t="n">
        <v>0</v>
      </c>
      <c r="EY42" s="17" t="n">
        <v>0</v>
      </c>
      <c r="EZ42" s="17" t="n">
        <v>0</v>
      </c>
      <c r="FA42" s="17" t="n">
        <v>0.00148</v>
      </c>
      <c r="FB42" s="17" t="n">
        <v>0</v>
      </c>
      <c r="FC42" s="17" t="n">
        <v>0</v>
      </c>
      <c r="FD42" s="17" t="n">
        <v>0</v>
      </c>
      <c r="FE42" s="17" t="n">
        <v>0</v>
      </c>
      <c r="FF42" s="17" t="n">
        <v>0</v>
      </c>
      <c r="FG42" s="17" t="n">
        <v>0</v>
      </c>
      <c r="FH42" s="17" t="n">
        <v>0</v>
      </c>
      <c r="FI42" s="17" t="n">
        <v>0</v>
      </c>
      <c r="FJ42" s="17" t="n">
        <v>0</v>
      </c>
      <c r="FK42" s="17" t="n">
        <v>0</v>
      </c>
      <c r="FL42" s="17" t="n">
        <v>0</v>
      </c>
      <c r="FM42" s="17" t="n">
        <v>0</v>
      </c>
      <c r="FN42" s="17" t="n">
        <v>0.00045</v>
      </c>
      <c r="FO42" s="17" t="n">
        <v>0.00734</v>
      </c>
      <c r="FP42" s="17" t="n">
        <v>0.02411</v>
      </c>
      <c r="FQ42" s="17" t="n">
        <v>0.02416</v>
      </c>
      <c r="FR42" s="17" t="n">
        <v>0.03182</v>
      </c>
      <c r="FS42" s="17" t="n">
        <v>0.00421</v>
      </c>
      <c r="FT42" s="17" t="n">
        <v>0.01859</v>
      </c>
      <c r="FU42" s="17" t="n">
        <v>0.0127</v>
      </c>
      <c r="FV42" s="17" t="n">
        <v>0.00111</v>
      </c>
      <c r="FW42" s="17" t="n">
        <v>5E-005</v>
      </c>
      <c r="FX42" s="17" t="n">
        <v>0.00012</v>
      </c>
      <c r="FY42" s="17" t="n">
        <v>0.28588</v>
      </c>
      <c r="FZ42" s="17" t="n">
        <v>0.27979</v>
      </c>
      <c r="GA42" s="17" t="n">
        <v>0</v>
      </c>
      <c r="GB42" s="17" t="n">
        <v>0</v>
      </c>
      <c r="GC42" s="17" t="n">
        <v>0</v>
      </c>
      <c r="GD42" s="17" t="n">
        <v>0.00048</v>
      </c>
      <c r="GE42" s="17" t="n">
        <v>0.00487</v>
      </c>
      <c r="GF42" s="17" t="n">
        <v>0.00406</v>
      </c>
      <c r="GG42" s="17" t="n">
        <v>0.00518</v>
      </c>
      <c r="GH42" s="17" t="n">
        <v>0.0008</v>
      </c>
      <c r="GI42" s="17" t="n">
        <v>0.00881</v>
      </c>
      <c r="GJ42" s="17" t="n">
        <v>0.00563</v>
      </c>
      <c r="GK42" s="17" t="n">
        <v>0.00013</v>
      </c>
      <c r="GL42" s="17" t="n">
        <v>1E-005</v>
      </c>
      <c r="GM42" s="17" t="n">
        <v>1E-005</v>
      </c>
      <c r="GN42" s="17" t="n">
        <v>0.03828</v>
      </c>
      <c r="GO42" s="17" t="n">
        <v>0.41621</v>
      </c>
    </row>
    <row r="43" customFormat="false" ht="15" hidden="false" customHeight="false" outlineLevel="0" collapsed="false">
      <c r="A43" s="17" t="s">
        <v>183</v>
      </c>
      <c r="C43" s="17" t="n">
        <v>0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17" t="n">
        <v>0</v>
      </c>
      <c r="P43" s="17" t="n">
        <v>0</v>
      </c>
      <c r="Q43" s="17" t="n">
        <v>0</v>
      </c>
      <c r="R43" s="17" t="n">
        <v>0</v>
      </c>
      <c r="S43" s="17" t="n">
        <v>0</v>
      </c>
      <c r="T43" s="17" t="n">
        <v>0.00014</v>
      </c>
      <c r="U43" s="17" t="n">
        <v>0.00235</v>
      </c>
      <c r="V43" s="17" t="n">
        <v>0.05304</v>
      </c>
      <c r="W43" s="17" t="n">
        <v>0.06502</v>
      </c>
      <c r="X43" s="17" t="n">
        <v>0.07284</v>
      </c>
      <c r="Y43" s="17" t="n">
        <v>0.14019</v>
      </c>
      <c r="Z43" s="17" t="n">
        <v>0.19231</v>
      </c>
      <c r="AA43" s="17" t="n">
        <v>0.23676</v>
      </c>
      <c r="AB43" s="17" t="n">
        <v>0.3348</v>
      </c>
      <c r="AC43" s="17" t="n">
        <v>0.1</v>
      </c>
      <c r="AD43" s="17" t="n">
        <v>0.00016</v>
      </c>
      <c r="AE43" s="17" t="n">
        <v>0</v>
      </c>
      <c r="AF43" s="17" t="n">
        <v>0</v>
      </c>
      <c r="AG43" s="17" t="n">
        <v>0</v>
      </c>
      <c r="AH43" s="17" t="n">
        <v>0</v>
      </c>
      <c r="AI43" s="17" t="n">
        <v>0.00106</v>
      </c>
      <c r="AJ43" s="17" t="n">
        <v>0.01753</v>
      </c>
      <c r="AK43" s="17" t="n">
        <v>0.07833</v>
      </c>
      <c r="AL43" s="17" t="n">
        <v>0.08778</v>
      </c>
      <c r="AM43" s="17" t="n">
        <v>0.10025</v>
      </c>
      <c r="AN43" s="17" t="n">
        <v>0.075</v>
      </c>
      <c r="AO43" s="17" t="n">
        <v>0.07308</v>
      </c>
      <c r="AP43" s="17" t="n">
        <v>0.13524</v>
      </c>
      <c r="AQ43" s="17" t="n">
        <v>0.1472</v>
      </c>
      <c r="AR43" s="17" t="n">
        <v>0.09337</v>
      </c>
      <c r="AS43" s="17" t="n">
        <v>0.00017</v>
      </c>
      <c r="AT43" s="17" t="n">
        <v>0</v>
      </c>
      <c r="AU43" s="17" t="n">
        <v>0</v>
      </c>
      <c r="AV43" s="17" t="n">
        <v>0</v>
      </c>
      <c r="AW43" s="17" t="n">
        <v>0</v>
      </c>
      <c r="AX43" s="17" t="n">
        <v>0.00189</v>
      </c>
      <c r="AY43" s="17" t="n">
        <v>0.03099</v>
      </c>
      <c r="AZ43" s="17" t="n">
        <v>0.05564</v>
      </c>
      <c r="BA43" s="17" t="n">
        <v>0.05445</v>
      </c>
      <c r="BB43" s="17" t="n">
        <v>0.06065</v>
      </c>
      <c r="BC43" s="17" t="n">
        <v>0.01588</v>
      </c>
      <c r="BD43" s="17" t="n">
        <v>0.01503</v>
      </c>
      <c r="BE43" s="17" t="n">
        <v>0.05865</v>
      </c>
      <c r="BF43" s="17" t="n">
        <v>0.06748</v>
      </c>
      <c r="BG43" s="17" t="n">
        <v>0.02339</v>
      </c>
      <c r="BH43" s="17" t="n">
        <v>0</v>
      </c>
      <c r="BI43" s="17" t="n">
        <v>0</v>
      </c>
      <c r="BJ43" s="17" t="n">
        <v>0</v>
      </c>
      <c r="BK43" s="17" t="n">
        <v>0</v>
      </c>
      <c r="BL43" s="17" t="n">
        <v>0</v>
      </c>
      <c r="BM43" s="17" t="n">
        <v>0.00018</v>
      </c>
      <c r="BN43" s="17" t="n">
        <v>0.00248</v>
      </c>
      <c r="BO43" s="17" t="n">
        <v>0.03143</v>
      </c>
      <c r="BP43" s="17" t="n">
        <v>0.02711</v>
      </c>
      <c r="BQ43" s="17" t="n">
        <v>0.02936</v>
      </c>
      <c r="BR43" s="17" t="n">
        <v>0.00638</v>
      </c>
      <c r="BS43" s="17" t="n">
        <v>0.00612</v>
      </c>
      <c r="BT43" s="17" t="n">
        <v>0.0287</v>
      </c>
      <c r="BU43" s="17" t="n">
        <v>0.02869</v>
      </c>
      <c r="BV43" s="17" t="n">
        <v>0.00817</v>
      </c>
      <c r="BW43" s="17" t="n">
        <v>0</v>
      </c>
      <c r="BX43" s="17" t="n">
        <v>0</v>
      </c>
      <c r="BY43" s="17" t="n">
        <v>0</v>
      </c>
      <c r="BZ43" s="17" t="n">
        <v>0</v>
      </c>
      <c r="CA43" s="17" t="n">
        <v>0</v>
      </c>
      <c r="CB43" s="17" t="n">
        <v>7E-005</v>
      </c>
      <c r="CC43" s="17" t="n">
        <v>0.00174</v>
      </c>
      <c r="CD43" s="17" t="n">
        <v>0.0223</v>
      </c>
      <c r="CE43" s="17" t="n">
        <v>0.01888</v>
      </c>
      <c r="CF43" s="17" t="n">
        <v>0.02013</v>
      </c>
      <c r="CG43" s="17" t="n">
        <v>0.00558</v>
      </c>
      <c r="CH43" s="17" t="n">
        <v>0.00396</v>
      </c>
      <c r="CI43" s="17" t="n">
        <v>0.01447</v>
      </c>
      <c r="CJ43" s="17" t="n">
        <v>0.01701</v>
      </c>
      <c r="CK43" s="17" t="n">
        <v>0.00552</v>
      </c>
      <c r="CL43" s="17" t="n">
        <v>0</v>
      </c>
      <c r="CM43" s="17" t="n">
        <v>0</v>
      </c>
      <c r="CN43" s="17" t="n">
        <v>0</v>
      </c>
      <c r="CO43" s="17" t="n">
        <v>0</v>
      </c>
      <c r="CP43" s="17" t="n">
        <v>0</v>
      </c>
      <c r="CQ43" s="17" t="n">
        <v>9E-005</v>
      </c>
      <c r="CR43" s="17" t="n">
        <v>0.00123</v>
      </c>
      <c r="CS43" s="17" t="n">
        <v>0.01593</v>
      </c>
      <c r="CT43" s="17" t="n">
        <v>0.01337</v>
      </c>
      <c r="CU43" s="17" t="n">
        <v>0.01406</v>
      </c>
      <c r="CV43" s="17" t="n">
        <v>0.00314</v>
      </c>
      <c r="CW43" s="17" t="n">
        <v>0.00213</v>
      </c>
      <c r="CX43" s="17" t="n">
        <v>0.00935</v>
      </c>
      <c r="CY43" s="17" t="n">
        <v>0.00987</v>
      </c>
      <c r="CZ43" s="17" t="n">
        <v>0.0046</v>
      </c>
      <c r="DA43" s="17" t="n">
        <v>0</v>
      </c>
      <c r="DB43" s="17" t="n">
        <v>0</v>
      </c>
      <c r="DC43" s="17" t="n">
        <v>0</v>
      </c>
      <c r="DD43" s="17" t="n">
        <v>0</v>
      </c>
      <c r="DE43" s="17" t="n">
        <v>0</v>
      </c>
      <c r="DF43" s="17" t="n">
        <v>0</v>
      </c>
      <c r="DG43" s="17" t="n">
        <v>0.00079</v>
      </c>
      <c r="DH43" s="17" t="n">
        <v>0.00935</v>
      </c>
      <c r="DI43" s="17" t="n">
        <v>0.00778</v>
      </c>
      <c r="DJ43" s="17" t="n">
        <v>0.00813</v>
      </c>
      <c r="DK43" s="17" t="n">
        <v>0.00098</v>
      </c>
      <c r="DL43" s="17" t="n">
        <v>0.00057</v>
      </c>
      <c r="DM43" s="17" t="n">
        <v>0.00392</v>
      </c>
      <c r="DN43" s="17" t="n">
        <v>0.00732</v>
      </c>
      <c r="DO43" s="17" t="n">
        <v>0.00189</v>
      </c>
      <c r="DP43" s="17" t="n">
        <v>0</v>
      </c>
      <c r="DQ43" s="17" t="n">
        <v>0</v>
      </c>
      <c r="DR43" s="17" t="n">
        <v>0</v>
      </c>
      <c r="DS43" s="17" t="n">
        <v>0</v>
      </c>
      <c r="DT43" s="17" t="n">
        <v>0</v>
      </c>
      <c r="DU43" s="17" t="n">
        <v>0</v>
      </c>
      <c r="DV43" s="17" t="n">
        <v>0.00044</v>
      </c>
      <c r="DW43" s="17" t="n">
        <v>0.00497</v>
      </c>
      <c r="DX43" s="17" t="n">
        <v>0.0041</v>
      </c>
      <c r="DY43" s="17" t="n">
        <v>0.00433</v>
      </c>
      <c r="DZ43" s="17" t="n">
        <v>0.00051</v>
      </c>
      <c r="EA43" s="17" t="n">
        <v>0</v>
      </c>
      <c r="EB43" s="17" t="n">
        <v>0.00233</v>
      </c>
      <c r="EC43" s="17" t="n">
        <v>0.00302</v>
      </c>
      <c r="ED43" s="17" t="n">
        <v>0.00183</v>
      </c>
      <c r="EE43" s="17" t="n">
        <v>0</v>
      </c>
      <c r="EF43" s="17" t="n">
        <v>0</v>
      </c>
      <c r="EG43" s="17" t="n">
        <v>0</v>
      </c>
      <c r="EH43" s="17" t="n">
        <v>0</v>
      </c>
      <c r="EI43" s="17" t="n">
        <v>0</v>
      </c>
      <c r="EJ43" s="17" t="n">
        <v>0.0002</v>
      </c>
      <c r="EK43" s="17" t="n">
        <v>0.00368</v>
      </c>
      <c r="EL43" s="17" t="n">
        <v>0.00299</v>
      </c>
      <c r="EM43" s="17" t="n">
        <v>0.00539</v>
      </c>
      <c r="EN43" s="17" t="n">
        <v>0.00571</v>
      </c>
      <c r="EO43" s="17" t="n">
        <v>0.00117</v>
      </c>
      <c r="EP43" s="17" t="n">
        <v>0.0008</v>
      </c>
      <c r="EQ43" s="17" t="n">
        <v>0.00214</v>
      </c>
      <c r="ER43" s="17" t="n">
        <v>0.00219</v>
      </c>
      <c r="ES43" s="17" t="n">
        <v>0.0007</v>
      </c>
      <c r="ET43" s="17" t="n">
        <v>0</v>
      </c>
      <c r="EU43" s="17" t="n">
        <v>0</v>
      </c>
      <c r="EV43" s="17" t="n">
        <v>0</v>
      </c>
      <c r="EW43" s="17" t="n">
        <v>0</v>
      </c>
      <c r="EX43" s="17" t="n">
        <v>0</v>
      </c>
      <c r="EY43" s="17" t="n">
        <v>0</v>
      </c>
      <c r="EZ43" s="17" t="n">
        <v>0</v>
      </c>
      <c r="FA43" s="17" t="n">
        <v>0.00462</v>
      </c>
      <c r="FB43" s="17" t="n">
        <v>0</v>
      </c>
      <c r="FC43" s="17" t="n">
        <v>0</v>
      </c>
      <c r="FD43" s="17" t="n">
        <v>0</v>
      </c>
      <c r="FE43" s="17" t="n">
        <v>0</v>
      </c>
      <c r="FF43" s="17" t="n">
        <v>0</v>
      </c>
      <c r="FG43" s="17" t="n">
        <v>0</v>
      </c>
      <c r="FH43" s="17" t="n">
        <v>0</v>
      </c>
      <c r="FI43" s="17" t="n">
        <v>0</v>
      </c>
      <c r="FJ43" s="17" t="n">
        <v>0</v>
      </c>
      <c r="FK43" s="17" t="n">
        <v>0</v>
      </c>
      <c r="FL43" s="17" t="n">
        <v>0</v>
      </c>
      <c r="FM43" s="17" t="n">
        <v>0</v>
      </c>
      <c r="FN43" s="17" t="n">
        <v>0.00109</v>
      </c>
      <c r="FO43" s="17" t="n">
        <v>0.0179</v>
      </c>
      <c r="FP43" s="17" t="n">
        <v>0.05942</v>
      </c>
      <c r="FQ43" s="17" t="n">
        <v>0.06164</v>
      </c>
      <c r="FR43" s="17" t="n">
        <v>0.0689</v>
      </c>
      <c r="FS43" s="17" t="n">
        <v>0.03768</v>
      </c>
      <c r="FT43" s="17" t="n">
        <v>0.03614</v>
      </c>
      <c r="FU43" s="17" t="n">
        <v>0.08043</v>
      </c>
      <c r="FV43" s="17" t="n">
        <v>0.08571</v>
      </c>
      <c r="FW43" s="17" t="n">
        <v>0.04365</v>
      </c>
      <c r="FX43" s="17" t="n">
        <v>6E-005</v>
      </c>
      <c r="FY43" s="17" t="n">
        <v>0</v>
      </c>
      <c r="FZ43" s="17" t="n">
        <v>0</v>
      </c>
      <c r="GA43" s="17" t="n">
        <v>0</v>
      </c>
      <c r="GB43" s="17" t="n">
        <v>0</v>
      </c>
      <c r="GC43" s="17" t="n">
        <v>6E-005</v>
      </c>
      <c r="GD43" s="17" t="n">
        <v>0.00135</v>
      </c>
      <c r="GE43" s="17" t="n">
        <v>0.0129</v>
      </c>
      <c r="GF43" s="17" t="n">
        <v>0.0108</v>
      </c>
      <c r="GG43" s="17" t="n">
        <v>0.01137</v>
      </c>
      <c r="GH43" s="17" t="n">
        <v>0.0026</v>
      </c>
      <c r="GI43" s="17" t="n">
        <v>0.00173</v>
      </c>
      <c r="GJ43" s="17" t="n">
        <v>0.00721</v>
      </c>
      <c r="GK43" s="17" t="n">
        <v>0.00864</v>
      </c>
      <c r="GL43" s="17" t="n">
        <v>0.00311</v>
      </c>
      <c r="GM43" s="17" t="n">
        <v>0</v>
      </c>
      <c r="GN43" s="17" t="n">
        <v>0</v>
      </c>
      <c r="GO43" s="1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2890625" defaultRowHeight="15" zeroHeight="false" outlineLevelRow="0" outlineLevelCol="0"/>
  <cols>
    <col collapsed="false" customWidth="true" hidden="false" outlineLevel="0" max="2" min="1" style="0" width="20.71"/>
    <col collapsed="false" customWidth="true" hidden="false" outlineLevel="0" max="3" min="3" style="117" width="21.28"/>
    <col collapsed="false" customWidth="true" hidden="false" outlineLevel="0" max="4" min="4" style="117" width="20"/>
    <col collapsed="false" customWidth="true" hidden="false" outlineLevel="0" max="5" min="5" style="117" width="29.43"/>
  </cols>
  <sheetData>
    <row r="1" customFormat="false" ht="15.75" hidden="false" customHeight="false" outlineLevel="0" collapsed="false"/>
    <row r="2" s="1" customFormat="true" ht="81.75" hidden="false" customHeight="true" outlineLevel="0" collapsed="false">
      <c r="C2" s="118" t="s">
        <v>256</v>
      </c>
      <c r="D2" s="119" t="s">
        <v>257</v>
      </c>
      <c r="E2" s="120" t="s">
        <v>258</v>
      </c>
      <c r="F2" s="1" t="s">
        <v>259</v>
      </c>
      <c r="AK2" s="1" t="s">
        <v>260</v>
      </c>
    </row>
    <row r="3" customFormat="false" ht="15" hidden="false" customHeight="true" outlineLevel="0" collapsed="false">
      <c r="C3" s="121" t="s">
        <v>261</v>
      </c>
      <c r="D3" s="122" t="s">
        <v>262</v>
      </c>
      <c r="E3" s="123" t="s">
        <v>262</v>
      </c>
      <c r="F3" s="0" t="s">
        <v>263</v>
      </c>
      <c r="G3" s="0" t="s">
        <v>241</v>
      </c>
      <c r="H3" s="0" t="s">
        <v>242</v>
      </c>
      <c r="I3" s="0" t="s">
        <v>243</v>
      </c>
      <c r="J3" s="0" t="s">
        <v>244</v>
      </c>
      <c r="K3" s="0" t="s">
        <v>245</v>
      </c>
      <c r="L3" s="0" t="s">
        <v>246</v>
      </c>
      <c r="M3" s="0" t="s">
        <v>247</v>
      </c>
      <c r="N3" s="0" t="s">
        <v>248</v>
      </c>
      <c r="O3" s="0" t="s">
        <v>249</v>
      </c>
      <c r="P3" s="0" t="s">
        <v>250</v>
      </c>
      <c r="Q3" s="0" t="s">
        <v>251</v>
      </c>
      <c r="R3" s="0" t="s">
        <v>252</v>
      </c>
      <c r="S3" s="0" t="s">
        <v>253</v>
      </c>
      <c r="T3" s="0" t="s">
        <v>254</v>
      </c>
      <c r="U3" s="0" t="s">
        <v>137</v>
      </c>
      <c r="V3" s="0" t="s">
        <v>138</v>
      </c>
      <c r="W3" s="0" t="s">
        <v>139</v>
      </c>
      <c r="X3" s="0" t="s">
        <v>140</v>
      </c>
      <c r="Y3" s="0" t="s">
        <v>141</v>
      </c>
      <c r="Z3" s="0" t="s">
        <v>142</v>
      </c>
      <c r="AA3" s="0" t="s">
        <v>143</v>
      </c>
      <c r="AB3" s="0" t="s">
        <v>144</v>
      </c>
      <c r="AC3" s="0" t="s">
        <v>264</v>
      </c>
      <c r="AD3" s="0" t="s">
        <v>265</v>
      </c>
      <c r="AE3" s="0" t="s">
        <v>266</v>
      </c>
      <c r="AF3" s="0" t="s">
        <v>267</v>
      </c>
      <c r="AG3" s="0" t="s">
        <v>268</v>
      </c>
      <c r="AH3" s="0" t="s">
        <v>269</v>
      </c>
      <c r="AI3" s="0" t="s">
        <v>270</v>
      </c>
      <c r="AJ3" s="0" t="s">
        <v>271</v>
      </c>
      <c r="AK3" s="0" t="s">
        <v>263</v>
      </c>
      <c r="AL3" s="0" t="s">
        <v>241</v>
      </c>
      <c r="AM3" s="0" t="s">
        <v>242</v>
      </c>
      <c r="AN3" s="0" t="s">
        <v>243</v>
      </c>
      <c r="AO3" s="0" t="s">
        <v>244</v>
      </c>
      <c r="AP3" s="0" t="s">
        <v>245</v>
      </c>
      <c r="AQ3" s="0" t="s">
        <v>246</v>
      </c>
      <c r="AR3" s="0" t="s">
        <v>247</v>
      </c>
      <c r="AS3" s="0" t="s">
        <v>248</v>
      </c>
      <c r="AT3" s="0" t="s">
        <v>249</v>
      </c>
      <c r="AU3" s="0" t="s">
        <v>250</v>
      </c>
      <c r="AV3" s="0" t="s">
        <v>251</v>
      </c>
      <c r="AW3" s="0" t="s">
        <v>252</v>
      </c>
      <c r="AX3" s="0" t="s">
        <v>253</v>
      </c>
      <c r="AY3" s="0" t="s">
        <v>254</v>
      </c>
      <c r="AZ3" s="0" t="s">
        <v>137</v>
      </c>
      <c r="BA3" s="0" t="s">
        <v>138</v>
      </c>
      <c r="BB3" s="0" t="s">
        <v>139</v>
      </c>
      <c r="BC3" s="0" t="s">
        <v>140</v>
      </c>
      <c r="BD3" s="0" t="s">
        <v>141</v>
      </c>
      <c r="BE3" s="0" t="s">
        <v>142</v>
      </c>
      <c r="BF3" s="0" t="s">
        <v>143</v>
      </c>
      <c r="BG3" s="0" t="s">
        <v>144</v>
      </c>
      <c r="BH3" s="0" t="s">
        <v>264</v>
      </c>
      <c r="BI3" s="0" t="s">
        <v>265</v>
      </c>
      <c r="BJ3" s="0" t="s">
        <v>266</v>
      </c>
      <c r="BK3" s="0" t="s">
        <v>267</v>
      </c>
      <c r="BL3" s="0" t="s">
        <v>268</v>
      </c>
      <c r="BM3" s="0" t="s">
        <v>269</v>
      </c>
      <c r="BN3" s="0" t="s">
        <v>270</v>
      </c>
      <c r="BO3" s="0" t="s">
        <v>271</v>
      </c>
    </row>
    <row r="4" customFormat="false" ht="15.75" hidden="false" customHeight="false" outlineLevel="0" collapsed="false">
      <c r="A4" s="102" t="s">
        <v>98</v>
      </c>
      <c r="B4" s="124" t="s">
        <v>96</v>
      </c>
      <c r="C4" s="121"/>
      <c r="D4" s="122"/>
      <c r="E4" s="123"/>
    </row>
    <row r="5" customFormat="false" ht="15" hidden="false" customHeight="false" outlineLevel="0" collapsed="false">
      <c r="A5" s="0" t="s">
        <v>95</v>
      </c>
      <c r="C5" s="117" t="n">
        <v>23193</v>
      </c>
      <c r="D5" s="117" t="n">
        <v>13109</v>
      </c>
      <c r="E5" s="117" t="n">
        <v>210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4</v>
      </c>
      <c r="K5" s="0" t="n">
        <v>63</v>
      </c>
      <c r="L5" s="0" t="n">
        <v>255</v>
      </c>
      <c r="M5" s="0" t="n">
        <v>414</v>
      </c>
      <c r="N5" s="0" t="n">
        <v>549</v>
      </c>
      <c r="O5" s="0" t="n">
        <v>594</v>
      </c>
      <c r="P5" s="0" t="n">
        <v>647</v>
      </c>
      <c r="Q5" s="0" t="n">
        <v>803</v>
      </c>
      <c r="R5" s="0" t="n">
        <v>928</v>
      </c>
      <c r="S5" s="0" t="n">
        <v>995</v>
      </c>
      <c r="T5" s="0" t="n">
        <v>1172</v>
      </c>
      <c r="U5" s="0" t="n">
        <v>1317</v>
      </c>
      <c r="V5" s="0" t="n">
        <v>1494</v>
      </c>
      <c r="W5" s="0" t="n">
        <v>1421</v>
      </c>
      <c r="X5" s="0" t="n">
        <v>1359</v>
      </c>
      <c r="Y5" s="0" t="n">
        <v>1327</v>
      </c>
      <c r="Z5" s="0" t="n">
        <v>1279</v>
      </c>
      <c r="AA5" s="0" t="n">
        <v>1216</v>
      </c>
      <c r="AB5" s="0" t="n">
        <v>1146</v>
      </c>
      <c r="AC5" s="0" t="n">
        <v>1066</v>
      </c>
      <c r="AD5" s="0" t="n">
        <v>984</v>
      </c>
      <c r="AE5" s="0" t="n">
        <v>892</v>
      </c>
      <c r="AF5" s="0" t="n">
        <v>805</v>
      </c>
      <c r="AG5" s="0" t="n">
        <v>723</v>
      </c>
      <c r="AH5" s="0" t="n">
        <v>648</v>
      </c>
      <c r="AI5" s="0" t="n">
        <v>579</v>
      </c>
      <c r="AJ5" s="0" t="n">
        <v>516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679</v>
      </c>
      <c r="BC5" s="0" t="n">
        <v>730</v>
      </c>
      <c r="BD5" s="0" t="n">
        <v>801</v>
      </c>
      <c r="BE5" s="0" t="n">
        <v>865</v>
      </c>
      <c r="BF5" s="0" t="n">
        <v>922</v>
      </c>
      <c r="BG5" s="0" t="n">
        <v>970</v>
      </c>
      <c r="BH5" s="0" t="n">
        <v>1007</v>
      </c>
      <c r="BI5" s="0" t="n">
        <v>1032</v>
      </c>
      <c r="BJ5" s="0" t="n">
        <v>1039</v>
      </c>
      <c r="BK5" s="0" t="n">
        <v>1037</v>
      </c>
      <c r="BL5" s="0" t="n">
        <v>1030</v>
      </c>
      <c r="BM5" s="0" t="n">
        <v>1017</v>
      </c>
      <c r="BN5" s="0" t="n">
        <v>1001</v>
      </c>
      <c r="BO5" s="0" t="n">
        <v>980</v>
      </c>
    </row>
    <row r="6" customFormat="false" ht="15" hidden="false" customHeight="false" outlineLevel="0" collapsed="false">
      <c r="A6" s="0" t="s">
        <v>146</v>
      </c>
      <c r="C6" s="117" t="n">
        <v>1285</v>
      </c>
      <c r="D6" s="117" t="n">
        <v>3706</v>
      </c>
      <c r="E6" s="117" t="n">
        <v>177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4</v>
      </c>
      <c r="L6" s="0" t="n">
        <v>17</v>
      </c>
      <c r="M6" s="0" t="n">
        <v>29</v>
      </c>
      <c r="N6" s="0" t="n">
        <v>37</v>
      </c>
      <c r="O6" s="0" t="n">
        <v>42</v>
      </c>
      <c r="P6" s="0" t="n">
        <v>47</v>
      </c>
      <c r="Q6" s="0" t="n">
        <v>59</v>
      </c>
      <c r="R6" s="0" t="n">
        <v>62</v>
      </c>
      <c r="S6" s="0" t="n">
        <v>64</v>
      </c>
      <c r="T6" s="0" t="n">
        <v>67</v>
      </c>
      <c r="U6" s="0" t="n">
        <v>72</v>
      </c>
      <c r="V6" s="0" t="n">
        <v>73</v>
      </c>
      <c r="W6" s="0" t="n">
        <v>70</v>
      </c>
      <c r="X6" s="0" t="n">
        <v>67</v>
      </c>
      <c r="Y6" s="0" t="n">
        <v>66</v>
      </c>
      <c r="Z6" s="0" t="n">
        <v>64</v>
      </c>
      <c r="AA6" s="0" t="n">
        <v>62</v>
      </c>
      <c r="AB6" s="0" t="n">
        <v>58</v>
      </c>
      <c r="AC6" s="0" t="n">
        <v>55</v>
      </c>
      <c r="AD6" s="0" t="n">
        <v>51</v>
      </c>
      <c r="AE6" s="0" t="n">
        <v>46</v>
      </c>
      <c r="AF6" s="0" t="n">
        <v>42</v>
      </c>
      <c r="AG6" s="0" t="n">
        <v>38</v>
      </c>
      <c r="AH6" s="0" t="n">
        <v>34</v>
      </c>
      <c r="AI6" s="0" t="n">
        <v>31</v>
      </c>
      <c r="AJ6" s="0" t="n">
        <v>27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241</v>
      </c>
      <c r="BC6" s="0" t="n">
        <v>250</v>
      </c>
      <c r="BD6" s="0" t="n">
        <v>264</v>
      </c>
      <c r="BE6" s="0" t="n">
        <v>274</v>
      </c>
      <c r="BF6" s="0" t="n">
        <v>281</v>
      </c>
      <c r="BG6" s="0" t="n">
        <v>286</v>
      </c>
      <c r="BH6" s="0" t="n">
        <v>287</v>
      </c>
      <c r="BI6" s="0" t="n">
        <v>285</v>
      </c>
      <c r="BJ6" s="0" t="n">
        <v>278</v>
      </c>
      <c r="BK6" s="0" t="n">
        <v>270</v>
      </c>
      <c r="BL6" s="0" t="n">
        <v>262</v>
      </c>
      <c r="BM6" s="0" t="n">
        <v>252</v>
      </c>
      <c r="BN6" s="0" t="n">
        <v>243</v>
      </c>
      <c r="BO6" s="0" t="n">
        <v>233</v>
      </c>
    </row>
    <row r="7" customFormat="false" ht="15" hidden="false" customHeight="false" outlineLevel="0" collapsed="false">
      <c r="A7" s="0" t="s">
        <v>147</v>
      </c>
      <c r="C7" s="117" t="n">
        <v>6374</v>
      </c>
      <c r="D7" s="117" t="n">
        <v>4388</v>
      </c>
      <c r="E7" s="117" t="n">
        <v>217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9</v>
      </c>
      <c r="L7" s="0" t="n">
        <v>36</v>
      </c>
      <c r="M7" s="0" t="n">
        <v>60</v>
      </c>
      <c r="N7" s="0" t="n">
        <v>79</v>
      </c>
      <c r="O7" s="0" t="n">
        <v>87</v>
      </c>
      <c r="P7" s="0" t="n">
        <v>121</v>
      </c>
      <c r="Q7" s="0" t="n">
        <v>179</v>
      </c>
      <c r="R7" s="0" t="n">
        <v>235</v>
      </c>
      <c r="S7" s="0" t="n">
        <v>261</v>
      </c>
      <c r="T7" s="0" t="n">
        <v>335</v>
      </c>
      <c r="U7" s="0" t="n">
        <v>382</v>
      </c>
      <c r="V7" s="0" t="n">
        <v>473</v>
      </c>
      <c r="W7" s="0" t="n">
        <v>443</v>
      </c>
      <c r="X7" s="0" t="n">
        <v>418</v>
      </c>
      <c r="Y7" s="0" t="n">
        <v>403</v>
      </c>
      <c r="Z7" s="0" t="n">
        <v>384</v>
      </c>
      <c r="AA7" s="0" t="n">
        <v>361</v>
      </c>
      <c r="AB7" s="0" t="n">
        <v>337</v>
      </c>
      <c r="AC7" s="0" t="n">
        <v>310</v>
      </c>
      <c r="AD7" s="0" t="n">
        <v>284</v>
      </c>
      <c r="AE7" s="0" t="n">
        <v>255</v>
      </c>
      <c r="AF7" s="0" t="n">
        <v>228</v>
      </c>
      <c r="AG7" s="0" t="n">
        <v>204</v>
      </c>
      <c r="AH7" s="0" t="n">
        <v>181</v>
      </c>
      <c r="AI7" s="0" t="n">
        <v>161</v>
      </c>
      <c r="AJ7" s="0" t="n">
        <v>143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217</v>
      </c>
      <c r="BC7" s="0" t="n">
        <v>238</v>
      </c>
      <c r="BD7" s="0" t="n">
        <v>265</v>
      </c>
      <c r="BE7" s="0" t="n">
        <v>289</v>
      </c>
      <c r="BF7" s="0" t="n">
        <v>310</v>
      </c>
      <c r="BG7" s="0" t="n">
        <v>327</v>
      </c>
      <c r="BH7" s="0" t="n">
        <v>340</v>
      </c>
      <c r="BI7" s="0" t="n">
        <v>349</v>
      </c>
      <c r="BJ7" s="0" t="n">
        <v>351</v>
      </c>
      <c r="BK7" s="0" t="n">
        <v>350</v>
      </c>
      <c r="BL7" s="0" t="n">
        <v>347</v>
      </c>
      <c r="BM7" s="0" t="n">
        <v>342</v>
      </c>
      <c r="BN7" s="0" t="n">
        <v>335</v>
      </c>
      <c r="BO7" s="0" t="n">
        <v>328</v>
      </c>
    </row>
    <row r="8" customFormat="false" ht="15" hidden="false" customHeight="false" outlineLevel="0" collapsed="false">
      <c r="A8" s="0" t="s">
        <v>148</v>
      </c>
      <c r="C8" s="117" t="n">
        <v>957</v>
      </c>
      <c r="D8" s="117" t="n">
        <v>3157</v>
      </c>
      <c r="E8" s="117" t="n">
        <v>183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3</v>
      </c>
      <c r="L8" s="0" t="n">
        <v>12</v>
      </c>
      <c r="M8" s="0" t="n">
        <v>19</v>
      </c>
      <c r="N8" s="0" t="n">
        <v>26</v>
      </c>
      <c r="O8" s="0" t="n">
        <v>35</v>
      </c>
      <c r="P8" s="0" t="n">
        <v>43</v>
      </c>
      <c r="Q8" s="0" t="n">
        <v>48</v>
      </c>
      <c r="R8" s="0" t="n">
        <v>52</v>
      </c>
      <c r="S8" s="0" t="n">
        <v>51</v>
      </c>
      <c r="T8" s="0" t="n">
        <v>54</v>
      </c>
      <c r="U8" s="0" t="n">
        <v>57</v>
      </c>
      <c r="V8" s="0" t="n">
        <v>56</v>
      </c>
      <c r="W8" s="0" t="n">
        <v>53</v>
      </c>
      <c r="X8" s="0" t="n">
        <v>50</v>
      </c>
      <c r="Y8" s="0" t="n">
        <v>48</v>
      </c>
      <c r="Z8" s="0" t="n">
        <v>46</v>
      </c>
      <c r="AA8" s="0" t="n">
        <v>44</v>
      </c>
      <c r="AB8" s="0" t="n">
        <v>41</v>
      </c>
      <c r="AC8" s="0" t="n">
        <v>38</v>
      </c>
      <c r="AD8" s="0" t="n">
        <v>35</v>
      </c>
      <c r="AE8" s="0" t="n">
        <v>32</v>
      </c>
      <c r="AF8" s="0" t="n">
        <v>28</v>
      </c>
      <c r="AG8" s="0" t="n">
        <v>26</v>
      </c>
      <c r="AH8" s="0" t="n">
        <v>23</v>
      </c>
      <c r="AI8" s="0" t="n">
        <v>20</v>
      </c>
      <c r="AJ8" s="0" t="n">
        <v>18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205</v>
      </c>
      <c r="BC8" s="0" t="n">
        <v>213</v>
      </c>
      <c r="BD8" s="0" t="n">
        <v>225</v>
      </c>
      <c r="BE8" s="0" t="n">
        <v>234</v>
      </c>
      <c r="BF8" s="0" t="n">
        <v>240</v>
      </c>
      <c r="BG8" s="0" t="n">
        <v>244</v>
      </c>
      <c r="BH8" s="0" t="n">
        <v>245</v>
      </c>
      <c r="BI8" s="0" t="n">
        <v>243</v>
      </c>
      <c r="BJ8" s="0" t="n">
        <v>237</v>
      </c>
      <c r="BK8" s="0" t="n">
        <v>230</v>
      </c>
      <c r="BL8" s="0" t="n">
        <v>222</v>
      </c>
      <c r="BM8" s="0" t="n">
        <v>214</v>
      </c>
      <c r="BN8" s="0" t="n">
        <v>206</v>
      </c>
      <c r="BO8" s="0" t="n">
        <v>197</v>
      </c>
    </row>
    <row r="9" customFormat="false" ht="15" hidden="false" customHeight="false" outlineLevel="0" collapsed="false">
      <c r="A9" s="0" t="s">
        <v>149</v>
      </c>
      <c r="C9" s="117" t="n">
        <v>7470</v>
      </c>
      <c r="D9" s="117" t="n">
        <v>696</v>
      </c>
      <c r="E9" s="117" t="n">
        <v>292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2</v>
      </c>
      <c r="K9" s="0" t="n">
        <v>31</v>
      </c>
      <c r="L9" s="0" t="n">
        <v>127</v>
      </c>
      <c r="M9" s="0" t="n">
        <v>205</v>
      </c>
      <c r="N9" s="0" t="n">
        <v>262</v>
      </c>
      <c r="O9" s="0" t="n">
        <v>275</v>
      </c>
      <c r="P9" s="0" t="n">
        <v>274</v>
      </c>
      <c r="Q9" s="0" t="n">
        <v>309</v>
      </c>
      <c r="R9" s="0" t="n">
        <v>327</v>
      </c>
      <c r="S9" s="0" t="n">
        <v>345</v>
      </c>
      <c r="T9" s="0" t="n">
        <v>361</v>
      </c>
      <c r="U9" s="0" t="n">
        <v>388</v>
      </c>
      <c r="V9" s="0" t="n">
        <v>424</v>
      </c>
      <c r="W9" s="0" t="n">
        <v>406</v>
      </c>
      <c r="X9" s="0" t="n">
        <v>391</v>
      </c>
      <c r="Y9" s="0" t="n">
        <v>385</v>
      </c>
      <c r="Z9" s="0" t="n">
        <v>374</v>
      </c>
      <c r="AA9" s="0" t="n">
        <v>358</v>
      </c>
      <c r="AB9" s="0" t="n">
        <v>340</v>
      </c>
      <c r="AC9" s="0" t="n">
        <v>318</v>
      </c>
      <c r="AD9" s="0" t="n">
        <v>295</v>
      </c>
      <c r="AE9" s="0" t="n">
        <v>269</v>
      </c>
      <c r="AF9" s="0" t="n">
        <v>244</v>
      </c>
      <c r="AG9" s="0" t="n">
        <v>221</v>
      </c>
      <c r="AH9" s="0" t="n">
        <v>199</v>
      </c>
      <c r="AI9" s="0" t="n">
        <v>178</v>
      </c>
      <c r="AJ9" s="0" t="n">
        <v>160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2</v>
      </c>
      <c r="BC9" s="0" t="n">
        <v>7</v>
      </c>
      <c r="BD9" s="0" t="n">
        <v>13</v>
      </c>
      <c r="BE9" s="0" t="n">
        <v>21</v>
      </c>
      <c r="BF9" s="0" t="n">
        <v>30</v>
      </c>
      <c r="BG9" s="0" t="n">
        <v>40</v>
      </c>
      <c r="BH9" s="0" t="n">
        <v>49</v>
      </c>
      <c r="BI9" s="0" t="n">
        <v>58</v>
      </c>
      <c r="BJ9" s="0" t="n">
        <v>66</v>
      </c>
      <c r="BK9" s="0" t="n">
        <v>72</v>
      </c>
      <c r="BL9" s="0" t="n">
        <v>78</v>
      </c>
      <c r="BM9" s="0" t="n">
        <v>83</v>
      </c>
      <c r="BN9" s="0" t="n">
        <v>87</v>
      </c>
      <c r="BO9" s="0" t="n">
        <v>90</v>
      </c>
    </row>
    <row r="10" customFormat="false" ht="15" hidden="false" customHeight="false" outlineLevel="0" collapsed="false">
      <c r="A10" s="0" t="s">
        <v>150</v>
      </c>
      <c r="C10" s="117" t="n">
        <v>7107</v>
      </c>
      <c r="D10" s="117" t="n">
        <v>1163</v>
      </c>
      <c r="E10" s="117" t="n">
        <v>311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16</v>
      </c>
      <c r="L10" s="0" t="n">
        <v>62</v>
      </c>
      <c r="M10" s="0" t="n">
        <v>102</v>
      </c>
      <c r="N10" s="0" t="n">
        <v>144</v>
      </c>
      <c r="O10" s="0" t="n">
        <v>155</v>
      </c>
      <c r="P10" s="0" t="n">
        <v>162</v>
      </c>
      <c r="Q10" s="0" t="n">
        <v>208</v>
      </c>
      <c r="R10" s="0" t="n">
        <v>251</v>
      </c>
      <c r="S10" s="0" t="n">
        <v>274</v>
      </c>
      <c r="T10" s="0" t="n">
        <v>354</v>
      </c>
      <c r="U10" s="0" t="n">
        <v>418</v>
      </c>
      <c r="V10" s="0" t="n">
        <v>469</v>
      </c>
      <c r="W10" s="0" t="n">
        <v>449</v>
      </c>
      <c r="X10" s="0" t="n">
        <v>432</v>
      </c>
      <c r="Y10" s="0" t="n">
        <v>424</v>
      </c>
      <c r="Z10" s="0" t="n">
        <v>410</v>
      </c>
      <c r="AA10" s="0" t="n">
        <v>391</v>
      </c>
      <c r="AB10" s="0" t="n">
        <v>369</v>
      </c>
      <c r="AC10" s="0" t="n">
        <v>345</v>
      </c>
      <c r="AD10" s="0" t="n">
        <v>319</v>
      </c>
      <c r="AE10" s="0" t="n">
        <v>289</v>
      </c>
      <c r="AF10" s="0" t="n">
        <v>261</v>
      </c>
      <c r="AG10" s="0" t="n">
        <v>235</v>
      </c>
      <c r="AH10" s="0" t="n">
        <v>211</v>
      </c>
      <c r="AI10" s="0" t="n">
        <v>189</v>
      </c>
      <c r="AJ10" s="0" t="n">
        <v>168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14</v>
      </c>
      <c r="BC10" s="0" t="n">
        <v>23</v>
      </c>
      <c r="BD10" s="0" t="n">
        <v>34</v>
      </c>
      <c r="BE10" s="0" t="n">
        <v>46</v>
      </c>
      <c r="BF10" s="0" t="n">
        <v>60</v>
      </c>
      <c r="BG10" s="0" t="n">
        <v>73</v>
      </c>
      <c r="BH10" s="0" t="n">
        <v>86</v>
      </c>
      <c r="BI10" s="0" t="n">
        <v>98</v>
      </c>
      <c r="BJ10" s="0" t="n">
        <v>107</v>
      </c>
      <c r="BK10" s="0" t="n">
        <v>115</v>
      </c>
      <c r="BL10" s="0" t="n">
        <v>121</v>
      </c>
      <c r="BM10" s="0" t="n">
        <v>126</v>
      </c>
      <c r="BN10" s="0" t="n">
        <v>130</v>
      </c>
      <c r="BO10" s="0" t="n">
        <v>132</v>
      </c>
    </row>
    <row r="11" customFormat="false" ht="15" hidden="false" customHeight="false" outlineLevel="0" collapsed="false">
      <c r="A11" s="0" t="s">
        <v>151</v>
      </c>
      <c r="C11" s="117" t="n">
        <v>1388</v>
      </c>
      <c r="D11" s="117" t="n">
        <v>3599</v>
      </c>
      <c r="E11" s="117" t="n">
        <v>179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5</v>
      </c>
      <c r="L11" s="0" t="n">
        <v>19</v>
      </c>
      <c r="M11" s="0" t="n">
        <v>31</v>
      </c>
      <c r="N11" s="0" t="n">
        <v>41</v>
      </c>
      <c r="O11" s="0" t="n">
        <v>46</v>
      </c>
      <c r="P11" s="0" t="n">
        <v>51</v>
      </c>
      <c r="Q11" s="0" t="n">
        <v>64</v>
      </c>
      <c r="R11" s="0" t="n">
        <v>67</v>
      </c>
      <c r="S11" s="0" t="n">
        <v>69</v>
      </c>
      <c r="T11" s="0" t="n">
        <v>73</v>
      </c>
      <c r="U11" s="0" t="n">
        <v>78</v>
      </c>
      <c r="V11" s="0" t="n">
        <v>78</v>
      </c>
      <c r="W11" s="0" t="n">
        <v>75</v>
      </c>
      <c r="X11" s="0" t="n">
        <v>72</v>
      </c>
      <c r="Y11" s="0" t="n">
        <v>71</v>
      </c>
      <c r="Z11" s="0" t="n">
        <v>69</v>
      </c>
      <c r="AA11" s="0" t="n">
        <v>66</v>
      </c>
      <c r="AB11" s="0" t="n">
        <v>63</v>
      </c>
      <c r="AC11" s="0" t="n">
        <v>59</v>
      </c>
      <c r="AD11" s="0" t="n">
        <v>55</v>
      </c>
      <c r="AE11" s="0" t="n">
        <v>50</v>
      </c>
      <c r="AF11" s="0" t="n">
        <v>45</v>
      </c>
      <c r="AG11" s="0" t="n">
        <v>41</v>
      </c>
      <c r="AH11" s="0" t="n">
        <v>37</v>
      </c>
      <c r="AI11" s="0" t="n">
        <v>33</v>
      </c>
      <c r="AJ11" s="0" t="n">
        <v>30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233</v>
      </c>
      <c r="BC11" s="0" t="n">
        <v>242</v>
      </c>
      <c r="BD11" s="0" t="n">
        <v>255</v>
      </c>
      <c r="BE11" s="0" t="n">
        <v>266</v>
      </c>
      <c r="BF11" s="0" t="n">
        <v>273</v>
      </c>
      <c r="BG11" s="0" t="n">
        <v>277</v>
      </c>
      <c r="BH11" s="0" t="n">
        <v>278</v>
      </c>
      <c r="BI11" s="0" t="n">
        <v>277</v>
      </c>
      <c r="BJ11" s="0" t="n">
        <v>270</v>
      </c>
      <c r="BK11" s="0" t="n">
        <v>263</v>
      </c>
      <c r="BL11" s="0" t="n">
        <v>255</v>
      </c>
      <c r="BM11" s="0" t="n">
        <v>246</v>
      </c>
      <c r="BN11" s="0" t="n">
        <v>237</v>
      </c>
      <c r="BO11" s="0" t="n">
        <v>227</v>
      </c>
    </row>
    <row r="12" customFormat="false" ht="15" hidden="false" customHeight="false" outlineLevel="0" collapsed="false">
      <c r="A12" s="0" t="s">
        <v>152</v>
      </c>
      <c r="C12" s="117" t="n">
        <v>183</v>
      </c>
      <c r="D12" s="117" t="n">
        <v>1162</v>
      </c>
      <c r="E12" s="117" t="n">
        <v>181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2</v>
      </c>
      <c r="M12" s="0" t="n">
        <v>3</v>
      </c>
      <c r="N12" s="0" t="n">
        <v>4</v>
      </c>
      <c r="O12" s="0" t="n">
        <v>6</v>
      </c>
      <c r="P12" s="0" t="n">
        <v>8</v>
      </c>
      <c r="Q12" s="0" t="n">
        <v>9</v>
      </c>
      <c r="R12" s="0" t="n">
        <v>9</v>
      </c>
      <c r="S12" s="0" t="n">
        <v>9</v>
      </c>
      <c r="T12" s="0" t="n">
        <v>10</v>
      </c>
      <c r="U12" s="0" t="n">
        <v>11</v>
      </c>
      <c r="V12" s="0" t="n">
        <v>11</v>
      </c>
      <c r="W12" s="0" t="n">
        <v>10</v>
      </c>
      <c r="X12" s="0" t="n">
        <v>10</v>
      </c>
      <c r="Y12" s="0" t="n">
        <v>10</v>
      </c>
      <c r="Z12" s="0" t="n">
        <v>9</v>
      </c>
      <c r="AA12" s="0" t="n">
        <v>9</v>
      </c>
      <c r="AB12" s="0" t="n">
        <v>8</v>
      </c>
      <c r="AC12" s="0" t="n">
        <v>8</v>
      </c>
      <c r="AD12" s="0" t="n">
        <v>7</v>
      </c>
      <c r="AE12" s="0" t="n">
        <v>6</v>
      </c>
      <c r="AF12" s="0" t="n">
        <v>6</v>
      </c>
      <c r="AG12" s="0" t="n">
        <v>5</v>
      </c>
      <c r="AH12" s="0" t="n">
        <v>5</v>
      </c>
      <c r="AI12" s="0" t="n">
        <v>4</v>
      </c>
      <c r="AJ12" s="0" t="n">
        <v>4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77</v>
      </c>
      <c r="BC12" s="0" t="n">
        <v>80</v>
      </c>
      <c r="BD12" s="0" t="n">
        <v>84</v>
      </c>
      <c r="BE12" s="0" t="n">
        <v>87</v>
      </c>
      <c r="BF12" s="0" t="n">
        <v>89</v>
      </c>
      <c r="BG12" s="0" t="n">
        <v>90</v>
      </c>
      <c r="BH12" s="0" t="n">
        <v>90</v>
      </c>
      <c r="BI12" s="0" t="n">
        <v>89</v>
      </c>
      <c r="BJ12" s="0" t="n">
        <v>87</v>
      </c>
      <c r="BK12" s="0" t="n">
        <v>84</v>
      </c>
      <c r="BL12" s="0" t="n">
        <v>81</v>
      </c>
      <c r="BM12" s="0" t="n">
        <v>78</v>
      </c>
      <c r="BN12" s="0" t="n">
        <v>75</v>
      </c>
      <c r="BO12" s="0" t="n">
        <v>72</v>
      </c>
    </row>
    <row r="13" customFormat="false" ht="15" hidden="false" customHeight="false" outlineLevel="0" collapsed="false">
      <c r="A13" s="0" t="s">
        <v>153</v>
      </c>
      <c r="C13" s="117" t="n">
        <v>147</v>
      </c>
      <c r="D13" s="117" t="n">
        <v>1268</v>
      </c>
      <c r="E13" s="117" t="n">
        <v>177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1</v>
      </c>
      <c r="M13" s="0" t="n">
        <v>2</v>
      </c>
      <c r="N13" s="0" t="n">
        <v>3</v>
      </c>
      <c r="O13" s="0" t="n">
        <v>4</v>
      </c>
      <c r="P13" s="0" t="n">
        <v>5</v>
      </c>
      <c r="Q13" s="0" t="n">
        <v>7</v>
      </c>
      <c r="R13" s="0" t="n">
        <v>7</v>
      </c>
      <c r="S13" s="0" t="n">
        <v>7</v>
      </c>
      <c r="T13" s="0" t="n">
        <v>8</v>
      </c>
      <c r="U13" s="0" t="n">
        <v>9</v>
      </c>
      <c r="V13" s="0" t="n">
        <v>9</v>
      </c>
      <c r="W13" s="0" t="n">
        <v>9</v>
      </c>
      <c r="X13" s="0" t="n">
        <v>8</v>
      </c>
      <c r="Y13" s="0" t="n">
        <v>8</v>
      </c>
      <c r="Z13" s="0" t="n">
        <v>8</v>
      </c>
      <c r="AA13" s="0" t="n">
        <v>7</v>
      </c>
      <c r="AB13" s="0" t="n">
        <v>7</v>
      </c>
      <c r="AC13" s="0" t="n">
        <v>6</v>
      </c>
      <c r="AD13" s="0" t="n">
        <v>6</v>
      </c>
      <c r="AE13" s="0" t="n">
        <v>5</v>
      </c>
      <c r="AF13" s="0" t="n">
        <v>5</v>
      </c>
      <c r="AG13" s="0" t="n">
        <v>4</v>
      </c>
      <c r="AH13" s="0" t="n">
        <v>4</v>
      </c>
      <c r="AI13" s="0" t="n">
        <v>3</v>
      </c>
      <c r="AJ13" s="0" t="n">
        <v>3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84</v>
      </c>
      <c r="BC13" s="0" t="n">
        <v>87</v>
      </c>
      <c r="BD13" s="0" t="n">
        <v>92</v>
      </c>
      <c r="BE13" s="0" t="n">
        <v>95</v>
      </c>
      <c r="BF13" s="0" t="n">
        <v>97</v>
      </c>
      <c r="BG13" s="0" t="n">
        <v>98</v>
      </c>
      <c r="BH13" s="0" t="n">
        <v>98</v>
      </c>
      <c r="BI13" s="0" t="n">
        <v>97</v>
      </c>
      <c r="BJ13" s="0" t="n">
        <v>95</v>
      </c>
      <c r="BK13" s="0" t="n">
        <v>91</v>
      </c>
      <c r="BL13" s="0" t="n">
        <v>88</v>
      </c>
      <c r="BM13" s="0" t="n">
        <v>85</v>
      </c>
      <c r="BN13" s="0" t="n">
        <v>81</v>
      </c>
      <c r="BO13" s="0" t="n">
        <v>78</v>
      </c>
    </row>
    <row r="14" customFormat="false" ht="15" hidden="false" customHeight="false" outlineLevel="0" collapsed="false">
      <c r="A14" s="0" t="s">
        <v>154</v>
      </c>
      <c r="C14" s="117" t="n">
        <v>520</v>
      </c>
      <c r="D14" s="117" t="n">
        <v>264</v>
      </c>
      <c r="E14" s="117" t="n">
        <v>190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2</v>
      </c>
      <c r="L14" s="0" t="n">
        <v>7</v>
      </c>
      <c r="M14" s="0" t="n">
        <v>12</v>
      </c>
      <c r="N14" s="0" t="n">
        <v>19</v>
      </c>
      <c r="O14" s="0" t="n">
        <v>18</v>
      </c>
      <c r="P14" s="0" t="n">
        <v>18</v>
      </c>
      <c r="Q14" s="0" t="n">
        <v>23</v>
      </c>
      <c r="R14" s="0" t="n">
        <v>24</v>
      </c>
      <c r="S14" s="0" t="n">
        <v>25</v>
      </c>
      <c r="T14" s="0" t="n">
        <v>26</v>
      </c>
      <c r="U14" s="0" t="n">
        <v>28</v>
      </c>
      <c r="V14" s="0" t="n">
        <v>28</v>
      </c>
      <c r="W14" s="0" t="n">
        <v>27</v>
      </c>
      <c r="X14" s="0" t="n">
        <v>27</v>
      </c>
      <c r="Y14" s="0" t="n">
        <v>26</v>
      </c>
      <c r="Z14" s="0" t="n">
        <v>26</v>
      </c>
      <c r="AA14" s="0" t="n">
        <v>25</v>
      </c>
      <c r="AB14" s="0" t="n">
        <v>24</v>
      </c>
      <c r="AC14" s="0" t="n">
        <v>22</v>
      </c>
      <c r="AD14" s="0" t="n">
        <v>21</v>
      </c>
      <c r="AE14" s="0" t="n">
        <v>19</v>
      </c>
      <c r="AF14" s="0" t="n">
        <v>17</v>
      </c>
      <c r="AG14" s="0" t="n">
        <v>16</v>
      </c>
      <c r="AH14" s="0" t="n">
        <v>14</v>
      </c>
      <c r="AI14" s="0" t="n">
        <v>13</v>
      </c>
      <c r="AJ14" s="0" t="n">
        <v>11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14</v>
      </c>
      <c r="BC14" s="0" t="n">
        <v>15</v>
      </c>
      <c r="BD14" s="0" t="n">
        <v>16</v>
      </c>
      <c r="BE14" s="0" t="n">
        <v>18</v>
      </c>
      <c r="BF14" s="0" t="n">
        <v>19</v>
      </c>
      <c r="BG14" s="0" t="n">
        <v>19</v>
      </c>
      <c r="BH14" s="0" t="n">
        <v>20</v>
      </c>
      <c r="BI14" s="0" t="n">
        <v>21</v>
      </c>
      <c r="BJ14" s="0" t="n">
        <v>21</v>
      </c>
      <c r="BK14" s="0" t="n">
        <v>21</v>
      </c>
      <c r="BL14" s="0" t="n">
        <v>21</v>
      </c>
      <c r="BM14" s="0" t="n">
        <v>20</v>
      </c>
      <c r="BN14" s="0" t="n">
        <v>20</v>
      </c>
      <c r="BO14" s="0" t="n">
        <v>20</v>
      </c>
    </row>
    <row r="15" customFormat="false" ht="15" hidden="false" customHeight="false" outlineLevel="0" collapsed="false">
      <c r="A15" s="0" t="s">
        <v>155</v>
      </c>
      <c r="C15" s="117" t="n">
        <v>37</v>
      </c>
      <c r="D15" s="117" t="n">
        <v>500</v>
      </c>
      <c r="E15" s="117" t="n">
        <v>178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v>1</v>
      </c>
      <c r="P15" s="0" t="n">
        <v>2</v>
      </c>
      <c r="Q15" s="0" t="n">
        <v>2</v>
      </c>
      <c r="R15" s="0" t="n">
        <v>2</v>
      </c>
      <c r="S15" s="0" t="n">
        <v>2</v>
      </c>
      <c r="T15" s="0" t="n">
        <v>2</v>
      </c>
      <c r="U15" s="0" t="n">
        <v>2</v>
      </c>
      <c r="V15" s="0" t="n">
        <v>2</v>
      </c>
      <c r="W15" s="0" t="n">
        <v>2</v>
      </c>
      <c r="X15" s="0" t="n">
        <v>2</v>
      </c>
      <c r="Y15" s="0" t="n">
        <v>2</v>
      </c>
      <c r="Z15" s="0" t="n">
        <v>2</v>
      </c>
      <c r="AA15" s="0" t="n">
        <v>2</v>
      </c>
      <c r="AB15" s="0" t="n">
        <v>2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J15" s="0" t="n">
        <v>1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33</v>
      </c>
      <c r="BC15" s="0" t="n">
        <v>35</v>
      </c>
      <c r="BD15" s="0" t="n">
        <v>36</v>
      </c>
      <c r="BE15" s="0" t="n">
        <v>38</v>
      </c>
      <c r="BF15" s="0" t="n">
        <v>38</v>
      </c>
      <c r="BG15" s="0" t="n">
        <v>39</v>
      </c>
      <c r="BH15" s="0" t="n">
        <v>39</v>
      </c>
      <c r="BI15" s="0" t="n">
        <v>38</v>
      </c>
      <c r="BJ15" s="0" t="n">
        <v>37</v>
      </c>
      <c r="BK15" s="0" t="n">
        <v>36</v>
      </c>
      <c r="BL15" s="0" t="n">
        <v>35</v>
      </c>
      <c r="BM15" s="0" t="n">
        <v>33</v>
      </c>
      <c r="BN15" s="0" t="n">
        <v>32</v>
      </c>
      <c r="BO15" s="0" t="n">
        <v>30</v>
      </c>
    </row>
    <row r="16" customFormat="false" ht="15" hidden="false" customHeight="false" outlineLevel="0" collapsed="false">
      <c r="A16" s="0" t="s">
        <v>156</v>
      </c>
      <c r="C16" s="117" t="n">
        <v>502</v>
      </c>
      <c r="D16" s="117" t="n">
        <v>406</v>
      </c>
      <c r="E16" s="117" t="n">
        <v>175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2</v>
      </c>
      <c r="L16" s="0" t="n">
        <v>8</v>
      </c>
      <c r="M16" s="0" t="n">
        <v>14</v>
      </c>
      <c r="N16" s="0" t="n">
        <v>14</v>
      </c>
      <c r="O16" s="0" t="n">
        <v>16</v>
      </c>
      <c r="P16" s="0" t="n">
        <v>17</v>
      </c>
      <c r="Q16" s="0" t="n">
        <v>23</v>
      </c>
      <c r="R16" s="0" t="n">
        <v>25</v>
      </c>
      <c r="S16" s="0" t="n">
        <v>26</v>
      </c>
      <c r="T16" s="0" t="n">
        <v>27</v>
      </c>
      <c r="U16" s="0" t="n">
        <v>28</v>
      </c>
      <c r="V16" s="0" t="n">
        <v>28</v>
      </c>
      <c r="W16" s="0" t="n">
        <v>27</v>
      </c>
      <c r="X16" s="0" t="n">
        <v>26</v>
      </c>
      <c r="Y16" s="0" t="n">
        <v>25</v>
      </c>
      <c r="Z16" s="0" t="n">
        <v>25</v>
      </c>
      <c r="AA16" s="0" t="n">
        <v>24</v>
      </c>
      <c r="AB16" s="0" t="n">
        <v>23</v>
      </c>
      <c r="AC16" s="0" t="n">
        <v>21</v>
      </c>
      <c r="AD16" s="0" t="n">
        <v>20</v>
      </c>
      <c r="AE16" s="0" t="n">
        <v>18</v>
      </c>
      <c r="AF16" s="0" t="n">
        <v>16</v>
      </c>
      <c r="AG16" s="0" t="n">
        <v>15</v>
      </c>
      <c r="AH16" s="0" t="n">
        <v>13</v>
      </c>
      <c r="AI16" s="0" t="n">
        <v>12</v>
      </c>
      <c r="AJ16" s="0" t="n">
        <v>11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24</v>
      </c>
      <c r="BC16" s="0" t="n">
        <v>25</v>
      </c>
      <c r="BD16" s="0" t="n">
        <v>27</v>
      </c>
      <c r="BE16" s="0" t="n">
        <v>28</v>
      </c>
      <c r="BF16" s="0" t="n">
        <v>30</v>
      </c>
      <c r="BG16" s="0" t="n">
        <v>31</v>
      </c>
      <c r="BH16" s="0" t="n">
        <v>31</v>
      </c>
      <c r="BI16" s="0" t="n">
        <v>31</v>
      </c>
      <c r="BJ16" s="0" t="n">
        <v>31</v>
      </c>
      <c r="BK16" s="0" t="n">
        <v>31</v>
      </c>
      <c r="BL16" s="0" t="n">
        <v>30</v>
      </c>
      <c r="BM16" s="0" t="n">
        <v>30</v>
      </c>
      <c r="BN16" s="0" t="n">
        <v>29</v>
      </c>
      <c r="BO16" s="0" t="n">
        <v>28</v>
      </c>
    </row>
    <row r="17" customFormat="false" ht="15" hidden="false" customHeight="false" outlineLevel="0" collapsed="false">
      <c r="A17" s="0" t="s">
        <v>157</v>
      </c>
      <c r="C17" s="117" t="n">
        <v>6343</v>
      </c>
      <c r="D17" s="117" t="n">
        <v>4527</v>
      </c>
      <c r="E17" s="117" t="n">
        <v>218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1</v>
      </c>
      <c r="K17" s="0" t="n">
        <v>9</v>
      </c>
      <c r="L17" s="0" t="n">
        <v>36</v>
      </c>
      <c r="M17" s="0" t="n">
        <v>59</v>
      </c>
      <c r="N17" s="0" t="n">
        <v>79</v>
      </c>
      <c r="O17" s="0" t="n">
        <v>87</v>
      </c>
      <c r="P17" s="0" t="n">
        <v>121</v>
      </c>
      <c r="Q17" s="0" t="n">
        <v>178</v>
      </c>
      <c r="R17" s="0" t="n">
        <v>233</v>
      </c>
      <c r="S17" s="0" t="n">
        <v>259</v>
      </c>
      <c r="T17" s="0" t="n">
        <v>332</v>
      </c>
      <c r="U17" s="0" t="n">
        <v>379</v>
      </c>
      <c r="V17" s="0" t="n">
        <v>470</v>
      </c>
      <c r="W17" s="0" t="n">
        <v>441</v>
      </c>
      <c r="X17" s="0" t="n">
        <v>416</v>
      </c>
      <c r="Y17" s="0" t="n">
        <v>402</v>
      </c>
      <c r="Z17" s="0" t="n">
        <v>383</v>
      </c>
      <c r="AA17" s="0" t="n">
        <v>360</v>
      </c>
      <c r="AB17" s="0" t="n">
        <v>336</v>
      </c>
      <c r="AC17" s="0" t="n">
        <v>310</v>
      </c>
      <c r="AD17" s="0" t="n">
        <v>283</v>
      </c>
      <c r="AE17" s="0" t="n">
        <v>255</v>
      </c>
      <c r="AF17" s="0" t="n">
        <v>228</v>
      </c>
      <c r="AG17" s="0" t="n">
        <v>204</v>
      </c>
      <c r="AH17" s="0" t="n">
        <v>181</v>
      </c>
      <c r="AI17" s="0" t="n">
        <v>161</v>
      </c>
      <c r="AJ17" s="0" t="n">
        <v>143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224</v>
      </c>
      <c r="BC17" s="0" t="n">
        <v>246</v>
      </c>
      <c r="BD17" s="0" t="n">
        <v>274</v>
      </c>
      <c r="BE17" s="0" t="n">
        <v>299</v>
      </c>
      <c r="BF17" s="0" t="n">
        <v>320</v>
      </c>
      <c r="BG17" s="0" t="n">
        <v>338</v>
      </c>
      <c r="BH17" s="0" t="n">
        <v>351</v>
      </c>
      <c r="BI17" s="0" t="n">
        <v>360</v>
      </c>
      <c r="BJ17" s="0" t="n">
        <v>362</v>
      </c>
      <c r="BK17" s="0" t="n">
        <v>361</v>
      </c>
      <c r="BL17" s="0" t="n">
        <v>358</v>
      </c>
      <c r="BM17" s="0" t="n">
        <v>352</v>
      </c>
      <c r="BN17" s="0" t="n">
        <v>346</v>
      </c>
      <c r="BO17" s="0" t="n">
        <v>337</v>
      </c>
    </row>
    <row r="18" customFormat="false" ht="15" hidden="false" customHeight="false" outlineLevel="0" collapsed="false">
      <c r="A18" s="0" t="s">
        <v>158</v>
      </c>
      <c r="C18" s="117" t="n">
        <v>365</v>
      </c>
      <c r="D18" s="117" t="n">
        <v>1072</v>
      </c>
      <c r="E18" s="117" t="n">
        <v>178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4</v>
      </c>
      <c r="M18" s="0" t="n">
        <v>7</v>
      </c>
      <c r="N18" s="0" t="n">
        <v>10</v>
      </c>
      <c r="O18" s="0" t="n">
        <v>10</v>
      </c>
      <c r="P18" s="0" t="n">
        <v>13</v>
      </c>
      <c r="Q18" s="0" t="n">
        <v>19</v>
      </c>
      <c r="R18" s="0" t="n">
        <v>19</v>
      </c>
      <c r="S18" s="0" t="n">
        <v>20</v>
      </c>
      <c r="T18" s="0" t="n">
        <v>21</v>
      </c>
      <c r="U18" s="0" t="n">
        <v>21</v>
      </c>
      <c r="V18" s="0" t="n">
        <v>21</v>
      </c>
      <c r="W18" s="0" t="n">
        <v>20</v>
      </c>
      <c r="X18" s="0" t="n">
        <v>19</v>
      </c>
      <c r="Y18" s="0" t="n">
        <v>19</v>
      </c>
      <c r="Z18" s="0" t="n">
        <v>18</v>
      </c>
      <c r="AA18" s="0" t="n">
        <v>17</v>
      </c>
      <c r="AB18" s="0" t="n">
        <v>16</v>
      </c>
      <c r="AC18" s="0" t="n">
        <v>15</v>
      </c>
      <c r="AD18" s="0" t="n">
        <v>14</v>
      </c>
      <c r="AE18" s="0" t="n">
        <v>13</v>
      </c>
      <c r="AF18" s="0" t="n">
        <v>12</v>
      </c>
      <c r="AG18" s="0" t="n">
        <v>10</v>
      </c>
      <c r="AH18" s="0" t="n">
        <v>9</v>
      </c>
      <c r="AI18" s="0" t="n">
        <v>8</v>
      </c>
      <c r="AJ18" s="0" t="n">
        <v>7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69</v>
      </c>
      <c r="BC18" s="0" t="n">
        <v>72</v>
      </c>
      <c r="BD18" s="0" t="n">
        <v>76</v>
      </c>
      <c r="BE18" s="0" t="n">
        <v>79</v>
      </c>
      <c r="BF18" s="0" t="n">
        <v>81</v>
      </c>
      <c r="BG18" s="0" t="n">
        <v>83</v>
      </c>
      <c r="BH18" s="0" t="n">
        <v>83</v>
      </c>
      <c r="BI18" s="0" t="n">
        <v>83</v>
      </c>
      <c r="BJ18" s="0" t="n">
        <v>81</v>
      </c>
      <c r="BK18" s="0" t="n">
        <v>78</v>
      </c>
      <c r="BL18" s="0" t="n">
        <v>76</v>
      </c>
      <c r="BM18" s="0" t="n">
        <v>73</v>
      </c>
      <c r="BN18" s="0" t="n">
        <v>70</v>
      </c>
      <c r="BO18" s="0" t="n">
        <v>67</v>
      </c>
    </row>
    <row r="19" customFormat="false" ht="15" hidden="false" customHeight="false" outlineLevel="0" collapsed="false">
      <c r="A19" s="0" t="s">
        <v>159</v>
      </c>
      <c r="C19" s="117" t="n">
        <v>5577</v>
      </c>
      <c r="D19" s="117" t="n">
        <v>1635</v>
      </c>
      <c r="E19" s="117" t="n">
        <v>286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6</v>
      </c>
      <c r="L19" s="0" t="n">
        <v>25</v>
      </c>
      <c r="M19" s="0" t="n">
        <v>42</v>
      </c>
      <c r="N19" s="0" t="n">
        <v>55</v>
      </c>
      <c r="O19" s="0" t="n">
        <v>62</v>
      </c>
      <c r="P19" s="0" t="n">
        <v>91</v>
      </c>
      <c r="Q19" s="0" t="n">
        <v>138</v>
      </c>
      <c r="R19" s="0" t="n">
        <v>193</v>
      </c>
      <c r="S19" s="0" t="n">
        <v>217</v>
      </c>
      <c r="T19" s="0" t="n">
        <v>289</v>
      </c>
      <c r="U19" s="0" t="n">
        <v>335</v>
      </c>
      <c r="V19" s="0" t="n">
        <v>426</v>
      </c>
      <c r="W19" s="0" t="n">
        <v>399</v>
      </c>
      <c r="X19" s="0" t="n">
        <v>377</v>
      </c>
      <c r="Y19" s="0" t="n">
        <v>363</v>
      </c>
      <c r="Z19" s="0" t="n">
        <v>346</v>
      </c>
      <c r="AA19" s="0" t="n">
        <v>325</v>
      </c>
      <c r="AB19" s="0" t="n">
        <v>303</v>
      </c>
      <c r="AC19" s="0" t="n">
        <v>279</v>
      </c>
      <c r="AD19" s="0" t="n">
        <v>255</v>
      </c>
      <c r="AE19" s="0" t="n">
        <v>229</v>
      </c>
      <c r="AF19" s="0" t="n">
        <v>205</v>
      </c>
      <c r="AG19" s="0" t="n">
        <v>183</v>
      </c>
      <c r="AH19" s="0" t="n">
        <v>163</v>
      </c>
      <c r="AI19" s="0" t="n">
        <v>144</v>
      </c>
      <c r="AJ19" s="0" t="n">
        <v>128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35</v>
      </c>
      <c r="BC19" s="0" t="n">
        <v>50</v>
      </c>
      <c r="BD19" s="0" t="n">
        <v>67</v>
      </c>
      <c r="BE19" s="0" t="n">
        <v>83</v>
      </c>
      <c r="BF19" s="0" t="n">
        <v>99</v>
      </c>
      <c r="BG19" s="0" t="n">
        <v>114</v>
      </c>
      <c r="BH19" s="0" t="n">
        <v>127</v>
      </c>
      <c r="BI19" s="0" t="n">
        <v>138</v>
      </c>
      <c r="BJ19" s="0" t="n">
        <v>145</v>
      </c>
      <c r="BK19" s="0" t="n">
        <v>151</v>
      </c>
      <c r="BL19" s="0" t="n">
        <v>154</v>
      </c>
      <c r="BM19" s="0" t="n">
        <v>157</v>
      </c>
      <c r="BN19" s="0" t="n">
        <v>158</v>
      </c>
      <c r="BO19" s="0" t="n">
        <v>157</v>
      </c>
    </row>
    <row r="20" customFormat="false" ht="15" hidden="false" customHeight="false" outlineLevel="0" collapsed="false">
      <c r="A20" s="0" t="s">
        <v>160</v>
      </c>
      <c r="C20" s="117" t="n">
        <v>137</v>
      </c>
      <c r="D20" s="117" t="n">
        <v>898</v>
      </c>
      <c r="E20" s="117" t="n">
        <v>180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3</v>
      </c>
      <c r="M20" s="0" t="n">
        <v>4</v>
      </c>
      <c r="N20" s="0" t="n">
        <v>6</v>
      </c>
      <c r="O20" s="0" t="n">
        <v>6</v>
      </c>
      <c r="P20" s="0" t="n">
        <v>6</v>
      </c>
      <c r="Q20" s="0" t="n">
        <v>6</v>
      </c>
      <c r="R20" s="0" t="n">
        <v>7</v>
      </c>
      <c r="S20" s="0" t="n">
        <v>7</v>
      </c>
      <c r="T20" s="0" t="n">
        <v>7</v>
      </c>
      <c r="U20" s="0" t="n">
        <v>7</v>
      </c>
      <c r="V20" s="0" t="n">
        <v>7</v>
      </c>
      <c r="W20" s="0" t="n">
        <v>7</v>
      </c>
      <c r="X20" s="0" t="n">
        <v>7</v>
      </c>
      <c r="Y20" s="0" t="n">
        <v>7</v>
      </c>
      <c r="Z20" s="0" t="n">
        <v>6</v>
      </c>
      <c r="AA20" s="0" t="n">
        <v>6</v>
      </c>
      <c r="AB20" s="0" t="n">
        <v>6</v>
      </c>
      <c r="AC20" s="0" t="n">
        <v>5</v>
      </c>
      <c r="AD20" s="0" t="n">
        <v>5</v>
      </c>
      <c r="AE20" s="0" t="n">
        <v>4</v>
      </c>
      <c r="AF20" s="0" t="n">
        <v>4</v>
      </c>
      <c r="AG20" s="0" t="n">
        <v>4</v>
      </c>
      <c r="AH20" s="0" t="n">
        <v>3</v>
      </c>
      <c r="AI20" s="0" t="n">
        <v>3</v>
      </c>
      <c r="AJ20" s="0" t="n">
        <v>3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60</v>
      </c>
      <c r="BC20" s="0" t="n">
        <v>62</v>
      </c>
      <c r="BD20" s="0" t="n">
        <v>65</v>
      </c>
      <c r="BE20" s="0" t="n">
        <v>67</v>
      </c>
      <c r="BF20" s="0" t="n">
        <v>69</v>
      </c>
      <c r="BG20" s="0" t="n">
        <v>70</v>
      </c>
      <c r="BH20" s="0" t="n">
        <v>70</v>
      </c>
      <c r="BI20" s="0" t="n">
        <v>69</v>
      </c>
      <c r="BJ20" s="0" t="n">
        <v>67</v>
      </c>
      <c r="BK20" s="0" t="n">
        <v>65</v>
      </c>
      <c r="BL20" s="0" t="n">
        <v>63</v>
      </c>
      <c r="BM20" s="0" t="n">
        <v>60</v>
      </c>
      <c r="BN20" s="0" t="n">
        <v>58</v>
      </c>
      <c r="BO20" s="0" t="n">
        <v>55</v>
      </c>
    </row>
    <row r="21" customFormat="false" ht="15" hidden="false" customHeight="false" outlineLevel="0" collapsed="false">
      <c r="A21" s="0" t="s">
        <v>161</v>
      </c>
      <c r="C21" s="117" t="n">
        <v>263</v>
      </c>
      <c r="D21" s="117" t="n">
        <v>921</v>
      </c>
      <c r="E21" s="117" t="n">
        <v>178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4</v>
      </c>
      <c r="M21" s="0" t="n">
        <v>6</v>
      </c>
      <c r="N21" s="0" t="n">
        <v>7</v>
      </c>
      <c r="O21" s="0" t="n">
        <v>9</v>
      </c>
      <c r="P21" s="0" t="n">
        <v>11</v>
      </c>
      <c r="Q21" s="0" t="n">
        <v>14</v>
      </c>
      <c r="R21" s="0" t="n">
        <v>15</v>
      </c>
      <c r="S21" s="0" t="n">
        <v>15</v>
      </c>
      <c r="T21" s="0" t="n">
        <v>15</v>
      </c>
      <c r="U21" s="0" t="n">
        <v>15</v>
      </c>
      <c r="V21" s="0" t="n">
        <v>15</v>
      </c>
      <c r="W21" s="0" t="n">
        <v>14</v>
      </c>
      <c r="X21" s="0" t="n">
        <v>13</v>
      </c>
      <c r="Y21" s="0" t="n">
        <v>13</v>
      </c>
      <c r="Z21" s="0" t="n">
        <v>12</v>
      </c>
      <c r="AA21" s="0" t="n">
        <v>12</v>
      </c>
      <c r="AB21" s="0" t="n">
        <v>11</v>
      </c>
      <c r="AC21" s="0" t="n">
        <v>10</v>
      </c>
      <c r="AD21" s="0" t="n">
        <v>9</v>
      </c>
      <c r="AE21" s="0" t="n">
        <v>8</v>
      </c>
      <c r="AF21" s="0" t="n">
        <v>8</v>
      </c>
      <c r="AG21" s="0" t="n">
        <v>7</v>
      </c>
      <c r="AH21" s="0" t="n">
        <v>6</v>
      </c>
      <c r="AI21" s="0" t="n">
        <v>5</v>
      </c>
      <c r="AJ21" s="0" t="n">
        <v>5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60</v>
      </c>
      <c r="BC21" s="0" t="n">
        <v>62</v>
      </c>
      <c r="BD21" s="0" t="n">
        <v>66</v>
      </c>
      <c r="BE21" s="0" t="n">
        <v>68</v>
      </c>
      <c r="BF21" s="0" t="n">
        <v>70</v>
      </c>
      <c r="BG21" s="0" t="n">
        <v>71</v>
      </c>
      <c r="BH21" s="0" t="n">
        <v>71</v>
      </c>
      <c r="BI21" s="0" t="n">
        <v>71</v>
      </c>
      <c r="BJ21" s="0" t="n">
        <v>69</v>
      </c>
      <c r="BK21" s="0" t="n">
        <v>67</v>
      </c>
      <c r="BL21" s="0" t="n">
        <v>65</v>
      </c>
      <c r="BM21" s="0" t="n">
        <v>62</v>
      </c>
      <c r="BN21" s="0" t="n">
        <v>60</v>
      </c>
      <c r="BO21" s="0" t="n">
        <v>58</v>
      </c>
    </row>
    <row r="22" customFormat="false" ht="15" hidden="false" customHeight="false" outlineLevel="0" collapsed="false">
      <c r="A22" s="0" t="s">
        <v>162</v>
      </c>
      <c r="C22" s="117" t="n">
        <v>963</v>
      </c>
      <c r="D22" s="117" t="n">
        <v>3150</v>
      </c>
      <c r="E22" s="117" t="n">
        <v>183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3</v>
      </c>
      <c r="L22" s="0" t="n">
        <v>12</v>
      </c>
      <c r="M22" s="0" t="n">
        <v>19</v>
      </c>
      <c r="N22" s="0" t="n">
        <v>26</v>
      </c>
      <c r="O22" s="0" t="n">
        <v>35</v>
      </c>
      <c r="P22" s="0" t="n">
        <v>43</v>
      </c>
      <c r="Q22" s="0" t="n">
        <v>49</v>
      </c>
      <c r="R22" s="0" t="n">
        <v>52</v>
      </c>
      <c r="S22" s="0" t="n">
        <v>52</v>
      </c>
      <c r="T22" s="0" t="n">
        <v>54</v>
      </c>
      <c r="U22" s="0" t="n">
        <v>57</v>
      </c>
      <c r="V22" s="0" t="n">
        <v>56</v>
      </c>
      <c r="W22" s="0" t="n">
        <v>53</v>
      </c>
      <c r="X22" s="0" t="n">
        <v>50</v>
      </c>
      <c r="Y22" s="0" t="n">
        <v>49</v>
      </c>
      <c r="Z22" s="0" t="n">
        <v>47</v>
      </c>
      <c r="AA22" s="0" t="n">
        <v>44</v>
      </c>
      <c r="AB22" s="0" t="n">
        <v>41</v>
      </c>
      <c r="AC22" s="0" t="n">
        <v>38</v>
      </c>
      <c r="AD22" s="0" t="n">
        <v>35</v>
      </c>
      <c r="AE22" s="0" t="n">
        <v>32</v>
      </c>
      <c r="AF22" s="0" t="n">
        <v>29</v>
      </c>
      <c r="AG22" s="0" t="n">
        <v>26</v>
      </c>
      <c r="AH22" s="0" t="n">
        <v>23</v>
      </c>
      <c r="AI22" s="0" t="n">
        <v>20</v>
      </c>
      <c r="AJ22" s="0" t="n">
        <v>18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205</v>
      </c>
      <c r="BC22" s="0" t="n">
        <v>213</v>
      </c>
      <c r="BD22" s="0" t="n">
        <v>225</v>
      </c>
      <c r="BE22" s="0" t="n">
        <v>234</v>
      </c>
      <c r="BF22" s="0" t="n">
        <v>240</v>
      </c>
      <c r="BG22" s="0" t="n">
        <v>244</v>
      </c>
      <c r="BH22" s="0" t="n">
        <v>244</v>
      </c>
      <c r="BI22" s="0" t="n">
        <v>242</v>
      </c>
      <c r="BJ22" s="0" t="n">
        <v>236</v>
      </c>
      <c r="BK22" s="0" t="n">
        <v>229</v>
      </c>
      <c r="BL22" s="0" t="n">
        <v>222</v>
      </c>
      <c r="BM22" s="0" t="n">
        <v>214</v>
      </c>
      <c r="BN22" s="0" t="n">
        <v>205</v>
      </c>
      <c r="BO22" s="0" t="n">
        <v>197</v>
      </c>
    </row>
    <row r="23" customFormat="false" ht="15" hidden="false" customHeight="false" outlineLevel="0" collapsed="false">
      <c r="A23" s="0" t="s">
        <v>163</v>
      </c>
      <c r="C23" s="117" t="n">
        <v>59</v>
      </c>
      <c r="D23" s="117" t="n">
        <v>342</v>
      </c>
      <c r="E23" s="117" t="n">
        <v>182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2</v>
      </c>
      <c r="O23" s="0" t="n">
        <v>3</v>
      </c>
      <c r="P23" s="0" t="n">
        <v>3</v>
      </c>
      <c r="Q23" s="0" t="n">
        <v>3</v>
      </c>
      <c r="R23" s="0" t="n">
        <v>3</v>
      </c>
      <c r="S23" s="0" t="n">
        <v>3</v>
      </c>
      <c r="T23" s="0" t="n">
        <v>3</v>
      </c>
      <c r="U23" s="0" t="n">
        <v>3</v>
      </c>
      <c r="V23" s="0" t="n">
        <v>3</v>
      </c>
      <c r="W23" s="0" t="n">
        <v>3</v>
      </c>
      <c r="X23" s="0" t="n">
        <v>3</v>
      </c>
      <c r="Y23" s="0" t="n">
        <v>3</v>
      </c>
      <c r="Z23" s="0" t="n">
        <v>3</v>
      </c>
      <c r="AA23" s="0" t="n">
        <v>3</v>
      </c>
      <c r="AB23" s="0" t="n">
        <v>2</v>
      </c>
      <c r="AC23" s="0" t="n">
        <v>2</v>
      </c>
      <c r="AD23" s="0" t="n">
        <v>2</v>
      </c>
      <c r="AE23" s="0" t="n">
        <v>2</v>
      </c>
      <c r="AF23" s="0" t="n">
        <v>2</v>
      </c>
      <c r="AG23" s="0" t="n">
        <v>1</v>
      </c>
      <c r="AH23" s="0" t="n">
        <v>1</v>
      </c>
      <c r="AI23" s="0" t="n">
        <v>1</v>
      </c>
      <c r="AJ23" s="0" t="n">
        <v>1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23</v>
      </c>
      <c r="BC23" s="0" t="n">
        <v>23</v>
      </c>
      <c r="BD23" s="0" t="n">
        <v>25</v>
      </c>
      <c r="BE23" s="0" t="n">
        <v>26</v>
      </c>
      <c r="BF23" s="0" t="n">
        <v>26</v>
      </c>
      <c r="BG23" s="0" t="n">
        <v>27</v>
      </c>
      <c r="BH23" s="0" t="n">
        <v>27</v>
      </c>
      <c r="BI23" s="0" t="n">
        <v>26</v>
      </c>
      <c r="BJ23" s="0" t="n">
        <v>26</v>
      </c>
      <c r="BK23" s="0" t="n">
        <v>25</v>
      </c>
      <c r="BL23" s="0" t="n">
        <v>24</v>
      </c>
      <c r="BM23" s="0" t="n">
        <v>23</v>
      </c>
      <c r="BN23" s="0" t="n">
        <v>22</v>
      </c>
      <c r="BO23" s="0" t="n">
        <v>21</v>
      </c>
    </row>
    <row r="24" customFormat="false" ht="15" hidden="false" customHeight="false" outlineLevel="0" collapsed="false">
      <c r="A24" s="0" t="s">
        <v>164</v>
      </c>
      <c r="C24" s="117" t="n">
        <v>350</v>
      </c>
      <c r="D24" s="117" t="n">
        <v>409</v>
      </c>
      <c r="E24" s="117" t="n">
        <v>195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v>6</v>
      </c>
      <c r="M24" s="0" t="n">
        <v>9</v>
      </c>
      <c r="N24" s="0" t="n">
        <v>12</v>
      </c>
      <c r="O24" s="0" t="n">
        <v>13</v>
      </c>
      <c r="P24" s="0" t="n">
        <v>15</v>
      </c>
      <c r="Q24" s="0" t="n">
        <v>16</v>
      </c>
      <c r="R24" s="0" t="n">
        <v>17</v>
      </c>
      <c r="S24" s="0" t="n">
        <v>18</v>
      </c>
      <c r="T24" s="0" t="n">
        <v>18</v>
      </c>
      <c r="U24" s="0" t="n">
        <v>19</v>
      </c>
      <c r="V24" s="0" t="n">
        <v>19</v>
      </c>
      <c r="W24" s="0" t="n">
        <v>19</v>
      </c>
      <c r="X24" s="0" t="n">
        <v>18</v>
      </c>
      <c r="Y24" s="0" t="n">
        <v>18</v>
      </c>
      <c r="Z24" s="0" t="n">
        <v>17</v>
      </c>
      <c r="AA24" s="0" t="n">
        <v>16</v>
      </c>
      <c r="AB24" s="0" t="n">
        <v>15</v>
      </c>
      <c r="AC24" s="0" t="n">
        <v>14</v>
      </c>
      <c r="AD24" s="0" t="n">
        <v>13</v>
      </c>
      <c r="AE24" s="0" t="n">
        <v>12</v>
      </c>
      <c r="AF24" s="0" t="n">
        <v>11</v>
      </c>
      <c r="AG24" s="0" t="n">
        <v>10</v>
      </c>
      <c r="AH24" s="0" t="n">
        <v>9</v>
      </c>
      <c r="AI24" s="0" t="n">
        <v>8</v>
      </c>
      <c r="AJ24" s="0" t="n">
        <v>7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25</v>
      </c>
      <c r="BC24" s="0" t="n">
        <v>26</v>
      </c>
      <c r="BD24" s="0" t="n">
        <v>28</v>
      </c>
      <c r="BE24" s="0" t="n">
        <v>29</v>
      </c>
      <c r="BF24" s="0" t="n">
        <v>30</v>
      </c>
      <c r="BG24" s="0" t="n">
        <v>31</v>
      </c>
      <c r="BH24" s="0" t="n">
        <v>32</v>
      </c>
      <c r="BI24" s="0" t="n">
        <v>32</v>
      </c>
      <c r="BJ24" s="0" t="n">
        <v>31</v>
      </c>
      <c r="BK24" s="0" t="n">
        <v>31</v>
      </c>
      <c r="BL24" s="0" t="n">
        <v>30</v>
      </c>
      <c r="BM24" s="0" t="n">
        <v>29</v>
      </c>
      <c r="BN24" s="0" t="n">
        <v>28</v>
      </c>
      <c r="BO24" s="0" t="n">
        <v>27</v>
      </c>
    </row>
    <row r="25" customFormat="false" ht="15" hidden="false" customHeight="false" outlineLevel="0" collapsed="false">
      <c r="A25" s="0" t="s">
        <v>165</v>
      </c>
      <c r="C25" s="117" t="n">
        <v>30</v>
      </c>
      <c r="D25" s="117" t="n">
        <v>9</v>
      </c>
      <c r="E25" s="117" t="n">
        <v>237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2</v>
      </c>
      <c r="T25" s="0" t="n">
        <v>2</v>
      </c>
      <c r="U25" s="0" t="n">
        <v>2</v>
      </c>
      <c r="V25" s="0" t="n">
        <v>2</v>
      </c>
      <c r="W25" s="0" t="n">
        <v>2</v>
      </c>
      <c r="X25" s="0" t="n">
        <v>2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1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1</v>
      </c>
      <c r="BF25" s="0" t="n">
        <v>1</v>
      </c>
      <c r="BG25" s="0" t="n">
        <v>1</v>
      </c>
      <c r="BH25" s="0" t="n">
        <v>1</v>
      </c>
      <c r="BI25" s="0" t="n">
        <v>1</v>
      </c>
      <c r="BJ25" s="0" t="n">
        <v>1</v>
      </c>
      <c r="BK25" s="0" t="n">
        <v>1</v>
      </c>
      <c r="BL25" s="0" t="n">
        <v>1</v>
      </c>
      <c r="BM25" s="0" t="n">
        <v>1</v>
      </c>
      <c r="BN25" s="0" t="n">
        <v>1</v>
      </c>
      <c r="BO25" s="0" t="n">
        <v>1</v>
      </c>
    </row>
    <row r="26" customFormat="false" ht="15" hidden="false" customHeight="false" outlineLevel="0" collapsed="false">
      <c r="A26" s="0" t="s">
        <v>166</v>
      </c>
      <c r="C26" s="117" t="n">
        <v>423</v>
      </c>
      <c r="D26" s="117" t="n">
        <v>1634</v>
      </c>
      <c r="E26" s="117" t="n">
        <v>182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v>3</v>
      </c>
      <c r="M26" s="0" t="n">
        <v>6</v>
      </c>
      <c r="N26" s="0" t="n">
        <v>8</v>
      </c>
      <c r="O26" s="0" t="n">
        <v>13</v>
      </c>
      <c r="P26" s="0" t="n">
        <v>19</v>
      </c>
      <c r="Q26" s="0" t="n">
        <v>23</v>
      </c>
      <c r="R26" s="0" t="n">
        <v>24</v>
      </c>
      <c r="S26" s="0" t="n">
        <v>24</v>
      </c>
      <c r="T26" s="0" t="n">
        <v>25</v>
      </c>
      <c r="U26" s="0" t="n">
        <v>27</v>
      </c>
      <c r="V26" s="0" t="n">
        <v>26</v>
      </c>
      <c r="W26" s="0" t="n">
        <v>24</v>
      </c>
      <c r="X26" s="0" t="n">
        <v>23</v>
      </c>
      <c r="Y26" s="0" t="n">
        <v>22</v>
      </c>
      <c r="Z26" s="0" t="n">
        <v>21</v>
      </c>
      <c r="AA26" s="0" t="n">
        <v>20</v>
      </c>
      <c r="AB26" s="0" t="n">
        <v>18</v>
      </c>
      <c r="AC26" s="0" t="n">
        <v>17</v>
      </c>
      <c r="AD26" s="0" t="n">
        <v>16</v>
      </c>
      <c r="AE26" s="0" t="n">
        <v>14</v>
      </c>
      <c r="AF26" s="0" t="n">
        <v>12</v>
      </c>
      <c r="AG26" s="0" t="n">
        <v>11</v>
      </c>
      <c r="AH26" s="0" t="n">
        <v>10</v>
      </c>
      <c r="AI26" s="0" t="n">
        <v>9</v>
      </c>
      <c r="AJ26" s="0" t="n">
        <v>8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106</v>
      </c>
      <c r="BC26" s="0" t="n">
        <v>111</v>
      </c>
      <c r="BD26" s="0" t="n">
        <v>117</v>
      </c>
      <c r="BE26" s="0" t="n">
        <v>122</v>
      </c>
      <c r="BF26" s="0" t="n">
        <v>125</v>
      </c>
      <c r="BG26" s="0" t="n">
        <v>127</v>
      </c>
      <c r="BH26" s="0" t="n">
        <v>127</v>
      </c>
      <c r="BI26" s="0" t="n">
        <v>126</v>
      </c>
      <c r="BJ26" s="0" t="n">
        <v>123</v>
      </c>
      <c r="BK26" s="0" t="n">
        <v>119</v>
      </c>
      <c r="BL26" s="0" t="n">
        <v>115</v>
      </c>
      <c r="BM26" s="0" t="n">
        <v>111</v>
      </c>
      <c r="BN26" s="0" t="n">
        <v>106</v>
      </c>
      <c r="BO26" s="0" t="n">
        <v>102</v>
      </c>
    </row>
    <row r="27" customFormat="false" ht="15" hidden="false" customHeight="false" outlineLevel="0" collapsed="false">
      <c r="A27" s="0" t="s">
        <v>167</v>
      </c>
      <c r="C27" s="117" t="n">
        <v>39</v>
      </c>
      <c r="D27" s="117" t="n">
        <v>415</v>
      </c>
      <c r="E27" s="117" t="n">
        <v>176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1</v>
      </c>
      <c r="N27" s="0" t="n">
        <v>1</v>
      </c>
      <c r="O27" s="0" t="n">
        <v>2</v>
      </c>
      <c r="P27" s="0" t="n">
        <v>2</v>
      </c>
      <c r="Q27" s="0" t="n">
        <v>2</v>
      </c>
      <c r="R27" s="0" t="n">
        <v>2</v>
      </c>
      <c r="S27" s="0" t="n">
        <v>2</v>
      </c>
      <c r="T27" s="0" t="n">
        <v>2</v>
      </c>
      <c r="U27" s="0" t="n">
        <v>2</v>
      </c>
      <c r="V27" s="0" t="n">
        <v>2</v>
      </c>
      <c r="W27" s="0" t="n">
        <v>2</v>
      </c>
      <c r="X27" s="0" t="n">
        <v>2</v>
      </c>
      <c r="Y27" s="0" t="n">
        <v>2</v>
      </c>
      <c r="Z27" s="0" t="n">
        <v>2</v>
      </c>
      <c r="AA27" s="0" t="n">
        <v>2</v>
      </c>
      <c r="AB27" s="0" t="n">
        <v>2</v>
      </c>
      <c r="AC27" s="0" t="n">
        <v>1</v>
      </c>
      <c r="AD27" s="0" t="n">
        <v>1</v>
      </c>
      <c r="AE27" s="0" t="n">
        <v>1</v>
      </c>
      <c r="AF27" s="0" t="n">
        <v>1</v>
      </c>
      <c r="AG27" s="0" t="n">
        <v>1</v>
      </c>
      <c r="AH27" s="0" t="n">
        <v>1</v>
      </c>
      <c r="AI27" s="0" t="n">
        <v>1</v>
      </c>
      <c r="AJ27" s="0" t="n">
        <v>1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28</v>
      </c>
      <c r="BC27" s="0" t="n">
        <v>29</v>
      </c>
      <c r="BD27" s="0" t="n">
        <v>30</v>
      </c>
      <c r="BE27" s="0" t="n">
        <v>31</v>
      </c>
      <c r="BF27" s="0" t="n">
        <v>32</v>
      </c>
      <c r="BG27" s="0" t="n">
        <v>32</v>
      </c>
      <c r="BH27" s="0" t="n">
        <v>32</v>
      </c>
      <c r="BI27" s="0" t="n">
        <v>32</v>
      </c>
      <c r="BJ27" s="0" t="n">
        <v>31</v>
      </c>
      <c r="BK27" s="0" t="n">
        <v>30</v>
      </c>
      <c r="BL27" s="0" t="n">
        <v>29</v>
      </c>
      <c r="BM27" s="0" t="n">
        <v>28</v>
      </c>
      <c r="BN27" s="0" t="n">
        <v>26</v>
      </c>
      <c r="BO27" s="0" t="n">
        <v>25</v>
      </c>
    </row>
    <row r="28" customFormat="false" ht="15" hidden="false" customHeight="false" outlineLevel="0" collapsed="false">
      <c r="A28" s="0" t="s">
        <v>168</v>
      </c>
      <c r="C28" s="117" t="n">
        <v>62</v>
      </c>
      <c r="D28" s="117" t="n">
        <v>341</v>
      </c>
      <c r="E28" s="117" t="n">
        <v>181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2</v>
      </c>
      <c r="O28" s="0" t="n">
        <v>4</v>
      </c>
      <c r="P28" s="0" t="n">
        <v>4</v>
      </c>
      <c r="Q28" s="0" t="n">
        <v>4</v>
      </c>
      <c r="R28" s="0" t="n">
        <v>4</v>
      </c>
      <c r="S28" s="0" t="n">
        <v>4</v>
      </c>
      <c r="T28" s="0" t="n">
        <v>4</v>
      </c>
      <c r="U28" s="0" t="n">
        <v>4</v>
      </c>
      <c r="V28" s="0" t="n">
        <v>3</v>
      </c>
      <c r="W28" s="0" t="n">
        <v>3</v>
      </c>
      <c r="X28" s="0" t="n">
        <v>3</v>
      </c>
      <c r="Y28" s="0" t="n">
        <v>3</v>
      </c>
      <c r="Z28" s="0" t="n">
        <v>3</v>
      </c>
      <c r="AA28" s="0" t="n">
        <v>2</v>
      </c>
      <c r="AB28" s="0" t="n">
        <v>2</v>
      </c>
      <c r="AC28" s="0" t="n">
        <v>2</v>
      </c>
      <c r="AD28" s="0" t="n">
        <v>2</v>
      </c>
      <c r="AE28" s="0" t="n">
        <v>2</v>
      </c>
      <c r="AF28" s="0" t="n">
        <v>2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23</v>
      </c>
      <c r="BC28" s="0" t="n">
        <v>23</v>
      </c>
      <c r="BD28" s="0" t="n">
        <v>25</v>
      </c>
      <c r="BE28" s="0" t="n">
        <v>26</v>
      </c>
      <c r="BF28" s="0" t="n">
        <v>26</v>
      </c>
      <c r="BG28" s="0" t="n">
        <v>26</v>
      </c>
      <c r="BH28" s="0" t="n">
        <v>26</v>
      </c>
      <c r="BI28" s="0" t="n">
        <v>26</v>
      </c>
      <c r="BJ28" s="0" t="n">
        <v>25</v>
      </c>
      <c r="BK28" s="0" t="n">
        <v>25</v>
      </c>
      <c r="BL28" s="0" t="n">
        <v>24</v>
      </c>
      <c r="BM28" s="0" t="n">
        <v>23</v>
      </c>
      <c r="BN28" s="0" t="n">
        <v>22</v>
      </c>
      <c r="BO28" s="0" t="n">
        <v>21</v>
      </c>
    </row>
    <row r="29" customFormat="false" ht="15" hidden="false" customHeight="false" outlineLevel="0" collapsed="false">
      <c r="A29" s="0" t="s">
        <v>169</v>
      </c>
      <c r="C29" s="117" t="n">
        <v>7233</v>
      </c>
      <c r="D29" s="117" t="n">
        <v>1382</v>
      </c>
      <c r="E29" s="117" t="n">
        <v>242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2</v>
      </c>
      <c r="K29" s="0" t="n">
        <v>29</v>
      </c>
      <c r="L29" s="0" t="n">
        <v>122</v>
      </c>
      <c r="M29" s="0" t="n">
        <v>196</v>
      </c>
      <c r="N29" s="0" t="n">
        <v>252</v>
      </c>
      <c r="O29" s="0" t="n">
        <v>266</v>
      </c>
      <c r="P29" s="0" t="n">
        <v>266</v>
      </c>
      <c r="Q29" s="0" t="n">
        <v>302</v>
      </c>
      <c r="R29" s="0" t="n">
        <v>320</v>
      </c>
      <c r="S29" s="0" t="n">
        <v>336</v>
      </c>
      <c r="T29" s="0" t="n">
        <v>352</v>
      </c>
      <c r="U29" s="0" t="n">
        <v>377</v>
      </c>
      <c r="V29" s="0" t="n">
        <v>405</v>
      </c>
      <c r="W29" s="0" t="n">
        <v>389</v>
      </c>
      <c r="X29" s="0" t="n">
        <v>375</v>
      </c>
      <c r="Y29" s="0" t="n">
        <v>370</v>
      </c>
      <c r="Z29" s="0" t="n">
        <v>360</v>
      </c>
      <c r="AA29" s="0" t="n">
        <v>346</v>
      </c>
      <c r="AB29" s="0" t="n">
        <v>329</v>
      </c>
      <c r="AC29" s="0" t="n">
        <v>309</v>
      </c>
      <c r="AD29" s="0" t="n">
        <v>287</v>
      </c>
      <c r="AE29" s="0" t="n">
        <v>262</v>
      </c>
      <c r="AF29" s="0" t="n">
        <v>238</v>
      </c>
      <c r="AG29" s="0" t="n">
        <v>216</v>
      </c>
      <c r="AH29" s="0" t="n">
        <v>195</v>
      </c>
      <c r="AI29" s="0" t="n">
        <v>175</v>
      </c>
      <c r="AJ29" s="0" t="n">
        <v>157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43</v>
      </c>
      <c r="BC29" s="0" t="n">
        <v>51</v>
      </c>
      <c r="BD29" s="0" t="n">
        <v>60</v>
      </c>
      <c r="BE29" s="0" t="n">
        <v>71</v>
      </c>
      <c r="BF29" s="0" t="n">
        <v>82</v>
      </c>
      <c r="BG29" s="0" t="n">
        <v>93</v>
      </c>
      <c r="BH29" s="0" t="n">
        <v>103</v>
      </c>
      <c r="BI29" s="0" t="n">
        <v>111</v>
      </c>
      <c r="BJ29" s="0" t="n">
        <v>118</v>
      </c>
      <c r="BK29" s="0" t="n">
        <v>123</v>
      </c>
      <c r="BL29" s="0" t="n">
        <v>128</v>
      </c>
      <c r="BM29" s="0" t="n">
        <v>131</v>
      </c>
      <c r="BN29" s="0" t="n">
        <v>133</v>
      </c>
      <c r="BO29" s="0" t="n">
        <v>134</v>
      </c>
    </row>
    <row r="30" customFormat="false" ht="15" hidden="false" customHeight="false" outlineLevel="0" collapsed="false">
      <c r="A30" s="0" t="s">
        <v>170</v>
      </c>
      <c r="C30" s="117" t="n">
        <v>802</v>
      </c>
      <c r="D30" s="117" t="n">
        <v>130</v>
      </c>
      <c r="E30" s="117" t="n">
        <v>261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2</v>
      </c>
      <c r="L30" s="0" t="n">
        <v>9</v>
      </c>
      <c r="M30" s="0" t="n">
        <v>15</v>
      </c>
      <c r="N30" s="0" t="n">
        <v>21</v>
      </c>
      <c r="O30" s="0" t="n">
        <v>22</v>
      </c>
      <c r="P30" s="0" t="n">
        <v>25</v>
      </c>
      <c r="Q30" s="0" t="n">
        <v>34</v>
      </c>
      <c r="R30" s="0" t="n">
        <v>36</v>
      </c>
      <c r="S30" s="0" t="n">
        <v>39</v>
      </c>
      <c r="T30" s="0" t="n">
        <v>41</v>
      </c>
      <c r="U30" s="0" t="n">
        <v>44</v>
      </c>
      <c r="V30" s="0" t="n">
        <v>45</v>
      </c>
      <c r="W30" s="0" t="n">
        <v>44</v>
      </c>
      <c r="X30" s="0" t="n">
        <v>43</v>
      </c>
      <c r="Y30" s="0" t="n">
        <v>42</v>
      </c>
      <c r="Z30" s="0" t="n">
        <v>42</v>
      </c>
      <c r="AA30" s="0" t="n">
        <v>40</v>
      </c>
      <c r="AB30" s="0" t="n">
        <v>39</v>
      </c>
      <c r="AC30" s="0" t="n">
        <v>36</v>
      </c>
      <c r="AD30" s="0" t="n">
        <v>34</v>
      </c>
      <c r="AE30" s="0" t="n">
        <v>31</v>
      </c>
      <c r="AF30" s="0" t="n">
        <v>29</v>
      </c>
      <c r="AG30" s="0" t="n">
        <v>26</v>
      </c>
      <c r="AH30" s="0" t="n">
        <v>23</v>
      </c>
      <c r="AI30" s="0" t="n">
        <v>21</v>
      </c>
      <c r="AJ30" s="0" t="n">
        <v>19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1</v>
      </c>
      <c r="BC30" s="0" t="n">
        <v>2</v>
      </c>
      <c r="BD30" s="0" t="n">
        <v>3</v>
      </c>
      <c r="BE30" s="0" t="n">
        <v>5</v>
      </c>
      <c r="BF30" s="0" t="n">
        <v>6</v>
      </c>
      <c r="BG30" s="0" t="n">
        <v>8</v>
      </c>
      <c r="BH30" s="0" t="n">
        <v>10</v>
      </c>
      <c r="BI30" s="0" t="n">
        <v>11</v>
      </c>
      <c r="BJ30" s="0" t="n">
        <v>12</v>
      </c>
      <c r="BK30" s="0" t="n">
        <v>13</v>
      </c>
      <c r="BL30" s="0" t="n">
        <v>14</v>
      </c>
      <c r="BM30" s="0" t="n">
        <v>15</v>
      </c>
      <c r="BN30" s="0" t="n">
        <v>15</v>
      </c>
      <c r="BO30" s="0" t="n">
        <v>16</v>
      </c>
    </row>
    <row r="31" customFormat="false" ht="15" hidden="false" customHeight="false" outlineLevel="0" collapsed="false">
      <c r="A31" s="0" t="s">
        <v>171</v>
      </c>
      <c r="C31" s="117" t="n">
        <v>1096</v>
      </c>
      <c r="D31" s="117" t="n">
        <v>130</v>
      </c>
      <c r="E31" s="117" t="n">
        <v>216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4</v>
      </c>
      <c r="L31" s="0" t="n">
        <v>17</v>
      </c>
      <c r="M31" s="0" t="n">
        <v>28</v>
      </c>
      <c r="N31" s="0" t="n">
        <v>35</v>
      </c>
      <c r="O31" s="0" t="n">
        <v>35</v>
      </c>
      <c r="P31" s="0" t="n">
        <v>39</v>
      </c>
      <c r="Q31" s="0" t="n">
        <v>50</v>
      </c>
      <c r="R31" s="0" t="n">
        <v>51</v>
      </c>
      <c r="S31" s="0" t="n">
        <v>54</v>
      </c>
      <c r="T31" s="0" t="n">
        <v>56</v>
      </c>
      <c r="U31" s="0" t="n">
        <v>60</v>
      </c>
      <c r="V31" s="0" t="n">
        <v>60</v>
      </c>
      <c r="W31" s="0" t="n">
        <v>58</v>
      </c>
      <c r="X31" s="0" t="n">
        <v>56</v>
      </c>
      <c r="Y31" s="0" t="n">
        <v>55</v>
      </c>
      <c r="Z31" s="0" t="n">
        <v>54</v>
      </c>
      <c r="AA31" s="0" t="n">
        <v>52</v>
      </c>
      <c r="AB31" s="0" t="n">
        <v>50</v>
      </c>
      <c r="AC31" s="0" t="n">
        <v>47</v>
      </c>
      <c r="AD31" s="0" t="n">
        <v>44</v>
      </c>
      <c r="AE31" s="0" t="n">
        <v>40</v>
      </c>
      <c r="AF31" s="0" t="n">
        <v>37</v>
      </c>
      <c r="AG31" s="0" t="n">
        <v>33</v>
      </c>
      <c r="AH31" s="0" t="n">
        <v>30</v>
      </c>
      <c r="AI31" s="0" t="n">
        <v>27</v>
      </c>
      <c r="AJ31" s="0" t="n">
        <v>24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1</v>
      </c>
      <c r="BC31" s="0" t="n">
        <v>2</v>
      </c>
      <c r="BD31" s="0" t="n">
        <v>3</v>
      </c>
      <c r="BE31" s="0" t="n">
        <v>5</v>
      </c>
      <c r="BF31" s="0" t="n">
        <v>6</v>
      </c>
      <c r="BG31" s="0" t="n">
        <v>8</v>
      </c>
      <c r="BH31" s="0" t="n">
        <v>9</v>
      </c>
      <c r="BI31" s="0" t="n">
        <v>11</v>
      </c>
      <c r="BJ31" s="0" t="n">
        <v>12</v>
      </c>
      <c r="BK31" s="0" t="n">
        <v>13</v>
      </c>
      <c r="BL31" s="0" t="n">
        <v>14</v>
      </c>
      <c r="BM31" s="0" t="n">
        <v>15</v>
      </c>
      <c r="BN31" s="0" t="n">
        <v>15</v>
      </c>
      <c r="BO31" s="0" t="n">
        <v>16</v>
      </c>
    </row>
    <row r="32" customFormat="false" ht="15" hidden="false" customHeight="false" outlineLevel="0" collapsed="false">
      <c r="A32" s="0" t="s">
        <v>172</v>
      </c>
      <c r="C32" s="117" t="n">
        <v>1897</v>
      </c>
      <c r="D32" s="117" t="n">
        <v>144</v>
      </c>
      <c r="E32" s="117" t="n">
        <v>275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1</v>
      </c>
      <c r="K32" s="0" t="n">
        <v>9</v>
      </c>
      <c r="L32" s="0" t="n">
        <v>35</v>
      </c>
      <c r="M32" s="0" t="n">
        <v>58</v>
      </c>
      <c r="N32" s="0" t="n">
        <v>72</v>
      </c>
      <c r="O32" s="0" t="n">
        <v>83</v>
      </c>
      <c r="P32" s="0" t="n">
        <v>79</v>
      </c>
      <c r="Q32" s="0" t="n">
        <v>90</v>
      </c>
      <c r="R32" s="0" t="n">
        <v>93</v>
      </c>
      <c r="S32" s="0" t="n">
        <v>95</v>
      </c>
      <c r="T32" s="0" t="n">
        <v>98</v>
      </c>
      <c r="U32" s="0" t="n">
        <v>101</v>
      </c>
      <c r="V32" s="0" t="n">
        <v>101</v>
      </c>
      <c r="W32" s="0" t="n">
        <v>96</v>
      </c>
      <c r="X32" s="0" t="n">
        <v>93</v>
      </c>
      <c r="Y32" s="0" t="n">
        <v>91</v>
      </c>
      <c r="Z32" s="0" t="n">
        <v>88</v>
      </c>
      <c r="AA32" s="0" t="n">
        <v>85</v>
      </c>
      <c r="AB32" s="0" t="n">
        <v>80</v>
      </c>
      <c r="AC32" s="0" t="n">
        <v>75</v>
      </c>
      <c r="AD32" s="0" t="n">
        <v>70</v>
      </c>
      <c r="AE32" s="0" t="n">
        <v>64</v>
      </c>
      <c r="AF32" s="0" t="n">
        <v>58</v>
      </c>
      <c r="AG32" s="0" t="n">
        <v>53</v>
      </c>
      <c r="AH32" s="0" t="n">
        <v>48</v>
      </c>
      <c r="AI32" s="0" t="n">
        <v>43</v>
      </c>
      <c r="AJ32" s="0" t="n">
        <v>39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1</v>
      </c>
      <c r="BD32" s="0" t="n">
        <v>3</v>
      </c>
      <c r="BE32" s="0" t="n">
        <v>4</v>
      </c>
      <c r="BF32" s="0" t="n">
        <v>6</v>
      </c>
      <c r="BG32" s="0" t="n">
        <v>8</v>
      </c>
      <c r="BH32" s="0" t="n">
        <v>10</v>
      </c>
      <c r="BI32" s="0" t="n">
        <v>12</v>
      </c>
      <c r="BJ32" s="0" t="n">
        <v>14</v>
      </c>
      <c r="BK32" s="0" t="n">
        <v>15</v>
      </c>
      <c r="BL32" s="0" t="n">
        <v>16</v>
      </c>
      <c r="BM32" s="0" t="n">
        <v>17</v>
      </c>
      <c r="BN32" s="0" t="n">
        <v>18</v>
      </c>
      <c r="BO32" s="0" t="n">
        <v>19</v>
      </c>
    </row>
    <row r="33" customFormat="false" ht="15" hidden="false" customHeight="false" outlineLevel="0" collapsed="false">
      <c r="A33" s="0" t="s">
        <v>173</v>
      </c>
      <c r="C33" s="117" t="n">
        <v>1205</v>
      </c>
      <c r="D33" s="117" t="n">
        <v>481</v>
      </c>
      <c r="E33" s="117" t="n">
        <v>228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6</v>
      </c>
      <c r="L33" s="0" t="n">
        <v>23</v>
      </c>
      <c r="M33" s="0" t="n">
        <v>38</v>
      </c>
      <c r="N33" s="0" t="n">
        <v>44</v>
      </c>
      <c r="O33" s="0" t="n">
        <v>42</v>
      </c>
      <c r="P33" s="0" t="n">
        <v>40</v>
      </c>
      <c r="Q33" s="0" t="n">
        <v>40</v>
      </c>
      <c r="R33" s="0" t="n">
        <v>43</v>
      </c>
      <c r="S33" s="0" t="n">
        <v>46</v>
      </c>
      <c r="T33" s="0" t="n">
        <v>48</v>
      </c>
      <c r="U33" s="0" t="n">
        <v>58</v>
      </c>
      <c r="V33" s="0" t="n">
        <v>71</v>
      </c>
      <c r="W33" s="0" t="n">
        <v>69</v>
      </c>
      <c r="X33" s="0" t="n">
        <v>66</v>
      </c>
      <c r="Y33" s="0" t="n">
        <v>66</v>
      </c>
      <c r="Z33" s="0" t="n">
        <v>64</v>
      </c>
      <c r="AA33" s="0" t="n">
        <v>61</v>
      </c>
      <c r="AB33" s="0" t="n">
        <v>58</v>
      </c>
      <c r="AC33" s="0" t="n">
        <v>54</v>
      </c>
      <c r="AD33" s="0" t="n">
        <v>50</v>
      </c>
      <c r="AE33" s="0" t="n">
        <v>46</v>
      </c>
      <c r="AF33" s="0" t="n">
        <v>42</v>
      </c>
      <c r="AG33" s="0" t="n">
        <v>38</v>
      </c>
      <c r="AH33" s="0" t="n">
        <v>34</v>
      </c>
      <c r="AI33" s="0" t="n">
        <v>30</v>
      </c>
      <c r="AJ33" s="0" t="n">
        <v>27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21</v>
      </c>
      <c r="BC33" s="0" t="n">
        <v>23</v>
      </c>
      <c r="BD33" s="0" t="n">
        <v>26</v>
      </c>
      <c r="BE33" s="0" t="n">
        <v>29</v>
      </c>
      <c r="BF33" s="0" t="n">
        <v>32</v>
      </c>
      <c r="BG33" s="0" t="n">
        <v>34</v>
      </c>
      <c r="BH33" s="0" t="n">
        <v>37</v>
      </c>
      <c r="BI33" s="0" t="n">
        <v>38</v>
      </c>
      <c r="BJ33" s="0" t="n">
        <v>39</v>
      </c>
      <c r="BK33" s="0" t="n">
        <v>40</v>
      </c>
      <c r="BL33" s="0" t="n">
        <v>40</v>
      </c>
      <c r="BM33" s="0" t="n">
        <v>40</v>
      </c>
      <c r="BN33" s="0" t="n">
        <v>40</v>
      </c>
      <c r="BO33" s="0" t="n">
        <v>40</v>
      </c>
    </row>
    <row r="34" customFormat="false" ht="15" hidden="false" customHeight="false" outlineLevel="0" collapsed="false">
      <c r="A34" s="0" t="s">
        <v>174</v>
      </c>
      <c r="C34" s="117" t="n">
        <v>723</v>
      </c>
      <c r="D34" s="117" t="n">
        <v>390</v>
      </c>
      <c r="E34" s="117" t="n">
        <v>227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10</v>
      </c>
      <c r="M34" s="0" t="n">
        <v>16</v>
      </c>
      <c r="N34" s="0" t="n">
        <v>20</v>
      </c>
      <c r="O34" s="0" t="n">
        <v>21</v>
      </c>
      <c r="P34" s="0" t="n">
        <v>22</v>
      </c>
      <c r="Q34" s="0" t="n">
        <v>27</v>
      </c>
      <c r="R34" s="0" t="n">
        <v>30</v>
      </c>
      <c r="S34" s="0" t="n">
        <v>32</v>
      </c>
      <c r="T34" s="0" t="n">
        <v>34</v>
      </c>
      <c r="U34" s="0" t="n">
        <v>35</v>
      </c>
      <c r="V34" s="0" t="n">
        <v>47</v>
      </c>
      <c r="W34" s="0" t="n">
        <v>44</v>
      </c>
      <c r="X34" s="0" t="n">
        <v>42</v>
      </c>
      <c r="Y34" s="0" t="n">
        <v>41</v>
      </c>
      <c r="Z34" s="0" t="n">
        <v>39</v>
      </c>
      <c r="AA34" s="0" t="n">
        <v>37</v>
      </c>
      <c r="AB34" s="0" t="n">
        <v>35</v>
      </c>
      <c r="AC34" s="0" t="n">
        <v>33</v>
      </c>
      <c r="AD34" s="0" t="n">
        <v>30</v>
      </c>
      <c r="AE34" s="0" t="n">
        <v>27</v>
      </c>
      <c r="AF34" s="0" t="n">
        <v>25</v>
      </c>
      <c r="AG34" s="0" t="n">
        <v>22</v>
      </c>
      <c r="AH34" s="0" t="n">
        <v>20</v>
      </c>
      <c r="AI34" s="0" t="n">
        <v>18</v>
      </c>
      <c r="AJ34" s="0" t="n">
        <v>16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20</v>
      </c>
      <c r="BC34" s="0" t="n">
        <v>21</v>
      </c>
      <c r="BD34" s="0" t="n">
        <v>24</v>
      </c>
      <c r="BE34" s="0" t="n">
        <v>26</v>
      </c>
      <c r="BF34" s="0" t="n">
        <v>27</v>
      </c>
      <c r="BG34" s="0" t="n">
        <v>29</v>
      </c>
      <c r="BH34" s="0" t="n">
        <v>30</v>
      </c>
      <c r="BI34" s="0" t="n">
        <v>31</v>
      </c>
      <c r="BJ34" s="0" t="n">
        <v>31</v>
      </c>
      <c r="BK34" s="0" t="n">
        <v>31</v>
      </c>
      <c r="BL34" s="0" t="n">
        <v>31</v>
      </c>
      <c r="BM34" s="0" t="n">
        <v>31</v>
      </c>
      <c r="BN34" s="0" t="n">
        <v>30</v>
      </c>
      <c r="BO34" s="0" t="n">
        <v>29</v>
      </c>
    </row>
    <row r="35" customFormat="false" ht="15" hidden="false" customHeight="false" outlineLevel="0" collapsed="false">
      <c r="A35" s="0" t="s">
        <v>175</v>
      </c>
      <c r="C35" s="117" t="n">
        <v>1510</v>
      </c>
      <c r="D35" s="117" t="n">
        <v>107</v>
      </c>
      <c r="E35" s="117" t="n">
        <v>324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5</v>
      </c>
      <c r="L35" s="0" t="n">
        <v>27</v>
      </c>
      <c r="M35" s="0" t="n">
        <v>41</v>
      </c>
      <c r="N35" s="0" t="n">
        <v>61</v>
      </c>
      <c r="O35" s="0" t="n">
        <v>64</v>
      </c>
      <c r="P35" s="0" t="n">
        <v>61</v>
      </c>
      <c r="Q35" s="0" t="n">
        <v>62</v>
      </c>
      <c r="R35" s="0" t="n">
        <v>67</v>
      </c>
      <c r="S35" s="0" t="n">
        <v>71</v>
      </c>
      <c r="T35" s="0" t="n">
        <v>75</v>
      </c>
      <c r="U35" s="0" t="n">
        <v>80</v>
      </c>
      <c r="V35" s="0" t="n">
        <v>81</v>
      </c>
      <c r="W35" s="0" t="n">
        <v>78</v>
      </c>
      <c r="X35" s="0" t="n">
        <v>76</v>
      </c>
      <c r="Y35" s="0" t="n">
        <v>75</v>
      </c>
      <c r="Z35" s="0" t="n">
        <v>73</v>
      </c>
      <c r="AA35" s="0" t="n">
        <v>70</v>
      </c>
      <c r="AB35" s="0" t="n">
        <v>67</v>
      </c>
      <c r="AC35" s="0" t="n">
        <v>63</v>
      </c>
      <c r="AD35" s="0" t="n">
        <v>59</v>
      </c>
      <c r="AE35" s="0" t="n">
        <v>54</v>
      </c>
      <c r="AF35" s="0" t="n">
        <v>49</v>
      </c>
      <c r="AG35" s="0" t="n">
        <v>44</v>
      </c>
      <c r="AH35" s="0" t="n">
        <v>40</v>
      </c>
      <c r="AI35" s="0" t="n">
        <v>36</v>
      </c>
      <c r="AJ35" s="0" t="n">
        <v>32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1</v>
      </c>
      <c r="BE35" s="0" t="n">
        <v>2</v>
      </c>
      <c r="BF35" s="0" t="n">
        <v>4</v>
      </c>
      <c r="BG35" s="0" t="n">
        <v>5</v>
      </c>
      <c r="BH35" s="0" t="n">
        <v>7</v>
      </c>
      <c r="BI35" s="0" t="n">
        <v>9</v>
      </c>
      <c r="BJ35" s="0" t="n">
        <v>10</v>
      </c>
      <c r="BK35" s="0" t="n">
        <v>12</v>
      </c>
      <c r="BL35" s="0" t="n">
        <v>13</v>
      </c>
      <c r="BM35" s="0" t="n">
        <v>14</v>
      </c>
      <c r="BN35" s="0" t="n">
        <v>15</v>
      </c>
      <c r="BO35" s="0" t="n">
        <v>15</v>
      </c>
    </row>
    <row r="36" customFormat="false" ht="15" hidden="false" customHeight="false" outlineLevel="0" collapsed="false">
      <c r="A36" s="0" t="s">
        <v>176</v>
      </c>
      <c r="C36" s="117" t="n">
        <v>7038</v>
      </c>
      <c r="D36" s="117" t="n">
        <v>1800</v>
      </c>
      <c r="E36" s="117" t="n">
        <v>265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16</v>
      </c>
      <c r="L36" s="0" t="n">
        <v>62</v>
      </c>
      <c r="M36" s="0" t="n">
        <v>101</v>
      </c>
      <c r="N36" s="0" t="n">
        <v>144</v>
      </c>
      <c r="O36" s="0" t="n">
        <v>156</v>
      </c>
      <c r="P36" s="0" t="n">
        <v>163</v>
      </c>
      <c r="Q36" s="0" t="n">
        <v>207</v>
      </c>
      <c r="R36" s="0" t="n">
        <v>248</v>
      </c>
      <c r="S36" s="0" t="n">
        <v>271</v>
      </c>
      <c r="T36" s="0" t="n">
        <v>349</v>
      </c>
      <c r="U36" s="0" t="n">
        <v>410</v>
      </c>
      <c r="V36" s="0" t="n">
        <v>460</v>
      </c>
      <c r="W36" s="0" t="n">
        <v>441</v>
      </c>
      <c r="X36" s="0" t="n">
        <v>425</v>
      </c>
      <c r="Y36" s="0" t="n">
        <v>418</v>
      </c>
      <c r="Z36" s="0" t="n">
        <v>405</v>
      </c>
      <c r="AA36" s="0" t="n">
        <v>387</v>
      </c>
      <c r="AB36" s="0" t="n">
        <v>366</v>
      </c>
      <c r="AC36" s="0" t="n">
        <v>342</v>
      </c>
      <c r="AD36" s="0" t="n">
        <v>316</v>
      </c>
      <c r="AE36" s="0" t="n">
        <v>288</v>
      </c>
      <c r="AF36" s="0" t="n">
        <v>260</v>
      </c>
      <c r="AG36" s="0" t="n">
        <v>234</v>
      </c>
      <c r="AH36" s="0" t="n">
        <v>210</v>
      </c>
      <c r="AI36" s="0" t="n">
        <v>188</v>
      </c>
      <c r="AJ36" s="0" t="n">
        <v>168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56</v>
      </c>
      <c r="BC36" s="0" t="n">
        <v>66</v>
      </c>
      <c r="BD36" s="0" t="n">
        <v>80</v>
      </c>
      <c r="BE36" s="0" t="n">
        <v>94</v>
      </c>
      <c r="BF36" s="0" t="n">
        <v>109</v>
      </c>
      <c r="BG36" s="0" t="n">
        <v>123</v>
      </c>
      <c r="BH36" s="0" t="n">
        <v>135</v>
      </c>
      <c r="BI36" s="0" t="n">
        <v>146</v>
      </c>
      <c r="BJ36" s="0" t="n">
        <v>154</v>
      </c>
      <c r="BK36" s="0" t="n">
        <v>161</v>
      </c>
      <c r="BL36" s="0" t="n">
        <v>166</v>
      </c>
      <c r="BM36" s="0" t="n">
        <v>169</v>
      </c>
      <c r="BN36" s="0" t="n">
        <v>171</v>
      </c>
      <c r="BO36" s="0" t="n">
        <v>171</v>
      </c>
    </row>
    <row r="37" customFormat="false" ht="15" hidden="false" customHeight="false" outlineLevel="0" collapsed="false">
      <c r="A37" s="0" t="s">
        <v>177</v>
      </c>
      <c r="C37" s="117" t="n">
        <v>3355</v>
      </c>
      <c r="D37" s="117" t="n">
        <v>425</v>
      </c>
      <c r="E37" s="117" t="n">
        <v>335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10</v>
      </c>
      <c r="L37" s="0" t="n">
        <v>38</v>
      </c>
      <c r="M37" s="0" t="n">
        <v>62</v>
      </c>
      <c r="N37" s="0" t="n">
        <v>74</v>
      </c>
      <c r="O37" s="0" t="n">
        <v>75</v>
      </c>
      <c r="P37" s="0" t="n">
        <v>80</v>
      </c>
      <c r="Q37" s="0" t="n">
        <v>99</v>
      </c>
      <c r="R37" s="0" t="n">
        <v>113</v>
      </c>
      <c r="S37" s="0" t="n">
        <v>125</v>
      </c>
      <c r="T37" s="0" t="n">
        <v>169</v>
      </c>
      <c r="U37" s="0" t="n">
        <v>197</v>
      </c>
      <c r="V37" s="0" t="n">
        <v>216</v>
      </c>
      <c r="W37" s="0" t="n">
        <v>207</v>
      </c>
      <c r="X37" s="0" t="n">
        <v>200</v>
      </c>
      <c r="Y37" s="0" t="n">
        <v>197</v>
      </c>
      <c r="Z37" s="0" t="n">
        <v>191</v>
      </c>
      <c r="AA37" s="0" t="n">
        <v>182</v>
      </c>
      <c r="AB37" s="0" t="n">
        <v>173</v>
      </c>
      <c r="AC37" s="0" t="n">
        <v>161</v>
      </c>
      <c r="AD37" s="0" t="n">
        <v>149</v>
      </c>
      <c r="AE37" s="0" t="n">
        <v>136</v>
      </c>
      <c r="AF37" s="0" t="n">
        <v>123</v>
      </c>
      <c r="AG37" s="0" t="n">
        <v>111</v>
      </c>
      <c r="AH37" s="0" t="n">
        <v>99</v>
      </c>
      <c r="AI37" s="0" t="n">
        <v>89</v>
      </c>
      <c r="AJ37" s="0" t="n">
        <v>79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2</v>
      </c>
      <c r="BC37" s="0" t="n">
        <v>5</v>
      </c>
      <c r="BD37" s="0" t="n">
        <v>9</v>
      </c>
      <c r="BE37" s="0" t="n">
        <v>14</v>
      </c>
      <c r="BF37" s="0" t="n">
        <v>19</v>
      </c>
      <c r="BG37" s="0" t="n">
        <v>25</v>
      </c>
      <c r="BH37" s="0" t="n">
        <v>31</v>
      </c>
      <c r="BI37" s="0" t="n">
        <v>36</v>
      </c>
      <c r="BJ37" s="0" t="n">
        <v>40</v>
      </c>
      <c r="BK37" s="0" t="n">
        <v>44</v>
      </c>
      <c r="BL37" s="0" t="n">
        <v>47</v>
      </c>
      <c r="BM37" s="0" t="n">
        <v>49</v>
      </c>
      <c r="BN37" s="0" t="n">
        <v>51</v>
      </c>
      <c r="BO37" s="0" t="n">
        <v>53</v>
      </c>
    </row>
    <row r="38" customFormat="false" ht="15" hidden="false" customHeight="false" outlineLevel="0" collapsed="false">
      <c r="A38" s="0" t="s">
        <v>178</v>
      </c>
      <c r="C38" s="117" t="n">
        <v>1367</v>
      </c>
      <c r="D38" s="117" t="n">
        <v>243</v>
      </c>
      <c r="E38" s="117" t="n">
        <v>356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2</v>
      </c>
      <c r="M38" s="0" t="n">
        <v>4</v>
      </c>
      <c r="N38" s="0" t="n">
        <v>9</v>
      </c>
      <c r="O38" s="0" t="n">
        <v>12</v>
      </c>
      <c r="P38" s="0" t="n">
        <v>13</v>
      </c>
      <c r="Q38" s="0" t="n">
        <v>28</v>
      </c>
      <c r="R38" s="0" t="n">
        <v>46</v>
      </c>
      <c r="S38" s="0" t="n">
        <v>52</v>
      </c>
      <c r="T38" s="0" t="n">
        <v>79</v>
      </c>
      <c r="U38" s="0" t="n">
        <v>97</v>
      </c>
      <c r="V38" s="0" t="n">
        <v>99</v>
      </c>
      <c r="W38" s="0" t="n">
        <v>94</v>
      </c>
      <c r="X38" s="0" t="n">
        <v>90</v>
      </c>
      <c r="Y38" s="0" t="n">
        <v>88</v>
      </c>
      <c r="Z38" s="0" t="n">
        <v>85</v>
      </c>
      <c r="AA38" s="0" t="n">
        <v>81</v>
      </c>
      <c r="AB38" s="0" t="n">
        <v>76</v>
      </c>
      <c r="AC38" s="0" t="n">
        <v>71</v>
      </c>
      <c r="AD38" s="0" t="n">
        <v>65</v>
      </c>
      <c r="AE38" s="0" t="n">
        <v>59</v>
      </c>
      <c r="AF38" s="0" t="n">
        <v>53</v>
      </c>
      <c r="AG38" s="0" t="n">
        <v>48</v>
      </c>
      <c r="AH38" s="0" t="n">
        <v>43</v>
      </c>
      <c r="AI38" s="0" t="n">
        <v>38</v>
      </c>
      <c r="AJ38" s="0" t="n">
        <v>34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1</v>
      </c>
      <c r="BC38" s="0" t="n">
        <v>4</v>
      </c>
      <c r="BD38" s="0" t="n">
        <v>6</v>
      </c>
      <c r="BE38" s="0" t="n">
        <v>9</v>
      </c>
      <c r="BF38" s="0" t="n">
        <v>12</v>
      </c>
      <c r="BG38" s="0" t="n">
        <v>15</v>
      </c>
      <c r="BH38" s="0" t="n">
        <v>18</v>
      </c>
      <c r="BI38" s="0" t="n">
        <v>21</v>
      </c>
      <c r="BJ38" s="0" t="n">
        <v>23</v>
      </c>
      <c r="BK38" s="0" t="n">
        <v>25</v>
      </c>
      <c r="BL38" s="0" t="n">
        <v>26</v>
      </c>
      <c r="BM38" s="0" t="n">
        <v>27</v>
      </c>
      <c r="BN38" s="0" t="n">
        <v>28</v>
      </c>
      <c r="BO38" s="0" t="n">
        <v>28</v>
      </c>
    </row>
    <row r="39" customFormat="false" ht="15" hidden="false" customHeight="false" outlineLevel="0" collapsed="false">
      <c r="A39" s="0" t="s">
        <v>179</v>
      </c>
      <c r="C39" s="117" t="n">
        <v>550</v>
      </c>
      <c r="D39" s="117" t="n">
        <v>89</v>
      </c>
      <c r="E39" s="117" t="n">
        <v>255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15</v>
      </c>
      <c r="O39" s="0" t="n">
        <v>22</v>
      </c>
      <c r="P39" s="0" t="n">
        <v>22</v>
      </c>
      <c r="Q39" s="0" t="n">
        <v>24</v>
      </c>
      <c r="R39" s="0" t="n">
        <v>26</v>
      </c>
      <c r="S39" s="0" t="n">
        <v>28</v>
      </c>
      <c r="T39" s="0" t="n">
        <v>29</v>
      </c>
      <c r="U39" s="0" t="n">
        <v>31</v>
      </c>
      <c r="V39" s="0" t="n">
        <v>31</v>
      </c>
      <c r="W39" s="0" t="n">
        <v>30</v>
      </c>
      <c r="X39" s="0" t="n">
        <v>30</v>
      </c>
      <c r="Y39" s="0" t="n">
        <v>29</v>
      </c>
      <c r="Z39" s="0" t="n">
        <v>29</v>
      </c>
      <c r="AA39" s="0" t="n">
        <v>28</v>
      </c>
      <c r="AB39" s="0" t="n">
        <v>27</v>
      </c>
      <c r="AC39" s="0" t="n">
        <v>25</v>
      </c>
      <c r="AD39" s="0" t="n">
        <v>23</v>
      </c>
      <c r="AE39" s="0" t="n">
        <v>21</v>
      </c>
      <c r="AF39" s="0" t="n">
        <v>19</v>
      </c>
      <c r="AG39" s="0" t="n">
        <v>18</v>
      </c>
      <c r="AH39" s="0" t="n">
        <v>16</v>
      </c>
      <c r="AI39" s="0" t="n">
        <v>14</v>
      </c>
      <c r="AJ39" s="0" t="n">
        <v>13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2</v>
      </c>
      <c r="BC39" s="0" t="n">
        <v>3</v>
      </c>
      <c r="BD39" s="0" t="n">
        <v>3</v>
      </c>
      <c r="BE39" s="0" t="n">
        <v>4</v>
      </c>
      <c r="BF39" s="0" t="n">
        <v>5</v>
      </c>
      <c r="BG39" s="0" t="n">
        <v>6</v>
      </c>
      <c r="BH39" s="0" t="n">
        <v>6</v>
      </c>
      <c r="BI39" s="0" t="n">
        <v>7</v>
      </c>
      <c r="BJ39" s="0" t="n">
        <v>8</v>
      </c>
      <c r="BK39" s="0" t="n">
        <v>8</v>
      </c>
      <c r="BL39" s="0" t="n">
        <v>9</v>
      </c>
      <c r="BM39" s="0" t="n">
        <v>9</v>
      </c>
      <c r="BN39" s="0" t="n">
        <v>9</v>
      </c>
      <c r="BO39" s="0" t="n">
        <v>10</v>
      </c>
    </row>
    <row r="40" customFormat="false" ht="15" hidden="false" customHeight="false" outlineLevel="0" collapsed="false">
      <c r="A40" s="0" t="s">
        <v>180</v>
      </c>
      <c r="C40" s="117" t="n">
        <v>55</v>
      </c>
      <c r="D40" s="117" t="n">
        <v>190</v>
      </c>
      <c r="E40" s="117" t="n">
        <v>181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1</v>
      </c>
      <c r="N40" s="0" t="n">
        <v>2</v>
      </c>
      <c r="O40" s="0" t="n">
        <v>2</v>
      </c>
      <c r="P40" s="0" t="n">
        <v>2</v>
      </c>
      <c r="Q40" s="0" t="n">
        <v>3</v>
      </c>
      <c r="R40" s="0" t="n">
        <v>3</v>
      </c>
      <c r="S40" s="0" t="n">
        <v>3</v>
      </c>
      <c r="T40" s="0" t="n">
        <v>3</v>
      </c>
      <c r="U40" s="0" t="n">
        <v>3</v>
      </c>
      <c r="V40" s="0" t="n">
        <v>3</v>
      </c>
      <c r="W40" s="0" t="n">
        <v>3</v>
      </c>
      <c r="X40" s="0" t="n">
        <v>3</v>
      </c>
      <c r="Y40" s="0" t="n">
        <v>3</v>
      </c>
      <c r="Z40" s="0" t="n">
        <v>3</v>
      </c>
      <c r="AA40" s="0" t="n">
        <v>2</v>
      </c>
      <c r="AB40" s="0" t="n">
        <v>2</v>
      </c>
      <c r="AC40" s="0" t="n">
        <v>2</v>
      </c>
      <c r="AD40" s="0" t="n">
        <v>2</v>
      </c>
      <c r="AE40" s="0" t="n">
        <v>2</v>
      </c>
      <c r="AF40" s="0" t="n">
        <v>2</v>
      </c>
      <c r="AG40" s="0" t="n">
        <v>1</v>
      </c>
      <c r="AH40" s="0" t="n">
        <v>1</v>
      </c>
      <c r="AI40" s="0" t="n">
        <v>1</v>
      </c>
      <c r="AJ40" s="0" t="n">
        <v>1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12</v>
      </c>
      <c r="BC40" s="0" t="n">
        <v>13</v>
      </c>
      <c r="BD40" s="0" t="n">
        <v>14</v>
      </c>
      <c r="BE40" s="0" t="n">
        <v>14</v>
      </c>
      <c r="BF40" s="0" t="n">
        <v>15</v>
      </c>
      <c r="BG40" s="0" t="n">
        <v>15</v>
      </c>
      <c r="BH40" s="0" t="n">
        <v>15</v>
      </c>
      <c r="BI40" s="0" t="n">
        <v>15</v>
      </c>
      <c r="BJ40" s="0" t="n">
        <v>14</v>
      </c>
      <c r="BK40" s="0" t="n">
        <v>14</v>
      </c>
      <c r="BL40" s="0" t="n">
        <v>13</v>
      </c>
      <c r="BM40" s="0" t="n">
        <v>13</v>
      </c>
      <c r="BN40" s="0" t="n">
        <v>12</v>
      </c>
      <c r="BO40" s="0" t="n">
        <v>12</v>
      </c>
    </row>
    <row r="41" customFormat="false" ht="15" hidden="false" customHeight="false" outlineLevel="0" collapsed="false">
      <c r="A41" s="0" t="s">
        <v>181</v>
      </c>
      <c r="C41" s="117" t="n">
        <v>139</v>
      </c>
      <c r="D41" s="117" t="n">
        <v>148</v>
      </c>
      <c r="E41" s="117" t="n">
        <v>192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2</v>
      </c>
      <c r="N41" s="0" t="n">
        <v>3</v>
      </c>
      <c r="O41" s="0" t="n">
        <v>3</v>
      </c>
      <c r="P41" s="0" t="n">
        <v>4</v>
      </c>
      <c r="Q41" s="0" t="n">
        <v>8</v>
      </c>
      <c r="R41" s="0" t="n">
        <v>8</v>
      </c>
      <c r="S41" s="0" t="n">
        <v>8</v>
      </c>
      <c r="T41" s="0" t="n">
        <v>8</v>
      </c>
      <c r="U41" s="0" t="n">
        <v>8</v>
      </c>
      <c r="V41" s="0" t="n">
        <v>8</v>
      </c>
      <c r="W41" s="0" t="n">
        <v>8</v>
      </c>
      <c r="X41" s="0" t="n">
        <v>8</v>
      </c>
      <c r="Y41" s="0" t="n">
        <v>7</v>
      </c>
      <c r="Z41" s="0" t="n">
        <v>7</v>
      </c>
      <c r="AA41" s="0" t="n">
        <v>7</v>
      </c>
      <c r="AB41" s="0" t="n">
        <v>6</v>
      </c>
      <c r="AC41" s="0" t="n">
        <v>6</v>
      </c>
      <c r="AD41" s="0" t="n">
        <v>5</v>
      </c>
      <c r="AE41" s="0" t="n">
        <v>5</v>
      </c>
      <c r="AF41" s="0" t="n">
        <v>4</v>
      </c>
      <c r="AG41" s="0" t="n">
        <v>4</v>
      </c>
      <c r="AH41" s="0" t="n">
        <v>4</v>
      </c>
      <c r="AI41" s="0" t="n">
        <v>3</v>
      </c>
      <c r="AJ41" s="0" t="n">
        <v>3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9</v>
      </c>
      <c r="BC41" s="0" t="n">
        <v>9</v>
      </c>
      <c r="BD41" s="0" t="n">
        <v>10</v>
      </c>
      <c r="BE41" s="0" t="n">
        <v>10</v>
      </c>
      <c r="BF41" s="0" t="n">
        <v>11</v>
      </c>
      <c r="BG41" s="0" t="n">
        <v>11</v>
      </c>
      <c r="BH41" s="0" t="n">
        <v>11</v>
      </c>
      <c r="BI41" s="0" t="n">
        <v>11</v>
      </c>
      <c r="BJ41" s="0" t="n">
        <v>11</v>
      </c>
      <c r="BK41" s="0" t="n">
        <v>11</v>
      </c>
      <c r="BL41" s="0" t="n">
        <v>11</v>
      </c>
      <c r="BM41" s="0" t="n">
        <v>11</v>
      </c>
      <c r="BN41" s="0" t="n">
        <v>10</v>
      </c>
      <c r="BO41" s="0" t="n">
        <v>10</v>
      </c>
    </row>
    <row r="42" customFormat="false" ht="15" hidden="false" customHeight="false" outlineLevel="0" collapsed="false">
      <c r="A42" s="0" t="s">
        <v>182</v>
      </c>
      <c r="C42" s="117" t="n">
        <v>482</v>
      </c>
      <c r="D42" s="117" t="n">
        <v>211</v>
      </c>
      <c r="E42" s="117" t="n">
        <v>239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3</v>
      </c>
      <c r="M42" s="0" t="n">
        <v>5</v>
      </c>
      <c r="N42" s="0" t="n">
        <v>7</v>
      </c>
      <c r="O42" s="0" t="n">
        <v>6</v>
      </c>
      <c r="P42" s="0" t="n">
        <v>7</v>
      </c>
      <c r="Q42" s="0" t="n">
        <v>7</v>
      </c>
      <c r="R42" s="0" t="n">
        <v>7</v>
      </c>
      <c r="S42" s="0" t="n">
        <v>7</v>
      </c>
      <c r="T42" s="0" t="n">
        <v>7</v>
      </c>
      <c r="U42" s="0" t="n">
        <v>17</v>
      </c>
      <c r="V42" s="0" t="n">
        <v>45</v>
      </c>
      <c r="W42" s="0" t="n">
        <v>41</v>
      </c>
      <c r="X42" s="0" t="n">
        <v>38</v>
      </c>
      <c r="Y42" s="0" t="n">
        <v>36</v>
      </c>
      <c r="Z42" s="0" t="n">
        <v>34</v>
      </c>
      <c r="AA42" s="0" t="n">
        <v>32</v>
      </c>
      <c r="AB42" s="0" t="n">
        <v>30</v>
      </c>
      <c r="AC42" s="0" t="n">
        <v>27</v>
      </c>
      <c r="AD42" s="0" t="n">
        <v>25</v>
      </c>
      <c r="AE42" s="0" t="n">
        <v>22</v>
      </c>
      <c r="AF42" s="0" t="n">
        <v>20</v>
      </c>
      <c r="AG42" s="0" t="n">
        <v>17</v>
      </c>
      <c r="AH42" s="0" t="n">
        <v>15</v>
      </c>
      <c r="AI42" s="0" t="n">
        <v>14</v>
      </c>
      <c r="AJ42" s="0" t="n">
        <v>12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8</v>
      </c>
      <c r="BC42" s="0" t="n">
        <v>9</v>
      </c>
      <c r="BD42" s="0" t="n">
        <v>11</v>
      </c>
      <c r="BE42" s="0" t="n">
        <v>13</v>
      </c>
      <c r="BF42" s="0" t="n">
        <v>14</v>
      </c>
      <c r="BG42" s="0" t="n">
        <v>15</v>
      </c>
      <c r="BH42" s="0" t="n">
        <v>16</v>
      </c>
      <c r="BI42" s="0" t="n">
        <v>17</v>
      </c>
      <c r="BJ42" s="0" t="n">
        <v>18</v>
      </c>
      <c r="BK42" s="0" t="n">
        <v>18</v>
      </c>
      <c r="BL42" s="0" t="n">
        <v>18</v>
      </c>
      <c r="BM42" s="0" t="n">
        <v>18</v>
      </c>
      <c r="BN42" s="0" t="n">
        <v>18</v>
      </c>
      <c r="BO42" s="0" t="n">
        <v>18</v>
      </c>
    </row>
    <row r="43" customFormat="false" ht="15" hidden="false" customHeight="false" outlineLevel="0" collapsed="false">
      <c r="A43" s="0" t="s">
        <v>183</v>
      </c>
      <c r="C43" s="117" t="n">
        <v>1089</v>
      </c>
      <c r="D43" s="117" t="n">
        <v>495</v>
      </c>
      <c r="E43" s="117" t="n">
        <v>227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4</v>
      </c>
      <c r="L43" s="0" t="n">
        <v>17</v>
      </c>
      <c r="M43" s="0" t="n">
        <v>27</v>
      </c>
      <c r="N43" s="0" t="n">
        <v>36</v>
      </c>
      <c r="O43" s="0" t="n">
        <v>36</v>
      </c>
      <c r="P43" s="0" t="n">
        <v>34</v>
      </c>
      <c r="Q43" s="0" t="n">
        <v>38</v>
      </c>
      <c r="R43" s="0" t="n">
        <v>45</v>
      </c>
      <c r="S43" s="0" t="n">
        <v>49</v>
      </c>
      <c r="T43" s="0" t="n">
        <v>53</v>
      </c>
      <c r="U43" s="0" t="n">
        <v>56</v>
      </c>
      <c r="V43" s="0" t="n">
        <v>58</v>
      </c>
      <c r="W43" s="0" t="n">
        <v>57</v>
      </c>
      <c r="X43" s="0" t="n">
        <v>57</v>
      </c>
      <c r="Y43" s="0" t="n">
        <v>57</v>
      </c>
      <c r="Z43" s="0" t="n">
        <v>56</v>
      </c>
      <c r="AA43" s="0" t="n">
        <v>55</v>
      </c>
      <c r="AB43" s="0" t="n">
        <v>52</v>
      </c>
      <c r="AC43" s="0" t="n">
        <v>50</v>
      </c>
      <c r="AD43" s="0" t="n">
        <v>46</v>
      </c>
      <c r="AE43" s="0" t="n">
        <v>43</v>
      </c>
      <c r="AF43" s="0" t="n">
        <v>39</v>
      </c>
      <c r="AG43" s="0" t="n">
        <v>36</v>
      </c>
      <c r="AH43" s="0" t="n">
        <v>32</v>
      </c>
      <c r="AI43" s="0" t="n">
        <v>29</v>
      </c>
      <c r="AJ43" s="0" t="n">
        <v>26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22</v>
      </c>
      <c r="BC43" s="0" t="n">
        <v>24</v>
      </c>
      <c r="BD43" s="0" t="n">
        <v>27</v>
      </c>
      <c r="BE43" s="0" t="n">
        <v>30</v>
      </c>
      <c r="BF43" s="0" t="n">
        <v>33</v>
      </c>
      <c r="BG43" s="0" t="n">
        <v>35</v>
      </c>
      <c r="BH43" s="0" t="n">
        <v>37</v>
      </c>
      <c r="BI43" s="0" t="n">
        <v>39</v>
      </c>
      <c r="BJ43" s="0" t="n">
        <v>40</v>
      </c>
      <c r="BK43" s="0" t="n">
        <v>41</v>
      </c>
      <c r="BL43" s="0" t="n">
        <v>42</v>
      </c>
      <c r="BM43" s="0" t="n">
        <v>42</v>
      </c>
      <c r="BN43" s="0" t="n">
        <v>42</v>
      </c>
      <c r="BO43" s="0" t="n">
        <v>42</v>
      </c>
    </row>
  </sheetData>
  <mergeCells count="3">
    <mergeCell ref="C3:C4"/>
    <mergeCell ref="D3:D4"/>
    <mergeCell ref="E3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2023-12-27T21:25:23Z</dcterms:created>
  <dc:creator>John Stover</dc:creator>
  <dc:description/>
  <dc:language>en-GB</dc:language>
  <cp:lastModifiedBy/>
  <dcterms:modified xsi:type="dcterms:W3CDTF">2024-01-09T15:55:57Z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