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78" firstSheet="8" activeTab="10"/>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 of report" sheetId="3" r:id="rId12"/>
    <sheet name="Methods used" sheetId="4" r:id="rId13"/>
    <sheet name="Documentation Received" sheetId="5" r:id="rId14"/>
    <sheet name="Medical Information" sheetId="6" r:id="rId15"/>
    <sheet name="Background" sheetId="7" r:id="rId16"/>
    <sheet name="Occupational History" sheetId="37" r:id="rId17"/>
    <sheet name="Main Complaints" sheetId="8" r:id="rId18"/>
    <sheet name="Consistency performance" sheetId="9" r:id="rId19"/>
    <sheet name="Physical results" sheetId="10" r:id="rId20"/>
    <sheet name="Cognitive phychosocial results" sheetId="11" r:id="rId21"/>
    <sheet name="Thurstone" sheetId="12" r:id="rId22"/>
    <sheet name="Rivermead" sheetId="13" r:id="rId23"/>
    <sheet name="Cam" sheetId="14" r:id="rId24"/>
    <sheet name="PsychoSocialResult" sheetId="15" r:id="rId25"/>
    <sheet name="Cooperation effort" sheetId="16" r:id="rId26"/>
    <sheet name="General Observations" sheetId="17" r:id="rId27"/>
    <sheet name="Pain report" sheetId="18" r:id="rId28"/>
    <sheet name="Safety" sheetId="19" r:id="rId29"/>
    <sheet name="Musculoskeletal" sheetId="30" r:id="rId30"/>
    <sheet name="grip pinch strength" sheetId="21" r:id="rId31"/>
    <sheet name="Rapid exchange grip strength" sheetId="31" r:id="rId32"/>
    <sheet name="ADL" sheetId="32" r:id="rId33"/>
    <sheet name="AbiltiesLimitations" sheetId="34" r:id="rId34"/>
    <sheet name="JobAnalysis" sheetId="35" r:id="rId35"/>
    <sheet name="WorkWell" sheetId="36" r:id="rId36"/>
  </sheets>
  <definedNames>
    <definedName name="_xlnm._FilterDatabase" localSheetId="1" hidden="1">'MaleHand grip'!$A$1:$E$62</definedName>
    <definedName name="Access">Background!$B$10</definedName>
    <definedName name="Accessibility">Background!$B$9</definedName>
    <definedName name="age">'Assessment Information'!$B$6</definedName>
    <definedName name="assessment_Duration">'Assessment Information'!#REF!</definedName>
    <definedName name="assessment_DurationHours">'Assessment Information'!#REF!</definedName>
    <definedName name="assessmentDate">'Assessment Information'!$B$9</definedName>
    <definedName name="AssessmentLanguage">'Assessment Information'!$B$11</definedName>
    <definedName name="assessmentLocation">'Assessment Information'!$B$10</definedName>
    <definedName name="Assistance">Background!$B$11</definedName>
    <definedName name="bodyCheck">'Medical Information'!$D$1:$E$8</definedName>
    <definedName name="classification">'Occupational History'!$G$7</definedName>
    <definedName name="classificationDescription">'Occupational History'!$G$22</definedName>
    <definedName name="Client_Address">'Assessment Information'!$B$7</definedName>
    <definedName name="Client_ContactNumber">'Assessment Information'!$B$8</definedName>
    <definedName name="Client_FirstName">'Assessment Information'!$B$1</definedName>
    <definedName name="Client_Gender">'Assessment Information'!$B$3</definedName>
    <definedName name="Client_Surname">'Assessment Information'!$B$2</definedName>
    <definedName name="Client_Title">'Assessment Information'!$B$4</definedName>
    <definedName name="ClientFirstName">'Assessment Information'!$B$1</definedName>
    <definedName name="ClientGender">'Assessment Information'!$B$3</definedName>
    <definedName name="ClientLastName">ADL!$C$3</definedName>
    <definedName name="ClientSurname">'Assessment Information'!$B$2</definedName>
    <definedName name="ClientTitle">'Assessment Information'!#REF!</definedName>
    <definedName name="currentAccomplishment">'Occupational History'!$G$6</definedName>
    <definedName name="currentEmployer">'Occupational History'!$G$5</definedName>
    <definedName name="currentInstitution">'Occupational History'!$G$5</definedName>
    <definedName name="currentOcc">'Occupational History'!$G$4</definedName>
    <definedName name="david">'Methods used'!$B$3:$B$32</definedName>
    <definedName name="Dependents">Background!$B$2</definedName>
    <definedName name="Difficulties">'Occupational History'!$G$9:$G$20</definedName>
    <definedName name="docs_received">'Documentation Received'!$A$1:$C$10</definedName>
    <definedName name="duration_hours">'Assessment Information'!$B$13</definedName>
    <definedName name="Duration_Minutes">'Assessment Information'!$B$14</definedName>
    <definedName name="dwelling">Background!$B$6</definedName>
    <definedName name="Education">Background!$A$13:$B$24</definedName>
    <definedName name="Facilities">Background!$B$8</definedName>
    <definedName name="firstName">'Assessment Information'!$B$1</definedName>
    <definedName name="gender">'Assessment Information'!$B$3</definedName>
    <definedName name="IdNumber">'Assessment Information'!$B$5</definedName>
    <definedName name="JobDescription">'Occupational History'!$H$4:$H$20</definedName>
    <definedName name="language">'Assessment Information'!$B$11</definedName>
    <definedName name="lastWorked">'Occupational History'!$G$6</definedName>
    <definedName name="List_PeoplePresent">'Assessment Information'!$D$3:$E$11</definedName>
    <definedName name="MaritalStatus">Background!$B$3</definedName>
    <definedName name="medicalHistory">'Medical Information'!$A$1:$B$20</definedName>
    <definedName name="methods_used">'Methods used'!$A$2:$B$60</definedName>
    <definedName name="Occupants">Background!$B$7</definedName>
    <definedName name="occupationalHistory">'Occupational History'!$A$2:$C$20</definedName>
    <definedName name="OLE_LINK19" localSheetId="15">Background!#REF!</definedName>
    <definedName name="OLE_LINK21" localSheetId="15">Background!#REF!</definedName>
    <definedName name="ourRef">'Assessment Information'!$B$17</definedName>
    <definedName name="People_Present">'Assessment Information'!$D$2:$E$11</definedName>
    <definedName name="peoplePresent">'Assessment Information'!$D$5:$E$11</definedName>
    <definedName name="purposes">'Purpose of report'!$A$2:$B$20</definedName>
    <definedName name="refAssessor">'Assessment Information'!$B$16</definedName>
    <definedName name="refCompany">'Assessment Information'!$B$15</definedName>
    <definedName name="ReportDate">'Assessment Information'!$B$12</definedName>
    <definedName name="SupportStructure">Background!$B$4</definedName>
    <definedName name="surName">'Assessment Information'!$B$2</definedName>
    <definedName name="templateName">Configuration!$B$9</definedName>
    <definedName name="Therapist_Cell">Configuration!$B$4</definedName>
    <definedName name="Therapist_Email">Configuration!$B$5</definedName>
    <definedName name="Therapist_FirstName">Configuration!$B$2</definedName>
    <definedName name="Therapist_Surname">Configuration!$B$3</definedName>
    <definedName name="title">'Assessment Information'!$B$4</definedName>
    <definedName name="yourRef">'Assessment Information'!$B$18</definedName>
  </definedNames>
  <calcPr calcId="144525" concurrentCalc="0"/>
</workbook>
</file>

<file path=xl/calcChain.xml><?xml version="1.0" encoding="utf-8"?>
<calcChain xmlns="http://schemas.openxmlformats.org/spreadsheetml/2006/main">
  <c r="B12" i="2" l="1"/>
  <c r="E4" i="2"/>
  <c r="E3" i="2"/>
  <c r="F2" i="3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9" i="2"/>
</calcChain>
</file>

<file path=xl/sharedStrings.xml><?xml version="1.0" encoding="utf-8"?>
<sst xmlns="http://schemas.openxmlformats.org/spreadsheetml/2006/main" count="614" uniqueCount="401">
  <si>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</si>
  <si>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</si>
  <si>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</si>
  <si>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</si>
  <si>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</si>
  <si>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</si>
  <si>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</si>
  <si>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</si>
  <si>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</si>
  <si>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</si>
  <si>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</si>
  <si>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</si>
  <si>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</si>
  <si>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</si>
  <si>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</si>
  <si>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</si>
  <si>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</si>
  <si>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</si>
  <si>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</si>
  <si>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</si>
  <si>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</si>
  <si>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</si>
  <si>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</si>
  <si>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</si>
  <si>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</si>
  <si>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</si>
  <si>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</si>
  <si>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</si>
  <si>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</si>
  <si>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</si>
  <si>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</si>
  <si>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</si>
  <si>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</si>
  <si>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</si>
  <si>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</si>
  <si>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</si>
  <si>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</si>
  <si>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</si>
  <si>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</si>
  <si>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</si>
  <si>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</si>
  <si>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</si>
  <si>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</si>
  <si>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</si>
  <si>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</si>
  <si>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</si>
  <si>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</si>
  <si>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</si>
  <si>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</si>
  <si>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</si>
  <si>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</si>
  <si>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</si>
  <si>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</si>
  <si>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</si>
  <si>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</si>
  <si>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</si>
  <si>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</si>
  <si>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</si>
  <si>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</si>
  <si>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</si>
  <si>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</si>
  <si>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</si>
  <si>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</si>
  <si>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</si>
  <si>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</si>
  <si>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</si>
  <si>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</si>
  <si>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</si>
  <si>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</si>
  <si>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</si>
  <si>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</si>
  <si>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</si>
  <si>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</si>
  <si>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</si>
  <si>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</si>
  <si>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</si>
  <si>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</si>
  <si>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</si>
  <si>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</si>
  <si>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</si>
  <si>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</si>
  <si>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</si>
  <si>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</si>
  <si>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</si>
  <si>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</si>
  <si>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</si>
  <si>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</si>
  <si>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</si>
  <si>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</si>
  <si>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</si>
  <si>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</si>
  <si>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</si>
  <si>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</si>
  <si>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</si>
  <si>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</si>
  <si>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</si>
  <si>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</si>
  <si>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</si>
  <si>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</si>
  <si>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</si>
  <si>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</si>
  <si>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</si>
  <si>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</si>
  <si>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</si>
  <si>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</si>
  <si>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</si>
  <si>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</si>
  <si>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</si>
  <si>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</si>
  <si>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</si>
  <si>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</si>
  <si>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</si>
  <si>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</si>
  <si>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</si>
  <si>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</si>
  <si>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</si>
  <si>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</si>
  <si>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</si>
  <si>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</si>
  <si>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</si>
  <si>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</si>
  <si>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</si>
  <si>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</si>
  <si>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</si>
  <si>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</si>
  <si>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</si>
  <si>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</si>
  <si>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</si>
  <si>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</si>
  <si>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</si>
  <si>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</si>
  <si>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</si>
  <si>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</si>
  <si>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</si>
  <si>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</si>
  <si>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</si>
  <si>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</si>
  <si>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</si>
  <si>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</si>
  <si>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</si>
  <si>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</si>
  <si>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</si>
  <si>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</si>
  <si>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</si>
  <si>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</si>
  <si>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</si>
  <si>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</si>
  <si>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</si>
  <si>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</si>
  <si>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</si>
  <si>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</si>
  <si>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</si>
  <si>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</si>
  <si>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</si>
  <si>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</si>
  <si>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</si>
  <si>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</si>
  <si>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</si>
  <si>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</si>
  <si>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</si>
  <si>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</si>
  <si>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</si>
  <si>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</si>
  <si>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</si>
  <si>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pain 1</t>
  </si>
  <si>
    <t>pain2</t>
  </si>
  <si>
    <t>s</t>
  </si>
  <si>
    <t>a</t>
  </si>
  <si>
    <t>f</t>
  </si>
  <si>
    <t>e</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</si>
  <si>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</si>
  <si>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</si>
  <si>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</si>
  <si>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</si>
  <si>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</si>
  <si>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</si>
  <si>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</si>
  <si>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</si>
  <si>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</si>
  <si>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</si>
  <si>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</si>
  <si>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</si>
  <si>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</si>
  <si>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</si>
  <si>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</si>
  <si>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</si>
  <si>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</si>
  <si>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</si>
  <si>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</si>
  <si>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</si>
  <si>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</si>
  <si>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</si>
  <si>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</si>
  <si>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</si>
  <si>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</si>
  <si>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</si>
  <si>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</si>
  <si>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</si>
  <si>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</si>
  <si>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</si>
  <si>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</si>
  <si>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</si>
  <si>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</si>
  <si>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</si>
  <si>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</si>
  <si>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</si>
  <si>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</si>
  <si>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</si>
  <si>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</si>
  <si>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</si>
  <si>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</si>
  <si>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</si>
  <si>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</si>
  <si>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</si>
  <si>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</si>
  <si>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</si>
  <si>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</si>
  <si>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</si>
  <si>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</si>
  <si>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</si>
  <si>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</si>
  <si>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</si>
  <si>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</si>
  <si>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</si>
  <si>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</si>
  <si>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</si>
  <si>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</si>
  <si>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</si>
  <si>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</si>
  <si>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</si>
  <si>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</si>
  <si>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</si>
  <si>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</si>
  <si>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</si>
  <si>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</si>
  <si>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</si>
  <si>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</si>
  <si>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</si>
  <si>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</si>
  <si>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</si>
  <si>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</si>
  <si>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</si>
  <si>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</si>
  <si>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</si>
  <si>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</si>
  <si>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</si>
  <si>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</si>
  <si>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</si>
  <si>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</si>
  <si>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</si>
  <si>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</si>
  <si>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</si>
  <si>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</si>
  <si>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</si>
  <si>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</si>
  <si>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</si>
  <si>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</si>
  <si>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</si>
  <si>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</si>
  <si>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</si>
  <si>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</si>
  <si>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</si>
  <si>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</si>
  <si>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</si>
  <si>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</si>
  <si>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</si>
  <si>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</si>
  <si>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</si>
  <si>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</si>
  <si>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</si>
  <si>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</si>
  <si>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</si>
  <si>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</si>
  <si>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</si>
  <si>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</si>
  <si>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</si>
  <si>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</si>
  <si>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</si>
  <si>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</si>
  <si>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</si>
  <si>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</si>
  <si>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</si>
  <si>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</si>
  <si>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</si>
  <si>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</si>
  <si>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</si>
  <si>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</si>
  <si>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</si>
  <si>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</si>
  <si>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</si>
  <si>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</si>
  <si>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</si>
  <si>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</si>
  <si>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</si>
  <si>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</si>
  <si>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</si>
  <si>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</si>
  <si>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</si>
  <si>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</si>
  <si>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</si>
  <si>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</si>
  <si>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</si>
  <si>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</si>
  <si>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</si>
  <si>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</si>
  <si>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</si>
  <si>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</si>
  <si>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</si>
  <si>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</si>
  <si>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</si>
  <si>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</si>
  <si>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</si>
  <si>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</si>
  <si>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</si>
  <si>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</si>
  <si>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</si>
  <si>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</si>
  <si>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</si>
  <si>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</si>
  <si>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</si>
  <si>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</si>
  <si>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</si>
  <si>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</si>
  <si>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</si>
  <si>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</si>
  <si>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</si>
  <si>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</si>
  <si>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</si>
  <si>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</si>
  <si>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Present</t>
  </si>
  <si>
    <t>Client Surname</t>
  </si>
  <si>
    <t>Client First Name</t>
  </si>
  <si>
    <t>Abrahams</t>
  </si>
  <si>
    <t>John</t>
  </si>
  <si>
    <t>Abilities</t>
  </si>
  <si>
    <t>No physical limitation identified</t>
  </si>
  <si>
    <t>Ability to care for own needs</t>
  </si>
  <si>
    <t>Limitations</t>
  </si>
  <si>
    <t>Limitations scored for visual and auditory memory in the CAM test</t>
  </si>
  <si>
    <t>Decreased rate of work</t>
  </si>
  <si>
    <t>Sitting</t>
  </si>
  <si>
    <t xml:space="preserve">Frequently </t>
  </si>
  <si>
    <t>Frequently</t>
  </si>
  <si>
    <t>Yes</t>
  </si>
  <si>
    <t>Walking</t>
  </si>
  <si>
    <t>Occasionally</t>
  </si>
  <si>
    <t>Frequently*</t>
  </si>
  <si>
    <t xml:space="preserve">Standing </t>
  </si>
  <si>
    <t>Rarely</t>
  </si>
  <si>
    <t>Bilateral hand function, coordination and dexterity</t>
  </si>
  <si>
    <t xml:space="preserve">Occasionally </t>
  </si>
  <si>
    <t>No</t>
  </si>
  <si>
    <t xml:space="preserve">Problem solving </t>
  </si>
  <si>
    <t xml:space="preserve">Communication and interpersonal skills </t>
  </si>
  <si>
    <t xml:space="preserve">Personal presentation of self </t>
  </si>
  <si>
    <t>Internal motivation</t>
  </si>
  <si>
    <t>Match</t>
  </si>
  <si>
    <t>Demand</t>
  </si>
  <si>
    <t>1 Lifting and carrying</t>
  </si>
  <si>
    <t>Low</t>
  </si>
  <si>
    <t>Heavy</t>
  </si>
  <si>
    <t>Max</t>
  </si>
  <si>
    <t>Static and dynamic posturing</t>
  </si>
  <si>
    <t>Unable</t>
  </si>
  <si>
    <t>Some limitation</t>
  </si>
  <si>
    <t>Slight or no limitation</t>
  </si>
  <si>
    <t>Comments</t>
  </si>
  <si>
    <t>Front carry</t>
  </si>
  <si>
    <t>5 kg</t>
  </si>
  <si>
    <t>7 kg</t>
  </si>
  <si>
    <t>10 kg</t>
  </si>
  <si>
    <t>√</t>
  </si>
  <si>
    <t>No limitations</t>
  </si>
  <si>
    <t>Standing</t>
  </si>
  <si>
    <t>Adequate standing ability and tolerance.</t>
  </si>
  <si>
    <t xml:space="preserve">Elevated work </t>
  </si>
  <si>
    <t xml:space="preserve">No limitations </t>
  </si>
  <si>
    <t>Significant_limitation</t>
  </si>
  <si>
    <t>U</t>
  </si>
  <si>
    <t>S</t>
  </si>
  <si>
    <t>SL</t>
  </si>
  <si>
    <t>SNL</t>
  </si>
  <si>
    <t>554 Louis Botha Ave, Gresswold, Johannesburg</t>
  </si>
  <si>
    <t>Mr</t>
  </si>
  <si>
    <t>0828374699</t>
  </si>
  <si>
    <t>Accessibility</t>
  </si>
  <si>
    <t>Family</t>
  </si>
  <si>
    <t>Home</t>
  </si>
  <si>
    <t>Education</t>
  </si>
  <si>
    <t>EducationLevel</t>
  </si>
  <si>
    <t>Occupational History</t>
  </si>
  <si>
    <t>Period</t>
  </si>
  <si>
    <t>Current occupational Information</t>
  </si>
  <si>
    <t>Occupation</t>
  </si>
  <si>
    <t>Employer</t>
  </si>
  <si>
    <t>Date last worked</t>
  </si>
  <si>
    <t>Brief Job Description</t>
  </si>
  <si>
    <t>Difficulties at work</t>
  </si>
  <si>
    <t>Classification</t>
  </si>
  <si>
    <t>Description</t>
  </si>
  <si>
    <t>Experience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</si>
</sst>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dd/yy\ hh:mm\ AM/PM"/>
    <numFmt numFmtId="165" formatCode="[$-F800]dddd\,\ mmmm\ dd\,\ yyyy"/>
    <numFmt numFmtId="166" formatCode="0.0"/>
    <numFmt numFmtId="167" formatCode="yymmdd"/>
    <numFmt numFmtId="168" formatCode="[$-F400]h:mm:ss\ AM/PM"/>
    <numFmt numFmtId="169" formatCode="m:ss"/>
    <numFmt numFmtId="170" formatCode="####\-#######"/>
    <numFmt numFmtId="171" formatCode="###\-###\-####"/>
  </numFmts>
  <fonts count="22">
    <font>
      <sz val="10"/>
      <name val="Arial"/>
      <family val="2"/>
    </font>
    <font>
      <sz val="12"/>
      <color theme="1"/>
      <name val="Calibri"/>
      <family val="2"/>
      <scheme val="minor"/>
    </font>
    <font>
      <b/>
      <sz val="10"/>
      <name val="Arial"/>
      <family val="2"/>
    </font>
    <font>
      <b/>
      <sz val="9"/>
      <name val="Century Gothic;Century Gothic"/>
      <family val="2"/>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
      <b/>
      <sz val="11"/>
      <color rgb="FFFA7D00"/>
      <name val="Calibri"/>
      <family val="2"/>
      <scheme val="minor"/>
    </font>
    <font>
      <sz val="10"/>
      <name val="Arial"/>
      <family val="2"/>
    </font>
    <font>
      <b/>
      <sz val="11"/>
      <color rgb="FF9C6500"/>
      <name val="Calibri"/>
      <family val="2"/>
      <scheme val="minor"/>
    </font>
    <font>
      <b/>
      <sz val="11"/>
      <name val="Century Gothic"/>
    </font>
    <font>
      <b/>
      <i/>
      <sz val="10"/>
      <name val="Century Gothic"/>
    </font>
    <font>
      <b/>
      <sz val="10"/>
      <name val="Century Gothic"/>
    </font>
    <font>
      <b/>
      <i/>
      <sz val="9"/>
      <name val="Century Gothic"/>
    </font>
  </fonts>
  <fills count="10">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
      <patternFill patternType="solid">
        <fgColor rgb="FFF2F2F2"/>
      </patternFill>
    </fill>
    <fill>
      <patternFill patternType="solid">
        <fgColor rgb="FFFFFFCC"/>
      </patternFill>
    </fill>
  </fills>
  <borders count="21">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0" borderId="0"/>
    <xf numFmtId="0" fontId="10" fillId="7" borderId="18" applyNumberFormat="0" applyAlignment="0" applyProtection="0"/>
    <xf numFmtId="0" fontId="12" fillId="0" borderId="0" applyNumberFormat="0" applyFill="0" applyBorder="0" applyAlignment="0" applyProtection="0"/>
    <xf numFmtId="0" fontId="15" fillId="8" borderId="18" applyNumberFormat="0" applyAlignment="0" applyProtection="0"/>
    <xf numFmtId="0" fontId="16" fillId="9" borderId="20" applyNumberFormat="0" applyFont="0" applyAlignment="0" applyProtection="0"/>
  </cellStyleXfs>
  <cellXfs count="74">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1" fillId="0" borderId="0" xfId="1"/>
    <xf numFmtId="0" fontId="5" fillId="0" borderId="0" xfId="1" applyFont="1"/>
    <xf numFmtId="0" fontId="7" fillId="0" borderId="2" xfId="1" applyFont="1" applyBorder="1" applyAlignment="1">
      <alignment horizontal="fill" vertical="distributed"/>
    </xf>
    <xf numFmtId="166" fontId="7" fillId="0" borderId="2" xfId="1" applyNumberFormat="1" applyFont="1" applyBorder="1" applyAlignment="1">
      <alignment horizontal="justify" vertical="center" wrapText="1"/>
    </xf>
    <xf numFmtId="0" fontId="7" fillId="0" borderId="2" xfId="1" applyFont="1" applyBorder="1" applyAlignment="1">
      <alignment horizontal="justify" vertical="center" wrapText="1"/>
    </xf>
    <xf numFmtId="0" fontId="7" fillId="0" borderId="0" xfId="1" applyFont="1" applyFill="1" applyBorder="1" applyAlignment="1">
      <alignment horizontal="justify" vertical="center" wrapText="1"/>
    </xf>
    <xf numFmtId="166" fontId="1" fillId="0" borderId="0" xfId="1" applyNumberFormat="1"/>
    <xf numFmtId="0" fontId="8" fillId="3" borderId="0" xfId="1" applyFont="1" applyFill="1" applyBorder="1" applyAlignment="1">
      <alignment horizontal="justify" vertical="center" wrapText="1"/>
    </xf>
    <xf numFmtId="49" fontId="8" fillId="3" borderId="5" xfId="1" applyNumberFormat="1" applyFont="1" applyFill="1" applyBorder="1" applyAlignment="1">
      <alignment horizontal="left" vertical="center" wrapText="1"/>
    </xf>
    <xf numFmtId="1" fontId="1" fillId="0" borderId="0" xfId="1" applyNumberFormat="1"/>
    <xf numFmtId="166" fontId="9"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7" fillId="0" borderId="4" xfId="1" applyFont="1" applyBorder="1" applyAlignment="1">
      <alignment vertical="center" wrapText="1"/>
    </xf>
    <xf numFmtId="0" fontId="7" fillId="0" borderId="3" xfId="1" applyFont="1" applyBorder="1" applyAlignment="1">
      <alignment vertical="center" wrapText="1"/>
    </xf>
    <xf numFmtId="49" fontId="8" fillId="3" borderId="6" xfId="1" applyNumberFormat="1" applyFont="1" applyFill="1" applyBorder="1" applyAlignment="1">
      <alignment vertical="center" wrapText="1"/>
    </xf>
    <xf numFmtId="49" fontId="8"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0" fillId="7" borderId="18" xfId="2"/>
    <xf numFmtId="1" fontId="10" fillId="7" borderId="18" xfId="2" applyNumberFormat="1"/>
    <xf numFmtId="164" fontId="10" fillId="7" borderId="18" xfId="2" applyNumberFormat="1"/>
    <xf numFmtId="165" fontId="10" fillId="7" borderId="18" xfId="2" applyNumberFormat="1"/>
    <xf numFmtId="0" fontId="10" fillId="7" borderId="19" xfId="2" applyBorder="1"/>
    <xf numFmtId="168" fontId="0" fillId="0" borderId="0" xfId="0" applyNumberFormat="1"/>
    <xf numFmtId="0" fontId="11" fillId="7" borderId="18" xfId="2" applyFont="1"/>
    <xf numFmtId="169" fontId="0" fillId="0" borderId="0" xfId="0" applyNumberFormat="1"/>
    <xf numFmtId="0" fontId="10" fillId="7" borderId="18" xfId="2" applyNumberFormat="1"/>
    <xf numFmtId="0" fontId="12" fillId="0" borderId="0" xfId="3" quotePrefix="1"/>
    <xf numFmtId="0" fontId="13" fillId="0" borderId="0" xfId="3" quotePrefix="1" applyFont="1"/>
    <xf numFmtId="0" fontId="14" fillId="0" borderId="0" xfId="1" applyFont="1"/>
    <xf numFmtId="0" fontId="15" fillId="8" borderId="18" xfId="4"/>
    <xf numFmtId="22" fontId="15" fillId="8" borderId="18" xfId="4" applyNumberFormat="1"/>
    <xf numFmtId="170" fontId="10" fillId="7" borderId="18" xfId="2" applyNumberFormat="1" applyAlignment="1">
      <alignment horizontal="left"/>
    </xf>
    <xf numFmtId="0" fontId="10" fillId="7" borderId="18" xfId="2" applyAlignment="1">
      <alignment horizontal="left"/>
    </xf>
    <xf numFmtId="171" fontId="10" fillId="7" borderId="18" xfId="2" applyNumberFormat="1"/>
    <xf numFmtId="0" fontId="15" fillId="8" borderId="18" xfId="4" applyNumberFormat="1"/>
    <xf numFmtId="166" fontId="10" fillId="7" borderId="18" xfId="2" applyNumberFormat="1" applyAlignment="1" applyProtection="1">
      <alignment horizontal="justify" vertical="center" wrapText="1"/>
      <protection locked="0"/>
    </xf>
    <xf numFmtId="0" fontId="10" fillId="7" borderId="18" xfId="2" applyAlignment="1" applyProtection="1">
      <alignment horizontal="justify" vertical="center" wrapText="1"/>
      <protection locked="0"/>
    </xf>
    <xf numFmtId="0" fontId="17" fillId="9" borderId="20" xfId="5" applyFont="1"/>
    <xf numFmtId="0" fontId="2" fillId="9" borderId="20" xfId="5" applyFont="1"/>
    <xf numFmtId="0" fontId="18" fillId="0" borderId="0" xfId="0" applyFont="1"/>
    <xf numFmtId="0" fontId="20" fillId="9" borderId="20" xfId="5" applyFont="1"/>
    <xf numFmtId="0" fontId="19" fillId="9" borderId="20" xfId="5" applyFont="1"/>
    <xf numFmtId="0" fontId="18" fillId="9" borderId="20" xfId="5" applyFont="1"/>
    <xf numFmtId="0" fontId="0" fillId="9" borderId="20" xfId="5" applyFont="1"/>
    <xf numFmtId="0" fontId="21" fillId="0" borderId="0" xfId="0" applyFont="1"/>
    <xf numFmtId="0" fontId="4" fillId="2" borderId="0" xfId="1" applyNumberFormat="1" applyFont="1" applyFill="1" applyAlignment="1" applyProtection="1">
      <protection locked="0"/>
    </xf>
    <xf numFmtId="0" fontId="1" fillId="0" borderId="0" xfId="1" applyAlignment="1"/>
    <xf numFmtId="0" fontId="6"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6">
    <cellStyle name="Calculation" xfId="4" builtinId="22"/>
    <cellStyle name="Hyperlink" xfId="3" builtinId="8"/>
    <cellStyle name="Input" xfId="2" builtinId="20"/>
    <cellStyle name="Normal" xfId="0" builtinId="0"/>
    <cellStyle name="Normal 2" xfId="1"/>
    <cellStyle name="Note" xfId="5" builtinId="10"/>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15178496"/>
        <c:axId val="115545216"/>
      </c:lineChart>
      <c:catAx>
        <c:axId val="115178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5545216"/>
        <c:crosses val="autoZero"/>
        <c:auto val="1"/>
        <c:lblAlgn val="ctr"/>
        <c:lblOffset val="100"/>
        <c:tickLblSkip val="1"/>
        <c:tickMarkSkip val="1"/>
        <c:noMultiLvlLbl val="0"/>
      </c:catAx>
      <c:valAx>
        <c:axId val="1155452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5178496"/>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15581312"/>
        <c:axId val="115583232"/>
      </c:lineChart>
      <c:catAx>
        <c:axId val="11558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5583232"/>
        <c:crosses val="autoZero"/>
        <c:auto val="1"/>
        <c:lblAlgn val="ctr"/>
        <c:lblOffset val="100"/>
        <c:tickLblSkip val="1"/>
        <c:tickMarkSkip val="1"/>
        <c:noMultiLvlLbl val="0"/>
      </c:catAx>
      <c:valAx>
        <c:axId val="1155832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15581312"/>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islinn@ot-services.co.z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1">
        <v>70.400000000000006</v>
      </c>
      <c r="C2" s="11">
        <v>14.5</v>
      </c>
      <c r="D2" s="5">
        <v>61</v>
      </c>
      <c r="E2" s="5">
        <v>13.1</v>
      </c>
    </row>
    <row r="3" spans="1:5">
      <c r="A3" s="14">
        <v>21</v>
      </c>
      <c r="B3" s="11">
        <v>70.400000000000006</v>
      </c>
      <c r="C3" s="11">
        <v>14.5</v>
      </c>
      <c r="D3" s="5">
        <v>61</v>
      </c>
      <c r="E3" s="5">
        <v>13.1</v>
      </c>
    </row>
    <row r="4" spans="1:5">
      <c r="A4" s="14">
        <v>22</v>
      </c>
      <c r="B4" s="11">
        <v>70.400000000000006</v>
      </c>
      <c r="C4" s="11">
        <v>14.5</v>
      </c>
      <c r="D4" s="5">
        <v>61</v>
      </c>
      <c r="E4" s="5">
        <v>13.1</v>
      </c>
    </row>
    <row r="5" spans="1:5">
      <c r="A5" s="14">
        <v>23</v>
      </c>
      <c r="B5" s="11">
        <v>70.400000000000006</v>
      </c>
      <c r="C5" s="11">
        <v>14.5</v>
      </c>
      <c r="D5" s="5">
        <v>61</v>
      </c>
      <c r="E5" s="5">
        <v>13.1</v>
      </c>
    </row>
    <row r="6" spans="1:5">
      <c r="A6" s="14">
        <v>24</v>
      </c>
      <c r="B6" s="11">
        <v>70.400000000000006</v>
      </c>
      <c r="C6" s="11">
        <v>14.5</v>
      </c>
      <c r="D6" s="5">
        <v>61</v>
      </c>
      <c r="E6" s="5">
        <v>13.1</v>
      </c>
    </row>
    <row r="7" spans="1:5">
      <c r="A7" s="14">
        <v>25</v>
      </c>
      <c r="B7" s="11">
        <v>74.5</v>
      </c>
      <c r="C7" s="11">
        <v>13.9</v>
      </c>
      <c r="D7" s="5">
        <v>63.5</v>
      </c>
      <c r="E7" s="5">
        <v>12.2</v>
      </c>
    </row>
    <row r="8" spans="1:5">
      <c r="A8" s="14">
        <v>26</v>
      </c>
      <c r="B8" s="11">
        <v>74.5</v>
      </c>
      <c r="C8" s="11">
        <v>13.9</v>
      </c>
      <c r="D8" s="5">
        <v>63.5</v>
      </c>
      <c r="E8" s="5">
        <v>12.2</v>
      </c>
    </row>
    <row r="9" spans="1:5">
      <c r="A9" s="14">
        <v>27</v>
      </c>
      <c r="B9" s="11">
        <v>74.5</v>
      </c>
      <c r="C9" s="11">
        <v>13.9</v>
      </c>
      <c r="D9" s="5">
        <v>63.5</v>
      </c>
      <c r="E9" s="5">
        <v>12.2</v>
      </c>
    </row>
    <row r="10" spans="1:5">
      <c r="A10" s="14">
        <v>28</v>
      </c>
      <c r="B10" s="11">
        <v>74.5</v>
      </c>
      <c r="C10" s="11">
        <v>13.9</v>
      </c>
      <c r="D10" s="5">
        <v>63.5</v>
      </c>
      <c r="E10" s="5">
        <v>12.2</v>
      </c>
    </row>
    <row r="11" spans="1:5">
      <c r="A11" s="14">
        <v>29</v>
      </c>
      <c r="B11" s="11">
        <v>74.5</v>
      </c>
      <c r="C11" s="11">
        <v>13.9</v>
      </c>
      <c r="D11" s="5">
        <v>63.5</v>
      </c>
      <c r="E11" s="5">
        <v>12.2</v>
      </c>
    </row>
    <row r="12" spans="1:5">
      <c r="A12" s="14">
        <v>30</v>
      </c>
      <c r="B12" s="11">
        <v>78.7</v>
      </c>
      <c r="C12" s="11">
        <v>19.2</v>
      </c>
      <c r="D12" s="5">
        <v>68</v>
      </c>
      <c r="E12" s="5">
        <v>17.7</v>
      </c>
    </row>
    <row r="13" spans="1:5">
      <c r="A13" s="14">
        <v>31</v>
      </c>
      <c r="B13" s="11">
        <v>78.7</v>
      </c>
      <c r="C13" s="11">
        <v>19.2</v>
      </c>
      <c r="D13" s="5">
        <v>68</v>
      </c>
      <c r="E13" s="5">
        <v>17.7</v>
      </c>
    </row>
    <row r="14" spans="1:5">
      <c r="A14" s="14">
        <v>32</v>
      </c>
      <c r="B14" s="11">
        <v>78.7</v>
      </c>
      <c r="C14" s="11">
        <v>19.2</v>
      </c>
      <c r="D14" s="5">
        <v>68</v>
      </c>
      <c r="E14" s="5">
        <v>17.7</v>
      </c>
    </row>
    <row r="15" spans="1:5">
      <c r="A15" s="14">
        <v>33</v>
      </c>
      <c r="B15" s="11">
        <v>78.7</v>
      </c>
      <c r="C15" s="11">
        <v>19.2</v>
      </c>
      <c r="D15" s="5">
        <v>68</v>
      </c>
      <c r="E15" s="5">
        <v>17.7</v>
      </c>
    </row>
    <row r="16" spans="1:5">
      <c r="A16" s="14">
        <v>34</v>
      </c>
      <c r="B16" s="11">
        <v>78.7</v>
      </c>
      <c r="C16" s="11">
        <v>19.2</v>
      </c>
      <c r="D16" s="5">
        <v>68</v>
      </c>
      <c r="E16" s="5">
        <v>17.7</v>
      </c>
    </row>
    <row r="17" spans="1:5">
      <c r="A17" s="14">
        <v>35</v>
      </c>
      <c r="B17" s="11">
        <v>74.099999999999994</v>
      </c>
      <c r="C17" s="11">
        <v>10.8</v>
      </c>
      <c r="D17" s="5">
        <v>66.3</v>
      </c>
      <c r="E17" s="5">
        <v>11.7</v>
      </c>
    </row>
    <row r="18" spans="1:5">
      <c r="A18" s="14">
        <v>36</v>
      </c>
      <c r="B18" s="11">
        <v>74.099999999999994</v>
      </c>
      <c r="C18" s="11">
        <v>10.8</v>
      </c>
      <c r="D18" s="5">
        <v>66.3</v>
      </c>
      <c r="E18" s="5">
        <v>11.7</v>
      </c>
    </row>
    <row r="19" spans="1:5">
      <c r="A19" s="14">
        <v>37</v>
      </c>
      <c r="B19" s="11">
        <v>74.099999999999994</v>
      </c>
      <c r="C19" s="11">
        <v>10.8</v>
      </c>
      <c r="D19" s="5">
        <v>66.3</v>
      </c>
      <c r="E19" s="5">
        <v>11.7</v>
      </c>
    </row>
    <row r="20" spans="1:5">
      <c r="A20" s="14">
        <v>38</v>
      </c>
      <c r="B20" s="11">
        <v>74.099999999999994</v>
      </c>
      <c r="C20" s="11">
        <v>10.8</v>
      </c>
      <c r="D20" s="5">
        <v>66.3</v>
      </c>
      <c r="E20" s="5">
        <v>11.7</v>
      </c>
    </row>
    <row r="21" spans="1:5">
      <c r="A21" s="14">
        <v>39</v>
      </c>
      <c r="B21" s="11">
        <v>74.099999999999994</v>
      </c>
      <c r="C21" s="11">
        <v>10.8</v>
      </c>
      <c r="D21" s="5">
        <v>66.3</v>
      </c>
      <c r="E21" s="5">
        <v>11.7</v>
      </c>
    </row>
    <row r="22" spans="1:5">
      <c r="A22" s="14">
        <v>40</v>
      </c>
      <c r="B22" s="11">
        <v>70.400000000000006</v>
      </c>
      <c r="C22" s="11">
        <v>13.5</v>
      </c>
      <c r="D22" s="5">
        <v>62.3</v>
      </c>
      <c r="E22" s="5">
        <v>13.8</v>
      </c>
    </row>
    <row r="23" spans="1:5">
      <c r="A23" s="14">
        <v>41</v>
      </c>
      <c r="B23" s="11">
        <v>70.400000000000006</v>
      </c>
      <c r="C23" s="11">
        <v>13.5</v>
      </c>
      <c r="D23" s="5">
        <v>62.3</v>
      </c>
      <c r="E23" s="5">
        <v>13.8</v>
      </c>
    </row>
    <row r="24" spans="1:5">
      <c r="A24" s="14">
        <v>42</v>
      </c>
      <c r="B24" s="11">
        <v>70.400000000000006</v>
      </c>
      <c r="C24" s="11">
        <v>13.5</v>
      </c>
      <c r="D24" s="5">
        <v>62.3</v>
      </c>
      <c r="E24" s="5">
        <v>13.8</v>
      </c>
    </row>
    <row r="25" spans="1:5">
      <c r="A25" s="14">
        <v>43</v>
      </c>
      <c r="B25" s="11">
        <v>70.400000000000006</v>
      </c>
      <c r="C25" s="11">
        <v>13.5</v>
      </c>
      <c r="D25" s="5">
        <v>62.3</v>
      </c>
      <c r="E25" s="5">
        <v>13.8</v>
      </c>
    </row>
    <row r="26" spans="1:5">
      <c r="A26" s="14">
        <v>44</v>
      </c>
      <c r="B26" s="11">
        <v>70.400000000000006</v>
      </c>
      <c r="C26" s="11">
        <v>13.5</v>
      </c>
      <c r="D26" s="5">
        <v>62.3</v>
      </c>
      <c r="E26" s="5">
        <v>13.8</v>
      </c>
    </row>
    <row r="27" spans="1:5">
      <c r="A27" s="14">
        <v>45</v>
      </c>
      <c r="B27" s="11">
        <v>62.2</v>
      </c>
      <c r="C27" s="11">
        <v>15.1</v>
      </c>
      <c r="D27" s="5">
        <v>56</v>
      </c>
      <c r="E27" s="5">
        <v>12.7</v>
      </c>
    </row>
    <row r="28" spans="1:5">
      <c r="A28" s="14">
        <v>46</v>
      </c>
      <c r="B28" s="11">
        <v>62.2</v>
      </c>
      <c r="C28" s="11">
        <v>15.1</v>
      </c>
      <c r="D28" s="5">
        <v>56</v>
      </c>
      <c r="E28" s="5">
        <v>12.7</v>
      </c>
    </row>
    <row r="29" spans="1:5">
      <c r="A29" s="14">
        <v>47</v>
      </c>
      <c r="B29" s="11">
        <v>62.2</v>
      </c>
      <c r="C29" s="11">
        <v>15.1</v>
      </c>
      <c r="D29" s="5">
        <v>56</v>
      </c>
      <c r="E29" s="5">
        <v>12.7</v>
      </c>
    </row>
    <row r="30" spans="1:5">
      <c r="A30" s="14">
        <v>48</v>
      </c>
      <c r="B30" s="11">
        <v>62.2</v>
      </c>
      <c r="C30" s="11">
        <v>15.1</v>
      </c>
      <c r="D30" s="5">
        <v>56</v>
      </c>
      <c r="E30" s="5">
        <v>12.7</v>
      </c>
    </row>
    <row r="31" spans="1:5">
      <c r="A31" s="14">
        <v>49</v>
      </c>
      <c r="B31" s="11">
        <v>62.2</v>
      </c>
      <c r="C31" s="11">
        <v>15.1</v>
      </c>
      <c r="D31" s="5">
        <v>56</v>
      </c>
      <c r="E31" s="5">
        <v>12.7</v>
      </c>
    </row>
    <row r="32" spans="1:5">
      <c r="A32" s="14">
        <v>50</v>
      </c>
      <c r="B32" s="11">
        <v>65.8</v>
      </c>
      <c r="C32" s="11">
        <v>11.6</v>
      </c>
      <c r="D32" s="5">
        <v>57.3</v>
      </c>
      <c r="E32" s="5">
        <v>10.7</v>
      </c>
    </row>
    <row r="33" spans="1:5">
      <c r="A33" s="14">
        <v>51</v>
      </c>
      <c r="B33" s="11">
        <v>65.8</v>
      </c>
      <c r="C33" s="11">
        <v>11.6</v>
      </c>
      <c r="D33" s="5">
        <v>57.3</v>
      </c>
      <c r="E33" s="5">
        <v>10.7</v>
      </c>
    </row>
    <row r="34" spans="1:5">
      <c r="A34" s="14">
        <v>52</v>
      </c>
      <c r="B34" s="11">
        <v>65.8</v>
      </c>
      <c r="C34" s="11">
        <v>11.6</v>
      </c>
      <c r="D34" s="5">
        <v>57.3</v>
      </c>
      <c r="E34" s="5">
        <v>10.7</v>
      </c>
    </row>
    <row r="35" spans="1:5">
      <c r="A35" s="14">
        <v>53</v>
      </c>
      <c r="B35" s="11">
        <v>65.8</v>
      </c>
      <c r="C35" s="11">
        <v>11.6</v>
      </c>
      <c r="D35" s="5">
        <v>57.3</v>
      </c>
      <c r="E35" s="5">
        <v>10.7</v>
      </c>
    </row>
    <row r="36" spans="1:5">
      <c r="A36" s="14">
        <v>54</v>
      </c>
      <c r="B36" s="11">
        <v>65.8</v>
      </c>
      <c r="C36" s="11">
        <v>11.6</v>
      </c>
      <c r="D36" s="5">
        <v>57.3</v>
      </c>
      <c r="E36" s="5">
        <v>10.7</v>
      </c>
    </row>
    <row r="37" spans="1:5">
      <c r="A37" s="14">
        <v>55</v>
      </c>
      <c r="B37" s="11">
        <v>57.3</v>
      </c>
      <c r="C37" s="11">
        <v>12.5</v>
      </c>
      <c r="D37" s="5">
        <v>47.3</v>
      </c>
      <c r="E37" s="5">
        <v>11.9</v>
      </c>
    </row>
    <row r="38" spans="1:5">
      <c r="A38" s="14">
        <v>56</v>
      </c>
      <c r="B38" s="11">
        <v>57.3</v>
      </c>
      <c r="C38" s="11">
        <v>12.5</v>
      </c>
      <c r="D38" s="5">
        <v>47.3</v>
      </c>
      <c r="E38" s="5">
        <v>11.9</v>
      </c>
    </row>
    <row r="39" spans="1:5">
      <c r="A39" s="14">
        <v>57</v>
      </c>
      <c r="B39" s="11">
        <v>57.3</v>
      </c>
      <c r="C39" s="11">
        <v>12.5</v>
      </c>
      <c r="D39" s="5">
        <v>47.3</v>
      </c>
      <c r="E39" s="5">
        <v>11.9</v>
      </c>
    </row>
    <row r="40" spans="1:5">
      <c r="A40" s="14">
        <v>58</v>
      </c>
      <c r="B40" s="11">
        <v>57.3</v>
      </c>
      <c r="C40" s="11">
        <v>12.5</v>
      </c>
      <c r="D40" s="5">
        <v>47.3</v>
      </c>
      <c r="E40" s="5">
        <v>11.9</v>
      </c>
    </row>
    <row r="41" spans="1:5">
      <c r="A41" s="14">
        <v>59</v>
      </c>
      <c r="B41" s="11">
        <v>57.3</v>
      </c>
      <c r="C41" s="11">
        <v>12.5</v>
      </c>
      <c r="D41" s="5">
        <v>47.3</v>
      </c>
      <c r="E41" s="5">
        <v>11.9</v>
      </c>
    </row>
    <row r="42" spans="1:5">
      <c r="A42" s="14">
        <v>60</v>
      </c>
      <c r="B42" s="11">
        <v>55.1</v>
      </c>
      <c r="C42" s="11">
        <v>10.1</v>
      </c>
      <c r="D42" s="5">
        <v>45.7</v>
      </c>
      <c r="E42" s="5">
        <v>10.1</v>
      </c>
    </row>
    <row r="43" spans="1:5">
      <c r="A43" s="14">
        <v>61</v>
      </c>
      <c r="B43" s="11">
        <v>55.1</v>
      </c>
      <c r="C43" s="11">
        <v>10.1</v>
      </c>
      <c r="D43" s="5">
        <v>45.7</v>
      </c>
      <c r="E43" s="5">
        <v>10.1</v>
      </c>
    </row>
    <row r="44" spans="1:5">
      <c r="A44" s="14">
        <v>62</v>
      </c>
      <c r="B44" s="11">
        <v>55.1</v>
      </c>
      <c r="C44" s="11">
        <v>10.1</v>
      </c>
      <c r="D44" s="5">
        <v>45.7</v>
      </c>
      <c r="E44" s="5">
        <v>10.1</v>
      </c>
    </row>
    <row r="45" spans="1:5">
      <c r="A45" s="14">
        <v>63</v>
      </c>
      <c r="B45" s="11">
        <v>55.1</v>
      </c>
      <c r="C45" s="11">
        <v>10.1</v>
      </c>
      <c r="D45" s="5">
        <v>45.7</v>
      </c>
      <c r="E45" s="5">
        <v>10.1</v>
      </c>
    </row>
    <row r="46" spans="1:5">
      <c r="A46" s="14">
        <v>64</v>
      </c>
      <c r="B46" s="11">
        <v>55.1</v>
      </c>
      <c r="C46" s="11">
        <v>10.1</v>
      </c>
      <c r="D46" s="5">
        <v>45.7</v>
      </c>
      <c r="E46" s="5">
        <v>10.1</v>
      </c>
    </row>
    <row r="47" spans="1:5">
      <c r="A47" s="14">
        <v>65</v>
      </c>
      <c r="B47" s="11">
        <v>49.6</v>
      </c>
      <c r="C47" s="11">
        <v>9.6999999999999993</v>
      </c>
      <c r="D47" s="5">
        <v>41</v>
      </c>
      <c r="E47" s="5">
        <v>8.1999999999999993</v>
      </c>
    </row>
    <row r="48" spans="1:5">
      <c r="A48" s="14">
        <v>66</v>
      </c>
      <c r="B48" s="11">
        <v>49.6</v>
      </c>
      <c r="C48" s="11">
        <v>9.6999999999999993</v>
      </c>
      <c r="D48" s="5">
        <v>41</v>
      </c>
      <c r="E48" s="5">
        <v>8.1999999999999993</v>
      </c>
    </row>
    <row r="49" spans="1:5">
      <c r="A49" s="14">
        <v>67</v>
      </c>
      <c r="B49" s="11">
        <v>49.6</v>
      </c>
      <c r="C49" s="11">
        <v>9.6999999999999993</v>
      </c>
      <c r="D49" s="5">
        <v>41</v>
      </c>
      <c r="E49" s="5">
        <v>8.1999999999999993</v>
      </c>
    </row>
    <row r="50" spans="1:5">
      <c r="A50" s="14">
        <v>68</v>
      </c>
      <c r="B50" s="11">
        <v>49.6</v>
      </c>
      <c r="C50" s="11">
        <v>9.6999999999999993</v>
      </c>
      <c r="D50" s="5">
        <v>41</v>
      </c>
      <c r="E50" s="5">
        <v>8.1999999999999993</v>
      </c>
    </row>
    <row r="51" spans="1:5">
      <c r="A51" s="14">
        <v>69</v>
      </c>
      <c r="B51" s="11">
        <v>49.6</v>
      </c>
      <c r="C51" s="11">
        <v>9.6999999999999993</v>
      </c>
      <c r="D51" s="5">
        <v>41</v>
      </c>
      <c r="E51" s="5">
        <v>8.1999999999999993</v>
      </c>
    </row>
    <row r="52" spans="1:5">
      <c r="A52" s="14">
        <v>70</v>
      </c>
      <c r="B52" s="11">
        <v>49.6</v>
      </c>
      <c r="C52" s="11">
        <v>11.7</v>
      </c>
      <c r="D52" s="5">
        <v>41.5</v>
      </c>
      <c r="E52" s="5">
        <v>10.199999999999999</v>
      </c>
    </row>
    <row r="53" spans="1:5">
      <c r="A53" s="14">
        <v>71</v>
      </c>
      <c r="B53" s="15">
        <v>49.6</v>
      </c>
      <c r="C53" s="11">
        <v>11.7</v>
      </c>
      <c r="D53" s="5">
        <v>41.5</v>
      </c>
      <c r="E53" s="5">
        <v>10.199999999999999</v>
      </c>
    </row>
    <row r="54" spans="1:5">
      <c r="A54" s="14">
        <v>72</v>
      </c>
      <c r="B54" s="15">
        <v>49.6</v>
      </c>
      <c r="C54" s="11">
        <v>11.7</v>
      </c>
      <c r="D54" s="5">
        <v>41.5</v>
      </c>
      <c r="E54" s="5">
        <v>10.199999999999999</v>
      </c>
    </row>
    <row r="55" spans="1:5">
      <c r="A55" s="14">
        <v>73</v>
      </c>
      <c r="B55" s="15">
        <v>49.6</v>
      </c>
      <c r="C55" s="11">
        <v>11.7</v>
      </c>
      <c r="D55" s="5">
        <v>41.5</v>
      </c>
      <c r="E55" s="5">
        <v>10.199999999999999</v>
      </c>
    </row>
    <row r="56" spans="1:5">
      <c r="A56" s="14">
        <v>74</v>
      </c>
      <c r="B56" s="15">
        <v>49.6</v>
      </c>
      <c r="C56" s="11">
        <v>11.7</v>
      </c>
      <c r="D56" s="5">
        <v>41.5</v>
      </c>
      <c r="E56" s="5">
        <v>10.199999999999999</v>
      </c>
    </row>
    <row r="57" spans="1:5">
      <c r="A57" s="14">
        <v>75</v>
      </c>
      <c r="B57" s="15">
        <v>49.6</v>
      </c>
      <c r="C57" s="11">
        <v>11</v>
      </c>
      <c r="D57" s="5">
        <v>37.6</v>
      </c>
      <c r="E57" s="5">
        <v>8.9</v>
      </c>
    </row>
    <row r="58" spans="1:5">
      <c r="A58" s="14">
        <v>76</v>
      </c>
      <c r="B58" s="11">
        <v>42.6</v>
      </c>
      <c r="C58" s="11">
        <v>11</v>
      </c>
      <c r="D58" s="5">
        <v>37.6</v>
      </c>
      <c r="E58" s="5">
        <v>8.9</v>
      </c>
    </row>
    <row r="59" spans="1:5">
      <c r="A59" s="14">
        <v>77</v>
      </c>
      <c r="B59" s="11">
        <v>42.6</v>
      </c>
      <c r="C59" s="11">
        <v>11</v>
      </c>
      <c r="D59" s="5">
        <v>37.6</v>
      </c>
      <c r="E59" s="5">
        <v>8.9</v>
      </c>
    </row>
    <row r="60" spans="1:5">
      <c r="A60" s="14">
        <v>78</v>
      </c>
      <c r="B60" s="11">
        <v>42.6</v>
      </c>
      <c r="C60" s="11">
        <v>11</v>
      </c>
      <c r="D60" s="5">
        <v>37.6</v>
      </c>
      <c r="E60" s="5">
        <v>8.9</v>
      </c>
    </row>
    <row r="61" spans="1:5">
      <c r="A61" s="14">
        <v>79</v>
      </c>
      <c r="B61" s="11">
        <v>42.6</v>
      </c>
      <c r="C61" s="11">
        <v>11</v>
      </c>
      <c r="D61" s="5">
        <v>37.6</v>
      </c>
      <c r="E61" s="5">
        <v>8.9</v>
      </c>
    </row>
    <row r="62" spans="1:5">
      <c r="A62" s="14">
        <v>80</v>
      </c>
      <c r="B62" s="11">
        <v>42.6</v>
      </c>
      <c r="C62" s="11">
        <v>11</v>
      </c>
      <c r="D62" s="5">
        <v>37.6</v>
      </c>
      <c r="E62" s="5">
        <v>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ColWidth="11.42578125" defaultRowHeight="12.75"/>
  <sheetData>
    <row r="1" spans="1:2">
      <c r="A1" s="1" t="s">
        <v>0</v>
      </c>
    </row>
    <row r="2" spans="1:2" ht="15">
      <c r="A2" t="s">
        <v>1</v>
      </c>
      <c r="B2" s="42" t="s">
        <v>265</v>
      </c>
    </row>
    <row r="3" spans="1:2" ht="15">
      <c r="A3" t="s">
        <v>2</v>
      </c>
      <c r="B3" s="42" t="s">
        <v>3</v>
      </c>
    </row>
    <row r="4" spans="1:2" ht="15">
      <c r="A4" t="s">
        <v>4</v>
      </c>
      <c r="B4" s="42" t="s">
        <v>5</v>
      </c>
    </row>
    <row r="5" spans="1:2" ht="15">
      <c r="A5" t="s">
        <v>6</v>
      </c>
      <c r="B5" s="42" t="s">
        <v>7</v>
      </c>
    </row>
    <row r="8" spans="1:2">
      <c r="A8" s="1" t="s">
        <v>8</v>
      </c>
    </row>
    <row r="9" spans="1:2" ht="15">
      <c r="A9" t="s">
        <v>9</v>
      </c>
      <c r="B9" s="42"/>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B2" sqref="B2"/>
    </sheetView>
  </sheetViews>
  <sheetFormatPr defaultColWidth="11.42578125" defaultRowHeight="12.75"/>
  <cols>
    <col min="1" max="1" width="15.140625" customWidth="1"/>
    <col min="2" max="2" width="43.140625" bestFit="1" customWidth="1"/>
    <col min="4" max="5" width="21" customWidth="1"/>
    <col min="9" max="9" width="14.28515625" bestFit="1" customWidth="1"/>
  </cols>
  <sheetData>
    <row r="1" spans="1:9" ht="15">
      <c r="A1" s="2" t="s">
        <v>331</v>
      </c>
      <c r="B1" s="42" t="s">
        <v>333</v>
      </c>
      <c r="D1" s="1" t="s">
        <v>31</v>
      </c>
    </row>
    <row r="2" spans="1:9" ht="15">
      <c r="A2" s="2" t="s">
        <v>330</v>
      </c>
      <c r="B2" s="42" t="s">
        <v>332</v>
      </c>
      <c r="D2" s="1" t="s">
        <v>32</v>
      </c>
      <c r="E2" s="1" t="s">
        <v>33</v>
      </c>
    </row>
    <row r="3" spans="1:9" ht="15">
      <c r="A3" t="s">
        <v>219</v>
      </c>
      <c r="B3" s="42" t="s">
        <v>231</v>
      </c>
      <c r="D3" s="54" t="s">
        <v>0</v>
      </c>
      <c r="E3" s="54" t="str">
        <f>Therapist_FirstName &amp; " " &amp; Therapist_Surname</f>
        <v>Aislinn Winslow</v>
      </c>
    </row>
    <row r="4" spans="1:9" ht="15">
      <c r="A4" t="s">
        <v>30</v>
      </c>
      <c r="B4" s="42" t="s">
        <v>383</v>
      </c>
      <c r="D4" s="54" t="s">
        <v>34</v>
      </c>
      <c r="E4" s="54" t="str">
        <f>Client_FirstName &amp; " " &amp; Client_Surname</f>
        <v>John Abrahams</v>
      </c>
    </row>
    <row r="5" spans="1:9" ht="15">
      <c r="A5" s="2" t="s">
        <v>10</v>
      </c>
      <c r="B5" s="56">
        <v>7507126057089</v>
      </c>
      <c r="D5" s="42"/>
      <c r="E5" s="42"/>
    </row>
    <row r="6" spans="1:9" ht="15">
      <c r="A6" s="2" t="s">
        <v>11</v>
      </c>
      <c r="B6" s="57">
        <v>39</v>
      </c>
      <c r="D6" s="42"/>
      <c r="E6" s="42"/>
    </row>
    <row r="7" spans="1:9" ht="15">
      <c r="A7" s="2" t="s">
        <v>12</v>
      </c>
      <c r="B7" s="42" t="s">
        <v>13</v>
      </c>
      <c r="D7" s="42"/>
      <c r="E7" s="42"/>
    </row>
    <row r="8" spans="1:9" ht="15">
      <c r="A8" s="2" t="s">
        <v>14</v>
      </c>
      <c r="B8" s="58" t="s">
        <v>384</v>
      </c>
      <c r="D8" s="42"/>
      <c r="E8" s="42"/>
    </row>
    <row r="9" spans="1:9" ht="15">
      <c r="A9" s="2" t="s">
        <v>15</v>
      </c>
      <c r="B9" s="44">
        <f ca="1">NOW()</f>
        <v>41934.717419675922</v>
      </c>
      <c r="D9" s="42"/>
      <c r="E9" s="42"/>
      <c r="F9" s="19"/>
    </row>
    <row r="10" spans="1:9" ht="15">
      <c r="A10" s="2" t="s">
        <v>16</v>
      </c>
      <c r="B10" s="54" t="s">
        <v>382</v>
      </c>
      <c r="D10" s="42"/>
      <c r="E10" s="42"/>
      <c r="F10" s="18"/>
    </row>
    <row r="11" spans="1:9" ht="15">
      <c r="A11" s="2" t="s">
        <v>17</v>
      </c>
      <c r="B11" s="42" t="s">
        <v>18</v>
      </c>
      <c r="D11" s="42"/>
      <c r="E11" s="42"/>
      <c r="I11" s="17"/>
    </row>
    <row r="12" spans="1:9" ht="15">
      <c r="A12" s="2" t="s">
        <v>19</v>
      </c>
      <c r="B12" s="55">
        <f ca="1">NOW()</f>
        <v>41934.717419675922</v>
      </c>
    </row>
    <row r="13" spans="1:9" ht="15">
      <c r="A13" s="2" t="s">
        <v>20</v>
      </c>
      <c r="B13" s="42">
        <v>2</v>
      </c>
    </row>
    <row r="14" spans="1:9" ht="15">
      <c r="A14" s="2" t="s">
        <v>21</v>
      </c>
      <c r="B14" s="42">
        <v>5</v>
      </c>
    </row>
    <row r="15" spans="1:9" ht="15">
      <c r="A15" s="2" t="s">
        <v>22</v>
      </c>
      <c r="B15" s="42" t="s">
        <v>23</v>
      </c>
    </row>
    <row r="16" spans="1:9" ht="15">
      <c r="A16" s="2" t="s">
        <v>24</v>
      </c>
      <c r="B16" s="42" t="s">
        <v>25</v>
      </c>
    </row>
    <row r="17" spans="1:2" ht="15">
      <c r="A17" s="2" t="s">
        <v>26</v>
      </c>
      <c r="B17" s="42" t="s">
        <v>27</v>
      </c>
    </row>
    <row r="18" spans="1:2" ht="24.75">
      <c r="A18" s="3" t="s">
        <v>28</v>
      </c>
      <c r="B18" s="42" t="s">
        <v>29</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ignoredErrors>
    <ignoredError sqref="B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B12" sqref="B12"/>
    </sheetView>
  </sheetViews>
  <sheetFormatPr defaultColWidth="11.42578125" defaultRowHeight="12.75"/>
  <cols>
    <col min="2" max="2" width="109" bestFit="1" customWidth="1"/>
    <col min="6" max="6" width="94.7109375" bestFit="1" customWidth="1"/>
  </cols>
  <sheetData>
    <row r="2" spans="1:2">
      <c r="A2" s="1" t="s">
        <v>171</v>
      </c>
      <c r="B2" s="1" t="s">
        <v>233</v>
      </c>
    </row>
    <row r="3" spans="1:2" ht="15">
      <c r="A3" s="42"/>
      <c r="B3" t="s">
        <v>266</v>
      </c>
    </row>
    <row r="4" spans="1:2" ht="15">
      <c r="A4" s="42" t="s">
        <v>172</v>
      </c>
      <c r="B4" t="s">
        <v>267</v>
      </c>
    </row>
    <row r="5" spans="1:2" ht="15">
      <c r="A5" s="42"/>
      <c r="B5" t="s">
        <v>35</v>
      </c>
    </row>
    <row r="6" spans="1:2" ht="15">
      <c r="A6" s="42"/>
      <c r="B6" t="s">
        <v>268</v>
      </c>
    </row>
    <row r="7" spans="1:2" ht="15">
      <c r="A7" s="42"/>
      <c r="B7" t="s">
        <v>296</v>
      </c>
    </row>
    <row r="8" spans="1:2" ht="15">
      <c r="A8" s="42"/>
      <c r="B8" t="s">
        <v>269</v>
      </c>
    </row>
    <row r="9" spans="1:2" ht="15">
      <c r="A9" s="42"/>
      <c r="B9" t="s">
        <v>270</v>
      </c>
    </row>
    <row r="10" spans="1:2" ht="15">
      <c r="A10" s="42" t="s">
        <v>172</v>
      </c>
      <c r="B10" t="s">
        <v>271</v>
      </c>
    </row>
    <row r="11" spans="1:2" ht="15">
      <c r="A11" s="42" t="s">
        <v>172</v>
      </c>
      <c r="B11" t="s">
        <v>272</v>
      </c>
    </row>
    <row r="12" spans="1:2" ht="15.75">
      <c r="A12" s="42"/>
      <c r="B12" s="5"/>
    </row>
    <row r="13" spans="1:2" ht="15.75">
      <c r="A13" s="42"/>
      <c r="B13" s="5"/>
    </row>
    <row r="14" spans="1:2" ht="15.75">
      <c r="A14" s="42"/>
      <c r="B14" s="5"/>
    </row>
    <row r="15" spans="1:2" ht="15.75">
      <c r="A15" s="42"/>
      <c r="B15" s="5"/>
    </row>
    <row r="16" spans="1:2" ht="15.75">
      <c r="A16" s="42"/>
      <c r="B16" s="5"/>
    </row>
    <row r="17" spans="1:2" ht="15.75">
      <c r="A17" s="42"/>
      <c r="B17" s="5"/>
    </row>
    <row r="18" spans="1:2" ht="15.75">
      <c r="A18" s="42"/>
      <c r="B18" s="5"/>
    </row>
    <row r="19" spans="1:2" ht="15.75">
      <c r="A19" s="42"/>
      <c r="B19" s="5"/>
    </row>
    <row r="20" spans="1:2" ht="15.75">
      <c r="A20" s="42"/>
      <c r="B20" s="5"/>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activeCell="D19" sqref="D19"/>
    </sheetView>
  </sheetViews>
  <sheetFormatPr defaultColWidth="8.85546875" defaultRowHeight="12.75"/>
  <cols>
    <col min="2" max="2" width="56" bestFit="1" customWidth="1"/>
  </cols>
  <sheetData>
    <row r="2" spans="1:2" ht="15">
      <c r="A2" s="48" t="s">
        <v>171</v>
      </c>
      <c r="B2" s="1" t="s">
        <v>233</v>
      </c>
    </row>
    <row r="3" spans="1:2" ht="15">
      <c r="A3" s="42"/>
      <c r="B3" t="s">
        <v>173</v>
      </c>
    </row>
    <row r="4" spans="1:2" ht="15">
      <c r="A4" s="42"/>
      <c r="B4" t="s">
        <v>174</v>
      </c>
    </row>
    <row r="5" spans="1:2" ht="15">
      <c r="A5" s="42" t="s">
        <v>172</v>
      </c>
      <c r="B5" t="s">
        <v>175</v>
      </c>
    </row>
    <row r="6" spans="1:2" ht="15">
      <c r="A6" s="42" t="s">
        <v>172</v>
      </c>
      <c r="B6" t="s">
        <v>176</v>
      </c>
    </row>
    <row r="7" spans="1:2" ht="15">
      <c r="A7" s="42" t="s">
        <v>172</v>
      </c>
      <c r="B7" t="s">
        <v>177</v>
      </c>
    </row>
    <row r="8" spans="1:2" ht="15">
      <c r="A8" s="42" t="s">
        <v>172</v>
      </c>
      <c r="B8" t="s">
        <v>178</v>
      </c>
    </row>
    <row r="9" spans="1:2" ht="15">
      <c r="A9" s="42" t="s">
        <v>172</v>
      </c>
      <c r="B9" t="s">
        <v>179</v>
      </c>
    </row>
    <row r="10" spans="1:2" ht="15">
      <c r="A10" s="42" t="s">
        <v>172</v>
      </c>
      <c r="B10" t="s">
        <v>180</v>
      </c>
    </row>
    <row r="11" spans="1:2" ht="15">
      <c r="A11" s="42" t="s">
        <v>172</v>
      </c>
      <c r="B11" t="s">
        <v>181</v>
      </c>
    </row>
    <row r="12" spans="1:2" ht="15">
      <c r="A12" s="42" t="s">
        <v>172</v>
      </c>
      <c r="B12" t="s">
        <v>182</v>
      </c>
    </row>
    <row r="13" spans="1:2" ht="15">
      <c r="A13" s="42" t="s">
        <v>172</v>
      </c>
      <c r="B13" t="s">
        <v>183</v>
      </c>
    </row>
    <row r="14" spans="1:2" ht="15">
      <c r="A14" s="42" t="s">
        <v>172</v>
      </c>
      <c r="B14" t="s">
        <v>184</v>
      </c>
    </row>
    <row r="15" spans="1:2" ht="15">
      <c r="A15" s="42" t="s">
        <v>172</v>
      </c>
      <c r="B15" t="s">
        <v>185</v>
      </c>
    </row>
    <row r="16" spans="1:2" ht="15">
      <c r="A16" s="42" t="s">
        <v>172</v>
      </c>
      <c r="B16" t="s">
        <v>186</v>
      </c>
    </row>
    <row r="17" spans="1:2" ht="15">
      <c r="A17" s="42"/>
      <c r="B17" t="s">
        <v>187</v>
      </c>
    </row>
    <row r="18" spans="1:2" ht="15">
      <c r="A18" s="42"/>
      <c r="B18" t="s">
        <v>188</v>
      </c>
    </row>
    <row r="19" spans="1:2" ht="15">
      <c r="A19" s="42"/>
      <c r="B19" t="s">
        <v>189</v>
      </c>
    </row>
    <row r="20" spans="1:2" ht="15">
      <c r="A20" s="42"/>
      <c r="B20" t="s">
        <v>190</v>
      </c>
    </row>
    <row r="21" spans="1:2" ht="15">
      <c r="A21" s="42"/>
      <c r="B21" t="s">
        <v>191</v>
      </c>
    </row>
    <row r="22" spans="1:2" ht="15">
      <c r="A22" s="42"/>
      <c r="B22" t="s">
        <v>192</v>
      </c>
    </row>
    <row r="23" spans="1:2" ht="15">
      <c r="A23" s="42"/>
      <c r="B23" t="s">
        <v>193</v>
      </c>
    </row>
    <row r="24" spans="1:2" ht="15">
      <c r="A24" s="42"/>
      <c r="B24" t="s">
        <v>194</v>
      </c>
    </row>
    <row r="25" spans="1:2" ht="15">
      <c r="A25" s="42"/>
      <c r="B25" t="s">
        <v>195</v>
      </c>
    </row>
    <row r="26" spans="1:2" ht="15">
      <c r="A26" s="42"/>
      <c r="B26" t="s">
        <v>196</v>
      </c>
    </row>
    <row r="27" spans="1:2" ht="15">
      <c r="A27" s="42"/>
      <c r="B27" t="s">
        <v>197</v>
      </c>
    </row>
    <row r="28" spans="1:2" ht="15">
      <c r="A28" s="42"/>
      <c r="B28" t="s">
        <v>198</v>
      </c>
    </row>
    <row r="29" spans="1:2" ht="15">
      <c r="A29" s="42"/>
      <c r="B29" t="s">
        <v>199</v>
      </c>
    </row>
    <row r="30" spans="1:2" ht="15">
      <c r="A30" s="42"/>
      <c r="B30" t="s">
        <v>200</v>
      </c>
    </row>
    <row r="31" spans="1:2" ht="15">
      <c r="A31" s="42" t="s">
        <v>172</v>
      </c>
      <c r="B31" t="s">
        <v>201</v>
      </c>
    </row>
    <row r="32" spans="1:2"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row r="49" spans="1:1" ht="15">
      <c r="A49" s="42"/>
    </row>
    <row r="50" spans="1:1" ht="15">
      <c r="A50" s="42"/>
    </row>
    <row r="51" spans="1:1" ht="15">
      <c r="A51" s="42"/>
    </row>
    <row r="52" spans="1:1" ht="15">
      <c r="A52" s="42"/>
    </row>
    <row r="53" spans="1:1" ht="15">
      <c r="A53" s="42"/>
    </row>
    <row r="54" spans="1:1" ht="15">
      <c r="A54" s="42"/>
    </row>
    <row r="55" spans="1:1" ht="15">
      <c r="A55" s="42"/>
    </row>
    <row r="56" spans="1:1" ht="15">
      <c r="A56" s="42"/>
    </row>
    <row r="57" spans="1:1" ht="15">
      <c r="A57" s="42"/>
    </row>
    <row r="58" spans="1:1" ht="15">
      <c r="A58" s="42"/>
    </row>
    <row r="59" spans="1:1" ht="15">
      <c r="A59" s="42"/>
    </row>
    <row r="60" spans="1:1" ht="15">
      <c r="A60" s="4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ColWidth="8.85546875" defaultRowHeight="12.75"/>
  <cols>
    <col min="1" max="1" width="27" bestFit="1" customWidth="1"/>
    <col min="2" max="2" width="50.42578125" bestFit="1" customWidth="1"/>
    <col min="3" max="3" width="14" bestFit="1" customWidth="1"/>
  </cols>
  <sheetData>
    <row r="1" spans="1:3">
      <c r="A1" s="1" t="s">
        <v>36</v>
      </c>
      <c r="B1" s="1" t="s">
        <v>37</v>
      </c>
      <c r="C1" s="1" t="s">
        <v>50</v>
      </c>
    </row>
    <row r="2" spans="1:3" ht="15">
      <c r="A2" s="42" t="s">
        <v>38</v>
      </c>
      <c r="B2" s="42" t="s">
        <v>39</v>
      </c>
      <c r="C2" s="42" t="s">
        <v>56</v>
      </c>
    </row>
    <row r="3" spans="1:3" ht="15">
      <c r="A3" s="42" t="s">
        <v>40</v>
      </c>
      <c r="B3" s="42" t="s">
        <v>41</v>
      </c>
      <c r="C3" s="42" t="s">
        <v>51</v>
      </c>
    </row>
    <row r="4" spans="1:3" ht="15">
      <c r="A4" s="42" t="s">
        <v>42</v>
      </c>
      <c r="B4" s="42" t="s">
        <v>43</v>
      </c>
      <c r="C4" s="42" t="s">
        <v>52</v>
      </c>
    </row>
    <row r="5" spans="1:3" ht="15">
      <c r="A5" s="42" t="s">
        <v>44</v>
      </c>
      <c r="B5" s="42" t="s">
        <v>45</v>
      </c>
      <c r="C5" s="42" t="s">
        <v>53</v>
      </c>
    </row>
    <row r="6" spans="1:3" ht="15">
      <c r="A6" s="42" t="s">
        <v>46</v>
      </c>
      <c r="B6" s="42" t="s">
        <v>45</v>
      </c>
      <c r="C6" s="42" t="s">
        <v>53</v>
      </c>
    </row>
    <row r="7" spans="1:3" ht="15">
      <c r="A7" s="42" t="s">
        <v>47</v>
      </c>
      <c r="B7" s="42" t="s">
        <v>48</v>
      </c>
      <c r="C7" s="42" t="s">
        <v>54</v>
      </c>
    </row>
    <row r="8" spans="1:3" ht="15">
      <c r="A8" s="42" t="s">
        <v>49</v>
      </c>
      <c r="B8" s="42" t="s">
        <v>48</v>
      </c>
      <c r="C8" s="42" t="s">
        <v>55</v>
      </c>
    </row>
    <row r="9" spans="1:3" ht="15">
      <c r="A9" s="42" t="s">
        <v>49</v>
      </c>
      <c r="B9" s="42" t="s">
        <v>48</v>
      </c>
      <c r="C9" s="42" t="s">
        <v>55</v>
      </c>
    </row>
    <row r="10" spans="1:3" ht="15">
      <c r="A10" s="42"/>
      <c r="B10" s="42"/>
      <c r="C10" s="42"/>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6" sqref="D6"/>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50</v>
      </c>
      <c r="B1" s="1" t="s">
        <v>68</v>
      </c>
      <c r="D1" s="1" t="s">
        <v>84</v>
      </c>
      <c r="E1" s="1" t="s">
        <v>69</v>
      </c>
    </row>
    <row r="2" spans="1:5" ht="15">
      <c r="A2" s="45">
        <v>40987</v>
      </c>
      <c r="B2" s="42" t="s">
        <v>60</v>
      </c>
      <c r="D2" t="s">
        <v>70</v>
      </c>
      <c r="E2" s="42" t="s">
        <v>71</v>
      </c>
    </row>
    <row r="3" spans="1:5" ht="15">
      <c r="A3" s="45">
        <v>40995</v>
      </c>
      <c r="B3" s="42" t="s">
        <v>61</v>
      </c>
      <c r="D3" t="s">
        <v>72</v>
      </c>
      <c r="E3" s="42" t="s">
        <v>73</v>
      </c>
    </row>
    <row r="4" spans="1:5" ht="15">
      <c r="A4" s="45">
        <v>41037</v>
      </c>
      <c r="B4" s="42" t="s">
        <v>62</v>
      </c>
      <c r="D4" t="s">
        <v>74</v>
      </c>
      <c r="E4" s="42" t="s">
        <v>75</v>
      </c>
    </row>
    <row r="5" spans="1:5" ht="15">
      <c r="A5" s="45">
        <v>41205</v>
      </c>
      <c r="B5" s="42" t="s">
        <v>63</v>
      </c>
      <c r="D5" t="s">
        <v>76</v>
      </c>
      <c r="E5" s="42" t="s">
        <v>77</v>
      </c>
    </row>
    <row r="6" spans="1:5" ht="15">
      <c r="A6" s="45">
        <v>40987</v>
      </c>
      <c r="B6" s="42" t="s">
        <v>64</v>
      </c>
      <c r="D6" t="s">
        <v>78</v>
      </c>
      <c r="E6" s="42" t="s">
        <v>79</v>
      </c>
    </row>
    <row r="7" spans="1:5" ht="15">
      <c r="A7" s="45"/>
      <c r="B7" s="42" t="s">
        <v>65</v>
      </c>
      <c r="D7" t="s">
        <v>80</v>
      </c>
      <c r="E7" s="42" t="s">
        <v>81</v>
      </c>
    </row>
    <row r="8" spans="1:5" ht="15">
      <c r="A8" s="45"/>
      <c r="B8" s="42" t="s">
        <v>66</v>
      </c>
      <c r="D8" t="s">
        <v>82</v>
      </c>
      <c r="E8" s="42" t="s">
        <v>83</v>
      </c>
    </row>
    <row r="9" spans="1:5" ht="15">
      <c r="A9" s="45">
        <v>41128</v>
      </c>
      <c r="B9" s="42" t="s">
        <v>67</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5" sqref="A15"/>
    </sheetView>
  </sheetViews>
  <sheetFormatPr defaultColWidth="8.85546875" defaultRowHeight="12.75"/>
  <cols>
    <col min="1" max="1" width="35" style="1" bestFit="1" customWidth="1"/>
    <col min="2" max="2" width="88.42578125" customWidth="1"/>
    <col min="3" max="3" width="22.42578125" customWidth="1"/>
  </cols>
  <sheetData>
    <row r="1" spans="1:2">
      <c r="A1" s="1" t="s">
        <v>386</v>
      </c>
    </row>
    <row r="2" spans="1:2" ht="15">
      <c r="A2" s="63" t="s">
        <v>85</v>
      </c>
      <c r="B2" s="42" t="s">
        <v>112</v>
      </c>
    </row>
    <row r="3" spans="1:2" ht="15">
      <c r="A3" s="63" t="s">
        <v>86</v>
      </c>
      <c r="B3" s="42" t="s">
        <v>113</v>
      </c>
    </row>
    <row r="4" spans="1:2" ht="15">
      <c r="A4" s="63" t="s">
        <v>111</v>
      </c>
      <c r="B4" s="42" t="s">
        <v>114</v>
      </c>
    </row>
    <row r="5" spans="1:2" ht="15">
      <c r="A5" s="1" t="s">
        <v>387</v>
      </c>
      <c r="B5" s="42"/>
    </row>
    <row r="6" spans="1:2" ht="15">
      <c r="A6" s="63" t="s">
        <v>87</v>
      </c>
      <c r="B6" s="42" t="s">
        <v>88</v>
      </c>
    </row>
    <row r="7" spans="1:2" ht="15">
      <c r="A7" s="63" t="s">
        <v>89</v>
      </c>
      <c r="B7" s="42" t="s">
        <v>88</v>
      </c>
    </row>
    <row r="8" spans="1:2" ht="15">
      <c r="A8" s="63" t="s">
        <v>90</v>
      </c>
      <c r="B8" s="42" t="s">
        <v>91</v>
      </c>
    </row>
    <row r="9" spans="1:2" ht="15">
      <c r="A9" s="63" t="s">
        <v>385</v>
      </c>
      <c r="B9" s="42" t="s">
        <v>92</v>
      </c>
    </row>
    <row r="10" spans="1:2" ht="15">
      <c r="A10" s="63" t="s">
        <v>93</v>
      </c>
      <c r="B10" s="42" t="s">
        <v>94</v>
      </c>
    </row>
    <row r="11" spans="1:2" ht="15">
      <c r="A11" s="63" t="s">
        <v>95</v>
      </c>
      <c r="B11" s="42" t="s">
        <v>96</v>
      </c>
    </row>
    <row r="12" spans="1:2">
      <c r="A12" s="1" t="s">
        <v>388</v>
      </c>
    </row>
    <row r="13" spans="1:2" ht="15">
      <c r="A13" s="62" t="s">
        <v>389</v>
      </c>
      <c r="B13" s="62" t="s">
        <v>97</v>
      </c>
    </row>
    <row r="14" spans="1:2" ht="15">
      <c r="A14" s="42" t="s">
        <v>98</v>
      </c>
      <c r="B14" s="42" t="s">
        <v>99</v>
      </c>
    </row>
    <row r="15" spans="1:2" ht="15">
      <c r="A15" s="42" t="s">
        <v>100</v>
      </c>
      <c r="B15" s="42" t="s">
        <v>101</v>
      </c>
    </row>
    <row r="16" spans="1:2" ht="15">
      <c r="A16" s="42"/>
      <c r="B16" s="42" t="s">
        <v>102</v>
      </c>
    </row>
    <row r="17" spans="1:2" ht="15">
      <c r="A17" s="42"/>
      <c r="B17" s="42" t="s">
        <v>103</v>
      </c>
    </row>
    <row r="18" spans="1:2" ht="15">
      <c r="A18" s="42"/>
      <c r="B18" s="42" t="s">
        <v>104</v>
      </c>
    </row>
    <row r="19" spans="1:2" ht="15">
      <c r="A19" s="42"/>
      <c r="B19" s="42" t="s">
        <v>105</v>
      </c>
    </row>
    <row r="20" spans="1:2" ht="15">
      <c r="A20" s="42"/>
      <c r="B20" s="42" t="s">
        <v>106</v>
      </c>
    </row>
    <row r="21" spans="1:2" ht="15">
      <c r="A21" s="42"/>
      <c r="B21" s="42" t="s">
        <v>107</v>
      </c>
    </row>
    <row r="22" spans="1:2" ht="15">
      <c r="A22" s="42"/>
      <c r="B22" s="42" t="s">
        <v>108</v>
      </c>
    </row>
    <row r="23" spans="1:2" ht="15">
      <c r="A23" s="42"/>
      <c r="B23" s="42" t="s">
        <v>109</v>
      </c>
    </row>
    <row r="24" spans="1:2" ht="15">
      <c r="A24" s="42"/>
      <c r="B24" s="42" t="s">
        <v>110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 sqref="C2"/>
    </sheetView>
  </sheetViews>
  <sheetFormatPr defaultRowHeight="12.75"/>
  <cols>
    <col min="1" max="1" width="22.42578125" bestFit="1" customWidth="1"/>
    <col min="2" max="2" width="9.28515625" bestFit="1" customWidth="1"/>
    <col min="3" max="3" width="47.140625" customWidth="1"/>
    <col min="6" max="6" width="17" customWidth="1"/>
    <col min="7" max="7" width="44.7109375" customWidth="1"/>
    <col min="8" max="8" width="32.5703125" customWidth="1"/>
  </cols>
  <sheetData>
    <row r="1" spans="1:8" ht="15">
      <c r="A1" s="64" t="s">
        <v>390</v>
      </c>
    </row>
    <row r="2" spans="1:8">
      <c r="A2" s="1" t="s">
        <v>391</v>
      </c>
      <c r="B2" s="1" t="s">
        <v>394</v>
      </c>
      <c r="C2" s="69" t="s">
        <v>400</v>
      </c>
    </row>
    <row r="3" spans="1:8" ht="15">
      <c r="A3" s="42" t="s">
        <v>172</v>
      </c>
      <c r="B3" s="42" t="s">
        <v>172</v>
      </c>
      <c r="C3" s="42" t="s">
        <v>172</v>
      </c>
      <c r="F3" s="67" t="s">
        <v>392</v>
      </c>
      <c r="G3" s="68"/>
      <c r="H3" s="63" t="s">
        <v>396</v>
      </c>
    </row>
    <row r="4" spans="1:8" ht="15">
      <c r="A4" s="42"/>
      <c r="B4" s="42"/>
      <c r="C4" s="42"/>
      <c r="F4" s="65" t="s">
        <v>393</v>
      </c>
      <c r="G4" s="42" t="s">
        <v>172</v>
      </c>
      <c r="H4" t="s">
        <v>399</v>
      </c>
    </row>
    <row r="5" spans="1:8" ht="15">
      <c r="A5" s="42"/>
      <c r="B5" s="42"/>
      <c r="C5" s="42"/>
      <c r="F5" s="66" t="s">
        <v>394</v>
      </c>
      <c r="G5" s="42" t="s">
        <v>172</v>
      </c>
      <c r="H5" s="42" t="s">
        <v>172</v>
      </c>
    </row>
    <row r="6" spans="1:8" ht="15">
      <c r="A6" s="42"/>
      <c r="B6" s="42"/>
      <c r="C6" s="42"/>
      <c r="F6" s="66" t="s">
        <v>395</v>
      </c>
      <c r="G6" s="42" t="s">
        <v>172</v>
      </c>
      <c r="H6" s="42"/>
    </row>
    <row r="7" spans="1:8" ht="15">
      <c r="A7" s="42"/>
      <c r="B7" s="42"/>
      <c r="C7" s="42"/>
      <c r="F7" s="63" t="s">
        <v>398</v>
      </c>
      <c r="G7" s="42" t="s">
        <v>172</v>
      </c>
      <c r="H7" s="42"/>
    </row>
    <row r="8" spans="1:8" ht="15">
      <c r="A8" s="42"/>
      <c r="B8" s="42"/>
      <c r="C8" s="42"/>
      <c r="G8" s="63" t="s">
        <v>397</v>
      </c>
      <c r="H8" s="42"/>
    </row>
    <row r="9" spans="1:8" ht="15">
      <c r="A9" s="42"/>
      <c r="B9" s="42"/>
      <c r="C9" s="42"/>
      <c r="G9" t="s">
        <v>399</v>
      </c>
      <c r="H9" s="42"/>
    </row>
    <row r="10" spans="1:8" ht="15">
      <c r="A10" s="42"/>
      <c r="B10" s="42"/>
      <c r="C10" s="42"/>
      <c r="G10" s="42" t="s">
        <v>172</v>
      </c>
      <c r="H10" s="42"/>
    </row>
    <row r="11" spans="1:8" ht="15">
      <c r="A11" s="42"/>
      <c r="B11" s="42"/>
      <c r="C11" s="42"/>
      <c r="G11" s="42"/>
      <c r="H11" s="42"/>
    </row>
    <row r="12" spans="1:8" ht="15">
      <c r="A12" s="42"/>
      <c r="B12" s="42"/>
      <c r="C12" s="42"/>
      <c r="G12" s="42"/>
      <c r="H12" s="42"/>
    </row>
    <row r="13" spans="1:8" ht="15">
      <c r="A13" s="42"/>
      <c r="B13" s="42"/>
      <c r="C13" s="42"/>
      <c r="G13" s="42"/>
      <c r="H13" s="42"/>
    </row>
    <row r="14" spans="1:8" ht="15">
      <c r="A14" s="42"/>
      <c r="B14" s="42"/>
      <c r="C14" s="42"/>
      <c r="G14" s="42"/>
      <c r="H14" s="42"/>
    </row>
    <row r="15" spans="1:8" ht="15">
      <c r="A15" s="42"/>
      <c r="B15" s="42"/>
      <c r="C15" s="42"/>
      <c r="G15" s="42"/>
      <c r="H15" s="42"/>
    </row>
    <row r="16" spans="1:8" ht="15">
      <c r="A16" s="42"/>
      <c r="B16" s="42"/>
      <c r="C16" s="42"/>
      <c r="G16" s="42"/>
      <c r="H16" s="42"/>
    </row>
    <row r="17" spans="1:8" ht="15">
      <c r="A17" s="42"/>
      <c r="B17" s="42"/>
      <c r="C17" s="42"/>
      <c r="G17" s="42"/>
      <c r="H17" s="42"/>
    </row>
    <row r="18" spans="1:8" ht="15">
      <c r="A18" s="42"/>
      <c r="B18" s="42"/>
      <c r="C18" s="42"/>
      <c r="G18" s="42"/>
      <c r="H18" s="42"/>
    </row>
    <row r="19" spans="1:8" ht="15">
      <c r="A19" s="42"/>
      <c r="B19" s="42"/>
      <c r="C19" s="42"/>
      <c r="G19" s="42"/>
      <c r="H19" s="42"/>
    </row>
    <row r="20" spans="1:8" ht="15">
      <c r="A20" s="42"/>
      <c r="B20" s="42"/>
      <c r="C20" s="42"/>
      <c r="G20" s="42"/>
      <c r="H20" s="42"/>
    </row>
    <row r="22" spans="1:8" ht="15">
      <c r="F22" s="63" t="s">
        <v>399</v>
      </c>
      <c r="G22" s="42" t="s">
        <v>172</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activeCell="A14" sqref="A14"/>
    </sheetView>
  </sheetViews>
  <sheetFormatPr defaultColWidth="8.85546875" defaultRowHeight="12.75"/>
  <cols>
    <col min="1" max="1" width="182.5703125" bestFit="1" customWidth="1"/>
  </cols>
  <sheetData>
    <row r="2" spans="1:1">
      <c r="A2" s="1" t="s">
        <v>170</v>
      </c>
    </row>
    <row r="3" spans="1:1" s="5" customFormat="1" ht="15.75">
      <c r="A3" s="42" t="s">
        <v>115</v>
      </c>
    </row>
    <row r="4" spans="1:1" s="5" customFormat="1" ht="15.75">
      <c r="A4" s="42" t="s">
        <v>116</v>
      </c>
    </row>
    <row r="5" spans="1:1" s="5" customFormat="1" ht="15.75">
      <c r="A5" s="42" t="s">
        <v>117</v>
      </c>
    </row>
    <row r="6" spans="1:1" s="5" customFormat="1" ht="15.75">
      <c r="A6" s="42" t="s">
        <v>118</v>
      </c>
    </row>
    <row r="7" spans="1:1" s="5" customFormat="1" ht="15.75">
      <c r="A7" s="42" t="s">
        <v>119</v>
      </c>
    </row>
    <row r="8" spans="1:1" s="5" customFormat="1" ht="15.75"/>
    <row r="9" spans="1:1" s="5" customFormat="1" ht="15.75"/>
    <row r="10" spans="1:1" s="5" customFormat="1" ht="15.75"/>
    <row r="11" spans="1:1" s="5" customFormat="1" ht="15.75"/>
    <row r="12" spans="1:1" s="5" customFormat="1" ht="15.75"/>
    <row r="13" spans="1:1" s="5" customFormat="1" ht="15.75"/>
    <row r="14" spans="1:1" s="5" customFormat="1" ht="15.75"/>
    <row r="15" spans="1:1" s="5" customFormat="1" ht="15.75"/>
    <row r="16" spans="1:1" s="5" customFormat="1" ht="15.75"/>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cols>
    <col min="1" max="1" width="33.140625" customWidth="1"/>
  </cols>
  <sheetData>
    <row r="2" spans="1:1">
      <c r="A2" s="1" t="s">
        <v>170</v>
      </c>
    </row>
    <row r="3" spans="1:1" ht="15">
      <c r="A3" s="42" t="s">
        <v>57</v>
      </c>
    </row>
    <row r="4" spans="1:1" ht="15">
      <c r="A4" s="42" t="s">
        <v>58</v>
      </c>
    </row>
    <row r="5" spans="1:1" ht="15">
      <c r="A5" s="42" t="s">
        <v>59</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121</v>
      </c>
      <c r="C2" s="16">
        <v>20.6</v>
      </c>
      <c r="D2" s="16">
        <v>104.5</v>
      </c>
      <c r="E2" s="16">
        <v>21.8</v>
      </c>
    </row>
    <row r="3" spans="1:5">
      <c r="A3" s="14">
        <v>21</v>
      </c>
      <c r="B3" s="16">
        <v>121</v>
      </c>
      <c r="C3" s="16">
        <v>20.6</v>
      </c>
      <c r="D3" s="16">
        <v>104.5</v>
      </c>
      <c r="E3" s="16">
        <v>21.8</v>
      </c>
    </row>
    <row r="4" spans="1:5">
      <c r="A4" s="14">
        <v>22</v>
      </c>
      <c r="B4" s="16">
        <v>121</v>
      </c>
      <c r="C4" s="16">
        <v>20.6</v>
      </c>
      <c r="D4" s="16">
        <v>104.5</v>
      </c>
      <c r="E4" s="16">
        <v>21.8</v>
      </c>
    </row>
    <row r="5" spans="1:5">
      <c r="A5" s="14">
        <v>23</v>
      </c>
      <c r="B5" s="16">
        <v>121</v>
      </c>
      <c r="C5" s="16">
        <v>20.6</v>
      </c>
      <c r="D5" s="16">
        <v>104.5</v>
      </c>
      <c r="E5" s="16">
        <v>21.8</v>
      </c>
    </row>
    <row r="6" spans="1:5">
      <c r="A6" s="14">
        <v>24</v>
      </c>
      <c r="B6" s="16">
        <v>121</v>
      </c>
      <c r="C6" s="16">
        <v>20.6</v>
      </c>
      <c r="D6" s="16">
        <v>104.5</v>
      </c>
      <c r="E6" s="16">
        <v>21.8</v>
      </c>
    </row>
    <row r="7" spans="1:5">
      <c r="A7" s="14">
        <v>25</v>
      </c>
      <c r="B7" s="16">
        <v>120.8</v>
      </c>
      <c r="C7" s="16">
        <v>23</v>
      </c>
      <c r="D7" s="16">
        <v>110.5</v>
      </c>
      <c r="E7" s="16">
        <v>16.2</v>
      </c>
    </row>
    <row r="8" spans="1:5">
      <c r="A8" s="14">
        <v>26</v>
      </c>
      <c r="B8" s="16">
        <v>120.8</v>
      </c>
      <c r="C8" s="16">
        <v>23</v>
      </c>
      <c r="D8" s="16">
        <v>110.5</v>
      </c>
      <c r="E8" s="16">
        <v>16.2</v>
      </c>
    </row>
    <row r="9" spans="1:5">
      <c r="A9" s="14">
        <v>27</v>
      </c>
      <c r="B9" s="16">
        <v>120.8</v>
      </c>
      <c r="C9" s="16">
        <v>23</v>
      </c>
      <c r="D9" s="16">
        <v>110.5</v>
      </c>
      <c r="E9" s="16">
        <v>16.2</v>
      </c>
    </row>
    <row r="10" spans="1:5">
      <c r="A10" s="14">
        <v>28</v>
      </c>
      <c r="B10" s="16">
        <v>120.8</v>
      </c>
      <c r="C10" s="16">
        <v>23</v>
      </c>
      <c r="D10" s="16">
        <v>110.5</v>
      </c>
      <c r="E10" s="16">
        <v>16.2</v>
      </c>
    </row>
    <row r="11" spans="1:5">
      <c r="A11" s="14">
        <v>29</v>
      </c>
      <c r="B11" s="16">
        <v>120.8</v>
      </c>
      <c r="C11" s="16">
        <v>23</v>
      </c>
      <c r="D11" s="16">
        <v>110.5</v>
      </c>
      <c r="E11" s="16">
        <v>16.2</v>
      </c>
    </row>
    <row r="12" spans="1:5">
      <c r="A12" s="14">
        <v>30</v>
      </c>
      <c r="B12" s="16">
        <v>121.8</v>
      </c>
      <c r="C12" s="16">
        <v>22.4</v>
      </c>
      <c r="D12" s="16">
        <v>110.4</v>
      </c>
      <c r="E12" s="16">
        <v>21.7</v>
      </c>
    </row>
    <row r="13" spans="1:5">
      <c r="A13" s="14">
        <v>31</v>
      </c>
      <c r="B13" s="16">
        <v>121.8</v>
      </c>
      <c r="C13" s="16">
        <v>22.4</v>
      </c>
      <c r="D13" s="16">
        <v>110.4</v>
      </c>
      <c r="E13" s="16">
        <v>21.7</v>
      </c>
    </row>
    <row r="14" spans="1:5">
      <c r="A14" s="14">
        <v>32</v>
      </c>
      <c r="B14" s="16">
        <v>121.8</v>
      </c>
      <c r="C14" s="16">
        <v>22.4</v>
      </c>
      <c r="D14" s="16">
        <v>110.4</v>
      </c>
      <c r="E14" s="16">
        <v>21.7</v>
      </c>
    </row>
    <row r="15" spans="1:5">
      <c r="A15" s="14">
        <v>33</v>
      </c>
      <c r="B15" s="16">
        <v>121.8</v>
      </c>
      <c r="C15" s="16">
        <v>22.4</v>
      </c>
      <c r="D15" s="16">
        <v>110.4</v>
      </c>
      <c r="E15" s="16">
        <v>21.7</v>
      </c>
    </row>
    <row r="16" spans="1:5">
      <c r="A16" s="14">
        <v>34</v>
      </c>
      <c r="B16" s="16">
        <v>121.8</v>
      </c>
      <c r="C16" s="16">
        <v>22.4</v>
      </c>
      <c r="D16" s="16">
        <v>110.4</v>
      </c>
      <c r="E16" s="16">
        <v>21.7</v>
      </c>
    </row>
    <row r="17" spans="1:5">
      <c r="A17" s="14">
        <v>35</v>
      </c>
      <c r="B17" s="16">
        <v>119.7</v>
      </c>
      <c r="C17" s="16">
        <v>24</v>
      </c>
      <c r="D17" s="16">
        <v>112.9</v>
      </c>
      <c r="E17" s="16">
        <v>21.7</v>
      </c>
    </row>
    <row r="18" spans="1:5">
      <c r="A18" s="14">
        <v>36</v>
      </c>
      <c r="B18" s="16">
        <v>119.7</v>
      </c>
      <c r="C18" s="16">
        <v>24</v>
      </c>
      <c r="D18" s="16">
        <v>112.9</v>
      </c>
      <c r="E18" s="16">
        <v>21.7</v>
      </c>
    </row>
    <row r="19" spans="1:5">
      <c r="A19" s="14">
        <v>37</v>
      </c>
      <c r="B19" s="16">
        <v>119.7</v>
      </c>
      <c r="C19" s="16">
        <v>24</v>
      </c>
      <c r="D19" s="16">
        <v>112.9</v>
      </c>
      <c r="E19" s="16">
        <v>21.7</v>
      </c>
    </row>
    <row r="20" spans="1:5">
      <c r="A20" s="14">
        <v>38</v>
      </c>
      <c r="B20" s="16">
        <v>119.7</v>
      </c>
      <c r="C20" s="16">
        <v>24</v>
      </c>
      <c r="D20" s="16">
        <v>112.9</v>
      </c>
      <c r="E20" s="16">
        <v>21.7</v>
      </c>
    </row>
    <row r="21" spans="1:5">
      <c r="A21" s="14">
        <v>39</v>
      </c>
      <c r="B21" s="16">
        <v>119.7</v>
      </c>
      <c r="C21" s="16">
        <v>24</v>
      </c>
      <c r="D21" s="16">
        <v>112.9</v>
      </c>
      <c r="E21" s="16">
        <v>21.7</v>
      </c>
    </row>
    <row r="22" spans="1:5">
      <c r="A22" s="14">
        <v>40</v>
      </c>
      <c r="B22" s="16">
        <v>116.8</v>
      </c>
      <c r="C22" s="16">
        <v>20.7</v>
      </c>
      <c r="D22" s="16">
        <v>112.8</v>
      </c>
      <c r="E22" s="16">
        <v>18.7</v>
      </c>
    </row>
    <row r="23" spans="1:5">
      <c r="A23" s="14">
        <v>41</v>
      </c>
      <c r="B23" s="16">
        <v>116.8</v>
      </c>
      <c r="C23" s="16">
        <v>20.7</v>
      </c>
      <c r="D23" s="16">
        <v>112.8</v>
      </c>
      <c r="E23" s="16">
        <v>18.7</v>
      </c>
    </row>
    <row r="24" spans="1:5">
      <c r="A24" s="14">
        <v>42</v>
      </c>
      <c r="B24" s="16">
        <v>116.8</v>
      </c>
      <c r="C24" s="16">
        <v>20.7</v>
      </c>
      <c r="D24" s="16">
        <v>112.8</v>
      </c>
      <c r="E24" s="16">
        <v>18.7</v>
      </c>
    </row>
    <row r="25" spans="1:5">
      <c r="A25" s="14">
        <v>43</v>
      </c>
      <c r="B25" s="16">
        <v>116.8</v>
      </c>
      <c r="C25" s="16">
        <v>20.7</v>
      </c>
      <c r="D25" s="16">
        <v>112.8</v>
      </c>
      <c r="E25" s="16">
        <v>18.7</v>
      </c>
    </row>
    <row r="26" spans="1:5">
      <c r="A26" s="14">
        <v>44</v>
      </c>
      <c r="B26" s="16">
        <v>116.8</v>
      </c>
      <c r="C26" s="16">
        <v>20.7</v>
      </c>
      <c r="D26" s="16">
        <v>112.8</v>
      </c>
      <c r="E26" s="16">
        <v>18.7</v>
      </c>
    </row>
    <row r="27" spans="1:5">
      <c r="A27" s="14">
        <v>45</v>
      </c>
      <c r="B27" s="16">
        <v>109.9</v>
      </c>
      <c r="C27" s="16">
        <v>23</v>
      </c>
      <c r="D27" s="16">
        <v>100.8</v>
      </c>
      <c r="E27" s="16">
        <v>22.8</v>
      </c>
    </row>
    <row r="28" spans="1:5">
      <c r="A28" s="14">
        <v>46</v>
      </c>
      <c r="B28" s="16">
        <v>109.9</v>
      </c>
      <c r="C28" s="16">
        <v>23</v>
      </c>
      <c r="D28" s="16">
        <v>100.8</v>
      </c>
      <c r="E28" s="16">
        <v>22.8</v>
      </c>
    </row>
    <row r="29" spans="1:5">
      <c r="A29" s="14">
        <v>47</v>
      </c>
      <c r="B29" s="16">
        <v>109.9</v>
      </c>
      <c r="C29" s="16">
        <v>23</v>
      </c>
      <c r="D29" s="16">
        <v>100.8</v>
      </c>
      <c r="E29" s="16">
        <v>22.8</v>
      </c>
    </row>
    <row r="30" spans="1:5">
      <c r="A30" s="14">
        <v>48</v>
      </c>
      <c r="B30" s="16">
        <v>109.9</v>
      </c>
      <c r="C30" s="16">
        <v>23</v>
      </c>
      <c r="D30" s="16">
        <v>100.8</v>
      </c>
      <c r="E30" s="16">
        <v>22.8</v>
      </c>
    </row>
    <row r="31" spans="1:5">
      <c r="A31" s="14">
        <v>49</v>
      </c>
      <c r="B31" s="16">
        <v>109.9</v>
      </c>
      <c r="C31" s="16">
        <v>23</v>
      </c>
      <c r="D31" s="16">
        <v>100.8</v>
      </c>
      <c r="E31" s="16">
        <v>22.8</v>
      </c>
    </row>
    <row r="32" spans="1:5">
      <c r="A32" s="14">
        <v>50</v>
      </c>
      <c r="B32" s="16">
        <v>113.6</v>
      </c>
      <c r="C32" s="16">
        <v>18.100000000000001</v>
      </c>
      <c r="D32" s="16">
        <v>101.9</v>
      </c>
      <c r="E32" s="16">
        <v>17</v>
      </c>
    </row>
    <row r="33" spans="1:5">
      <c r="A33" s="14">
        <v>51</v>
      </c>
      <c r="B33" s="16">
        <v>113.6</v>
      </c>
      <c r="C33" s="16">
        <v>18.100000000000001</v>
      </c>
      <c r="D33" s="16">
        <v>101.9</v>
      </c>
      <c r="E33" s="16">
        <v>17</v>
      </c>
    </row>
    <row r="34" spans="1:5">
      <c r="A34" s="14">
        <v>52</v>
      </c>
      <c r="B34" s="16">
        <v>113.6</v>
      </c>
      <c r="C34" s="16">
        <v>18.100000000000001</v>
      </c>
      <c r="D34" s="16">
        <v>101.9</v>
      </c>
      <c r="E34" s="16">
        <v>17</v>
      </c>
    </row>
    <row r="35" spans="1:5">
      <c r="A35" s="14">
        <v>53</v>
      </c>
      <c r="B35" s="16">
        <v>113.6</v>
      </c>
      <c r="C35" s="16">
        <v>18.100000000000001</v>
      </c>
      <c r="D35" s="16">
        <v>101.9</v>
      </c>
      <c r="E35" s="16">
        <v>17</v>
      </c>
    </row>
    <row r="36" spans="1:5">
      <c r="A36" s="14">
        <v>54</v>
      </c>
      <c r="B36" s="16">
        <v>113.6</v>
      </c>
      <c r="C36" s="16">
        <v>18.100000000000001</v>
      </c>
      <c r="D36" s="16">
        <v>101.9</v>
      </c>
      <c r="E36" s="16">
        <v>17</v>
      </c>
    </row>
    <row r="37" spans="1:5">
      <c r="A37" s="14">
        <v>55</v>
      </c>
      <c r="B37" s="16">
        <v>101.1</v>
      </c>
      <c r="C37" s="16">
        <v>26.7</v>
      </c>
      <c r="D37" s="16">
        <v>83.2</v>
      </c>
      <c r="E37" s="16">
        <v>23.4</v>
      </c>
    </row>
    <row r="38" spans="1:5">
      <c r="A38" s="14">
        <v>56</v>
      </c>
      <c r="B38" s="16">
        <v>101.1</v>
      </c>
      <c r="C38" s="16">
        <v>26.7</v>
      </c>
      <c r="D38" s="16">
        <v>83.2</v>
      </c>
      <c r="E38" s="16">
        <v>23.4</v>
      </c>
    </row>
    <row r="39" spans="1:5">
      <c r="A39" s="14">
        <v>57</v>
      </c>
      <c r="B39" s="16">
        <v>101.1</v>
      </c>
      <c r="C39" s="16">
        <v>26.7</v>
      </c>
      <c r="D39" s="16">
        <v>83.2</v>
      </c>
      <c r="E39" s="16">
        <v>23.4</v>
      </c>
    </row>
    <row r="40" spans="1:5">
      <c r="A40" s="14">
        <v>58</v>
      </c>
      <c r="B40" s="16">
        <v>101.1</v>
      </c>
      <c r="C40" s="16">
        <v>26.7</v>
      </c>
      <c r="D40" s="16">
        <v>83.2</v>
      </c>
      <c r="E40" s="16">
        <v>23.4</v>
      </c>
    </row>
    <row r="41" spans="1:5">
      <c r="A41" s="14">
        <v>59</v>
      </c>
      <c r="B41" s="16">
        <v>101.1</v>
      </c>
      <c r="C41" s="16">
        <v>26.7</v>
      </c>
      <c r="D41" s="16">
        <v>83.2</v>
      </c>
      <c r="E41" s="16">
        <v>23.4</v>
      </c>
    </row>
    <row r="42" spans="1:5">
      <c r="A42" s="14">
        <v>60</v>
      </c>
      <c r="B42" s="16">
        <v>89.7</v>
      </c>
      <c r="C42" s="16">
        <v>20.399999999999999</v>
      </c>
      <c r="D42" s="16">
        <v>76.8</v>
      </c>
      <c r="E42" s="16">
        <v>20.3</v>
      </c>
    </row>
    <row r="43" spans="1:5">
      <c r="A43" s="14">
        <v>61</v>
      </c>
      <c r="B43" s="16">
        <v>89.7</v>
      </c>
      <c r="C43" s="16">
        <v>20.399999999999999</v>
      </c>
      <c r="D43" s="16">
        <v>76.8</v>
      </c>
      <c r="E43" s="16">
        <v>20.3</v>
      </c>
    </row>
    <row r="44" spans="1:5">
      <c r="A44" s="14">
        <v>62</v>
      </c>
      <c r="B44" s="16">
        <v>89.7</v>
      </c>
      <c r="C44" s="16">
        <v>20.399999999999999</v>
      </c>
      <c r="D44" s="16">
        <v>76.8</v>
      </c>
      <c r="E44" s="16">
        <v>20.3</v>
      </c>
    </row>
    <row r="45" spans="1:5">
      <c r="A45" s="14">
        <v>63</v>
      </c>
      <c r="B45" s="16">
        <v>89.7</v>
      </c>
      <c r="C45" s="16">
        <v>20.399999999999999</v>
      </c>
      <c r="D45" s="16">
        <v>76.8</v>
      </c>
      <c r="E45" s="16">
        <v>20.3</v>
      </c>
    </row>
    <row r="46" spans="1:5">
      <c r="A46" s="14">
        <v>64</v>
      </c>
      <c r="B46" s="16">
        <v>89.7</v>
      </c>
      <c r="C46" s="16">
        <v>20.399999999999999</v>
      </c>
      <c r="D46" s="16">
        <v>76.8</v>
      </c>
      <c r="E46" s="16">
        <v>20.3</v>
      </c>
    </row>
    <row r="47" spans="1:5">
      <c r="A47" s="14">
        <v>65</v>
      </c>
      <c r="B47" s="16">
        <v>91.1</v>
      </c>
      <c r="C47" s="16">
        <v>20.6</v>
      </c>
      <c r="D47" s="16">
        <v>76.8</v>
      </c>
      <c r="E47" s="16">
        <v>19.8</v>
      </c>
    </row>
    <row r="48" spans="1:5">
      <c r="A48" s="14">
        <v>66</v>
      </c>
      <c r="B48" s="16">
        <v>91.1</v>
      </c>
      <c r="C48" s="16">
        <v>20.6</v>
      </c>
      <c r="D48" s="16">
        <v>76.8</v>
      </c>
      <c r="E48" s="16">
        <v>19.8</v>
      </c>
    </row>
    <row r="49" spans="1:5">
      <c r="A49" s="14">
        <v>67</v>
      </c>
      <c r="B49" s="16">
        <v>91.1</v>
      </c>
      <c r="C49" s="16">
        <v>20.6</v>
      </c>
      <c r="D49" s="16">
        <v>76.8</v>
      </c>
      <c r="E49" s="16">
        <v>19.8</v>
      </c>
    </row>
    <row r="50" spans="1:5">
      <c r="A50" s="14">
        <v>68</v>
      </c>
      <c r="B50" s="16">
        <v>91.1</v>
      </c>
      <c r="C50" s="16">
        <v>20.6</v>
      </c>
      <c r="D50" s="16">
        <v>76.8</v>
      </c>
      <c r="E50" s="16">
        <v>19.8</v>
      </c>
    </row>
    <row r="51" spans="1:5">
      <c r="A51" s="14">
        <v>69</v>
      </c>
      <c r="B51" s="16">
        <v>91.1</v>
      </c>
      <c r="C51" s="16">
        <v>20.6</v>
      </c>
      <c r="D51" s="16">
        <v>76.8</v>
      </c>
      <c r="E51" s="16">
        <v>19.8</v>
      </c>
    </row>
    <row r="52" spans="1:5">
      <c r="A52" s="14">
        <v>70</v>
      </c>
      <c r="B52" s="16">
        <v>75.3</v>
      </c>
      <c r="C52" s="16">
        <v>21.5</v>
      </c>
      <c r="D52" s="16">
        <v>64.8</v>
      </c>
      <c r="E52" s="16">
        <v>18.100000000000001</v>
      </c>
    </row>
    <row r="53" spans="1:5">
      <c r="A53" s="14">
        <v>71</v>
      </c>
      <c r="B53" s="16">
        <v>75.3</v>
      </c>
      <c r="C53" s="16">
        <v>21.5</v>
      </c>
      <c r="D53" s="16">
        <v>64.8</v>
      </c>
      <c r="E53" s="16">
        <v>18.100000000000001</v>
      </c>
    </row>
    <row r="54" spans="1:5">
      <c r="A54" s="14">
        <v>72</v>
      </c>
      <c r="B54" s="16">
        <v>75.3</v>
      </c>
      <c r="C54" s="16">
        <v>21.5</v>
      </c>
      <c r="D54" s="16">
        <v>64.8</v>
      </c>
      <c r="E54" s="16">
        <v>18.100000000000001</v>
      </c>
    </row>
    <row r="55" spans="1:5">
      <c r="A55" s="14">
        <v>73</v>
      </c>
      <c r="B55" s="16">
        <v>75.3</v>
      </c>
      <c r="C55" s="16">
        <v>21.5</v>
      </c>
      <c r="D55" s="16">
        <v>64.8</v>
      </c>
      <c r="E55" s="16">
        <v>18.100000000000001</v>
      </c>
    </row>
    <row r="56" spans="1:5">
      <c r="A56" s="14">
        <v>74</v>
      </c>
      <c r="B56" s="16">
        <v>75.3</v>
      </c>
      <c r="C56" s="16">
        <v>21.5</v>
      </c>
      <c r="D56" s="16">
        <v>64.8</v>
      </c>
      <c r="E56" s="16">
        <v>18.100000000000001</v>
      </c>
    </row>
    <row r="57" spans="1:5">
      <c r="A57" s="14">
        <v>75</v>
      </c>
      <c r="B57" s="16">
        <v>65.7</v>
      </c>
      <c r="C57" s="16">
        <v>21</v>
      </c>
      <c r="D57" s="16">
        <v>55</v>
      </c>
      <c r="E57" s="16">
        <v>17</v>
      </c>
    </row>
    <row r="58" spans="1:5">
      <c r="A58" s="14">
        <v>76</v>
      </c>
      <c r="B58" s="16">
        <v>65.7</v>
      </c>
      <c r="C58" s="16">
        <v>21</v>
      </c>
      <c r="D58" s="16">
        <v>55</v>
      </c>
      <c r="E58" s="16">
        <v>17</v>
      </c>
    </row>
    <row r="59" spans="1:5">
      <c r="A59" s="14">
        <v>77</v>
      </c>
      <c r="B59" s="16">
        <v>65.7</v>
      </c>
      <c r="C59" s="16">
        <v>21</v>
      </c>
      <c r="D59" s="16">
        <v>55</v>
      </c>
      <c r="E59" s="16">
        <v>17</v>
      </c>
    </row>
    <row r="60" spans="1:5">
      <c r="A60" s="14">
        <v>78</v>
      </c>
      <c r="B60" s="16">
        <v>65.7</v>
      </c>
      <c r="C60" s="16">
        <v>21</v>
      </c>
      <c r="D60" s="16">
        <v>55</v>
      </c>
      <c r="E60" s="16">
        <v>17</v>
      </c>
    </row>
    <row r="61" spans="1:5">
      <c r="A61" s="14">
        <v>79</v>
      </c>
      <c r="B61" s="16">
        <v>65.7</v>
      </c>
      <c r="C61" s="16">
        <v>21</v>
      </c>
      <c r="D61" s="16">
        <v>55</v>
      </c>
      <c r="E61" s="16">
        <v>17</v>
      </c>
    </row>
    <row r="62" spans="1:5">
      <c r="A62" s="14">
        <v>80</v>
      </c>
      <c r="B62" s="16">
        <v>65.7</v>
      </c>
      <c r="C62" s="16">
        <v>21</v>
      </c>
      <c r="D62" s="16">
        <v>55</v>
      </c>
      <c r="E62" s="16">
        <v>17</v>
      </c>
    </row>
  </sheetData>
  <autoFilter ref="A1:E6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3" sqref="A3"/>
    </sheetView>
  </sheetViews>
  <sheetFormatPr defaultColWidth="8.85546875" defaultRowHeight="12.75"/>
  <cols>
    <col min="1" max="1" width="36.42578125" customWidth="1"/>
  </cols>
  <sheetData>
    <row r="2" spans="1:1">
      <c r="A2" s="1" t="s">
        <v>170</v>
      </c>
    </row>
    <row r="3" spans="1:1" ht="15">
      <c r="A3" s="42" t="s">
        <v>120</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E1" workbookViewId="0">
      <selection activeCell="E7" sqref="E7"/>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121</v>
      </c>
      <c r="D1" t="s">
        <v>122</v>
      </c>
    </row>
    <row r="2" spans="1:5">
      <c r="A2" t="s">
        <v>124</v>
      </c>
      <c r="B2" t="s">
        <v>123</v>
      </c>
      <c r="D2" t="s">
        <v>124</v>
      </c>
      <c r="E2" t="s">
        <v>123</v>
      </c>
    </row>
    <row r="3" spans="1:5" ht="15">
      <c r="A3" t="s">
        <v>125</v>
      </c>
      <c r="B3" t="s">
        <v>129</v>
      </c>
      <c r="D3" t="s">
        <v>128</v>
      </c>
      <c r="E3" s="42" t="s">
        <v>132</v>
      </c>
    </row>
    <row r="4" spans="1:5" ht="15">
      <c r="A4" t="s">
        <v>126</v>
      </c>
      <c r="B4" t="s">
        <v>130</v>
      </c>
      <c r="D4" t="s">
        <v>133</v>
      </c>
      <c r="E4" s="42" t="s">
        <v>137</v>
      </c>
    </row>
    <row r="5" spans="1:5" ht="15">
      <c r="A5" t="s">
        <v>127</v>
      </c>
      <c r="B5" t="s">
        <v>131</v>
      </c>
      <c r="D5" t="s">
        <v>134</v>
      </c>
      <c r="E5" s="42" t="s">
        <v>138</v>
      </c>
    </row>
    <row r="6" spans="1:5" ht="15">
      <c r="A6" t="s">
        <v>128</v>
      </c>
      <c r="B6" t="s">
        <v>132</v>
      </c>
      <c r="D6" t="s">
        <v>135</v>
      </c>
      <c r="E6" s="42" t="s">
        <v>139</v>
      </c>
    </row>
    <row r="7" spans="1:5" ht="15">
      <c r="D7" t="s">
        <v>136</v>
      </c>
      <c r="E7" s="42" t="s">
        <v>140</v>
      </c>
    </row>
    <row r="8" spans="1:5" ht="15">
      <c r="D8" t="s">
        <v>273</v>
      </c>
      <c r="E8" s="46" t="s">
        <v>274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1" sqref="F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142</v>
      </c>
      <c r="D1" s="1" t="s">
        <v>143</v>
      </c>
    </row>
    <row r="2" spans="1:9">
      <c r="A2" t="s">
        <v>141</v>
      </c>
      <c r="B2" t="s">
        <v>297</v>
      </c>
      <c r="C2" t="s">
        <v>298</v>
      </c>
      <c r="D2" t="s">
        <v>299</v>
      </c>
      <c r="E2" t="s">
        <v>300</v>
      </c>
      <c r="F2" t="s">
        <v>144</v>
      </c>
      <c r="G2" t="s">
        <v>123</v>
      </c>
      <c r="H2" t="s">
        <v>142</v>
      </c>
      <c r="I2" t="s">
        <v>301</v>
      </c>
    </row>
    <row r="3" spans="1:9" ht="15">
      <c r="A3" t="s">
        <v>145</v>
      </c>
      <c r="B3" s="50">
        <v>1</v>
      </c>
      <c r="C3" s="50">
        <v>4</v>
      </c>
      <c r="D3" s="59">
        <v>2</v>
      </c>
      <c r="E3" s="59">
        <v>0</v>
      </c>
      <c r="F3" s="43">
        <v>1</v>
      </c>
    </row>
    <row r="4" spans="1:9" ht="15">
      <c r="A4" t="s">
        <v>146</v>
      </c>
      <c r="B4" s="50">
        <v>2</v>
      </c>
      <c r="C4" s="50">
        <v>3</v>
      </c>
      <c r="D4" s="59">
        <v>3</v>
      </c>
      <c r="E4" s="59">
        <v>3</v>
      </c>
      <c r="F4" s="43">
        <v>2</v>
      </c>
    </row>
    <row r="5" spans="1:9" ht="15">
      <c r="A5" t="s">
        <v>275</v>
      </c>
      <c r="B5" s="50">
        <v>4</v>
      </c>
      <c r="C5" s="50">
        <v>2</v>
      </c>
      <c r="D5" s="59">
        <v>4</v>
      </c>
      <c r="E5" s="59">
        <v>4</v>
      </c>
      <c r="F5" s="43">
        <v>3</v>
      </c>
    </row>
    <row r="6" spans="1:9" ht="15">
      <c r="A6" t="s">
        <v>276</v>
      </c>
      <c r="B6" s="50">
        <v>4</v>
      </c>
      <c r="C6" s="50">
        <v>4</v>
      </c>
      <c r="D6" s="59">
        <v>6</v>
      </c>
      <c r="E6" s="59">
        <v>3</v>
      </c>
      <c r="F6" s="43">
        <v>4</v>
      </c>
    </row>
    <row r="7" spans="1:9">
      <c r="B7" s="49"/>
      <c r="C7" s="49"/>
      <c r="D7" s="49"/>
      <c r="E7" s="49"/>
      <c r="F7" s="4"/>
    </row>
    <row r="10" spans="1:9">
      <c r="B10" s="47"/>
      <c r="C10" s="47"/>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124</v>
      </c>
      <c r="B1" s="1" t="s">
        <v>153</v>
      </c>
      <c r="C1" s="1" t="s">
        <v>154</v>
      </c>
      <c r="D1" s="1" t="s">
        <v>278</v>
      </c>
      <c r="E1" s="1"/>
      <c r="F1" s="1"/>
    </row>
    <row r="2" spans="1:6" ht="15">
      <c r="A2" s="1" t="s">
        <v>147</v>
      </c>
      <c r="B2" s="1" t="s">
        <v>283</v>
      </c>
      <c r="C2" s="42">
        <v>1</v>
      </c>
      <c r="D2" s="1" t="s">
        <v>277</v>
      </c>
      <c r="E2" s="1"/>
      <c r="F2" s="1"/>
    </row>
    <row r="3" spans="1:6" ht="15">
      <c r="A3" s="1"/>
      <c r="B3" s="1" t="s">
        <v>279</v>
      </c>
      <c r="C3" s="42">
        <v>5</v>
      </c>
      <c r="D3" s="1" t="s">
        <v>58</v>
      </c>
      <c r="E3" s="1"/>
      <c r="F3" s="1"/>
    </row>
    <row r="4" spans="1:6" ht="15">
      <c r="A4" s="1"/>
      <c r="B4" s="1" t="s">
        <v>280</v>
      </c>
      <c r="C4" s="42"/>
      <c r="D4" s="1" t="s">
        <v>57</v>
      </c>
      <c r="E4" s="1"/>
      <c r="F4" s="1"/>
    </row>
    <row r="5" spans="1:6" ht="15">
      <c r="A5" s="1"/>
      <c r="B5" s="1" t="s">
        <v>281</v>
      </c>
      <c r="C5" s="42"/>
      <c r="D5" s="1" t="s">
        <v>286</v>
      </c>
      <c r="E5" s="1"/>
      <c r="F5" s="1"/>
    </row>
    <row r="6" spans="1:6" ht="15">
      <c r="A6" s="1"/>
      <c r="B6" s="1" t="s">
        <v>282</v>
      </c>
      <c r="C6" s="42"/>
      <c r="D6" s="1" t="s">
        <v>287</v>
      </c>
      <c r="E6" s="1"/>
      <c r="F6" s="1"/>
    </row>
    <row r="7" spans="1:6" ht="15">
      <c r="A7" s="1"/>
      <c r="B7" s="1" t="s">
        <v>148</v>
      </c>
      <c r="C7" s="42"/>
      <c r="D7" s="1" t="s">
        <v>254</v>
      </c>
      <c r="E7" s="1"/>
      <c r="F7" s="1"/>
    </row>
    <row r="8" spans="1:6" ht="15">
      <c r="A8" s="1"/>
      <c r="B8" s="1" t="s">
        <v>149</v>
      </c>
      <c r="C8" s="42"/>
      <c r="D8" s="1" t="s">
        <v>288</v>
      </c>
      <c r="E8" s="1"/>
      <c r="F8" s="1"/>
    </row>
    <row r="9" spans="1:6" ht="15">
      <c r="A9" s="1" t="s">
        <v>150</v>
      </c>
      <c r="B9" s="1" t="s">
        <v>151</v>
      </c>
      <c r="C9" s="42"/>
      <c r="D9" s="1" t="s">
        <v>289</v>
      </c>
      <c r="E9" s="1"/>
      <c r="F9" s="1"/>
    </row>
    <row r="10" spans="1:6" ht="15">
      <c r="A10" s="1"/>
      <c r="B10" s="1" t="s">
        <v>284</v>
      </c>
      <c r="C10" s="42"/>
      <c r="D10" s="1" t="s">
        <v>290</v>
      </c>
      <c r="E10" s="1"/>
      <c r="F10" s="1"/>
    </row>
    <row r="11" spans="1:6" ht="15">
      <c r="A11" s="1" t="s">
        <v>152</v>
      </c>
      <c r="B11" s="1" t="s">
        <v>148</v>
      </c>
      <c r="C11" s="42"/>
      <c r="D11" s="1" t="s">
        <v>291</v>
      </c>
      <c r="E11" s="1"/>
      <c r="F11" s="1"/>
    </row>
    <row r="12" spans="1:6" ht="15">
      <c r="A12" s="1"/>
      <c r="B12" s="1" t="s">
        <v>281</v>
      </c>
      <c r="C12" s="42"/>
      <c r="D12" s="1" t="s">
        <v>292</v>
      </c>
      <c r="E12" s="1"/>
      <c r="F12" s="1"/>
    </row>
    <row r="13" spans="1:6" ht="15">
      <c r="A13" s="1"/>
      <c r="B13" s="1" t="s">
        <v>282</v>
      </c>
      <c r="C13" s="42"/>
      <c r="D13" s="1" t="s">
        <v>293</v>
      </c>
      <c r="E13" s="1"/>
      <c r="F13" s="1"/>
    </row>
    <row r="14" spans="1:6" ht="15">
      <c r="A14" s="1"/>
      <c r="B14" s="1" t="s">
        <v>149</v>
      </c>
      <c r="C14" s="42"/>
      <c r="D14" s="1" t="s">
        <v>294</v>
      </c>
      <c r="E14" s="1"/>
      <c r="F14" s="1"/>
    </row>
    <row r="15" spans="1:6" ht="15">
      <c r="A15" s="1" t="s">
        <v>285</v>
      </c>
      <c r="B15" s="1"/>
      <c r="C15" s="42"/>
      <c r="D15" s="1" t="s">
        <v>295</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S32" sqref="S32"/>
    </sheetView>
  </sheetViews>
  <sheetFormatPr defaultColWidth="8.85546875" defaultRowHeight="12.75"/>
  <sheetData>
    <row r="2" spans="1:4">
      <c r="A2" t="s">
        <v>124</v>
      </c>
      <c r="B2" t="s">
        <v>153</v>
      </c>
      <c r="C2" t="s">
        <v>155</v>
      </c>
      <c r="D2" t="s">
        <v>123</v>
      </c>
    </row>
    <row r="3" spans="1:4" ht="15">
      <c r="A3" t="s">
        <v>156</v>
      </c>
      <c r="C3" s="42">
        <v>1</v>
      </c>
      <c r="D3" s="42" t="s">
        <v>157</v>
      </c>
    </row>
    <row r="4" spans="1:4" ht="15">
      <c r="A4" t="s">
        <v>158</v>
      </c>
      <c r="B4" t="s">
        <v>159</v>
      </c>
      <c r="C4" s="42">
        <v>3</v>
      </c>
      <c r="D4" s="42" t="s">
        <v>160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ColWidth="8.85546875" defaultRowHeight="12.75"/>
  <cols>
    <col min="1" max="1" width="14.140625" bestFit="1" customWidth="1"/>
    <col min="2" max="2" width="140.140625" customWidth="1"/>
  </cols>
  <sheetData>
    <row r="1" spans="1:2">
      <c r="A1" t="s">
        <v>203</v>
      </c>
    </row>
    <row r="2" spans="1:2">
      <c r="A2" t="s">
        <v>124</v>
      </c>
      <c r="B2" t="s">
        <v>123</v>
      </c>
    </row>
    <row r="3" spans="1:2" ht="15">
      <c r="A3" t="s">
        <v>202</v>
      </c>
      <c r="B3" s="42" t="s">
        <v>204</v>
      </c>
    </row>
    <row r="4" spans="1:2" ht="15">
      <c r="A4" t="s">
        <v>205</v>
      </c>
      <c r="B4" s="42" t="s">
        <v>206</v>
      </c>
    </row>
    <row r="5" spans="1:2" ht="15">
      <c r="A5" t="s">
        <v>207</v>
      </c>
      <c r="B5" s="42" t="s">
        <v>208</v>
      </c>
    </row>
    <row r="6" spans="1:2" ht="15">
      <c r="A6" t="s">
        <v>209</v>
      </c>
      <c r="B6" s="42" t="s">
        <v>210</v>
      </c>
    </row>
    <row r="7" spans="1:2" ht="15">
      <c r="A7" t="s">
        <v>211</v>
      </c>
      <c r="B7" s="42" t="s">
        <v>212</v>
      </c>
    </row>
    <row r="8" spans="1:2" ht="15">
      <c r="A8" t="s">
        <v>213</v>
      </c>
      <c r="B8" s="42" t="s">
        <v>214</v>
      </c>
    </row>
    <row r="9" spans="1:2" ht="15">
      <c r="A9" t="s">
        <v>215</v>
      </c>
      <c r="B9" s="42" t="s">
        <v>216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A7"/>
    </sheetView>
  </sheetViews>
  <sheetFormatPr defaultColWidth="8.85546875" defaultRowHeight="12.75"/>
  <sheetData>
    <row r="2" spans="1:1">
      <c r="A2" t="s">
        <v>170</v>
      </c>
    </row>
    <row r="3" spans="1:1" ht="15">
      <c r="A3" s="42" t="s">
        <v>57</v>
      </c>
    </row>
    <row r="4" spans="1:1" ht="15">
      <c r="A4" s="42" t="s">
        <v>161</v>
      </c>
    </row>
    <row r="5" spans="1:1" ht="15">
      <c r="A5" s="42" t="s">
        <v>59</v>
      </c>
    </row>
    <row r="6" spans="1:1" ht="15">
      <c r="A6" s="42" t="s">
        <v>162</v>
      </c>
    </row>
    <row r="7" spans="1:1" ht="15">
      <c r="A7" s="42" t="s">
        <v>163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sheetData>
    <row r="2" spans="1:1">
      <c r="A2" t="s">
        <v>170</v>
      </c>
    </row>
    <row r="3" spans="1:1" ht="15">
      <c r="A3" s="42" t="s">
        <v>57</v>
      </c>
    </row>
    <row r="4" spans="1:1" ht="15">
      <c r="A4" s="42" t="s">
        <v>58</v>
      </c>
    </row>
    <row r="5" spans="1:1" ht="15">
      <c r="A5" s="42" t="s">
        <v>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A4"/>
    </sheetView>
  </sheetViews>
  <sheetFormatPr defaultColWidth="8.85546875" defaultRowHeight="12.75"/>
  <sheetData>
    <row r="2" spans="1:1">
      <c r="A2" s="1" t="s">
        <v>170</v>
      </c>
    </row>
    <row r="3" spans="1:1" ht="15">
      <c r="A3" s="42" t="s">
        <v>164</v>
      </c>
    </row>
    <row r="4" spans="1:1" ht="15">
      <c r="A4" s="42" t="s">
        <v>165</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A6"/>
    </sheetView>
  </sheetViews>
  <sheetFormatPr defaultColWidth="8.85546875" defaultRowHeight="12.75"/>
  <sheetData>
    <row r="2" spans="1:1">
      <c r="A2" t="s">
        <v>170</v>
      </c>
    </row>
    <row r="3" spans="1:1" ht="15">
      <c r="A3" s="42" t="s">
        <v>166</v>
      </c>
    </row>
    <row r="4" spans="1:1" ht="15">
      <c r="A4" s="42" t="s">
        <v>167</v>
      </c>
    </row>
    <row r="5" spans="1:1" ht="15">
      <c r="A5" s="42" t="s">
        <v>168</v>
      </c>
    </row>
    <row r="6" spans="1:1" ht="15">
      <c r="A6" s="42"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26</v>
      </c>
      <c r="C2" s="16">
        <v>3.5</v>
      </c>
      <c r="D2" s="16">
        <v>24.8</v>
      </c>
      <c r="E2" s="16">
        <v>3.4</v>
      </c>
    </row>
    <row r="3" spans="1:5">
      <c r="A3" s="14">
        <v>21</v>
      </c>
      <c r="B3" s="16">
        <v>26</v>
      </c>
      <c r="C3" s="16">
        <v>3.5</v>
      </c>
      <c r="D3" s="16">
        <v>24.8</v>
      </c>
      <c r="E3" s="16">
        <v>3.4</v>
      </c>
    </row>
    <row r="4" spans="1:5">
      <c r="A4" s="14">
        <v>22</v>
      </c>
      <c r="B4" s="16">
        <v>26</v>
      </c>
      <c r="C4" s="16">
        <v>3.5</v>
      </c>
      <c r="D4" s="16">
        <v>24.8</v>
      </c>
      <c r="E4" s="16">
        <v>3.4</v>
      </c>
    </row>
    <row r="5" spans="1:5">
      <c r="A5" s="14">
        <v>23</v>
      </c>
      <c r="B5" s="16">
        <v>26</v>
      </c>
      <c r="C5" s="16">
        <v>3.5</v>
      </c>
      <c r="D5" s="16">
        <v>24.8</v>
      </c>
      <c r="E5" s="16">
        <v>3.4</v>
      </c>
    </row>
    <row r="6" spans="1:5">
      <c r="A6" s="14">
        <v>24</v>
      </c>
      <c r="B6" s="16">
        <v>26</v>
      </c>
      <c r="C6" s="16">
        <v>3.5</v>
      </c>
      <c r="D6" s="16">
        <v>24.8</v>
      </c>
      <c r="E6" s="16">
        <v>3.4</v>
      </c>
    </row>
    <row r="7" spans="1:5">
      <c r="A7" s="14">
        <v>25</v>
      </c>
      <c r="B7" s="16">
        <v>26.7</v>
      </c>
      <c r="C7" s="16">
        <v>4.9000000000000004</v>
      </c>
      <c r="D7" s="16">
        <v>25</v>
      </c>
      <c r="E7" s="16">
        <v>4.4000000000000004</v>
      </c>
    </row>
    <row r="8" spans="1:5">
      <c r="A8" s="14">
        <v>26</v>
      </c>
      <c r="B8" s="16">
        <v>26.7</v>
      </c>
      <c r="C8" s="16">
        <v>4.9000000000000004</v>
      </c>
      <c r="D8" s="16">
        <v>25</v>
      </c>
      <c r="E8" s="16">
        <v>4.4000000000000004</v>
      </c>
    </row>
    <row r="9" spans="1:5">
      <c r="A9" s="14">
        <v>27</v>
      </c>
      <c r="B9" s="16">
        <v>26.7</v>
      </c>
      <c r="C9" s="16">
        <v>4.9000000000000004</v>
      </c>
      <c r="D9" s="16">
        <v>25</v>
      </c>
      <c r="E9" s="16">
        <v>4.4000000000000004</v>
      </c>
    </row>
    <row r="10" spans="1:5">
      <c r="A10" s="14">
        <v>28</v>
      </c>
      <c r="B10" s="16">
        <v>26.7</v>
      </c>
      <c r="C10" s="16">
        <v>4.9000000000000004</v>
      </c>
      <c r="D10" s="16">
        <v>25</v>
      </c>
      <c r="E10" s="16">
        <v>4.4000000000000004</v>
      </c>
    </row>
    <row r="11" spans="1:5">
      <c r="A11" s="14">
        <v>29</v>
      </c>
      <c r="B11" s="16">
        <v>26.7</v>
      </c>
      <c r="C11" s="16">
        <v>4.9000000000000004</v>
      </c>
      <c r="D11" s="16">
        <v>25</v>
      </c>
      <c r="E11" s="16">
        <v>4.4000000000000004</v>
      </c>
    </row>
    <row r="12" spans="1:5">
      <c r="A12" s="14">
        <v>30</v>
      </c>
      <c r="B12" s="16">
        <v>26.4</v>
      </c>
      <c r="C12" s="16">
        <v>4.8</v>
      </c>
      <c r="D12" s="16">
        <v>26.2</v>
      </c>
      <c r="E12" s="16">
        <v>5.0999999999999996</v>
      </c>
    </row>
    <row r="13" spans="1:5">
      <c r="A13" s="14">
        <v>31</v>
      </c>
      <c r="B13" s="16">
        <v>26.4</v>
      </c>
      <c r="C13" s="16">
        <v>4.8</v>
      </c>
      <c r="D13" s="16">
        <v>26.2</v>
      </c>
      <c r="E13" s="16">
        <v>5.0999999999999996</v>
      </c>
    </row>
    <row r="14" spans="1:5">
      <c r="A14" s="14">
        <v>32</v>
      </c>
      <c r="B14" s="16">
        <v>26.4</v>
      </c>
      <c r="C14" s="16">
        <v>4.8</v>
      </c>
      <c r="D14" s="16">
        <v>26.2</v>
      </c>
      <c r="E14" s="16">
        <v>5.0999999999999996</v>
      </c>
    </row>
    <row r="15" spans="1:5">
      <c r="A15" s="14">
        <v>33</v>
      </c>
      <c r="B15" s="16">
        <v>26.4</v>
      </c>
      <c r="C15" s="16">
        <v>4.8</v>
      </c>
      <c r="D15" s="16">
        <v>26.2</v>
      </c>
      <c r="E15" s="16">
        <v>5.0999999999999996</v>
      </c>
    </row>
    <row r="16" spans="1:5">
      <c r="A16" s="14">
        <v>34</v>
      </c>
      <c r="B16" s="16">
        <v>26.4</v>
      </c>
      <c r="C16" s="16">
        <v>4.8</v>
      </c>
      <c r="D16" s="16">
        <v>26.2</v>
      </c>
      <c r="E16" s="16">
        <v>5.0999999999999996</v>
      </c>
    </row>
    <row r="17" spans="1:5">
      <c r="A17" s="14">
        <v>35</v>
      </c>
      <c r="B17" s="16">
        <v>26.1</v>
      </c>
      <c r="C17" s="16">
        <v>3.2</v>
      </c>
      <c r="D17" s="16">
        <v>25.6</v>
      </c>
      <c r="E17" s="16">
        <v>3.9</v>
      </c>
    </row>
    <row r="18" spans="1:5">
      <c r="A18" s="14">
        <v>36</v>
      </c>
      <c r="B18" s="16">
        <v>26.1</v>
      </c>
      <c r="C18" s="16">
        <v>3.2</v>
      </c>
      <c r="D18" s="16">
        <v>25.6</v>
      </c>
      <c r="E18" s="16">
        <v>3.9</v>
      </c>
    </row>
    <row r="19" spans="1:5">
      <c r="A19" s="14">
        <v>37</v>
      </c>
      <c r="B19" s="16">
        <v>26.1</v>
      </c>
      <c r="C19" s="16">
        <v>3.2</v>
      </c>
      <c r="D19" s="16">
        <v>25.6</v>
      </c>
      <c r="E19" s="16">
        <v>3.9</v>
      </c>
    </row>
    <row r="20" spans="1:5">
      <c r="A20" s="14">
        <v>38</v>
      </c>
      <c r="B20" s="16">
        <v>26.1</v>
      </c>
      <c r="C20" s="16">
        <v>3.2</v>
      </c>
      <c r="D20" s="16">
        <v>25.6</v>
      </c>
      <c r="E20" s="16">
        <v>3.9</v>
      </c>
    </row>
    <row r="21" spans="1:5">
      <c r="A21" s="14">
        <v>39</v>
      </c>
      <c r="B21" s="16">
        <v>26.1</v>
      </c>
      <c r="C21" s="16">
        <v>3.2</v>
      </c>
      <c r="D21" s="16">
        <v>25.6</v>
      </c>
      <c r="E21" s="16">
        <v>3.9</v>
      </c>
    </row>
    <row r="22" spans="1:5">
      <c r="A22" s="14">
        <v>40</v>
      </c>
      <c r="B22" s="16">
        <v>25.6</v>
      </c>
      <c r="C22" s="16">
        <v>2.6</v>
      </c>
      <c r="D22" s="16">
        <v>25.1</v>
      </c>
      <c r="E22" s="16">
        <v>4</v>
      </c>
    </row>
    <row r="23" spans="1:5">
      <c r="A23" s="14">
        <v>41</v>
      </c>
      <c r="B23" s="16">
        <v>25.6</v>
      </c>
      <c r="C23" s="16">
        <v>2.6</v>
      </c>
      <c r="D23" s="16">
        <v>25.1</v>
      </c>
      <c r="E23" s="16">
        <v>4</v>
      </c>
    </row>
    <row r="24" spans="1:5">
      <c r="A24" s="14">
        <v>42</v>
      </c>
      <c r="B24" s="16">
        <v>25.6</v>
      </c>
      <c r="C24" s="16">
        <v>2.6</v>
      </c>
      <c r="D24" s="16">
        <v>25.1</v>
      </c>
      <c r="E24" s="16">
        <v>4</v>
      </c>
    </row>
    <row r="25" spans="1:5">
      <c r="A25" s="14">
        <v>43</v>
      </c>
      <c r="B25" s="16">
        <v>25.6</v>
      </c>
      <c r="C25" s="16">
        <v>2.6</v>
      </c>
      <c r="D25" s="16">
        <v>25.1</v>
      </c>
      <c r="E25" s="16">
        <v>4</v>
      </c>
    </row>
    <row r="26" spans="1:5">
      <c r="A26" s="14">
        <v>44</v>
      </c>
      <c r="B26" s="16">
        <v>25.6</v>
      </c>
      <c r="C26" s="16">
        <v>2.6</v>
      </c>
      <c r="D26" s="16">
        <v>25.1</v>
      </c>
      <c r="E26" s="16">
        <v>4</v>
      </c>
    </row>
    <row r="27" spans="1:5">
      <c r="A27" s="14">
        <v>45</v>
      </c>
      <c r="B27" s="16">
        <v>25.8</v>
      </c>
      <c r="C27" s="16">
        <v>3.9</v>
      </c>
      <c r="D27" s="16">
        <v>24.8</v>
      </c>
      <c r="E27" s="16">
        <v>4.4000000000000004</v>
      </c>
    </row>
    <row r="28" spans="1:5">
      <c r="A28" s="14">
        <v>46</v>
      </c>
      <c r="B28" s="16">
        <v>25.8</v>
      </c>
      <c r="C28" s="16">
        <v>3.9</v>
      </c>
      <c r="D28" s="16">
        <v>24.8</v>
      </c>
      <c r="E28" s="16">
        <v>4.4000000000000004</v>
      </c>
    </row>
    <row r="29" spans="1:5">
      <c r="A29" s="14">
        <v>47</v>
      </c>
      <c r="B29" s="16">
        <v>25.8</v>
      </c>
      <c r="C29" s="16">
        <v>3.9</v>
      </c>
      <c r="D29" s="16">
        <v>24.8</v>
      </c>
      <c r="E29" s="16">
        <v>4.4000000000000004</v>
      </c>
    </row>
    <row r="30" spans="1:5">
      <c r="A30" s="14">
        <v>48</v>
      </c>
      <c r="B30" s="16">
        <v>25.8</v>
      </c>
      <c r="C30" s="16">
        <v>3.9</v>
      </c>
      <c r="D30" s="16">
        <v>24.8</v>
      </c>
      <c r="E30" s="16">
        <v>4.4000000000000004</v>
      </c>
    </row>
    <row r="31" spans="1:5">
      <c r="A31" s="14">
        <v>49</v>
      </c>
      <c r="B31" s="16">
        <v>25.8</v>
      </c>
      <c r="C31" s="16">
        <v>3.9</v>
      </c>
      <c r="D31" s="16">
        <v>24.8</v>
      </c>
      <c r="E31" s="16">
        <v>4.4000000000000004</v>
      </c>
    </row>
    <row r="32" spans="1:5">
      <c r="A32" s="14">
        <v>50</v>
      </c>
      <c r="B32" s="16">
        <v>26.7</v>
      </c>
      <c r="C32" s="16">
        <v>4.4000000000000004</v>
      </c>
      <c r="D32" s="16">
        <v>26.1</v>
      </c>
      <c r="E32" s="16">
        <v>4.2</v>
      </c>
    </row>
    <row r="33" spans="1:5">
      <c r="A33" s="14">
        <v>51</v>
      </c>
      <c r="B33" s="16">
        <v>26.7</v>
      </c>
      <c r="C33" s="16">
        <v>4.4000000000000004</v>
      </c>
      <c r="D33" s="16">
        <v>26.1</v>
      </c>
      <c r="E33" s="16">
        <v>4.2</v>
      </c>
    </row>
    <row r="34" spans="1:5">
      <c r="A34" s="14">
        <v>52</v>
      </c>
      <c r="B34" s="16">
        <v>26.7</v>
      </c>
      <c r="C34" s="16">
        <v>4.4000000000000004</v>
      </c>
      <c r="D34" s="16">
        <v>26.1</v>
      </c>
      <c r="E34" s="16">
        <v>4.2</v>
      </c>
    </row>
    <row r="35" spans="1:5">
      <c r="A35" s="14">
        <v>53</v>
      </c>
      <c r="B35" s="16">
        <v>26.7</v>
      </c>
      <c r="C35" s="16">
        <v>4.4000000000000004</v>
      </c>
      <c r="D35" s="16">
        <v>26.1</v>
      </c>
      <c r="E35" s="16">
        <v>4.2</v>
      </c>
    </row>
    <row r="36" spans="1:5">
      <c r="A36" s="14">
        <v>54</v>
      </c>
      <c r="B36" s="16">
        <v>26.7</v>
      </c>
      <c r="C36" s="16">
        <v>4.4000000000000004</v>
      </c>
      <c r="D36" s="16">
        <v>26.1</v>
      </c>
      <c r="E36" s="16">
        <v>4.2</v>
      </c>
    </row>
    <row r="37" spans="1:5">
      <c r="A37" s="14">
        <v>55</v>
      </c>
      <c r="B37" s="16">
        <v>24.2</v>
      </c>
      <c r="C37" s="16">
        <v>4.2</v>
      </c>
      <c r="D37" s="16">
        <v>23</v>
      </c>
      <c r="E37" s="16">
        <v>4.7</v>
      </c>
    </row>
    <row r="38" spans="1:5">
      <c r="A38" s="14">
        <v>56</v>
      </c>
      <c r="B38" s="16">
        <v>24.2</v>
      </c>
      <c r="C38" s="16">
        <v>4.2</v>
      </c>
      <c r="D38" s="16">
        <v>23</v>
      </c>
      <c r="E38" s="16">
        <v>4.7</v>
      </c>
    </row>
    <row r="39" spans="1:5">
      <c r="A39" s="14">
        <v>57</v>
      </c>
      <c r="B39" s="16">
        <v>24.2</v>
      </c>
      <c r="C39" s="16">
        <v>4.2</v>
      </c>
      <c r="D39" s="16">
        <v>23</v>
      </c>
      <c r="E39" s="16">
        <v>4.7</v>
      </c>
    </row>
    <row r="40" spans="1:5">
      <c r="A40" s="14">
        <v>58</v>
      </c>
      <c r="B40" s="16">
        <v>24.2</v>
      </c>
      <c r="C40" s="16">
        <v>4.2</v>
      </c>
      <c r="D40" s="16">
        <v>23</v>
      </c>
      <c r="E40" s="16">
        <v>4.7</v>
      </c>
    </row>
    <row r="41" spans="1:5">
      <c r="A41" s="14">
        <v>59</v>
      </c>
      <c r="B41" s="16">
        <v>24.2</v>
      </c>
      <c r="C41" s="16">
        <v>4.2</v>
      </c>
      <c r="D41" s="16">
        <v>23</v>
      </c>
      <c r="E41" s="16">
        <v>4.7</v>
      </c>
    </row>
    <row r="42" spans="1:5">
      <c r="A42" s="14">
        <v>60</v>
      </c>
      <c r="B42" s="16">
        <v>23.2</v>
      </c>
      <c r="C42" s="16">
        <v>5.4</v>
      </c>
      <c r="D42" s="16">
        <v>22.2</v>
      </c>
      <c r="E42" s="16">
        <v>4.0999999999999996</v>
      </c>
    </row>
    <row r="43" spans="1:5">
      <c r="A43" s="14">
        <v>61</v>
      </c>
      <c r="B43" s="16">
        <v>23.2</v>
      </c>
      <c r="C43" s="16">
        <v>5.4</v>
      </c>
      <c r="D43" s="16">
        <v>22.2</v>
      </c>
      <c r="E43" s="16">
        <v>4.0999999999999996</v>
      </c>
    </row>
    <row r="44" spans="1:5">
      <c r="A44" s="14">
        <v>62</v>
      </c>
      <c r="B44" s="16">
        <v>23.2</v>
      </c>
      <c r="C44" s="16">
        <v>5.4</v>
      </c>
      <c r="D44" s="16">
        <v>22.2</v>
      </c>
      <c r="E44" s="16">
        <v>4.0999999999999996</v>
      </c>
    </row>
    <row r="45" spans="1:5">
      <c r="A45" s="14">
        <v>63</v>
      </c>
      <c r="B45" s="16">
        <v>23.2</v>
      </c>
      <c r="C45" s="16">
        <v>5.4</v>
      </c>
      <c r="D45" s="16">
        <v>22.2</v>
      </c>
      <c r="E45" s="16">
        <v>4.0999999999999996</v>
      </c>
    </row>
    <row r="46" spans="1:5">
      <c r="A46" s="14">
        <v>64</v>
      </c>
      <c r="B46" s="16">
        <v>23.2</v>
      </c>
      <c r="C46" s="16">
        <v>5.4</v>
      </c>
      <c r="D46" s="16">
        <v>22.2</v>
      </c>
      <c r="E46" s="16">
        <v>4.0999999999999996</v>
      </c>
    </row>
    <row r="47" spans="1:5">
      <c r="A47" s="14">
        <v>65</v>
      </c>
      <c r="B47" s="16">
        <v>23.4</v>
      </c>
      <c r="C47" s="16">
        <v>3.9</v>
      </c>
      <c r="D47" s="16">
        <v>22</v>
      </c>
      <c r="E47" s="16">
        <v>3.6</v>
      </c>
    </row>
    <row r="48" spans="1:5">
      <c r="A48" s="14">
        <v>66</v>
      </c>
      <c r="B48" s="16">
        <v>23.4</v>
      </c>
      <c r="C48" s="16">
        <v>3.9</v>
      </c>
      <c r="D48" s="16">
        <v>22</v>
      </c>
      <c r="E48" s="16">
        <v>3.6</v>
      </c>
    </row>
    <row r="49" spans="1:5">
      <c r="A49" s="14">
        <v>67</v>
      </c>
      <c r="B49" s="16">
        <v>23.4</v>
      </c>
      <c r="C49" s="16">
        <v>3.9</v>
      </c>
      <c r="D49" s="16">
        <v>22</v>
      </c>
      <c r="E49" s="16">
        <v>3.6</v>
      </c>
    </row>
    <row r="50" spans="1:5">
      <c r="A50" s="14">
        <v>68</v>
      </c>
      <c r="B50" s="16">
        <v>23.4</v>
      </c>
      <c r="C50" s="16">
        <v>3.9</v>
      </c>
      <c r="D50" s="16">
        <v>22</v>
      </c>
      <c r="E50" s="16">
        <v>3.6</v>
      </c>
    </row>
    <row r="51" spans="1:5">
      <c r="A51" s="14">
        <v>69</v>
      </c>
      <c r="B51" s="16">
        <v>23.4</v>
      </c>
      <c r="C51" s="16">
        <v>3.9</v>
      </c>
      <c r="D51" s="16">
        <v>22</v>
      </c>
      <c r="E51" s="16">
        <v>3.6</v>
      </c>
    </row>
    <row r="52" spans="1:5">
      <c r="A52" s="14">
        <v>70</v>
      </c>
      <c r="B52" s="16">
        <v>19.3</v>
      </c>
      <c r="C52" s="16">
        <v>2.4</v>
      </c>
      <c r="D52" s="16">
        <v>19.2</v>
      </c>
      <c r="E52" s="16">
        <v>3</v>
      </c>
    </row>
    <row r="53" spans="1:5">
      <c r="A53" s="14">
        <v>71</v>
      </c>
      <c r="B53" s="16">
        <v>19.3</v>
      </c>
      <c r="C53" s="16">
        <v>2.4</v>
      </c>
      <c r="D53" s="16">
        <v>19.2</v>
      </c>
      <c r="E53" s="16">
        <v>3</v>
      </c>
    </row>
    <row r="54" spans="1:5">
      <c r="A54" s="14">
        <v>72</v>
      </c>
      <c r="B54" s="16">
        <v>19.3</v>
      </c>
      <c r="C54" s="16">
        <v>2.4</v>
      </c>
      <c r="D54" s="16">
        <v>19.2</v>
      </c>
      <c r="E54" s="16">
        <v>3</v>
      </c>
    </row>
    <row r="55" spans="1:5">
      <c r="A55" s="14">
        <v>73</v>
      </c>
      <c r="B55" s="16">
        <v>19.3</v>
      </c>
      <c r="C55" s="16">
        <v>2.4</v>
      </c>
      <c r="D55" s="16">
        <v>19.2</v>
      </c>
      <c r="E55" s="16">
        <v>3</v>
      </c>
    </row>
    <row r="56" spans="1:5">
      <c r="A56" s="14">
        <v>74</v>
      </c>
      <c r="B56" s="16">
        <v>19.3</v>
      </c>
      <c r="C56" s="16">
        <v>2.4</v>
      </c>
      <c r="D56" s="16">
        <v>19.2</v>
      </c>
      <c r="E56" s="16">
        <v>3</v>
      </c>
    </row>
    <row r="57" spans="1:5">
      <c r="A57" s="14">
        <v>75</v>
      </c>
      <c r="B57" s="16">
        <v>20.5</v>
      </c>
      <c r="C57" s="16">
        <v>4.5999999999999996</v>
      </c>
      <c r="D57" s="16">
        <v>19.100000000000001</v>
      </c>
      <c r="E57" s="16">
        <v>3</v>
      </c>
    </row>
    <row r="58" spans="1:5">
      <c r="A58" s="14">
        <v>76</v>
      </c>
      <c r="B58" s="16">
        <v>20.5</v>
      </c>
      <c r="C58" s="16">
        <v>4.5999999999999996</v>
      </c>
      <c r="D58" s="16">
        <v>19.100000000000001</v>
      </c>
      <c r="E58" s="16">
        <v>3</v>
      </c>
    </row>
    <row r="59" spans="1:5">
      <c r="A59" s="14">
        <v>77</v>
      </c>
      <c r="B59" s="16">
        <v>20.5</v>
      </c>
      <c r="C59" s="16">
        <v>4.5999999999999996</v>
      </c>
      <c r="D59" s="16">
        <v>19.100000000000001</v>
      </c>
      <c r="E59" s="16">
        <v>3</v>
      </c>
    </row>
    <row r="60" spans="1:5">
      <c r="A60" s="14">
        <v>78</v>
      </c>
      <c r="B60" s="16">
        <v>20.5</v>
      </c>
      <c r="C60" s="16">
        <v>4.5999999999999996</v>
      </c>
      <c r="D60" s="16">
        <v>19.100000000000001</v>
      </c>
      <c r="E60" s="16">
        <v>3</v>
      </c>
    </row>
    <row r="61" spans="1:5">
      <c r="A61" s="14">
        <v>79</v>
      </c>
      <c r="B61" s="16">
        <v>20.5</v>
      </c>
      <c r="C61" s="16">
        <v>4.5999999999999996</v>
      </c>
      <c r="D61" s="16">
        <v>19.100000000000001</v>
      </c>
      <c r="E61" s="16">
        <v>3</v>
      </c>
    </row>
    <row r="62" spans="1:5">
      <c r="A62" s="14">
        <v>80</v>
      </c>
      <c r="B62" s="16">
        <v>20.5</v>
      </c>
      <c r="C62" s="16">
        <v>4.5999999999999996</v>
      </c>
      <c r="D62" s="16">
        <v>19.100000000000001</v>
      </c>
      <c r="E62" s="16">
        <v>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 sqref="B2:B10"/>
    </sheetView>
  </sheetViews>
  <sheetFormatPr defaultColWidth="8.85546875" defaultRowHeight="12.75"/>
  <cols>
    <col min="1" max="1" width="146.42578125" bestFit="1" customWidth="1"/>
    <col min="2" max="2" width="24.42578125" customWidth="1"/>
  </cols>
  <sheetData>
    <row r="1" spans="1:2">
      <c r="A1" s="1" t="s">
        <v>232</v>
      </c>
      <c r="B1" s="1" t="s">
        <v>233</v>
      </c>
    </row>
    <row r="2" spans="1:2" ht="15">
      <c r="A2" t="s">
        <v>234</v>
      </c>
      <c r="B2" s="42" t="s">
        <v>235</v>
      </c>
    </row>
    <row r="3" spans="1:2" ht="15">
      <c r="A3" t="s">
        <v>236</v>
      </c>
      <c r="B3" s="42" t="s">
        <v>237</v>
      </c>
    </row>
    <row r="4" spans="1:2" ht="15">
      <c r="A4" t="s">
        <v>238</v>
      </c>
      <c r="B4" s="42" t="s">
        <v>239</v>
      </c>
    </row>
    <row r="5" spans="1:2" ht="15">
      <c r="A5" t="s">
        <v>240</v>
      </c>
      <c r="B5" s="42" t="s">
        <v>241</v>
      </c>
    </row>
    <row r="6" spans="1:2" ht="15">
      <c r="A6" t="s">
        <v>242</v>
      </c>
      <c r="B6" s="42" t="s">
        <v>241</v>
      </c>
    </row>
    <row r="7" spans="1:2" ht="15">
      <c r="A7" t="s">
        <v>243</v>
      </c>
      <c r="B7" s="42" t="s">
        <v>244</v>
      </c>
    </row>
    <row r="8" spans="1:2" ht="15">
      <c r="A8" t="s">
        <v>245</v>
      </c>
      <c r="B8" s="42" t="s">
        <v>246</v>
      </c>
    </row>
    <row r="9" spans="1:2" ht="15">
      <c r="A9" t="s">
        <v>247</v>
      </c>
      <c r="B9" s="42" t="s">
        <v>248</v>
      </c>
    </row>
    <row r="10" spans="1:2" ht="15">
      <c r="A10" t="s">
        <v>249</v>
      </c>
      <c r="B10" s="42" t="s">
        <v>250</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zoomScale="150" zoomScaleNormal="150" zoomScalePageLayoutView="150" workbookViewId="0">
      <selection activeCell="D7" sqref="D7"/>
    </sheetView>
  </sheetViews>
  <sheetFormatPr defaultColWidth="10.85546875" defaultRowHeight="15.75"/>
  <cols>
    <col min="1" max="1" width="10.85546875" style="5"/>
    <col min="2" max="2" width="6.28515625" style="5" customWidth="1"/>
    <col min="3" max="3" width="8.28515625" style="5" bestFit="1" customWidth="1"/>
    <col min="4" max="4" width="18.28515625" style="5" bestFit="1" customWidth="1"/>
    <col min="5" max="6" width="10.85546875" style="5"/>
    <col min="7" max="7" width="13.140625" style="5" bestFit="1" customWidth="1"/>
    <col min="8" max="8" width="10.85546875" style="5"/>
    <col min="9" max="10" width="0" style="5" hidden="1" customWidth="1"/>
    <col min="11" max="16384" width="10.85546875" style="5"/>
  </cols>
  <sheetData>
    <row r="1" spans="1:11" ht="16.5" thickBot="1"/>
    <row r="2" spans="1:11" ht="16.5" thickBot="1">
      <c r="A2" s="22" t="s">
        <v>256</v>
      </c>
      <c r="B2" s="23" t="s">
        <v>251</v>
      </c>
      <c r="C2" s="13" t="s">
        <v>252</v>
      </c>
      <c r="D2" s="13" t="s">
        <v>253</v>
      </c>
      <c r="E2" s="13" t="s">
        <v>254</v>
      </c>
      <c r="F2" s="13" t="s">
        <v>255</v>
      </c>
      <c r="G2" s="13" t="s">
        <v>69</v>
      </c>
      <c r="I2" s="12" t="s">
        <v>226</v>
      </c>
    </row>
    <row r="3" spans="1:11" ht="16.5" thickBot="1">
      <c r="A3" s="20" t="s">
        <v>225</v>
      </c>
      <c r="B3" s="9" t="s">
        <v>221</v>
      </c>
      <c r="C3" s="60">
        <v>153.1</v>
      </c>
      <c r="D3" s="8">
        <f ca="1">LOOKUP($B$13,INDIRECT(J3&amp;"!A:A"),INDIRECT(J3&amp;"!B:B"))</f>
        <v>119.7</v>
      </c>
      <c r="E3" s="8">
        <f ca="1">LOOKUP(B13,INDIRECT(J3&amp;"!A:A"),INDIRECT(J3&amp;"!c:c"))</f>
        <v>24</v>
      </c>
      <c r="F3" s="8">
        <f t="shared" ref="F3:F10" ca="1" si="0">(C3-D3)/E3</f>
        <v>1.3916666666666664</v>
      </c>
      <c r="G3" s="7" t="str">
        <f t="shared" ref="G3:G10" ca="1" si="1">IF(F3&lt;-2,"Below Average",IF(F3&gt;2,"Above Average","Average"))</f>
        <v>Average</v>
      </c>
      <c r="I3" s="11"/>
      <c r="J3" s="5" t="str">
        <f>CONCATENATE("'",$B$12,A3,"'")</f>
        <v>'maleHand grip'</v>
      </c>
    </row>
    <row r="4" spans="1:11" ht="16.5" thickBot="1">
      <c r="A4" s="21"/>
      <c r="B4" s="9" t="s">
        <v>220</v>
      </c>
      <c r="C4" s="61">
        <v>90.3</v>
      </c>
      <c r="D4" s="8">
        <f ca="1">LOOKUP($B$13,INDIRECT(J4&amp;"!A:A"),INDIRECT(J4&amp;"!d:d"))</f>
        <v>112.9</v>
      </c>
      <c r="E4" s="8">
        <f ca="1">LOOKUP($B$13,INDIRECT(J4&amp;"!A:A"),INDIRECT(J4&amp;"!E:E"))</f>
        <v>21.7</v>
      </c>
      <c r="F4" s="8">
        <f t="shared" ca="1" si="0"/>
        <v>-1.0414746543778806</v>
      </c>
      <c r="G4" s="7" t="str">
        <f t="shared" ca="1" si="1"/>
        <v>Average</v>
      </c>
      <c r="J4" s="5" t="str">
        <f>CONCATENATE("'",$B$12,A3,"'")</f>
        <v>'maleHand grip'</v>
      </c>
    </row>
    <row r="5" spans="1:11" ht="16.5" thickBot="1">
      <c r="A5" s="20" t="s">
        <v>224</v>
      </c>
      <c r="B5" s="9" t="s">
        <v>221</v>
      </c>
      <c r="C5" s="61">
        <v>13.5</v>
      </c>
      <c r="D5" s="8">
        <f ca="1">LOOKUP($B$13,INDIRECT(J5&amp;"!A:A"),INDIRECT(J5&amp;"!B:B"))</f>
        <v>18</v>
      </c>
      <c r="E5" s="8">
        <f ca="1">LOOKUP($B$13,INDIRECT(J5&amp;"!A:A"),INDIRECT(J5&amp;"!C:C"))</f>
        <v>3.6</v>
      </c>
      <c r="F5" s="8">
        <f t="shared" ca="1" si="0"/>
        <v>-1.25</v>
      </c>
      <c r="G5" s="7" t="str">
        <f t="shared" ca="1" si="1"/>
        <v>Average</v>
      </c>
      <c r="J5" s="5" t="str">
        <f>CONCATENATE("'",$B$12,A5,"'")</f>
        <v>'maleTip pinch'</v>
      </c>
      <c r="K5" s="10"/>
    </row>
    <row r="6" spans="1:11" ht="16.5" thickBot="1">
      <c r="A6" s="21"/>
      <c r="B6" s="9" t="s">
        <v>220</v>
      </c>
      <c r="C6" s="61">
        <v>4.3</v>
      </c>
      <c r="D6" s="8">
        <f ca="1">LOOKUP($B$13,INDIRECT(J6&amp;"!A:A"),INDIRECT(J6&amp;"!D:D"))</f>
        <v>17.7</v>
      </c>
      <c r="E6" s="8">
        <f ca="1">LOOKUP($B$13,INDIRECT(J6&amp;"!A:A"),INDIRECT(J6&amp;"!E:E"))</f>
        <v>3.8</v>
      </c>
      <c r="F6" s="8">
        <f t="shared" ca="1" si="0"/>
        <v>-3.5263157894736841</v>
      </c>
      <c r="G6" s="7" t="str">
        <f t="shared" ca="1" si="1"/>
        <v>Below Average</v>
      </c>
      <c r="J6" s="5" t="str">
        <f>CONCATENATE("'",$B$12,A5,"'")</f>
        <v>'maleTip pinch'</v>
      </c>
    </row>
    <row r="7" spans="1:11" ht="24.75" thickBot="1">
      <c r="A7" s="20" t="s">
        <v>223</v>
      </c>
      <c r="B7" s="9" t="s">
        <v>221</v>
      </c>
      <c r="C7" s="61">
        <v>26.6</v>
      </c>
      <c r="D7" s="8">
        <f ca="1">LOOKUP($B$13,INDIRECT(J7&amp;"!A:A"),INDIRECT(J7&amp;"!B:B"))</f>
        <v>26.1</v>
      </c>
      <c r="E7" s="8">
        <f ca="1">LOOKUP($B$13,INDIRECT(J7&amp;"!A:A"),INDIRECT(J7&amp;"!C:C"))</f>
        <v>3.2</v>
      </c>
      <c r="F7" s="8">
        <f t="shared" ca="1" si="0"/>
        <v>0.15625</v>
      </c>
      <c r="G7" s="7" t="str">
        <f t="shared" ca="1" si="1"/>
        <v>Average</v>
      </c>
      <c r="J7" s="5" t="str">
        <f>CONCATENATE("'",$B$12,A7,"'")</f>
        <v>'maleLateral Pinch'</v>
      </c>
    </row>
    <row r="8" spans="1:11" ht="16.5" thickBot="1">
      <c r="A8" s="21"/>
      <c r="B8" s="9" t="s">
        <v>220</v>
      </c>
      <c r="C8" s="61">
        <v>11.7</v>
      </c>
      <c r="D8" s="8">
        <f ca="1">LOOKUP($B$13,INDIRECT(J8&amp;"!A:A"),INDIRECT(J8&amp;"!D:D"))</f>
        <v>25.6</v>
      </c>
      <c r="E8" s="8">
        <f ca="1">LOOKUP($B$13,INDIRECT(J8&amp;"!A:A"),INDIRECT(J8&amp;"!E:E"))</f>
        <v>3.9</v>
      </c>
      <c r="F8" s="8">
        <f t="shared" ca="1" si="0"/>
        <v>-3.5641025641025648</v>
      </c>
      <c r="G8" s="7" t="str">
        <f t="shared" ca="1" si="1"/>
        <v>Below Average</v>
      </c>
      <c r="J8" s="5" t="str">
        <f>CONCATENATE("'",$B$12,A7,"'")</f>
        <v>'maleLateral Pinch'</v>
      </c>
    </row>
    <row r="9" spans="1:11" ht="24.75" thickBot="1">
      <c r="A9" s="20" t="s">
        <v>222</v>
      </c>
      <c r="B9" s="9" t="s">
        <v>221</v>
      </c>
      <c r="C9" s="61">
        <v>12.7</v>
      </c>
      <c r="D9" s="8">
        <f ca="1">LOOKUP($B$13,INDIRECT(J9&amp;"!A:A"),INDIRECT(J9&amp;"!B:B"))</f>
        <v>26.2</v>
      </c>
      <c r="E9" s="8">
        <f ca="1">LOOKUP($B$13,INDIRECT(J9&amp;"!A:A"),INDIRECT(J9&amp;"!C:C"))</f>
        <v>4.0999999999999996</v>
      </c>
      <c r="F9" s="8">
        <f t="shared" ca="1" si="0"/>
        <v>-3.2926829268292686</v>
      </c>
      <c r="G9" s="7" t="str">
        <f t="shared" ca="1" si="1"/>
        <v>Below Average</v>
      </c>
      <c r="J9" s="5" t="str">
        <f>CONCATENATE("'",$B$12,A9,"'")</f>
        <v>'malePalmer Pinch'</v>
      </c>
    </row>
    <row r="10" spans="1:11" ht="16.5" thickBot="1">
      <c r="A10" s="21"/>
      <c r="B10" s="9" t="s">
        <v>220</v>
      </c>
      <c r="C10" s="61">
        <v>10.7</v>
      </c>
      <c r="D10" s="8">
        <f ca="1">LOOKUP($B$13,INDIRECT(J10&amp;"!A:A"),INDIRECT(J10&amp;"!D:D"))</f>
        <v>25.9</v>
      </c>
      <c r="E10" s="8">
        <f ca="1">LOOKUP($B$13,INDIRECT(J10&amp;"!A:A"),INDIRECT(J10&amp;"!e:e"))</f>
        <v>5.4</v>
      </c>
      <c r="F10" s="8">
        <f t="shared" ca="1" si="0"/>
        <v>-2.8148148148148144</v>
      </c>
      <c r="G10" s="7" t="str">
        <f t="shared" ca="1" si="1"/>
        <v>Below Average</v>
      </c>
      <c r="J10" s="5" t="str">
        <f>CONCATENATE("'",$B$12,A9,"'")</f>
        <v>'malePalmer Pinch'</v>
      </c>
    </row>
    <row r="12" spans="1:11" ht="26.25">
      <c r="A12" s="6" t="s">
        <v>219</v>
      </c>
      <c r="B12" s="72" t="str">
        <f>'Assessment Information'!B3</f>
        <v>male</v>
      </c>
      <c r="C12" s="73"/>
      <c r="D12" s="5" t="s">
        <v>218</v>
      </c>
    </row>
    <row r="13" spans="1:11" ht="26.25">
      <c r="A13" s="6" t="s">
        <v>11</v>
      </c>
      <c r="B13" s="70">
        <f>'Assessment Information'!B6</f>
        <v>39</v>
      </c>
      <c r="C13" s="71"/>
      <c r="D13" s="5" t="s">
        <v>217</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260</v>
      </c>
      <c r="B1" s="1" t="s">
        <v>264</v>
      </c>
      <c r="F1" s="1" t="s">
        <v>253</v>
      </c>
      <c r="G1" s="1" t="s">
        <v>263</v>
      </c>
      <c r="J1" s="40" t="s">
        <v>262</v>
      </c>
      <c r="K1" s="40"/>
      <c r="L1" s="40"/>
      <c r="M1" s="39" t="s">
        <v>261</v>
      </c>
      <c r="N1" s="39"/>
      <c r="O1" s="39"/>
    </row>
    <row r="2" spans="1:15">
      <c r="A2" s="30">
        <v>1</v>
      </c>
      <c r="B2" s="38">
        <v>62.5</v>
      </c>
      <c r="C2" s="37">
        <v>51.1</v>
      </c>
      <c r="D2" s="36">
        <v>68.8</v>
      </c>
      <c r="F2" s="35">
        <f>SUM(B2:D2)/3</f>
        <v>60.79999999999999</v>
      </c>
      <c r="G2" s="35">
        <f>((SQRT(((B2-F2)^2+(C2-F2)^2+(D2-F2)^2)/3))/F2)*100</f>
        <v>12.048188534087128</v>
      </c>
      <c r="J2" s="25">
        <v>14.42</v>
      </c>
      <c r="K2" s="25"/>
      <c r="L2" s="25"/>
      <c r="M2" s="24">
        <v>11.4</v>
      </c>
      <c r="N2" s="24"/>
      <c r="O2" s="24"/>
    </row>
    <row r="3" spans="1:15">
      <c r="A3" s="30">
        <v>2</v>
      </c>
      <c r="B3" s="34">
        <v>63.5</v>
      </c>
      <c r="C3" s="41">
        <v>43.2</v>
      </c>
      <c r="D3" s="32">
        <v>64.8</v>
      </c>
      <c r="F3" s="31">
        <f>SUM(B3:D3)/3</f>
        <v>57.166666666666664</v>
      </c>
      <c r="G3" s="31">
        <f>((SQRT(((B3-F3)^2+(C3-F3)^2+(D3-F3)^2)/3))/F3)*100</f>
        <v>17.300597139234451</v>
      </c>
      <c r="J3" s="25">
        <v>9.4600000000000009</v>
      </c>
      <c r="K3" s="25"/>
      <c r="L3" s="25"/>
      <c r="M3" s="24">
        <v>8.6</v>
      </c>
      <c r="N3" s="24"/>
      <c r="O3" s="24"/>
    </row>
    <row r="4" spans="1:15">
      <c r="A4" s="30">
        <v>3</v>
      </c>
      <c r="B4" s="34">
        <v>24.8</v>
      </c>
      <c r="C4" s="41">
        <v>37.299999999999997</v>
      </c>
      <c r="D4" s="32">
        <v>66.8</v>
      </c>
      <c r="F4" s="31">
        <f>SUM(B4:D4)/3</f>
        <v>42.966666666666661</v>
      </c>
      <c r="G4" s="31">
        <f>((SQRT(((B4-F4)^2+(C4-F4)^2+(D4-F4)^2)/3))/F4)*100</f>
        <v>40.981523187144113</v>
      </c>
      <c r="J4" s="25">
        <v>9.39</v>
      </c>
      <c r="K4" s="25"/>
      <c r="L4" s="25"/>
      <c r="M4" s="24">
        <v>8.3000000000000007</v>
      </c>
      <c r="N4" s="24"/>
      <c r="O4" s="24"/>
    </row>
    <row r="5" spans="1:15">
      <c r="A5" s="30">
        <v>4</v>
      </c>
      <c r="B5" s="34">
        <v>31.9</v>
      </c>
      <c r="C5" s="33">
        <v>55.5</v>
      </c>
      <c r="D5" s="32">
        <v>58.9</v>
      </c>
      <c r="F5" s="31">
        <f>SUM(B5:D5)/3</f>
        <v>48.766666666666673</v>
      </c>
      <c r="G5" s="31">
        <f>((SQRT(((B5-F5)^2+(C5-F5)^2+(D5-F5)^2)/3))/F5)*100</f>
        <v>24.621397761279628</v>
      </c>
      <c r="J5" s="25">
        <v>10.07</v>
      </c>
      <c r="K5" s="25"/>
      <c r="L5" s="25"/>
      <c r="M5" s="24">
        <v>9.1999999999999993</v>
      </c>
      <c r="N5" s="24"/>
      <c r="O5" s="24"/>
    </row>
    <row r="6" spans="1:15" ht="13.5" thickBot="1">
      <c r="A6" s="30">
        <v>5</v>
      </c>
      <c r="B6" s="29">
        <v>27.7</v>
      </c>
      <c r="C6" s="28">
        <v>64.7</v>
      </c>
      <c r="D6" s="27">
        <v>56.4</v>
      </c>
      <c r="F6" s="26">
        <f>SUM(B6:D6)/3</f>
        <v>49.6</v>
      </c>
      <c r="G6" s="26">
        <f>((SQRT(((B6-F6)^2+(C6-F6)^2+(D6-F6)^2)/3))/F6)*100</f>
        <v>31.959725919015515</v>
      </c>
      <c r="J6" s="25">
        <v>10.81</v>
      </c>
      <c r="K6" s="25"/>
      <c r="L6" s="25"/>
      <c r="M6" s="24">
        <v>9.1</v>
      </c>
      <c r="N6" s="24"/>
      <c r="O6" s="24"/>
    </row>
    <row r="7" spans="1:15">
      <c r="A7" s="1"/>
      <c r="J7" s="25"/>
      <c r="K7" s="25"/>
      <c r="L7" s="25"/>
      <c r="M7" s="24"/>
      <c r="N7" s="24"/>
      <c r="O7" s="24"/>
    </row>
    <row r="8" spans="1:15" ht="13.5" thickBot="1">
      <c r="A8" s="1" t="s">
        <v>260</v>
      </c>
      <c r="B8" s="1" t="s">
        <v>259</v>
      </c>
      <c r="J8" s="40" t="s">
        <v>258</v>
      </c>
      <c r="K8" s="25"/>
      <c r="L8" s="25"/>
      <c r="M8" s="39" t="s">
        <v>258</v>
      </c>
      <c r="N8" s="24"/>
      <c r="O8" s="24"/>
    </row>
    <row r="9" spans="1:15">
      <c r="A9" s="30">
        <v>1</v>
      </c>
      <c r="B9" s="38">
        <v>48.1</v>
      </c>
      <c r="C9" s="37">
        <v>41.2</v>
      </c>
      <c r="D9" s="36">
        <v>44.8</v>
      </c>
      <c r="F9" s="35">
        <f>SUM(B9:D9)/3</f>
        <v>44.70000000000001</v>
      </c>
      <c r="G9" s="35">
        <f>((SQRT(((B9-F9)^2+(C9-F9)^2+(D9-F9)^2)/3))/F9)*100</f>
        <v>6.3038043864006106</v>
      </c>
      <c r="J9" s="25">
        <v>15.24</v>
      </c>
      <c r="K9" s="25"/>
      <c r="L9" s="25"/>
      <c r="M9" s="24">
        <v>12</v>
      </c>
      <c r="N9" s="24"/>
      <c r="O9" s="24"/>
    </row>
    <row r="10" spans="1:15">
      <c r="A10" s="30">
        <v>2</v>
      </c>
      <c r="B10" s="34">
        <v>86.5</v>
      </c>
      <c r="C10" s="33">
        <v>101.4</v>
      </c>
      <c r="D10" s="32">
        <v>93.9</v>
      </c>
      <c r="F10" s="31">
        <f>SUM(B10:D10)/3</f>
        <v>93.933333333333337</v>
      </c>
      <c r="G10" s="31">
        <f>((SQRT(((B10-F10)^2+(C10-F10)^2+(D10-F10)^2)/3))/F10)*100</f>
        <v>6.4758110643332447</v>
      </c>
      <c r="J10" s="25">
        <v>10.3</v>
      </c>
      <c r="K10" s="25"/>
      <c r="L10" s="25"/>
      <c r="M10" s="24">
        <v>10.7</v>
      </c>
      <c r="N10" s="24"/>
      <c r="O10" s="24"/>
    </row>
    <row r="11" spans="1:15">
      <c r="A11" s="30">
        <v>3</v>
      </c>
      <c r="B11" s="34">
        <v>86.1</v>
      </c>
      <c r="C11" s="33">
        <v>58.4</v>
      </c>
      <c r="D11" s="32">
        <v>84.7</v>
      </c>
      <c r="F11" s="31">
        <f>SUM(B11:D11)/3</f>
        <v>76.399999999999991</v>
      </c>
      <c r="G11" s="31">
        <f>((SQRT(((B11-F11)^2+(C11-F11)^2+(D11-F11)^2)/3))/F11)*100</f>
        <v>16.676372090765561</v>
      </c>
      <c r="J11" s="25">
        <v>9.27</v>
      </c>
      <c r="K11" s="25"/>
      <c r="L11" s="25"/>
      <c r="M11" s="24">
        <v>8</v>
      </c>
      <c r="N11" s="24"/>
      <c r="O11" s="24"/>
    </row>
    <row r="12" spans="1:15">
      <c r="A12" s="30">
        <v>4</v>
      </c>
      <c r="B12" s="34">
        <v>34.200000000000003</v>
      </c>
      <c r="C12" s="33">
        <v>79</v>
      </c>
      <c r="D12" s="32">
        <v>56.4</v>
      </c>
      <c r="F12" s="31">
        <f>SUM(B12:D12)/3</f>
        <v>56.533333333333331</v>
      </c>
      <c r="G12" s="31">
        <f>((SQRT(((B12-F12)^2+(C12-F12)^2+(D12-F12)^2)/3))/F12)*100</f>
        <v>32.35218116055696</v>
      </c>
      <c r="J12" s="25">
        <v>9.73</v>
      </c>
      <c r="K12" s="25"/>
      <c r="L12" s="25"/>
      <c r="M12" s="24">
        <v>8.1999999999999993</v>
      </c>
      <c r="N12" s="24"/>
      <c r="O12" s="24"/>
    </row>
    <row r="13" spans="1:15" ht="13.5" thickBot="1">
      <c r="A13" s="30">
        <v>5</v>
      </c>
      <c r="B13" s="29">
        <v>77.099999999999994</v>
      </c>
      <c r="C13" s="28">
        <v>58.8</v>
      </c>
      <c r="D13" s="27">
        <v>41.7</v>
      </c>
      <c r="E13" t="s">
        <v>257</v>
      </c>
      <c r="F13" s="26">
        <f>SUM(B13:D13)/3</f>
        <v>59.199999999999989</v>
      </c>
      <c r="G13" s="26">
        <f>((SQRT(((B13-F13)^2+(C13-F13)^2+(D13-F13)^2)/3))/F13)*100</f>
        <v>24.416819260902436</v>
      </c>
      <c r="J13" s="25">
        <v>12.5</v>
      </c>
      <c r="K13" s="25"/>
      <c r="L13" s="25"/>
      <c r="M13" s="24">
        <v>9</v>
      </c>
      <c r="N13" s="24"/>
      <c r="O13" s="24"/>
    </row>
    <row r="15" spans="1:15">
      <c r="F15" t="s">
        <v>257</v>
      </c>
    </row>
  </sheetData>
  <pageMargins left="0.75" right="0.75" top="1" bottom="1" header="0.5" footer="0.5"/>
  <pageSetup paperSize="9" orientation="portrait" horizontalDpi="4294967293"/>
  <headerFooter>
    <oddHeader>&amp;A</oddHeader>
    <oddFooter>Page &amp;P</oddFooter>
  </headerFooter>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3" sqref="C3"/>
    </sheetView>
  </sheetViews>
  <sheetFormatPr defaultRowHeight="15.75"/>
  <cols>
    <col min="1" max="1" width="34.42578125" customWidth="1"/>
    <col min="2" max="2" width="11.140625" style="5" customWidth="1"/>
    <col min="3" max="3" width="70.140625" bestFit="1" customWidth="1"/>
  </cols>
  <sheetData>
    <row r="1" spans="1:3">
      <c r="A1" s="1" t="s">
        <v>304</v>
      </c>
      <c r="B1" s="53" t="s">
        <v>171</v>
      </c>
      <c r="C1" s="1" t="s">
        <v>329</v>
      </c>
    </row>
    <row r="2" spans="1:3">
      <c r="A2" s="5" t="s">
        <v>305</v>
      </c>
      <c r="B2" s="42" t="s">
        <v>172</v>
      </c>
      <c r="C2" t="s">
        <v>313</v>
      </c>
    </row>
    <row r="3" spans="1:3">
      <c r="A3" s="5" t="s">
        <v>305</v>
      </c>
      <c r="B3" s="42"/>
    </row>
    <row r="4" spans="1:3">
      <c r="A4" s="5" t="s">
        <v>305</v>
      </c>
      <c r="B4" s="42"/>
    </row>
    <row r="5" spans="1:3">
      <c r="A5" s="5" t="s">
        <v>305</v>
      </c>
      <c r="B5" s="42"/>
    </row>
    <row r="6" spans="1:3">
      <c r="A6" s="5"/>
      <c r="B6" s="42"/>
    </row>
    <row r="7" spans="1:3" ht="15">
      <c r="A7" t="s">
        <v>306</v>
      </c>
      <c r="B7" s="42" t="s">
        <v>172</v>
      </c>
      <c r="C7" t="s">
        <v>314</v>
      </c>
    </row>
    <row r="8" spans="1:3" ht="15">
      <c r="A8" t="s">
        <v>306</v>
      </c>
      <c r="B8" s="42"/>
    </row>
    <row r="9" spans="1:3" ht="15">
      <c r="A9" t="s">
        <v>306</v>
      </c>
      <c r="B9" s="42"/>
    </row>
    <row r="10" spans="1:3" ht="15">
      <c r="A10" t="s">
        <v>306</v>
      </c>
      <c r="B10" s="42"/>
    </row>
    <row r="11" spans="1:3" ht="15">
      <c r="A11" t="s">
        <v>306</v>
      </c>
      <c r="B11" s="42"/>
    </row>
    <row r="12" spans="1:3" ht="15">
      <c r="A12" t="s">
        <v>306</v>
      </c>
      <c r="B12" s="42"/>
    </row>
    <row r="13" spans="1:3" ht="15">
      <c r="B13" s="42"/>
    </row>
    <row r="14" spans="1:3" ht="15">
      <c r="A14" t="s">
        <v>307</v>
      </c>
      <c r="B14" s="42" t="s">
        <v>172</v>
      </c>
      <c r="C14" t="s">
        <v>315</v>
      </c>
    </row>
    <row r="15" spans="1:3" ht="15">
      <c r="A15" t="s">
        <v>307</v>
      </c>
      <c r="B15" s="42"/>
    </row>
    <row r="16" spans="1:3" ht="15">
      <c r="A16" t="s">
        <v>307</v>
      </c>
      <c r="B16" s="42"/>
    </row>
    <row r="17" spans="1:3" ht="15">
      <c r="A17" t="s">
        <v>307</v>
      </c>
      <c r="B17" s="42"/>
    </row>
    <row r="18" spans="1:3" ht="15">
      <c r="A18" t="s">
        <v>307</v>
      </c>
      <c r="B18" s="42"/>
    </row>
    <row r="19" spans="1:3" ht="15">
      <c r="A19" t="s">
        <v>307</v>
      </c>
      <c r="B19" s="42"/>
    </row>
    <row r="20" spans="1:3" ht="15">
      <c r="B20" s="42"/>
    </row>
    <row r="21" spans="1:3" ht="15">
      <c r="A21" t="s">
        <v>311</v>
      </c>
      <c r="B21" s="42" t="s">
        <v>172</v>
      </c>
      <c r="C21" t="s">
        <v>316</v>
      </c>
    </row>
    <row r="22" spans="1:3" ht="15">
      <c r="A22" t="s">
        <v>311</v>
      </c>
      <c r="B22" s="42"/>
    </row>
    <row r="23" spans="1:3" ht="15">
      <c r="A23" t="s">
        <v>311</v>
      </c>
      <c r="B23" s="42"/>
    </row>
    <row r="24" spans="1:3" ht="15">
      <c r="A24" t="s">
        <v>311</v>
      </c>
      <c r="B24" s="42"/>
    </row>
    <row r="25" spans="1:3" ht="15">
      <c r="A25" t="s">
        <v>311</v>
      </c>
      <c r="B25" s="42"/>
    </row>
    <row r="26" spans="1:3" ht="15">
      <c r="A26" t="s">
        <v>311</v>
      </c>
      <c r="B26" s="42"/>
    </row>
    <row r="27" spans="1:3" ht="15">
      <c r="B27" s="42"/>
    </row>
    <row r="28" spans="1:3" ht="15">
      <c r="A28" t="s">
        <v>308</v>
      </c>
      <c r="B28" s="42" t="s">
        <v>172</v>
      </c>
      <c r="C28" t="s">
        <v>322</v>
      </c>
    </row>
    <row r="29" spans="1:3" ht="15">
      <c r="A29" t="s">
        <v>308</v>
      </c>
      <c r="B29" s="42"/>
    </row>
    <row r="30" spans="1:3" ht="15">
      <c r="A30" t="s">
        <v>308</v>
      </c>
      <c r="B30" s="42"/>
    </row>
    <row r="31" spans="1:3" ht="15">
      <c r="A31" t="s">
        <v>308</v>
      </c>
      <c r="B31" s="42"/>
    </row>
    <row r="32" spans="1:3" ht="15">
      <c r="B32" s="42"/>
    </row>
    <row r="33" spans="1:3" ht="15">
      <c r="A33" t="s">
        <v>309</v>
      </c>
      <c r="B33" s="42" t="s">
        <v>172</v>
      </c>
      <c r="C33" t="s">
        <v>323</v>
      </c>
    </row>
    <row r="34" spans="1:3" ht="15">
      <c r="A34" t="s">
        <v>309</v>
      </c>
      <c r="B34" s="42"/>
    </row>
    <row r="35" spans="1:3" ht="15">
      <c r="A35" t="s">
        <v>309</v>
      </c>
      <c r="B35" s="42"/>
    </row>
    <row r="36" spans="1:3" ht="15">
      <c r="A36" t="s">
        <v>309</v>
      </c>
      <c r="B36" s="42"/>
    </row>
    <row r="37" spans="1:3" ht="15">
      <c r="B37" s="42"/>
    </row>
    <row r="38" spans="1:3" ht="15">
      <c r="A38" t="s">
        <v>310</v>
      </c>
      <c r="B38" s="42" t="s">
        <v>172</v>
      </c>
      <c r="C38" t="s">
        <v>317</v>
      </c>
    </row>
    <row r="39" spans="1:3" ht="15">
      <c r="A39" t="s">
        <v>310</v>
      </c>
      <c r="B39" s="42"/>
    </row>
    <row r="40" spans="1:3" ht="15">
      <c r="A40" t="s">
        <v>310</v>
      </c>
      <c r="B40" s="42"/>
    </row>
    <row r="41" spans="1:3" ht="15">
      <c r="A41" t="s">
        <v>310</v>
      </c>
      <c r="B41" s="42"/>
    </row>
    <row r="42" spans="1:3" ht="15">
      <c r="B42" s="42"/>
    </row>
    <row r="43" spans="1:3" ht="15">
      <c r="A43" t="s">
        <v>312</v>
      </c>
      <c r="B43" s="42" t="s">
        <v>172</v>
      </c>
      <c r="C43" t="s">
        <v>324</v>
      </c>
    </row>
    <row r="44" spans="1:3" ht="15">
      <c r="A44" t="s">
        <v>312</v>
      </c>
      <c r="B44" s="42"/>
    </row>
    <row r="45" spans="1:3" ht="15">
      <c r="A45" t="s">
        <v>312</v>
      </c>
      <c r="B45" s="42"/>
    </row>
    <row r="46" spans="1:3" ht="15">
      <c r="A46" t="s">
        <v>312</v>
      </c>
      <c r="B46" s="42"/>
    </row>
    <row r="47" spans="1:3" ht="15">
      <c r="B47" s="42"/>
    </row>
    <row r="48" spans="1:3" ht="15">
      <c r="A48" t="s">
        <v>318</v>
      </c>
      <c r="B48" s="42" t="s">
        <v>172</v>
      </c>
      <c r="C48" t="s">
        <v>325</v>
      </c>
    </row>
    <row r="49" spans="1:3" ht="15">
      <c r="A49" t="s">
        <v>318</v>
      </c>
      <c r="B49" s="42"/>
    </row>
    <row r="50" spans="1:3" ht="15">
      <c r="B50" s="42"/>
    </row>
    <row r="51" spans="1:3" ht="15">
      <c r="A51" t="s">
        <v>319</v>
      </c>
      <c r="B51" s="42" t="s">
        <v>172</v>
      </c>
      <c r="C51" t="s">
        <v>326</v>
      </c>
    </row>
    <row r="52" spans="1:3" ht="15">
      <c r="A52" t="s">
        <v>319</v>
      </c>
      <c r="B52" s="42"/>
    </row>
    <row r="53" spans="1:3" ht="15">
      <c r="B53" s="42"/>
    </row>
    <row r="54" spans="1:3" ht="15">
      <c r="A54" t="s">
        <v>320</v>
      </c>
      <c r="B54" s="42" t="s">
        <v>172</v>
      </c>
      <c r="C54" t="s">
        <v>327</v>
      </c>
    </row>
    <row r="55" spans="1:3" ht="15">
      <c r="A55" t="s">
        <v>320</v>
      </c>
      <c r="B55" s="42"/>
    </row>
    <row r="56" spans="1:3" ht="15">
      <c r="A56" t="s">
        <v>320</v>
      </c>
      <c r="B56" s="42"/>
    </row>
    <row r="57" spans="1:3" ht="15">
      <c r="B57" s="42"/>
    </row>
    <row r="58" spans="1:3" ht="15">
      <c r="A58" t="s">
        <v>321</v>
      </c>
      <c r="B58" s="42" t="s">
        <v>172</v>
      </c>
      <c r="C58" t="s">
        <v>328</v>
      </c>
    </row>
    <row r="59" spans="1:3" ht="15">
      <c r="A59" t="s">
        <v>321</v>
      </c>
      <c r="B59" s="42"/>
    </row>
    <row r="60" spans="1:3" ht="15">
      <c r="A60" t="s">
        <v>321</v>
      </c>
      <c r="B60" s="42"/>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F8" sqref="F8"/>
    </sheetView>
  </sheetViews>
  <sheetFormatPr defaultRowHeight="12.75"/>
  <cols>
    <col min="2" max="2" width="38.140625" customWidth="1"/>
    <col min="4" max="4" width="57" bestFit="1" customWidth="1"/>
  </cols>
  <sheetData>
    <row r="1" spans="1:4">
      <c r="A1" s="1" t="s">
        <v>334</v>
      </c>
      <c r="C1" t="s">
        <v>337</v>
      </c>
    </row>
    <row r="2" spans="1:4">
      <c r="A2" s="1" t="s">
        <v>171</v>
      </c>
      <c r="B2" s="1" t="s">
        <v>233</v>
      </c>
      <c r="C2" s="1" t="s">
        <v>171</v>
      </c>
      <c r="D2" s="1" t="s">
        <v>233</v>
      </c>
    </row>
    <row r="3" spans="1:4" ht="15">
      <c r="A3" s="42" t="s">
        <v>172</v>
      </c>
      <c r="B3" t="s">
        <v>111</v>
      </c>
      <c r="C3" s="42" t="s">
        <v>172</v>
      </c>
      <c r="D3" t="s">
        <v>338</v>
      </c>
    </row>
    <row r="4" spans="1:4" ht="15">
      <c r="A4" s="42"/>
      <c r="B4" t="s">
        <v>335</v>
      </c>
      <c r="C4" s="42"/>
      <c r="D4" t="s">
        <v>339</v>
      </c>
    </row>
    <row r="5" spans="1:4" ht="15">
      <c r="A5" s="42"/>
      <c r="B5" t="s">
        <v>336</v>
      </c>
      <c r="C5" s="42"/>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H50" sqref="H50"/>
    </sheetView>
  </sheetViews>
  <sheetFormatPr defaultRowHeight="12.75"/>
  <cols>
    <col min="1" max="1" width="42.85546875" bestFit="1" customWidth="1"/>
    <col min="2" max="2" width="26.140625" bestFit="1" customWidth="1"/>
    <col min="3" max="3" width="12.28515625" bestFit="1" customWidth="1"/>
  </cols>
  <sheetData>
    <row r="2" spans="1:4">
      <c r="A2" t="s">
        <v>153</v>
      </c>
      <c r="B2" t="s">
        <v>357</v>
      </c>
      <c r="C2" t="s">
        <v>232</v>
      </c>
      <c r="D2" t="s">
        <v>356</v>
      </c>
    </row>
    <row r="3" spans="1:4" ht="15">
      <c r="A3" t="s">
        <v>340</v>
      </c>
      <c r="B3" s="42" t="s">
        <v>341</v>
      </c>
      <c r="C3" s="42" t="s">
        <v>342</v>
      </c>
      <c r="D3" s="42" t="s">
        <v>343</v>
      </c>
    </row>
    <row r="4" spans="1:4" ht="15">
      <c r="A4" t="s">
        <v>344</v>
      </c>
      <c r="B4" s="42" t="s">
        <v>345</v>
      </c>
      <c r="C4" s="42" t="s">
        <v>346</v>
      </c>
      <c r="D4" s="42" t="s">
        <v>343</v>
      </c>
    </row>
    <row r="5" spans="1:4" ht="15">
      <c r="A5" t="s">
        <v>347</v>
      </c>
      <c r="B5" s="42" t="s">
        <v>348</v>
      </c>
      <c r="C5" s="42" t="s">
        <v>342</v>
      </c>
      <c r="D5" s="42" t="s">
        <v>343</v>
      </c>
    </row>
    <row r="6" spans="1:4" ht="15">
      <c r="A6" t="s">
        <v>349</v>
      </c>
      <c r="B6" s="42" t="s">
        <v>342</v>
      </c>
      <c r="C6" s="42" t="s">
        <v>342</v>
      </c>
      <c r="D6" s="42" t="s">
        <v>343</v>
      </c>
    </row>
    <row r="7" spans="1:4" ht="15">
      <c r="A7" t="s">
        <v>125</v>
      </c>
      <c r="B7" s="42" t="s">
        <v>342</v>
      </c>
      <c r="C7" s="42" t="s">
        <v>342</v>
      </c>
      <c r="D7" s="42" t="s">
        <v>343</v>
      </c>
    </row>
    <row r="8" spans="1:4" ht="15">
      <c r="A8" t="s">
        <v>126</v>
      </c>
      <c r="B8" s="42" t="s">
        <v>342</v>
      </c>
      <c r="C8" s="42" t="s">
        <v>342</v>
      </c>
      <c r="D8" s="42" t="s">
        <v>343</v>
      </c>
    </row>
    <row r="9" spans="1:4" ht="15">
      <c r="A9" t="s">
        <v>136</v>
      </c>
      <c r="B9" s="42" t="s">
        <v>342</v>
      </c>
      <c r="C9" s="42" t="s">
        <v>350</v>
      </c>
      <c r="D9" s="42" t="s">
        <v>351</v>
      </c>
    </row>
    <row r="10" spans="1:4" ht="15">
      <c r="A10" t="s">
        <v>352</v>
      </c>
      <c r="B10" s="42" t="s">
        <v>342</v>
      </c>
      <c r="C10" s="42" t="s">
        <v>342</v>
      </c>
      <c r="D10" s="42" t="s">
        <v>343</v>
      </c>
    </row>
    <row r="11" spans="1:4" ht="15">
      <c r="A11" t="s">
        <v>353</v>
      </c>
      <c r="B11" s="42" t="s">
        <v>342</v>
      </c>
      <c r="C11" s="42" t="s">
        <v>342</v>
      </c>
      <c r="D11" s="42" t="s">
        <v>343</v>
      </c>
    </row>
    <row r="12" spans="1:4" ht="15">
      <c r="A12" t="s">
        <v>354</v>
      </c>
      <c r="B12" s="42" t="s">
        <v>342</v>
      </c>
      <c r="C12" s="42" t="s">
        <v>342</v>
      </c>
      <c r="D12" s="42" t="s">
        <v>343</v>
      </c>
    </row>
    <row r="13" spans="1:4" ht="15">
      <c r="A13" t="s">
        <v>355</v>
      </c>
      <c r="B13" s="42" t="s">
        <v>342</v>
      </c>
      <c r="C13" s="42" t="s">
        <v>342</v>
      </c>
      <c r="D13" s="42" t="s">
        <v>343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H19" sqref="H19"/>
    </sheetView>
  </sheetViews>
  <sheetFormatPr defaultRowHeight="12.75"/>
  <cols>
    <col min="1" max="1" width="20.5703125" bestFit="1" customWidth="1"/>
    <col min="8" max="8" width="26.7109375" bestFit="1" customWidth="1"/>
    <col min="10" max="10" width="17.85546875" bestFit="1" customWidth="1"/>
    <col min="11" max="11" width="14" bestFit="1" customWidth="1"/>
    <col min="12" max="12" width="18.7109375" bestFit="1" customWidth="1"/>
    <col min="13" max="13" width="18" customWidth="1"/>
  </cols>
  <sheetData>
    <row r="1" spans="1:13">
      <c r="A1" s="1"/>
    </row>
    <row r="3" spans="1:13">
      <c r="A3" s="1" t="s">
        <v>358</v>
      </c>
      <c r="H3" t="s">
        <v>362</v>
      </c>
      <c r="I3" t="s">
        <v>363</v>
      </c>
      <c r="J3" t="s">
        <v>377</v>
      </c>
      <c r="K3" t="s">
        <v>364</v>
      </c>
      <c r="L3" t="s">
        <v>365</v>
      </c>
    </row>
    <row r="4" spans="1:13">
      <c r="A4" t="s">
        <v>260</v>
      </c>
      <c r="B4" t="s">
        <v>359</v>
      </c>
      <c r="C4" t="s">
        <v>360</v>
      </c>
      <c r="D4" t="s">
        <v>361</v>
      </c>
      <c r="E4" t="s">
        <v>337</v>
      </c>
      <c r="H4" t="s">
        <v>234</v>
      </c>
      <c r="I4" t="s">
        <v>378</v>
      </c>
      <c r="J4" t="s">
        <v>379</v>
      </c>
      <c r="K4" t="s">
        <v>380</v>
      </c>
      <c r="L4" t="s">
        <v>381</v>
      </c>
      <c r="M4" t="s">
        <v>366</v>
      </c>
    </row>
    <row r="5" spans="1:13" ht="15">
      <c r="A5" s="42" t="s">
        <v>367</v>
      </c>
      <c r="B5" s="42" t="s">
        <v>368</v>
      </c>
      <c r="C5" s="42" t="s">
        <v>369</v>
      </c>
      <c r="D5" s="42" t="s">
        <v>370</v>
      </c>
      <c r="E5" s="42" t="s">
        <v>241</v>
      </c>
      <c r="H5" s="42" t="s">
        <v>340</v>
      </c>
      <c r="I5" s="42"/>
      <c r="J5" s="42"/>
      <c r="K5" s="42"/>
      <c r="L5" s="42" t="s">
        <v>371</v>
      </c>
      <c r="M5" s="42" t="s">
        <v>372</v>
      </c>
    </row>
    <row r="6" spans="1:13" ht="15">
      <c r="A6" s="42"/>
      <c r="B6" s="42"/>
      <c r="C6" s="42"/>
      <c r="D6" s="42"/>
      <c r="E6" s="42"/>
      <c r="H6" s="42" t="s">
        <v>373</v>
      </c>
      <c r="I6" s="42"/>
      <c r="J6" s="42"/>
      <c r="K6" s="42"/>
      <c r="L6" s="42" t="s">
        <v>371</v>
      </c>
      <c r="M6" s="42" t="s">
        <v>374</v>
      </c>
    </row>
    <row r="7" spans="1:13" ht="15">
      <c r="A7" s="42"/>
      <c r="B7" s="42"/>
      <c r="C7" s="42"/>
      <c r="D7" s="42"/>
      <c r="E7" s="42"/>
      <c r="H7" s="42" t="s">
        <v>375</v>
      </c>
      <c r="I7" s="42"/>
      <c r="J7" s="42"/>
      <c r="K7" s="42"/>
      <c r="L7" s="42" t="s">
        <v>371</v>
      </c>
      <c r="M7" s="42" t="s">
        <v>376</v>
      </c>
    </row>
    <row r="8" spans="1:13" ht="15">
      <c r="A8" s="42"/>
      <c r="B8" s="42"/>
      <c r="C8" s="42"/>
      <c r="D8" s="42"/>
      <c r="E8" s="42"/>
      <c r="H8" s="42"/>
      <c r="I8" s="42"/>
      <c r="J8" s="42"/>
      <c r="K8" s="42"/>
      <c r="L8" s="42"/>
      <c r="M8" s="42"/>
    </row>
    <row r="9" spans="1:13" ht="15">
      <c r="A9" s="42"/>
      <c r="B9" s="42"/>
      <c r="C9" s="42"/>
      <c r="D9" s="42"/>
      <c r="E9" s="42"/>
      <c r="H9" s="42"/>
      <c r="I9" s="42"/>
      <c r="J9" s="42"/>
      <c r="K9" s="42"/>
      <c r="L9" s="42"/>
      <c r="M9" s="42"/>
    </row>
    <row r="10" spans="1:13" ht="15">
      <c r="A10" s="42"/>
      <c r="B10" s="42"/>
      <c r="C10" s="42"/>
      <c r="D10" s="42"/>
      <c r="E10" s="42"/>
      <c r="H10" s="42"/>
      <c r="I10" s="42"/>
      <c r="J10" s="42"/>
      <c r="K10" s="42"/>
      <c r="L10" s="42"/>
      <c r="M10" s="42"/>
    </row>
    <row r="11" spans="1:13" ht="15">
      <c r="A11" s="42"/>
      <c r="B11" s="42"/>
      <c r="C11" s="42"/>
      <c r="D11" s="42"/>
      <c r="E11" s="42"/>
      <c r="H11" s="42"/>
      <c r="I11" s="42"/>
      <c r="J11" s="42"/>
      <c r="K11" s="42"/>
      <c r="L11" s="42"/>
      <c r="M11" s="42"/>
    </row>
    <row r="12" spans="1:13" ht="15">
      <c r="A12" s="42"/>
      <c r="B12" s="42"/>
      <c r="C12" s="42"/>
      <c r="D12" s="42"/>
      <c r="E12" s="42"/>
      <c r="H12" s="42"/>
      <c r="I12" s="42"/>
      <c r="J12" s="42"/>
      <c r="K12" s="42"/>
      <c r="L12" s="42"/>
      <c r="M12" s="42"/>
    </row>
    <row r="13" spans="1:13" ht="15">
      <c r="A13" s="42"/>
      <c r="B13" s="42"/>
      <c r="C13" s="42"/>
      <c r="D13" s="42"/>
      <c r="E13" s="42"/>
      <c r="H13" s="42"/>
      <c r="I13" s="42"/>
      <c r="J13" s="42"/>
      <c r="K13" s="42"/>
      <c r="L13" s="42"/>
      <c r="M13"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17.600000000000001</v>
      </c>
      <c r="C2" s="16">
        <v>2</v>
      </c>
      <c r="D2" s="16">
        <v>16.2</v>
      </c>
      <c r="E2" s="16">
        <v>2.1</v>
      </c>
    </row>
    <row r="3" spans="1:5">
      <c r="A3" s="14">
        <v>21</v>
      </c>
      <c r="B3" s="16">
        <v>17.600000000000001</v>
      </c>
      <c r="C3" s="16">
        <v>2</v>
      </c>
      <c r="D3" s="16">
        <v>16.2</v>
      </c>
      <c r="E3" s="16">
        <v>2.1</v>
      </c>
    </row>
    <row r="4" spans="1:5">
      <c r="A4" s="14">
        <v>22</v>
      </c>
      <c r="B4" s="16">
        <v>17.600000000000001</v>
      </c>
      <c r="C4" s="16">
        <v>2</v>
      </c>
      <c r="D4" s="16">
        <v>16.2</v>
      </c>
      <c r="E4" s="16">
        <v>2.1</v>
      </c>
    </row>
    <row r="5" spans="1:5">
      <c r="A5" s="14">
        <v>23</v>
      </c>
      <c r="B5" s="16">
        <v>17.600000000000001</v>
      </c>
      <c r="C5" s="16">
        <v>2</v>
      </c>
      <c r="D5" s="16">
        <v>16.2</v>
      </c>
      <c r="E5" s="16">
        <v>2.1</v>
      </c>
    </row>
    <row r="6" spans="1:5">
      <c r="A6" s="14">
        <v>24</v>
      </c>
      <c r="B6" s="16">
        <v>17.600000000000001</v>
      </c>
      <c r="C6" s="16">
        <v>2</v>
      </c>
      <c r="D6" s="16">
        <v>16.2</v>
      </c>
      <c r="E6" s="16">
        <v>2.1</v>
      </c>
    </row>
    <row r="7" spans="1:5">
      <c r="A7" s="14">
        <v>25</v>
      </c>
      <c r="B7" s="16">
        <v>17.7</v>
      </c>
      <c r="C7" s="16">
        <v>2.1</v>
      </c>
      <c r="D7" s="16">
        <v>16.600000000000001</v>
      </c>
      <c r="E7" s="16">
        <v>2.1</v>
      </c>
    </row>
    <row r="8" spans="1:5">
      <c r="A8" s="14">
        <v>26</v>
      </c>
      <c r="B8" s="16">
        <v>17.7</v>
      </c>
      <c r="C8" s="16">
        <v>2.1</v>
      </c>
      <c r="D8" s="16">
        <v>16.600000000000001</v>
      </c>
      <c r="E8" s="16">
        <v>2.1</v>
      </c>
    </row>
    <row r="9" spans="1:5">
      <c r="A9" s="14">
        <v>27</v>
      </c>
      <c r="B9" s="16">
        <v>17.7</v>
      </c>
      <c r="C9" s="16">
        <v>2.1</v>
      </c>
      <c r="D9" s="16">
        <v>16.600000000000001</v>
      </c>
      <c r="E9" s="16">
        <v>2.1</v>
      </c>
    </row>
    <row r="10" spans="1:5">
      <c r="A10" s="14">
        <v>28</v>
      </c>
      <c r="B10" s="16">
        <v>17.7</v>
      </c>
      <c r="C10" s="16">
        <v>2.1</v>
      </c>
      <c r="D10" s="16">
        <v>16.600000000000001</v>
      </c>
      <c r="E10" s="16">
        <v>2.1</v>
      </c>
    </row>
    <row r="11" spans="1:5">
      <c r="A11" s="14">
        <v>29</v>
      </c>
      <c r="B11" s="16">
        <v>17.7</v>
      </c>
      <c r="C11" s="16">
        <v>2.1</v>
      </c>
      <c r="D11" s="16">
        <v>16.600000000000001</v>
      </c>
      <c r="E11" s="16">
        <v>2.1</v>
      </c>
    </row>
    <row r="12" spans="1:5">
      <c r="A12" s="14">
        <v>30</v>
      </c>
      <c r="B12" s="16">
        <v>18.7</v>
      </c>
      <c r="C12" s="16">
        <v>3</v>
      </c>
      <c r="D12" s="16">
        <v>17.8</v>
      </c>
      <c r="E12" s="16">
        <v>3.6</v>
      </c>
    </row>
    <row r="13" spans="1:5">
      <c r="A13" s="14">
        <v>31</v>
      </c>
      <c r="B13" s="16">
        <v>18.7</v>
      </c>
      <c r="C13" s="16">
        <v>3</v>
      </c>
      <c r="D13" s="16">
        <v>17.8</v>
      </c>
      <c r="E13" s="16">
        <v>3.6</v>
      </c>
    </row>
    <row r="14" spans="1:5">
      <c r="A14" s="14">
        <v>32</v>
      </c>
      <c r="B14" s="16">
        <v>18.7</v>
      </c>
      <c r="C14" s="16">
        <v>3</v>
      </c>
      <c r="D14" s="16">
        <v>17.8</v>
      </c>
      <c r="E14" s="16">
        <v>3.6</v>
      </c>
    </row>
    <row r="15" spans="1:5">
      <c r="A15" s="14">
        <v>33</v>
      </c>
      <c r="B15" s="16">
        <v>18.7</v>
      </c>
      <c r="C15" s="16">
        <v>3</v>
      </c>
      <c r="D15" s="16">
        <v>17.8</v>
      </c>
      <c r="E15" s="16">
        <v>3.6</v>
      </c>
    </row>
    <row r="16" spans="1:5">
      <c r="A16" s="14">
        <v>34</v>
      </c>
      <c r="B16" s="16">
        <v>18.7</v>
      </c>
      <c r="C16" s="16">
        <v>3</v>
      </c>
      <c r="D16" s="16">
        <v>17.8</v>
      </c>
      <c r="E16" s="16">
        <v>3.6</v>
      </c>
    </row>
    <row r="17" spans="1:5">
      <c r="A17" s="14">
        <v>35</v>
      </c>
      <c r="B17" s="16">
        <v>16.600000000000001</v>
      </c>
      <c r="C17" s="16">
        <v>2</v>
      </c>
      <c r="D17" s="16">
        <v>16</v>
      </c>
      <c r="E17" s="16">
        <v>2.7</v>
      </c>
    </row>
    <row r="18" spans="1:5">
      <c r="A18" s="14">
        <v>36</v>
      </c>
      <c r="B18" s="16">
        <v>16.600000000000001</v>
      </c>
      <c r="C18" s="16">
        <v>2</v>
      </c>
      <c r="D18" s="16">
        <v>16</v>
      </c>
      <c r="E18" s="16">
        <v>2.7</v>
      </c>
    </row>
    <row r="19" spans="1:5">
      <c r="A19" s="14">
        <v>37</v>
      </c>
      <c r="B19" s="16">
        <v>16.600000000000001</v>
      </c>
      <c r="C19" s="16">
        <v>2</v>
      </c>
      <c r="D19" s="16">
        <v>16</v>
      </c>
      <c r="E19" s="16">
        <v>2.7</v>
      </c>
    </row>
    <row r="20" spans="1:5">
      <c r="A20" s="14">
        <v>38</v>
      </c>
      <c r="B20" s="16">
        <v>16.600000000000001</v>
      </c>
      <c r="C20" s="16">
        <v>2</v>
      </c>
      <c r="D20" s="16">
        <v>16</v>
      </c>
      <c r="E20" s="16">
        <v>2.7</v>
      </c>
    </row>
    <row r="21" spans="1:5">
      <c r="A21" s="14">
        <v>39</v>
      </c>
      <c r="B21" s="16">
        <v>16.600000000000001</v>
      </c>
      <c r="C21" s="16">
        <v>2</v>
      </c>
      <c r="D21" s="16">
        <v>16</v>
      </c>
      <c r="E21" s="16">
        <v>2.7</v>
      </c>
    </row>
    <row r="22" spans="1:5">
      <c r="A22" s="14">
        <v>40</v>
      </c>
      <c r="B22" s="16">
        <v>16.7</v>
      </c>
      <c r="C22" s="16">
        <v>3.1</v>
      </c>
      <c r="D22" s="16">
        <v>15.8</v>
      </c>
      <c r="E22" s="16">
        <v>3.1</v>
      </c>
    </row>
    <row r="23" spans="1:5">
      <c r="A23" s="14">
        <v>41</v>
      </c>
      <c r="B23" s="16">
        <v>16.7</v>
      </c>
      <c r="C23" s="16">
        <v>3.1</v>
      </c>
      <c r="D23" s="16">
        <v>15.8</v>
      </c>
      <c r="E23" s="16">
        <v>3.1</v>
      </c>
    </row>
    <row r="24" spans="1:5">
      <c r="A24" s="14">
        <v>42</v>
      </c>
      <c r="B24" s="16">
        <v>16.7</v>
      </c>
      <c r="C24" s="16">
        <v>3.1</v>
      </c>
      <c r="D24" s="16">
        <v>15.8</v>
      </c>
      <c r="E24" s="16">
        <v>3.1</v>
      </c>
    </row>
    <row r="25" spans="1:5">
      <c r="A25" s="14">
        <v>43</v>
      </c>
      <c r="B25" s="16">
        <v>16.7</v>
      </c>
      <c r="C25" s="16">
        <v>3.1</v>
      </c>
      <c r="D25" s="16">
        <v>15.8</v>
      </c>
      <c r="E25" s="16">
        <v>3.1</v>
      </c>
    </row>
    <row r="26" spans="1:5">
      <c r="A26" s="14">
        <v>44</v>
      </c>
      <c r="B26" s="16">
        <v>16.7</v>
      </c>
      <c r="C26" s="16">
        <v>3.1</v>
      </c>
      <c r="D26" s="16">
        <v>15.8</v>
      </c>
      <c r="E26" s="16">
        <v>3.1</v>
      </c>
    </row>
    <row r="27" spans="1:5">
      <c r="A27" s="14">
        <v>45</v>
      </c>
      <c r="B27" s="16">
        <v>17.600000000000001</v>
      </c>
      <c r="C27" s="16">
        <v>3.2</v>
      </c>
      <c r="D27" s="16">
        <v>16.600000000000001</v>
      </c>
      <c r="E27" s="16">
        <v>2.9</v>
      </c>
    </row>
    <row r="28" spans="1:5">
      <c r="A28" s="14">
        <v>46</v>
      </c>
      <c r="B28" s="16">
        <v>17.600000000000001</v>
      </c>
      <c r="C28" s="16">
        <v>3.2</v>
      </c>
      <c r="D28" s="16">
        <v>16.600000000000001</v>
      </c>
      <c r="E28" s="16">
        <v>2.9</v>
      </c>
    </row>
    <row r="29" spans="1:5">
      <c r="A29" s="14">
        <v>47</v>
      </c>
      <c r="B29" s="16">
        <v>17.600000000000001</v>
      </c>
      <c r="C29" s="16">
        <v>3.2</v>
      </c>
      <c r="D29" s="16">
        <v>16.600000000000001</v>
      </c>
      <c r="E29" s="16">
        <v>2.9</v>
      </c>
    </row>
    <row r="30" spans="1:5">
      <c r="A30" s="14">
        <v>48</v>
      </c>
      <c r="B30" s="16">
        <v>17.600000000000001</v>
      </c>
      <c r="C30" s="16">
        <v>3.2</v>
      </c>
      <c r="D30" s="16">
        <v>16.600000000000001</v>
      </c>
      <c r="E30" s="16">
        <v>2.9</v>
      </c>
    </row>
    <row r="31" spans="1:5">
      <c r="A31" s="14">
        <v>49</v>
      </c>
      <c r="B31" s="16">
        <v>17.600000000000001</v>
      </c>
      <c r="C31" s="16">
        <v>3.2</v>
      </c>
      <c r="D31" s="16">
        <v>16.600000000000001</v>
      </c>
      <c r="E31" s="16">
        <v>2.9</v>
      </c>
    </row>
    <row r="32" spans="1:5">
      <c r="A32" s="14">
        <v>50</v>
      </c>
      <c r="B32" s="16">
        <v>16.7</v>
      </c>
      <c r="C32" s="16">
        <v>2.5</v>
      </c>
      <c r="D32" s="16">
        <v>16.100000000000001</v>
      </c>
      <c r="E32" s="16">
        <v>2.7</v>
      </c>
    </row>
    <row r="33" spans="1:5">
      <c r="A33" s="14">
        <v>51</v>
      </c>
      <c r="B33" s="16">
        <v>16.7</v>
      </c>
      <c r="C33" s="16">
        <v>2.5</v>
      </c>
      <c r="D33" s="16">
        <v>16.100000000000001</v>
      </c>
      <c r="E33" s="16">
        <v>2.7</v>
      </c>
    </row>
    <row r="34" spans="1:5">
      <c r="A34" s="14">
        <v>52</v>
      </c>
      <c r="B34" s="16">
        <v>16.7</v>
      </c>
      <c r="C34" s="16">
        <v>2.5</v>
      </c>
      <c r="D34" s="16">
        <v>16.100000000000001</v>
      </c>
      <c r="E34" s="16">
        <v>2.7</v>
      </c>
    </row>
    <row r="35" spans="1:5">
      <c r="A35" s="14">
        <v>53</v>
      </c>
      <c r="B35" s="16">
        <v>16.7</v>
      </c>
      <c r="C35" s="16">
        <v>2.5</v>
      </c>
      <c r="D35" s="16">
        <v>16.100000000000001</v>
      </c>
      <c r="E35" s="16">
        <v>2.7</v>
      </c>
    </row>
    <row r="36" spans="1:5">
      <c r="A36" s="14">
        <v>54</v>
      </c>
      <c r="B36" s="16">
        <v>16.7</v>
      </c>
      <c r="C36" s="16">
        <v>2.5</v>
      </c>
      <c r="D36" s="16">
        <v>16.100000000000001</v>
      </c>
      <c r="E36" s="16">
        <v>2.7</v>
      </c>
    </row>
    <row r="37" spans="1:5">
      <c r="A37" s="14">
        <v>55</v>
      </c>
      <c r="B37" s="16">
        <v>15.7</v>
      </c>
      <c r="C37" s="16">
        <v>2.5</v>
      </c>
      <c r="D37" s="16">
        <v>14.7</v>
      </c>
      <c r="E37" s="16">
        <v>2.2000000000000002</v>
      </c>
    </row>
    <row r="38" spans="1:5">
      <c r="A38" s="14">
        <v>56</v>
      </c>
      <c r="B38" s="16">
        <v>15.7</v>
      </c>
      <c r="C38" s="16">
        <v>2.5</v>
      </c>
      <c r="D38" s="16">
        <v>14.7</v>
      </c>
      <c r="E38" s="16">
        <v>2.2000000000000002</v>
      </c>
    </row>
    <row r="39" spans="1:5">
      <c r="A39" s="14">
        <v>57</v>
      </c>
      <c r="B39" s="16">
        <v>15.7</v>
      </c>
      <c r="C39" s="16">
        <v>2.5</v>
      </c>
      <c r="D39" s="16">
        <v>14.7</v>
      </c>
      <c r="E39" s="16">
        <v>2.2000000000000002</v>
      </c>
    </row>
    <row r="40" spans="1:5">
      <c r="A40" s="14">
        <v>58</v>
      </c>
      <c r="B40" s="16">
        <v>15.7</v>
      </c>
      <c r="C40" s="16">
        <v>2.5</v>
      </c>
      <c r="D40" s="16">
        <v>14.7</v>
      </c>
      <c r="E40" s="16">
        <v>2.2000000000000002</v>
      </c>
    </row>
    <row r="41" spans="1:5">
      <c r="A41" s="14">
        <v>59</v>
      </c>
      <c r="B41" s="16">
        <v>15.7</v>
      </c>
      <c r="C41" s="16">
        <v>2.5</v>
      </c>
      <c r="D41" s="16">
        <v>14.7</v>
      </c>
      <c r="E41" s="16">
        <v>2.2000000000000002</v>
      </c>
    </row>
    <row r="42" spans="1:5">
      <c r="A42" s="14">
        <v>60</v>
      </c>
      <c r="B42" s="16">
        <v>15.5</v>
      </c>
      <c r="C42" s="16">
        <v>2.7</v>
      </c>
      <c r="D42" s="16">
        <v>14.1</v>
      </c>
      <c r="E42" s="16">
        <v>2.5</v>
      </c>
    </row>
    <row r="43" spans="1:5">
      <c r="A43" s="14">
        <v>61</v>
      </c>
      <c r="B43" s="16">
        <v>15.5</v>
      </c>
      <c r="C43" s="16">
        <v>2.7</v>
      </c>
      <c r="D43" s="16">
        <v>14.1</v>
      </c>
      <c r="E43" s="16">
        <v>2.5</v>
      </c>
    </row>
    <row r="44" spans="1:5">
      <c r="A44" s="14">
        <v>62</v>
      </c>
      <c r="B44" s="16">
        <v>15.5</v>
      </c>
      <c r="C44" s="16">
        <v>2.7</v>
      </c>
      <c r="D44" s="16">
        <v>14.1</v>
      </c>
      <c r="E44" s="16">
        <v>2.5</v>
      </c>
    </row>
    <row r="45" spans="1:5">
      <c r="A45" s="14">
        <v>63</v>
      </c>
      <c r="B45" s="16">
        <v>15.5</v>
      </c>
      <c r="C45" s="16">
        <v>2.7</v>
      </c>
      <c r="D45" s="16">
        <v>14.1</v>
      </c>
      <c r="E45" s="16">
        <v>2.5</v>
      </c>
    </row>
    <row r="46" spans="1:5">
      <c r="A46" s="14">
        <v>64</v>
      </c>
      <c r="B46" s="16">
        <v>15.5</v>
      </c>
      <c r="C46" s="16">
        <v>2.7</v>
      </c>
      <c r="D46" s="16">
        <v>14.1</v>
      </c>
      <c r="E46" s="16">
        <v>2.5</v>
      </c>
    </row>
    <row r="47" spans="1:5">
      <c r="A47" s="14">
        <v>65</v>
      </c>
      <c r="B47" s="16">
        <v>15</v>
      </c>
      <c r="C47" s="16">
        <v>2.6</v>
      </c>
      <c r="D47" s="16">
        <v>14.3</v>
      </c>
      <c r="E47" s="16">
        <v>2.8</v>
      </c>
    </row>
    <row r="48" spans="1:5">
      <c r="A48" s="14">
        <v>66</v>
      </c>
      <c r="B48" s="16">
        <v>15</v>
      </c>
      <c r="C48" s="16">
        <v>2.6</v>
      </c>
      <c r="D48" s="16">
        <v>14.3</v>
      </c>
      <c r="E48" s="16">
        <v>2.8</v>
      </c>
    </row>
    <row r="49" spans="1:5">
      <c r="A49" s="14">
        <v>67</v>
      </c>
      <c r="B49" s="16">
        <v>15</v>
      </c>
      <c r="C49" s="16">
        <v>2.6</v>
      </c>
      <c r="D49" s="16">
        <v>14.3</v>
      </c>
      <c r="E49" s="16">
        <v>2.8</v>
      </c>
    </row>
    <row r="50" spans="1:5">
      <c r="A50" s="14">
        <v>68</v>
      </c>
      <c r="B50" s="16">
        <v>15</v>
      </c>
      <c r="C50" s="16">
        <v>2.6</v>
      </c>
      <c r="D50" s="16">
        <v>14.3</v>
      </c>
      <c r="E50" s="16">
        <v>2.8</v>
      </c>
    </row>
    <row r="51" spans="1:5">
      <c r="A51" s="14">
        <v>69</v>
      </c>
      <c r="B51" s="16">
        <v>15</v>
      </c>
      <c r="C51" s="16">
        <v>2.6</v>
      </c>
      <c r="D51" s="16">
        <v>14.3</v>
      </c>
      <c r="E51" s="16">
        <v>2.8</v>
      </c>
    </row>
    <row r="52" spans="1:5">
      <c r="A52" s="14">
        <v>70</v>
      </c>
      <c r="B52" s="16">
        <v>14.5</v>
      </c>
      <c r="C52" s="16">
        <v>2.9</v>
      </c>
      <c r="D52" s="16">
        <v>13.8</v>
      </c>
      <c r="E52" s="16">
        <v>3</v>
      </c>
    </row>
    <row r="53" spans="1:5">
      <c r="A53" s="14">
        <v>71</v>
      </c>
      <c r="B53" s="16">
        <v>14.5</v>
      </c>
      <c r="C53" s="16">
        <v>2.9</v>
      </c>
      <c r="D53" s="16">
        <v>13.8</v>
      </c>
      <c r="E53" s="16">
        <v>3</v>
      </c>
    </row>
    <row r="54" spans="1:5">
      <c r="A54" s="14">
        <v>72</v>
      </c>
      <c r="B54" s="16">
        <v>14.5</v>
      </c>
      <c r="C54" s="16">
        <v>2.9</v>
      </c>
      <c r="D54" s="16">
        <v>13.8</v>
      </c>
      <c r="E54" s="16">
        <v>3</v>
      </c>
    </row>
    <row r="55" spans="1:5">
      <c r="A55" s="14">
        <v>73</v>
      </c>
      <c r="B55" s="16">
        <v>14.5</v>
      </c>
      <c r="C55" s="16">
        <v>2.9</v>
      </c>
      <c r="D55" s="16">
        <v>13.8</v>
      </c>
      <c r="E55" s="16">
        <v>3</v>
      </c>
    </row>
    <row r="56" spans="1:5">
      <c r="A56" s="14">
        <v>74</v>
      </c>
      <c r="B56" s="16">
        <v>14.5</v>
      </c>
      <c r="C56" s="16">
        <v>2.9</v>
      </c>
      <c r="D56" s="16">
        <v>13.8</v>
      </c>
      <c r="E56" s="16">
        <v>3</v>
      </c>
    </row>
    <row r="57" spans="1:5">
      <c r="A57" s="14">
        <v>75</v>
      </c>
      <c r="B57" s="16">
        <v>12.6</v>
      </c>
      <c r="C57" s="16">
        <v>2.2999999999999998</v>
      </c>
      <c r="D57" s="16">
        <v>11.4</v>
      </c>
      <c r="E57" s="16">
        <v>2.6</v>
      </c>
    </row>
    <row r="58" spans="1:5">
      <c r="A58" s="14">
        <v>76</v>
      </c>
      <c r="B58" s="16">
        <v>12.6</v>
      </c>
      <c r="C58" s="16">
        <v>2.2999999999999998</v>
      </c>
      <c r="D58" s="16">
        <v>11.4</v>
      </c>
      <c r="E58" s="16">
        <v>2.6</v>
      </c>
    </row>
    <row r="59" spans="1:5">
      <c r="A59" s="14">
        <v>77</v>
      </c>
      <c r="B59" s="16">
        <v>12.6</v>
      </c>
      <c r="C59" s="16">
        <v>2.2999999999999998</v>
      </c>
      <c r="D59" s="16">
        <v>11.4</v>
      </c>
      <c r="E59" s="16">
        <v>2.6</v>
      </c>
    </row>
    <row r="60" spans="1:5">
      <c r="A60" s="14">
        <v>78</v>
      </c>
      <c r="B60" s="16">
        <v>12.6</v>
      </c>
      <c r="C60" s="16">
        <v>2.2999999999999998</v>
      </c>
      <c r="D60" s="16">
        <v>11.4</v>
      </c>
      <c r="E60" s="16">
        <v>2.6</v>
      </c>
    </row>
    <row r="61" spans="1:5">
      <c r="A61" s="14">
        <v>79</v>
      </c>
      <c r="B61" s="16">
        <v>12.6</v>
      </c>
      <c r="C61" s="16">
        <v>2.2999999999999998</v>
      </c>
      <c r="D61" s="16">
        <v>11.4</v>
      </c>
      <c r="E61" s="16">
        <v>2.6</v>
      </c>
    </row>
    <row r="62" spans="1:5">
      <c r="A62" s="14">
        <v>80</v>
      </c>
      <c r="B62" s="16">
        <v>12.6</v>
      </c>
      <c r="C62" s="16">
        <v>2.2999999999999998</v>
      </c>
      <c r="D62" s="16">
        <v>11.4</v>
      </c>
      <c r="E62" s="16">
        <v>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18</v>
      </c>
      <c r="C2" s="16">
        <v>3</v>
      </c>
      <c r="D2" s="16">
        <v>17</v>
      </c>
      <c r="E2" s="16">
        <v>2.2999999999999998</v>
      </c>
    </row>
    <row r="3" spans="1:5">
      <c r="A3" s="14">
        <v>21</v>
      </c>
      <c r="B3" s="16">
        <v>18</v>
      </c>
      <c r="C3" s="16">
        <v>3</v>
      </c>
      <c r="D3" s="16">
        <v>17</v>
      </c>
      <c r="E3" s="16">
        <v>2.2999999999999998</v>
      </c>
    </row>
    <row r="4" spans="1:5">
      <c r="A4" s="14">
        <v>22</v>
      </c>
      <c r="B4" s="16">
        <v>18</v>
      </c>
      <c r="C4" s="16">
        <v>3</v>
      </c>
      <c r="D4" s="16">
        <v>17</v>
      </c>
      <c r="E4" s="16">
        <v>2.2999999999999998</v>
      </c>
    </row>
    <row r="5" spans="1:5">
      <c r="A5" s="14">
        <v>23</v>
      </c>
      <c r="B5" s="16">
        <v>18</v>
      </c>
      <c r="C5" s="16">
        <v>3</v>
      </c>
      <c r="D5" s="16">
        <v>17</v>
      </c>
      <c r="E5" s="16">
        <v>2.2999999999999998</v>
      </c>
    </row>
    <row r="6" spans="1:5">
      <c r="A6" s="14">
        <v>24</v>
      </c>
      <c r="B6" s="16">
        <v>18</v>
      </c>
      <c r="C6" s="16">
        <v>3</v>
      </c>
      <c r="D6" s="16">
        <v>17</v>
      </c>
      <c r="E6" s="16">
        <v>2.2999999999999998</v>
      </c>
    </row>
    <row r="7" spans="1:5">
      <c r="A7" s="14">
        <v>25</v>
      </c>
      <c r="B7" s="16">
        <v>18.3</v>
      </c>
      <c r="C7" s="16">
        <v>4.4000000000000004</v>
      </c>
      <c r="D7" s="16">
        <v>17.5</v>
      </c>
      <c r="E7" s="16">
        <v>5.2</v>
      </c>
    </row>
    <row r="8" spans="1:5">
      <c r="A8" s="14">
        <v>26</v>
      </c>
      <c r="B8" s="16">
        <v>18.3</v>
      </c>
      <c r="C8" s="16">
        <v>4.4000000000000004</v>
      </c>
      <c r="D8" s="16">
        <v>17.5</v>
      </c>
      <c r="E8" s="16">
        <v>5.2</v>
      </c>
    </row>
    <row r="9" spans="1:5">
      <c r="A9" s="14">
        <v>27</v>
      </c>
      <c r="B9" s="16">
        <v>18.3</v>
      </c>
      <c r="C9" s="16">
        <v>4.4000000000000004</v>
      </c>
      <c r="D9" s="16">
        <v>17.5</v>
      </c>
      <c r="E9" s="16">
        <v>5.2</v>
      </c>
    </row>
    <row r="10" spans="1:5">
      <c r="A10" s="14">
        <v>28</v>
      </c>
      <c r="B10" s="16">
        <v>18.3</v>
      </c>
      <c r="C10" s="16">
        <v>4.4000000000000004</v>
      </c>
      <c r="D10" s="16">
        <v>17.5</v>
      </c>
      <c r="E10" s="16">
        <v>5.2</v>
      </c>
    </row>
    <row r="11" spans="1:5">
      <c r="A11" s="14">
        <v>29</v>
      </c>
      <c r="B11" s="16">
        <v>18.3</v>
      </c>
      <c r="C11" s="16">
        <v>4.4000000000000004</v>
      </c>
      <c r="D11" s="16">
        <v>17.5</v>
      </c>
      <c r="E11" s="16">
        <v>5.2</v>
      </c>
    </row>
    <row r="12" spans="1:5">
      <c r="A12" s="14">
        <v>30</v>
      </c>
      <c r="B12" s="16">
        <v>17.600000000000001</v>
      </c>
      <c r="C12" s="16">
        <v>6.7</v>
      </c>
      <c r="D12" s="16">
        <v>17.600000000000001</v>
      </c>
      <c r="E12" s="16">
        <v>4.8</v>
      </c>
    </row>
    <row r="13" spans="1:5">
      <c r="A13" s="14">
        <v>31</v>
      </c>
      <c r="B13" s="16">
        <v>17.600000000000001</v>
      </c>
      <c r="C13" s="16">
        <v>6.7</v>
      </c>
      <c r="D13" s="16">
        <v>17.600000000000001</v>
      </c>
      <c r="E13" s="16">
        <v>4.8</v>
      </c>
    </row>
    <row r="14" spans="1:5">
      <c r="A14" s="14">
        <v>32</v>
      </c>
      <c r="B14" s="16">
        <v>17.600000000000001</v>
      </c>
      <c r="C14" s="16">
        <v>6.7</v>
      </c>
      <c r="D14" s="16">
        <v>17.600000000000001</v>
      </c>
      <c r="E14" s="16">
        <v>4.8</v>
      </c>
    </row>
    <row r="15" spans="1:5">
      <c r="A15" s="14">
        <v>33</v>
      </c>
      <c r="B15" s="16">
        <v>17.600000000000001</v>
      </c>
      <c r="C15" s="16">
        <v>6.7</v>
      </c>
      <c r="D15" s="16">
        <v>17.600000000000001</v>
      </c>
      <c r="E15" s="16">
        <v>4.8</v>
      </c>
    </row>
    <row r="16" spans="1:5">
      <c r="A16" s="14">
        <v>34</v>
      </c>
      <c r="B16" s="16">
        <v>17.600000000000001</v>
      </c>
      <c r="C16" s="16">
        <v>6.7</v>
      </c>
      <c r="D16" s="16">
        <v>17.600000000000001</v>
      </c>
      <c r="E16" s="16">
        <v>4.8</v>
      </c>
    </row>
    <row r="17" spans="1:5">
      <c r="A17" s="14">
        <v>35</v>
      </c>
      <c r="B17" s="16">
        <v>18</v>
      </c>
      <c r="C17" s="16">
        <v>3.6</v>
      </c>
      <c r="D17" s="16">
        <v>17.7</v>
      </c>
      <c r="E17" s="16">
        <v>3.8</v>
      </c>
    </row>
    <row r="18" spans="1:5">
      <c r="A18" s="14">
        <v>36</v>
      </c>
      <c r="B18" s="16">
        <v>18</v>
      </c>
      <c r="C18" s="16">
        <v>3.6</v>
      </c>
      <c r="D18" s="16">
        <v>17.7</v>
      </c>
      <c r="E18" s="16">
        <v>3.8</v>
      </c>
    </row>
    <row r="19" spans="1:5">
      <c r="A19" s="14">
        <v>37</v>
      </c>
      <c r="B19" s="16">
        <v>18</v>
      </c>
      <c r="C19" s="16">
        <v>3.6</v>
      </c>
      <c r="D19" s="16">
        <v>17.7</v>
      </c>
      <c r="E19" s="16">
        <v>3.8</v>
      </c>
    </row>
    <row r="20" spans="1:5">
      <c r="A20" s="14">
        <v>38</v>
      </c>
      <c r="B20" s="16">
        <v>18</v>
      </c>
      <c r="C20" s="16">
        <v>3.6</v>
      </c>
      <c r="D20" s="16">
        <v>17.7</v>
      </c>
      <c r="E20" s="16">
        <v>3.8</v>
      </c>
    </row>
    <row r="21" spans="1:5">
      <c r="A21" s="14">
        <v>39</v>
      </c>
      <c r="B21" s="16">
        <v>18</v>
      </c>
      <c r="C21" s="16">
        <v>3.6</v>
      </c>
      <c r="D21" s="16">
        <v>17.7</v>
      </c>
      <c r="E21" s="16">
        <v>3.8</v>
      </c>
    </row>
    <row r="22" spans="1:5">
      <c r="A22" s="14">
        <v>40</v>
      </c>
      <c r="B22" s="16">
        <v>17.8</v>
      </c>
      <c r="C22" s="16">
        <v>4</v>
      </c>
      <c r="D22" s="16">
        <v>17.7</v>
      </c>
      <c r="E22" s="16">
        <v>3.5</v>
      </c>
    </row>
    <row r="23" spans="1:5">
      <c r="A23" s="14">
        <v>41</v>
      </c>
      <c r="B23" s="16">
        <v>17.8</v>
      </c>
      <c r="C23" s="16">
        <v>4</v>
      </c>
      <c r="D23" s="16">
        <v>17.7</v>
      </c>
      <c r="E23" s="16">
        <v>3.5</v>
      </c>
    </row>
    <row r="24" spans="1:5">
      <c r="A24" s="14">
        <v>42</v>
      </c>
      <c r="B24" s="16">
        <v>17.8</v>
      </c>
      <c r="C24" s="16">
        <v>4</v>
      </c>
      <c r="D24" s="16">
        <v>17.7</v>
      </c>
      <c r="E24" s="16">
        <v>3.5</v>
      </c>
    </row>
    <row r="25" spans="1:5">
      <c r="A25" s="14">
        <v>43</v>
      </c>
      <c r="B25" s="16">
        <v>17.8</v>
      </c>
      <c r="C25" s="16">
        <v>4</v>
      </c>
      <c r="D25" s="16">
        <v>17.7</v>
      </c>
      <c r="E25" s="16">
        <v>3.5</v>
      </c>
    </row>
    <row r="26" spans="1:5">
      <c r="A26" s="14">
        <v>44</v>
      </c>
      <c r="B26" s="16">
        <v>17.8</v>
      </c>
      <c r="C26" s="16">
        <v>4</v>
      </c>
      <c r="D26" s="16">
        <v>17.7</v>
      </c>
      <c r="E26" s="16">
        <v>3.5</v>
      </c>
    </row>
    <row r="27" spans="1:5">
      <c r="A27" s="14">
        <v>45</v>
      </c>
      <c r="B27" s="16">
        <v>18.7</v>
      </c>
      <c r="C27" s="16">
        <v>4.9000000000000004</v>
      </c>
      <c r="D27" s="16">
        <v>17.600000000000001</v>
      </c>
      <c r="E27" s="16">
        <v>4.0999999999999996</v>
      </c>
    </row>
    <row r="28" spans="1:5">
      <c r="A28" s="14">
        <v>46</v>
      </c>
      <c r="B28" s="16">
        <v>18.7</v>
      </c>
      <c r="C28" s="16">
        <v>4.9000000000000004</v>
      </c>
      <c r="D28" s="16">
        <v>17.600000000000001</v>
      </c>
      <c r="E28" s="16">
        <v>4.0999999999999996</v>
      </c>
    </row>
    <row r="29" spans="1:5">
      <c r="A29" s="14">
        <v>47</v>
      </c>
      <c r="B29" s="16">
        <v>18.7</v>
      </c>
      <c r="C29" s="16">
        <v>4.9000000000000004</v>
      </c>
      <c r="D29" s="16">
        <v>17.600000000000001</v>
      </c>
      <c r="E29" s="16">
        <v>4.0999999999999996</v>
      </c>
    </row>
    <row r="30" spans="1:5">
      <c r="A30" s="14">
        <v>48</v>
      </c>
      <c r="B30" s="16">
        <v>18.7</v>
      </c>
      <c r="C30" s="16">
        <v>4.9000000000000004</v>
      </c>
      <c r="D30" s="16">
        <v>17.600000000000001</v>
      </c>
      <c r="E30" s="16">
        <v>4.0999999999999996</v>
      </c>
    </row>
    <row r="31" spans="1:5">
      <c r="A31" s="14">
        <v>49</v>
      </c>
      <c r="B31" s="16">
        <v>18.7</v>
      </c>
      <c r="C31" s="16">
        <v>4.9000000000000004</v>
      </c>
      <c r="D31" s="16">
        <v>17.600000000000001</v>
      </c>
      <c r="E31" s="16">
        <v>4.0999999999999996</v>
      </c>
    </row>
    <row r="32" spans="1:5">
      <c r="A32" s="14">
        <v>50</v>
      </c>
      <c r="B32" s="16">
        <v>18.3</v>
      </c>
      <c r="C32" s="16">
        <v>4</v>
      </c>
      <c r="D32" s="16">
        <v>17.8</v>
      </c>
      <c r="E32" s="16">
        <v>3.9</v>
      </c>
    </row>
    <row r="33" spans="1:5">
      <c r="A33" s="14">
        <v>51</v>
      </c>
      <c r="B33" s="16">
        <v>18.3</v>
      </c>
      <c r="C33" s="16">
        <v>4</v>
      </c>
      <c r="D33" s="16">
        <v>17.8</v>
      </c>
      <c r="E33" s="16">
        <v>3.9</v>
      </c>
    </row>
    <row r="34" spans="1:5">
      <c r="A34" s="14">
        <v>52</v>
      </c>
      <c r="B34" s="16">
        <v>18.3</v>
      </c>
      <c r="C34" s="16">
        <v>4</v>
      </c>
      <c r="D34" s="16">
        <v>17.8</v>
      </c>
      <c r="E34" s="16">
        <v>3.9</v>
      </c>
    </row>
    <row r="35" spans="1:5">
      <c r="A35" s="14">
        <v>53</v>
      </c>
      <c r="B35" s="16">
        <v>18.3</v>
      </c>
      <c r="C35" s="16">
        <v>4</v>
      </c>
      <c r="D35" s="16">
        <v>17.8</v>
      </c>
      <c r="E35" s="16">
        <v>3.9</v>
      </c>
    </row>
    <row r="36" spans="1:5">
      <c r="A36" s="14">
        <v>54</v>
      </c>
      <c r="B36" s="16">
        <v>18.3</v>
      </c>
      <c r="C36" s="16">
        <v>4</v>
      </c>
      <c r="D36" s="16">
        <v>17.8</v>
      </c>
      <c r="E36" s="16">
        <v>3.9</v>
      </c>
    </row>
    <row r="37" spans="1:5">
      <c r="A37" s="14">
        <v>55</v>
      </c>
      <c r="B37" s="16">
        <v>16.600000000000001</v>
      </c>
      <c r="C37" s="16">
        <v>3.3</v>
      </c>
      <c r="D37" s="16">
        <v>15</v>
      </c>
      <c r="E37" s="16">
        <v>3.7</v>
      </c>
    </row>
    <row r="38" spans="1:5">
      <c r="A38" s="14">
        <v>56</v>
      </c>
      <c r="B38" s="16">
        <v>16.600000000000001</v>
      </c>
      <c r="C38" s="16">
        <v>3.3</v>
      </c>
      <c r="D38" s="16">
        <v>15</v>
      </c>
      <c r="E38" s="16">
        <v>3.7</v>
      </c>
    </row>
    <row r="39" spans="1:5">
      <c r="A39" s="14">
        <v>57</v>
      </c>
      <c r="B39" s="16">
        <v>16.600000000000001</v>
      </c>
      <c r="C39" s="16">
        <v>3.3</v>
      </c>
      <c r="D39" s="16">
        <v>15</v>
      </c>
      <c r="E39" s="16">
        <v>3.7</v>
      </c>
    </row>
    <row r="40" spans="1:5">
      <c r="A40" s="14">
        <v>58</v>
      </c>
      <c r="B40" s="16">
        <v>16.600000000000001</v>
      </c>
      <c r="C40" s="16">
        <v>3.3</v>
      </c>
      <c r="D40" s="16">
        <v>15</v>
      </c>
      <c r="E40" s="16">
        <v>3.7</v>
      </c>
    </row>
    <row r="41" spans="1:5">
      <c r="A41" s="14">
        <v>59</v>
      </c>
      <c r="B41" s="16">
        <v>16.600000000000001</v>
      </c>
      <c r="C41" s="16">
        <v>3.3</v>
      </c>
      <c r="D41" s="16">
        <v>15</v>
      </c>
      <c r="E41" s="16">
        <v>3.7</v>
      </c>
    </row>
    <row r="42" spans="1:5">
      <c r="A42" s="14">
        <v>60</v>
      </c>
      <c r="B42" s="16">
        <v>15.8</v>
      </c>
      <c r="C42" s="16">
        <v>3.9</v>
      </c>
      <c r="D42" s="16">
        <v>15.3</v>
      </c>
      <c r="E42" s="16">
        <v>3.7</v>
      </c>
    </row>
    <row r="43" spans="1:5">
      <c r="A43" s="14">
        <v>61</v>
      </c>
      <c r="B43" s="16">
        <v>15.8</v>
      </c>
      <c r="C43" s="16">
        <v>3.9</v>
      </c>
      <c r="D43" s="16">
        <v>15.3</v>
      </c>
      <c r="E43" s="16">
        <v>3.7</v>
      </c>
    </row>
    <row r="44" spans="1:5">
      <c r="A44" s="14">
        <v>62</v>
      </c>
      <c r="B44" s="16">
        <v>15.8</v>
      </c>
      <c r="C44" s="16">
        <v>3.9</v>
      </c>
      <c r="D44" s="16">
        <v>15.3</v>
      </c>
      <c r="E44" s="16">
        <v>3.7</v>
      </c>
    </row>
    <row r="45" spans="1:5">
      <c r="A45" s="14">
        <v>63</v>
      </c>
      <c r="B45" s="16">
        <v>15.8</v>
      </c>
      <c r="C45" s="16">
        <v>3.9</v>
      </c>
      <c r="D45" s="16">
        <v>15.3</v>
      </c>
      <c r="E45" s="16">
        <v>3.7</v>
      </c>
    </row>
    <row r="46" spans="1:5">
      <c r="A46" s="14">
        <v>64</v>
      </c>
      <c r="B46" s="16">
        <v>15.8</v>
      </c>
      <c r="C46" s="16">
        <v>3.9</v>
      </c>
      <c r="D46" s="16">
        <v>15.3</v>
      </c>
      <c r="E46" s="16">
        <v>3.7</v>
      </c>
    </row>
    <row r="47" spans="1:5">
      <c r="A47" s="14">
        <v>65</v>
      </c>
      <c r="B47" s="16">
        <v>17</v>
      </c>
      <c r="C47" s="16">
        <v>4.2</v>
      </c>
      <c r="D47" s="16">
        <v>15.4</v>
      </c>
      <c r="E47" s="16">
        <v>2.9</v>
      </c>
    </row>
    <row r="48" spans="1:5">
      <c r="A48" s="14">
        <v>66</v>
      </c>
      <c r="B48" s="16">
        <v>17</v>
      </c>
      <c r="C48" s="16">
        <v>4.2</v>
      </c>
      <c r="D48" s="16">
        <v>15.4</v>
      </c>
      <c r="E48" s="16">
        <v>2.9</v>
      </c>
    </row>
    <row r="49" spans="1:5">
      <c r="A49" s="14">
        <v>67</v>
      </c>
      <c r="B49" s="16">
        <v>17</v>
      </c>
      <c r="C49" s="16">
        <v>4.2</v>
      </c>
      <c r="D49" s="16">
        <v>15.4</v>
      </c>
      <c r="E49" s="16">
        <v>2.9</v>
      </c>
    </row>
    <row r="50" spans="1:5">
      <c r="A50" s="14">
        <v>68</v>
      </c>
      <c r="B50" s="16">
        <v>17</v>
      </c>
      <c r="C50" s="16">
        <v>4.2</v>
      </c>
      <c r="D50" s="16">
        <v>15.4</v>
      </c>
      <c r="E50" s="16">
        <v>2.9</v>
      </c>
    </row>
    <row r="51" spans="1:5">
      <c r="A51" s="14">
        <v>69</v>
      </c>
      <c r="B51" s="16">
        <v>17</v>
      </c>
      <c r="C51" s="16">
        <v>4.2</v>
      </c>
      <c r="D51" s="16">
        <v>15.4</v>
      </c>
      <c r="E51" s="16">
        <v>2.9</v>
      </c>
    </row>
    <row r="52" spans="1:5">
      <c r="A52" s="14">
        <v>70</v>
      </c>
      <c r="B52" s="16">
        <v>13.8</v>
      </c>
      <c r="C52" s="16">
        <v>2.6</v>
      </c>
      <c r="D52" s="16">
        <v>13.3</v>
      </c>
      <c r="E52" s="16">
        <v>2.6</v>
      </c>
    </row>
    <row r="53" spans="1:5">
      <c r="A53" s="14">
        <v>71</v>
      </c>
      <c r="B53" s="16">
        <v>13.8</v>
      </c>
      <c r="C53" s="16">
        <v>2.6</v>
      </c>
      <c r="D53" s="16">
        <v>13.3</v>
      </c>
      <c r="E53" s="16">
        <v>2.6</v>
      </c>
    </row>
    <row r="54" spans="1:5">
      <c r="A54" s="14">
        <v>72</v>
      </c>
      <c r="B54" s="16">
        <v>13.8</v>
      </c>
      <c r="C54" s="16">
        <v>2.6</v>
      </c>
      <c r="D54" s="16">
        <v>13.3</v>
      </c>
      <c r="E54" s="16">
        <v>2.6</v>
      </c>
    </row>
    <row r="55" spans="1:5">
      <c r="A55" s="14">
        <v>73</v>
      </c>
      <c r="B55" s="16">
        <v>13.8</v>
      </c>
      <c r="C55" s="16">
        <v>2.6</v>
      </c>
      <c r="D55" s="16">
        <v>13.3</v>
      </c>
      <c r="E55" s="16">
        <v>2.6</v>
      </c>
    </row>
    <row r="56" spans="1:5">
      <c r="A56" s="14">
        <v>74</v>
      </c>
      <c r="B56" s="16">
        <v>13.8</v>
      </c>
      <c r="C56" s="16">
        <v>2.6</v>
      </c>
      <c r="D56" s="16">
        <v>13.3</v>
      </c>
      <c r="E56" s="16">
        <v>2.6</v>
      </c>
    </row>
    <row r="57" spans="1:5">
      <c r="A57" s="14">
        <v>75</v>
      </c>
      <c r="B57" s="16">
        <v>14</v>
      </c>
      <c r="C57" s="16">
        <v>3.4</v>
      </c>
      <c r="D57" s="16">
        <v>13.9</v>
      </c>
      <c r="E57" s="16">
        <v>3.7</v>
      </c>
    </row>
    <row r="58" spans="1:5">
      <c r="A58" s="14">
        <v>76</v>
      </c>
      <c r="B58" s="16">
        <v>14</v>
      </c>
      <c r="C58" s="16">
        <v>3.4</v>
      </c>
      <c r="D58" s="16">
        <v>13.9</v>
      </c>
      <c r="E58" s="16">
        <v>3.7</v>
      </c>
    </row>
    <row r="59" spans="1:5">
      <c r="A59" s="14">
        <v>77</v>
      </c>
      <c r="B59" s="16">
        <v>14</v>
      </c>
      <c r="C59" s="16">
        <v>3.4</v>
      </c>
      <c r="D59" s="16">
        <v>13.9</v>
      </c>
      <c r="E59" s="16">
        <v>3.7</v>
      </c>
    </row>
    <row r="60" spans="1:5">
      <c r="A60" s="14">
        <v>78</v>
      </c>
      <c r="B60" s="16">
        <v>14</v>
      </c>
      <c r="C60" s="16">
        <v>3.4</v>
      </c>
      <c r="D60" s="16">
        <v>13.9</v>
      </c>
      <c r="E60" s="16">
        <v>3.7</v>
      </c>
    </row>
    <row r="61" spans="1:5">
      <c r="A61" s="14">
        <v>79</v>
      </c>
      <c r="B61" s="16">
        <v>14</v>
      </c>
      <c r="C61" s="16">
        <v>3.4</v>
      </c>
      <c r="D61" s="16">
        <v>13.9</v>
      </c>
      <c r="E61" s="16">
        <v>3.7</v>
      </c>
    </row>
    <row r="62" spans="1:5">
      <c r="A62" s="14">
        <v>80</v>
      </c>
      <c r="B62" s="16">
        <v>14</v>
      </c>
      <c r="C62" s="16">
        <v>3.4</v>
      </c>
      <c r="D62" s="16">
        <v>13.9</v>
      </c>
      <c r="E62" s="16">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11.1</v>
      </c>
      <c r="C2" s="16">
        <v>2.1</v>
      </c>
      <c r="D2" s="16">
        <v>10.5</v>
      </c>
      <c r="E2" s="16">
        <v>1.7</v>
      </c>
    </row>
    <row r="3" spans="1:5">
      <c r="A3" s="14">
        <v>21</v>
      </c>
      <c r="B3" s="16">
        <v>11.1</v>
      </c>
      <c r="C3" s="16">
        <v>2.1</v>
      </c>
      <c r="D3" s="16">
        <v>10.5</v>
      </c>
      <c r="E3" s="16">
        <v>1.7</v>
      </c>
    </row>
    <row r="4" spans="1:5">
      <c r="A4" s="14">
        <v>22</v>
      </c>
      <c r="B4" s="16">
        <v>11.1</v>
      </c>
      <c r="C4" s="16">
        <v>2.1</v>
      </c>
      <c r="D4" s="16">
        <v>10.5</v>
      </c>
      <c r="E4" s="16">
        <v>1.7</v>
      </c>
    </row>
    <row r="5" spans="1:5">
      <c r="A5" s="14">
        <v>23</v>
      </c>
      <c r="B5" s="16">
        <v>11.1</v>
      </c>
      <c r="C5" s="16">
        <v>2.1</v>
      </c>
      <c r="D5" s="16">
        <v>10.5</v>
      </c>
      <c r="E5" s="16">
        <v>1.7</v>
      </c>
    </row>
    <row r="6" spans="1:5">
      <c r="A6" s="14">
        <v>24</v>
      </c>
      <c r="B6" s="16">
        <v>11.1</v>
      </c>
      <c r="C6" s="16">
        <v>2.1</v>
      </c>
      <c r="D6" s="16">
        <v>10.5</v>
      </c>
      <c r="E6" s="16">
        <v>1.7</v>
      </c>
    </row>
    <row r="7" spans="1:5">
      <c r="A7" s="14">
        <v>25</v>
      </c>
      <c r="B7" s="16">
        <v>11.9</v>
      </c>
      <c r="C7" s="16">
        <v>1.8</v>
      </c>
      <c r="D7" s="16">
        <v>11.3</v>
      </c>
      <c r="E7" s="16">
        <v>1.8</v>
      </c>
    </row>
    <row r="8" spans="1:5">
      <c r="A8" s="14">
        <v>26</v>
      </c>
      <c r="B8" s="16">
        <v>11.9</v>
      </c>
      <c r="C8" s="16">
        <v>1.8</v>
      </c>
      <c r="D8" s="16">
        <v>11.3</v>
      </c>
      <c r="E8" s="16">
        <v>1.8</v>
      </c>
    </row>
    <row r="9" spans="1:5">
      <c r="A9" s="14">
        <v>27</v>
      </c>
      <c r="B9" s="16">
        <v>11.9</v>
      </c>
      <c r="C9" s="16">
        <v>1.8</v>
      </c>
      <c r="D9" s="16">
        <v>11.3</v>
      </c>
      <c r="E9" s="16">
        <v>1.8</v>
      </c>
    </row>
    <row r="10" spans="1:5">
      <c r="A10" s="14">
        <v>28</v>
      </c>
      <c r="B10" s="16">
        <v>11.9</v>
      </c>
      <c r="C10" s="16">
        <v>1.8</v>
      </c>
      <c r="D10" s="16">
        <v>11.3</v>
      </c>
      <c r="E10" s="16">
        <v>1.8</v>
      </c>
    </row>
    <row r="11" spans="1:5">
      <c r="A11" s="14">
        <v>29</v>
      </c>
      <c r="B11" s="16">
        <v>11.9</v>
      </c>
      <c r="C11" s="16">
        <v>1.8</v>
      </c>
      <c r="D11" s="16">
        <v>11.3</v>
      </c>
      <c r="E11" s="16">
        <v>1.8</v>
      </c>
    </row>
    <row r="12" spans="1:5">
      <c r="A12" s="14">
        <v>30</v>
      </c>
      <c r="B12" s="16">
        <v>12.6</v>
      </c>
      <c r="C12" s="16">
        <v>3</v>
      </c>
      <c r="D12" s="16">
        <v>11.7</v>
      </c>
      <c r="E12" s="16">
        <v>2.8</v>
      </c>
    </row>
    <row r="13" spans="1:5">
      <c r="A13" s="14">
        <v>31</v>
      </c>
      <c r="B13" s="16">
        <v>12.6</v>
      </c>
      <c r="C13" s="16">
        <v>3</v>
      </c>
      <c r="D13" s="16">
        <v>11.7</v>
      </c>
      <c r="E13" s="16">
        <v>2.8</v>
      </c>
    </row>
    <row r="14" spans="1:5">
      <c r="A14" s="14">
        <v>32</v>
      </c>
      <c r="B14" s="16">
        <v>12.6</v>
      </c>
      <c r="C14" s="16">
        <v>3</v>
      </c>
      <c r="D14" s="16">
        <v>11.7</v>
      </c>
      <c r="E14" s="16">
        <v>2.8</v>
      </c>
    </row>
    <row r="15" spans="1:5">
      <c r="A15" s="14">
        <v>33</v>
      </c>
      <c r="B15" s="16">
        <v>12.6</v>
      </c>
      <c r="C15" s="16">
        <v>3</v>
      </c>
      <c r="D15" s="16">
        <v>11.7</v>
      </c>
      <c r="E15" s="16">
        <v>2.8</v>
      </c>
    </row>
    <row r="16" spans="1:5">
      <c r="A16" s="14">
        <v>34</v>
      </c>
      <c r="B16" s="16">
        <v>12.6</v>
      </c>
      <c r="C16" s="16">
        <v>3</v>
      </c>
      <c r="D16" s="16">
        <v>11.7</v>
      </c>
      <c r="E16" s="16">
        <v>2.8</v>
      </c>
    </row>
    <row r="17" spans="1:5">
      <c r="A17" s="14">
        <v>35</v>
      </c>
      <c r="B17" s="16">
        <v>11.6</v>
      </c>
      <c r="C17" s="16">
        <v>2.5</v>
      </c>
      <c r="D17" s="16">
        <v>11.9</v>
      </c>
      <c r="E17" s="16">
        <v>2.4</v>
      </c>
    </row>
    <row r="18" spans="1:5">
      <c r="A18" s="14">
        <v>36</v>
      </c>
      <c r="B18" s="16">
        <v>11.6</v>
      </c>
      <c r="C18" s="16">
        <v>2.5</v>
      </c>
      <c r="D18" s="16">
        <v>11.9</v>
      </c>
      <c r="E18" s="16">
        <v>2.4</v>
      </c>
    </row>
    <row r="19" spans="1:5">
      <c r="A19" s="14">
        <v>37</v>
      </c>
      <c r="B19" s="16">
        <v>11.6</v>
      </c>
      <c r="C19" s="16">
        <v>2.5</v>
      </c>
      <c r="D19" s="16">
        <v>11.9</v>
      </c>
      <c r="E19" s="16">
        <v>2.4</v>
      </c>
    </row>
    <row r="20" spans="1:5">
      <c r="A20" s="14">
        <v>38</v>
      </c>
      <c r="B20" s="16">
        <v>11.6</v>
      </c>
      <c r="C20" s="16">
        <v>2.5</v>
      </c>
      <c r="D20" s="16">
        <v>11.9</v>
      </c>
      <c r="E20" s="16">
        <v>2.4</v>
      </c>
    </row>
    <row r="21" spans="1:5">
      <c r="A21" s="14">
        <v>39</v>
      </c>
      <c r="B21" s="16">
        <v>11.6</v>
      </c>
      <c r="C21" s="16">
        <v>2.5</v>
      </c>
      <c r="D21" s="16">
        <v>11.9</v>
      </c>
      <c r="E21" s="16">
        <v>2.4</v>
      </c>
    </row>
    <row r="22" spans="1:5">
      <c r="A22" s="14">
        <v>40</v>
      </c>
      <c r="B22" s="16">
        <v>11.5</v>
      </c>
      <c r="C22" s="16">
        <v>2.7</v>
      </c>
      <c r="D22" s="16">
        <v>11.1</v>
      </c>
      <c r="E22" s="16">
        <v>3</v>
      </c>
    </row>
    <row r="23" spans="1:5">
      <c r="A23" s="14">
        <v>41</v>
      </c>
      <c r="B23" s="16">
        <v>11.5</v>
      </c>
      <c r="C23" s="16">
        <v>2.7</v>
      </c>
      <c r="D23" s="16">
        <v>11.1</v>
      </c>
      <c r="E23" s="16">
        <v>3</v>
      </c>
    </row>
    <row r="24" spans="1:5">
      <c r="A24" s="14">
        <v>42</v>
      </c>
      <c r="B24" s="16">
        <v>11.5</v>
      </c>
      <c r="C24" s="16">
        <v>2.7</v>
      </c>
      <c r="D24" s="16">
        <v>11.1</v>
      </c>
      <c r="E24" s="16">
        <v>3</v>
      </c>
    </row>
    <row r="25" spans="1:5">
      <c r="A25" s="14">
        <v>43</v>
      </c>
      <c r="B25" s="16">
        <v>11.5</v>
      </c>
      <c r="C25" s="16">
        <v>2.7</v>
      </c>
      <c r="D25" s="16">
        <v>11.1</v>
      </c>
      <c r="E25" s="16">
        <v>3</v>
      </c>
    </row>
    <row r="26" spans="1:5">
      <c r="A26" s="14">
        <v>44</v>
      </c>
      <c r="B26" s="16">
        <v>11.5</v>
      </c>
      <c r="C26" s="16">
        <v>2.7</v>
      </c>
      <c r="D26" s="16">
        <v>11.1</v>
      </c>
      <c r="E26" s="16">
        <v>3</v>
      </c>
    </row>
    <row r="27" spans="1:5">
      <c r="A27" s="14">
        <v>45</v>
      </c>
      <c r="B27" s="16">
        <v>13.2</v>
      </c>
      <c r="C27" s="16">
        <v>3</v>
      </c>
      <c r="D27" s="16">
        <v>12.1</v>
      </c>
      <c r="E27" s="16">
        <v>2.7</v>
      </c>
    </row>
    <row r="28" spans="1:5">
      <c r="A28" s="14">
        <v>46</v>
      </c>
      <c r="B28" s="16">
        <v>13.2</v>
      </c>
      <c r="C28" s="16">
        <v>3</v>
      </c>
      <c r="D28" s="16">
        <v>12.1</v>
      </c>
      <c r="E28" s="16">
        <v>2.7</v>
      </c>
    </row>
    <row r="29" spans="1:5">
      <c r="A29" s="14">
        <v>47</v>
      </c>
      <c r="B29" s="16">
        <v>13.2</v>
      </c>
      <c r="C29" s="16">
        <v>3</v>
      </c>
      <c r="D29" s="16">
        <v>12.1</v>
      </c>
      <c r="E29" s="16">
        <v>2.7</v>
      </c>
    </row>
    <row r="30" spans="1:5">
      <c r="A30" s="14">
        <v>48</v>
      </c>
      <c r="B30" s="16">
        <v>13.2</v>
      </c>
      <c r="C30" s="16">
        <v>3</v>
      </c>
      <c r="D30" s="16">
        <v>12.1</v>
      </c>
      <c r="E30" s="16">
        <v>2.7</v>
      </c>
    </row>
    <row r="31" spans="1:5">
      <c r="A31" s="14">
        <v>49</v>
      </c>
      <c r="B31" s="16">
        <v>13.2</v>
      </c>
      <c r="C31" s="16">
        <v>3</v>
      </c>
      <c r="D31" s="16">
        <v>12.1</v>
      </c>
      <c r="E31" s="16">
        <v>2.7</v>
      </c>
    </row>
    <row r="32" spans="1:5">
      <c r="A32" s="14">
        <v>50</v>
      </c>
      <c r="B32" s="16">
        <v>12.5</v>
      </c>
      <c r="C32" s="16">
        <v>2.2000000000000002</v>
      </c>
      <c r="D32" s="16">
        <v>11.4</v>
      </c>
      <c r="E32" s="16">
        <v>2.4</v>
      </c>
    </row>
    <row r="33" spans="1:5">
      <c r="A33" s="14">
        <v>51</v>
      </c>
      <c r="B33" s="16">
        <v>12.5</v>
      </c>
      <c r="C33" s="16">
        <v>2.2000000000000002</v>
      </c>
      <c r="D33" s="16">
        <v>11.4</v>
      </c>
      <c r="E33" s="16">
        <v>2.4</v>
      </c>
    </row>
    <row r="34" spans="1:5">
      <c r="A34" s="14">
        <v>52</v>
      </c>
      <c r="B34" s="16">
        <v>12.5</v>
      </c>
      <c r="C34" s="16">
        <v>2.2000000000000002</v>
      </c>
      <c r="D34" s="16">
        <v>11.4</v>
      </c>
      <c r="E34" s="16">
        <v>2.4</v>
      </c>
    </row>
    <row r="35" spans="1:5">
      <c r="A35" s="14">
        <v>53</v>
      </c>
      <c r="B35" s="16">
        <v>12.5</v>
      </c>
      <c r="C35" s="16">
        <v>2.2000000000000002</v>
      </c>
      <c r="D35" s="16">
        <v>11.4</v>
      </c>
      <c r="E35" s="16">
        <v>2.4</v>
      </c>
    </row>
    <row r="36" spans="1:5">
      <c r="A36" s="14">
        <v>54</v>
      </c>
      <c r="B36" s="16">
        <v>12.5</v>
      </c>
      <c r="C36" s="16">
        <v>2.2000000000000002</v>
      </c>
      <c r="D36" s="16">
        <v>11.4</v>
      </c>
      <c r="E36" s="16">
        <v>2.4</v>
      </c>
    </row>
    <row r="37" spans="1:5">
      <c r="A37" s="14">
        <v>55</v>
      </c>
      <c r="B37" s="16">
        <v>11.7</v>
      </c>
      <c r="C37" s="16">
        <v>1.7</v>
      </c>
      <c r="D37" s="16">
        <v>10.4</v>
      </c>
      <c r="E37" s="16">
        <v>1.4</v>
      </c>
    </row>
    <row r="38" spans="1:5">
      <c r="A38" s="14">
        <v>56</v>
      </c>
      <c r="B38" s="16">
        <v>11.7</v>
      </c>
      <c r="C38" s="16">
        <v>1.7</v>
      </c>
      <c r="D38" s="16">
        <v>10.4</v>
      </c>
      <c r="E38" s="16">
        <v>1.4</v>
      </c>
    </row>
    <row r="39" spans="1:5">
      <c r="A39" s="14">
        <v>57</v>
      </c>
      <c r="B39" s="16">
        <v>11.7</v>
      </c>
      <c r="C39" s="16">
        <v>1.7</v>
      </c>
      <c r="D39" s="16">
        <v>10.4</v>
      </c>
      <c r="E39" s="16">
        <v>1.4</v>
      </c>
    </row>
    <row r="40" spans="1:5">
      <c r="A40" s="14">
        <v>58</v>
      </c>
      <c r="B40" s="16">
        <v>11.7</v>
      </c>
      <c r="C40" s="16">
        <v>1.7</v>
      </c>
      <c r="D40" s="16">
        <v>10.4</v>
      </c>
      <c r="E40" s="16">
        <v>1.4</v>
      </c>
    </row>
    <row r="41" spans="1:5">
      <c r="A41" s="14">
        <v>59</v>
      </c>
      <c r="B41" s="16">
        <v>11.7</v>
      </c>
      <c r="C41" s="16">
        <v>1.7</v>
      </c>
      <c r="D41" s="16">
        <v>10.4</v>
      </c>
      <c r="E41" s="16">
        <v>1.4</v>
      </c>
    </row>
    <row r="42" spans="1:5">
      <c r="A42" s="14">
        <v>60</v>
      </c>
      <c r="B42" s="16">
        <v>10.1</v>
      </c>
      <c r="C42" s="16">
        <v>2.1</v>
      </c>
      <c r="D42" s="16">
        <v>9.9</v>
      </c>
      <c r="E42" s="16">
        <v>2</v>
      </c>
    </row>
    <row r="43" spans="1:5">
      <c r="A43" s="14">
        <v>61</v>
      </c>
      <c r="B43" s="16">
        <v>10.1</v>
      </c>
      <c r="C43" s="16">
        <v>2.1</v>
      </c>
      <c r="D43" s="16">
        <v>9.9</v>
      </c>
      <c r="E43" s="16">
        <v>2</v>
      </c>
    </row>
    <row r="44" spans="1:5">
      <c r="A44" s="14">
        <v>62</v>
      </c>
      <c r="B44" s="16">
        <v>10.1</v>
      </c>
      <c r="C44" s="16">
        <v>2.1</v>
      </c>
      <c r="D44" s="16">
        <v>9.9</v>
      </c>
      <c r="E44" s="16">
        <v>2</v>
      </c>
    </row>
    <row r="45" spans="1:5">
      <c r="A45" s="14">
        <v>63</v>
      </c>
      <c r="B45" s="16">
        <v>10.1</v>
      </c>
      <c r="C45" s="16">
        <v>2.1</v>
      </c>
      <c r="D45" s="16">
        <v>9.9</v>
      </c>
      <c r="E45" s="16">
        <v>2</v>
      </c>
    </row>
    <row r="46" spans="1:5">
      <c r="A46" s="14">
        <v>64</v>
      </c>
      <c r="B46" s="16">
        <v>10.1</v>
      </c>
      <c r="C46" s="16">
        <v>2.1</v>
      </c>
      <c r="D46" s="16">
        <v>9.9</v>
      </c>
      <c r="E46" s="16">
        <v>2</v>
      </c>
    </row>
    <row r="47" spans="1:5">
      <c r="A47" s="14">
        <v>65</v>
      </c>
      <c r="B47" s="16">
        <v>10.6</v>
      </c>
      <c r="C47" s="16">
        <v>2</v>
      </c>
      <c r="D47" s="16">
        <v>10.5</v>
      </c>
      <c r="E47" s="16">
        <v>2.4</v>
      </c>
    </row>
    <row r="48" spans="1:5">
      <c r="A48" s="14">
        <v>66</v>
      </c>
      <c r="B48" s="16">
        <v>10.6</v>
      </c>
      <c r="C48" s="16">
        <v>2</v>
      </c>
      <c r="D48" s="16">
        <v>10.5</v>
      </c>
      <c r="E48" s="16">
        <v>2.4</v>
      </c>
    </row>
    <row r="49" spans="1:5">
      <c r="A49" s="14">
        <v>67</v>
      </c>
      <c r="B49" s="16">
        <v>10.6</v>
      </c>
      <c r="C49" s="16">
        <v>2</v>
      </c>
      <c r="D49" s="16">
        <v>10.5</v>
      </c>
      <c r="E49" s="16">
        <v>2.4</v>
      </c>
    </row>
    <row r="50" spans="1:5">
      <c r="A50" s="14">
        <v>68</v>
      </c>
      <c r="B50" s="16">
        <v>10.6</v>
      </c>
      <c r="C50" s="16">
        <v>2</v>
      </c>
      <c r="D50" s="16">
        <v>10.5</v>
      </c>
      <c r="E50" s="16">
        <v>2.4</v>
      </c>
    </row>
    <row r="51" spans="1:5">
      <c r="A51" s="14">
        <v>69</v>
      </c>
      <c r="B51" s="16">
        <v>10.6</v>
      </c>
      <c r="C51" s="16">
        <v>2</v>
      </c>
      <c r="D51" s="16">
        <v>10.5</v>
      </c>
      <c r="E51" s="16">
        <v>2.4</v>
      </c>
    </row>
    <row r="52" spans="1:5">
      <c r="A52" s="14">
        <v>70</v>
      </c>
      <c r="B52" s="16">
        <v>10.1</v>
      </c>
      <c r="C52" s="16">
        <v>2.6</v>
      </c>
      <c r="D52" s="16">
        <v>9.8000000000000007</v>
      </c>
      <c r="E52" s="16">
        <v>2.2999999999999998</v>
      </c>
    </row>
    <row r="53" spans="1:5">
      <c r="A53" s="14">
        <v>71</v>
      </c>
      <c r="B53" s="16">
        <v>10.1</v>
      </c>
      <c r="C53" s="16">
        <v>2.6</v>
      </c>
      <c r="D53" s="16">
        <v>9.8000000000000007</v>
      </c>
      <c r="E53" s="16">
        <v>2.2999999999999998</v>
      </c>
    </row>
    <row r="54" spans="1:5">
      <c r="A54" s="14">
        <v>72</v>
      </c>
      <c r="B54" s="16">
        <v>10.1</v>
      </c>
      <c r="C54" s="16">
        <v>2.6</v>
      </c>
      <c r="D54" s="16">
        <v>9.8000000000000007</v>
      </c>
      <c r="E54" s="16">
        <v>2.2999999999999998</v>
      </c>
    </row>
    <row r="55" spans="1:5">
      <c r="A55" s="14">
        <v>73</v>
      </c>
      <c r="B55" s="16">
        <v>10.1</v>
      </c>
      <c r="C55" s="16">
        <v>2.6</v>
      </c>
      <c r="D55" s="16">
        <v>9.8000000000000007</v>
      </c>
      <c r="E55" s="16">
        <v>2.2999999999999998</v>
      </c>
    </row>
    <row r="56" spans="1:5">
      <c r="A56" s="14">
        <v>74</v>
      </c>
      <c r="B56" s="16">
        <v>10.1</v>
      </c>
      <c r="C56" s="16">
        <v>2.6</v>
      </c>
      <c r="D56" s="16">
        <v>9.8000000000000007</v>
      </c>
      <c r="E56" s="16">
        <v>2.2999999999999998</v>
      </c>
    </row>
    <row r="57" spans="1:5">
      <c r="A57" s="14">
        <v>75</v>
      </c>
      <c r="B57" s="16">
        <v>9.6</v>
      </c>
      <c r="C57" s="16">
        <v>2.8</v>
      </c>
      <c r="D57" s="16">
        <v>9.3000000000000007</v>
      </c>
      <c r="E57" s="16">
        <v>2.4</v>
      </c>
    </row>
    <row r="58" spans="1:5">
      <c r="A58" s="14">
        <v>76</v>
      </c>
      <c r="B58" s="16">
        <v>9.6</v>
      </c>
      <c r="C58" s="16">
        <v>2.8</v>
      </c>
      <c r="D58" s="16">
        <v>9.3000000000000007</v>
      </c>
      <c r="E58" s="16">
        <v>2.4</v>
      </c>
    </row>
    <row r="59" spans="1:5">
      <c r="A59" s="14">
        <v>77</v>
      </c>
      <c r="B59" s="16">
        <v>9.6</v>
      </c>
      <c r="C59" s="16">
        <v>2.8</v>
      </c>
      <c r="D59" s="16">
        <v>9.3000000000000007</v>
      </c>
      <c r="E59" s="16">
        <v>2.4</v>
      </c>
    </row>
    <row r="60" spans="1:5">
      <c r="A60" s="14">
        <v>78</v>
      </c>
      <c r="B60" s="16">
        <v>9.6</v>
      </c>
      <c r="C60" s="16">
        <v>2.8</v>
      </c>
      <c r="D60" s="16">
        <v>9.3000000000000007</v>
      </c>
      <c r="E60" s="16">
        <v>2.4</v>
      </c>
    </row>
    <row r="61" spans="1:5">
      <c r="A61" s="14">
        <v>79</v>
      </c>
      <c r="B61" s="16">
        <v>9.6</v>
      </c>
      <c r="C61" s="16">
        <v>2.8</v>
      </c>
      <c r="D61" s="16">
        <v>9.3000000000000007</v>
      </c>
      <c r="E61" s="16">
        <v>2.4</v>
      </c>
    </row>
    <row r="62" spans="1:5">
      <c r="A62" s="14">
        <v>80</v>
      </c>
      <c r="B62" s="16">
        <v>9.6</v>
      </c>
      <c r="C62" s="16">
        <v>2.8</v>
      </c>
      <c r="D62" s="16">
        <v>9.3000000000000007</v>
      </c>
      <c r="E62" s="16">
        <v>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26.6</v>
      </c>
      <c r="C2" s="16">
        <v>5.5</v>
      </c>
      <c r="D2" s="16">
        <v>25.7</v>
      </c>
      <c r="E2" s="16">
        <v>5.8</v>
      </c>
    </row>
    <row r="3" spans="1:5">
      <c r="A3" s="14">
        <v>21</v>
      </c>
      <c r="B3" s="16">
        <v>26.6</v>
      </c>
      <c r="C3" s="16">
        <v>5.5</v>
      </c>
      <c r="D3" s="16">
        <v>25.7</v>
      </c>
      <c r="E3" s="16">
        <v>5.8</v>
      </c>
    </row>
    <row r="4" spans="1:5">
      <c r="A4" s="14">
        <v>22</v>
      </c>
      <c r="B4" s="16">
        <v>26.6</v>
      </c>
      <c r="C4" s="16">
        <v>5.5</v>
      </c>
      <c r="D4" s="16">
        <v>25.7</v>
      </c>
      <c r="E4" s="16">
        <v>5.8</v>
      </c>
    </row>
    <row r="5" spans="1:5">
      <c r="A5" s="14">
        <v>23</v>
      </c>
      <c r="B5" s="16">
        <v>26.6</v>
      </c>
      <c r="C5" s="16">
        <v>5.5</v>
      </c>
      <c r="D5" s="16">
        <v>25.7</v>
      </c>
      <c r="E5" s="16">
        <v>5.8</v>
      </c>
    </row>
    <row r="6" spans="1:5">
      <c r="A6" s="14">
        <v>24</v>
      </c>
      <c r="B6" s="16">
        <v>26.6</v>
      </c>
      <c r="C6" s="16">
        <v>5.5</v>
      </c>
      <c r="D6" s="16">
        <v>25.7</v>
      </c>
      <c r="E6" s="16">
        <v>5.8</v>
      </c>
    </row>
    <row r="7" spans="1:5">
      <c r="A7" s="14">
        <v>25</v>
      </c>
      <c r="B7" s="16">
        <v>26</v>
      </c>
      <c r="C7" s="16">
        <v>4.3</v>
      </c>
      <c r="D7" s="16">
        <v>25.1</v>
      </c>
      <c r="E7" s="16">
        <v>4.2</v>
      </c>
    </row>
    <row r="8" spans="1:5">
      <c r="A8" s="14">
        <v>26</v>
      </c>
      <c r="B8" s="16">
        <v>26</v>
      </c>
      <c r="C8" s="16">
        <v>4.3</v>
      </c>
      <c r="D8" s="16">
        <v>25.1</v>
      </c>
      <c r="E8" s="16">
        <v>4.2</v>
      </c>
    </row>
    <row r="9" spans="1:5">
      <c r="A9" s="14">
        <v>27</v>
      </c>
      <c r="B9" s="16">
        <v>26</v>
      </c>
      <c r="C9" s="16">
        <v>4.3</v>
      </c>
      <c r="D9" s="16">
        <v>25.1</v>
      </c>
      <c r="E9" s="16">
        <v>4.2</v>
      </c>
    </row>
    <row r="10" spans="1:5">
      <c r="A10" s="14">
        <v>28</v>
      </c>
      <c r="B10" s="16">
        <v>26</v>
      </c>
      <c r="C10" s="16">
        <v>4.3</v>
      </c>
      <c r="D10" s="16">
        <v>25.1</v>
      </c>
      <c r="E10" s="16">
        <v>4.2</v>
      </c>
    </row>
    <row r="11" spans="1:5">
      <c r="A11" s="14">
        <v>29</v>
      </c>
      <c r="B11" s="16">
        <v>26</v>
      </c>
      <c r="C11" s="16">
        <v>4.3</v>
      </c>
      <c r="D11" s="16">
        <v>25.1</v>
      </c>
      <c r="E11" s="16">
        <v>4.2</v>
      </c>
    </row>
    <row r="12" spans="1:5">
      <c r="A12" s="14">
        <v>30</v>
      </c>
      <c r="B12" s="16">
        <v>24.7</v>
      </c>
      <c r="C12" s="16">
        <v>4.7</v>
      </c>
      <c r="D12" s="16">
        <v>25.4</v>
      </c>
      <c r="E12" s="16">
        <v>5.7</v>
      </c>
    </row>
    <row r="13" spans="1:5">
      <c r="A13" s="14">
        <v>31</v>
      </c>
      <c r="B13" s="16">
        <v>24.7</v>
      </c>
      <c r="C13" s="16">
        <v>4.7</v>
      </c>
      <c r="D13" s="16">
        <v>25.4</v>
      </c>
      <c r="E13" s="16">
        <v>5.7</v>
      </c>
    </row>
    <row r="14" spans="1:5">
      <c r="A14" s="14">
        <v>32</v>
      </c>
      <c r="B14" s="16">
        <v>24.7</v>
      </c>
      <c r="C14" s="16">
        <v>4.7</v>
      </c>
      <c r="D14" s="16">
        <v>25.4</v>
      </c>
      <c r="E14" s="16">
        <v>5.7</v>
      </c>
    </row>
    <row r="15" spans="1:5">
      <c r="A15" s="14">
        <v>33</v>
      </c>
      <c r="B15" s="16">
        <v>24.7</v>
      </c>
      <c r="C15" s="16">
        <v>4.7</v>
      </c>
      <c r="D15" s="16">
        <v>25.4</v>
      </c>
      <c r="E15" s="16">
        <v>5.7</v>
      </c>
    </row>
    <row r="16" spans="1:5">
      <c r="A16" s="14">
        <v>34</v>
      </c>
      <c r="B16" s="16">
        <v>24.7</v>
      </c>
      <c r="C16" s="16">
        <v>4.7</v>
      </c>
      <c r="D16" s="16">
        <v>25.4</v>
      </c>
      <c r="E16" s="16">
        <v>5.7</v>
      </c>
    </row>
    <row r="17" spans="1:5">
      <c r="A17" s="14">
        <v>35</v>
      </c>
      <c r="B17" s="16">
        <v>26.2</v>
      </c>
      <c r="C17" s="16">
        <v>4.0999999999999996</v>
      </c>
      <c r="D17" s="16">
        <v>25.9</v>
      </c>
      <c r="E17" s="16">
        <v>5.4</v>
      </c>
    </row>
    <row r="18" spans="1:5">
      <c r="A18" s="14">
        <v>36</v>
      </c>
      <c r="B18" s="16">
        <v>26.2</v>
      </c>
      <c r="C18" s="16">
        <v>4.0999999999999996</v>
      </c>
      <c r="D18" s="16">
        <v>25.9</v>
      </c>
      <c r="E18" s="16">
        <v>5.4</v>
      </c>
    </row>
    <row r="19" spans="1:5">
      <c r="A19" s="14">
        <v>37</v>
      </c>
      <c r="B19" s="16">
        <v>26.2</v>
      </c>
      <c r="C19" s="16">
        <v>4.0999999999999996</v>
      </c>
      <c r="D19" s="16">
        <v>25.9</v>
      </c>
      <c r="E19" s="16">
        <v>5.4</v>
      </c>
    </row>
    <row r="20" spans="1:5">
      <c r="A20" s="14">
        <v>38</v>
      </c>
      <c r="B20" s="16">
        <v>26.2</v>
      </c>
      <c r="C20" s="16">
        <v>4.0999999999999996</v>
      </c>
      <c r="D20" s="16">
        <v>25.9</v>
      </c>
      <c r="E20" s="16">
        <v>5.4</v>
      </c>
    </row>
    <row r="21" spans="1:5">
      <c r="A21" s="14">
        <v>39</v>
      </c>
      <c r="B21" s="16">
        <v>26.2</v>
      </c>
      <c r="C21" s="16">
        <v>4.0999999999999996</v>
      </c>
      <c r="D21" s="16">
        <v>25.9</v>
      </c>
      <c r="E21" s="16">
        <v>5.4</v>
      </c>
    </row>
    <row r="22" spans="1:5">
      <c r="A22" s="14">
        <v>40</v>
      </c>
      <c r="B22" s="16">
        <v>24.5</v>
      </c>
      <c r="C22" s="16">
        <v>4.3</v>
      </c>
      <c r="D22" s="16">
        <v>24.8</v>
      </c>
      <c r="E22" s="16">
        <v>4.9000000000000004</v>
      </c>
    </row>
    <row r="23" spans="1:5">
      <c r="A23" s="14">
        <v>41</v>
      </c>
      <c r="B23" s="16">
        <v>24.5</v>
      </c>
      <c r="C23" s="16">
        <v>4.3</v>
      </c>
      <c r="D23" s="16">
        <v>24.8</v>
      </c>
      <c r="E23" s="16">
        <v>4.9000000000000004</v>
      </c>
    </row>
    <row r="24" spans="1:5">
      <c r="A24" s="14">
        <v>42</v>
      </c>
      <c r="B24" s="16">
        <v>24.5</v>
      </c>
      <c r="C24" s="16">
        <v>4.3</v>
      </c>
      <c r="D24" s="16">
        <v>24.8</v>
      </c>
      <c r="E24" s="16">
        <v>4.9000000000000004</v>
      </c>
    </row>
    <row r="25" spans="1:5">
      <c r="A25" s="14">
        <v>43</v>
      </c>
      <c r="B25" s="16">
        <v>24.5</v>
      </c>
      <c r="C25" s="16">
        <v>4.3</v>
      </c>
      <c r="D25" s="16">
        <v>24.8</v>
      </c>
      <c r="E25" s="16">
        <v>4.9000000000000004</v>
      </c>
    </row>
    <row r="26" spans="1:5">
      <c r="A26" s="14">
        <v>44</v>
      </c>
      <c r="B26" s="16">
        <v>24.5</v>
      </c>
      <c r="C26" s="16">
        <v>4.3</v>
      </c>
      <c r="D26" s="16">
        <v>24.8</v>
      </c>
      <c r="E26" s="16">
        <v>4.9000000000000004</v>
      </c>
    </row>
    <row r="27" spans="1:5">
      <c r="A27" s="14">
        <v>45</v>
      </c>
      <c r="B27" s="16">
        <v>24</v>
      </c>
      <c r="C27" s="16">
        <v>3.3</v>
      </c>
      <c r="D27" s="16">
        <v>23.7</v>
      </c>
      <c r="E27" s="16">
        <v>3.8</v>
      </c>
    </row>
    <row r="28" spans="1:5">
      <c r="A28" s="14">
        <v>46</v>
      </c>
      <c r="B28" s="16">
        <v>24</v>
      </c>
      <c r="C28" s="16">
        <v>3.3</v>
      </c>
      <c r="D28" s="16">
        <v>23.7</v>
      </c>
      <c r="E28" s="16">
        <v>3.8</v>
      </c>
    </row>
    <row r="29" spans="1:5">
      <c r="A29" s="14">
        <v>47</v>
      </c>
      <c r="B29" s="16">
        <v>24</v>
      </c>
      <c r="C29" s="16">
        <v>3.3</v>
      </c>
      <c r="D29" s="16">
        <v>23.7</v>
      </c>
      <c r="E29" s="16">
        <v>3.8</v>
      </c>
    </row>
    <row r="30" spans="1:5">
      <c r="A30" s="14">
        <v>48</v>
      </c>
      <c r="B30" s="16">
        <v>24</v>
      </c>
      <c r="C30" s="16">
        <v>3.3</v>
      </c>
      <c r="D30" s="16">
        <v>23.7</v>
      </c>
      <c r="E30" s="16">
        <v>3.8</v>
      </c>
    </row>
    <row r="31" spans="1:5">
      <c r="A31" s="14">
        <v>49</v>
      </c>
      <c r="B31" s="16">
        <v>24</v>
      </c>
      <c r="C31" s="16">
        <v>3.3</v>
      </c>
      <c r="D31" s="16">
        <v>23.7</v>
      </c>
      <c r="E31" s="16">
        <v>3.8</v>
      </c>
    </row>
    <row r="32" spans="1:5">
      <c r="A32" s="14">
        <v>50</v>
      </c>
      <c r="B32" s="16">
        <v>23.8</v>
      </c>
      <c r="C32" s="16">
        <v>5.4</v>
      </c>
      <c r="D32" s="16">
        <v>24</v>
      </c>
      <c r="E32" s="16">
        <v>5.8</v>
      </c>
    </row>
    <row r="33" spans="1:5">
      <c r="A33" s="14">
        <v>51</v>
      </c>
      <c r="B33" s="16">
        <v>23.8</v>
      </c>
      <c r="C33" s="16">
        <v>5.4</v>
      </c>
      <c r="D33" s="16">
        <v>24</v>
      </c>
      <c r="E33" s="16">
        <v>5.8</v>
      </c>
    </row>
    <row r="34" spans="1:5">
      <c r="A34" s="14">
        <v>52</v>
      </c>
      <c r="B34" s="16">
        <v>23.8</v>
      </c>
      <c r="C34" s="16">
        <v>5.4</v>
      </c>
      <c r="D34" s="16">
        <v>24</v>
      </c>
      <c r="E34" s="16">
        <v>5.8</v>
      </c>
    </row>
    <row r="35" spans="1:5">
      <c r="A35" s="14">
        <v>53</v>
      </c>
      <c r="B35" s="16">
        <v>23.8</v>
      </c>
      <c r="C35" s="16">
        <v>5.4</v>
      </c>
      <c r="D35" s="16">
        <v>24</v>
      </c>
      <c r="E35" s="16">
        <v>5.8</v>
      </c>
    </row>
    <row r="36" spans="1:5">
      <c r="A36" s="14">
        <v>54</v>
      </c>
      <c r="B36" s="16">
        <v>23.8</v>
      </c>
      <c r="C36" s="16">
        <v>5.4</v>
      </c>
      <c r="D36" s="16">
        <v>24</v>
      </c>
      <c r="E36" s="16">
        <v>5.8</v>
      </c>
    </row>
    <row r="37" spans="1:5">
      <c r="A37" s="14">
        <v>55</v>
      </c>
      <c r="B37" s="16">
        <v>23.7</v>
      </c>
      <c r="C37" s="16">
        <v>4.8</v>
      </c>
      <c r="D37" s="16">
        <v>21.3</v>
      </c>
      <c r="E37" s="16">
        <v>4.5</v>
      </c>
    </row>
    <row r="38" spans="1:5">
      <c r="A38" s="14">
        <v>56</v>
      </c>
      <c r="B38" s="16">
        <v>23.7</v>
      </c>
      <c r="C38" s="16">
        <v>4.8</v>
      </c>
      <c r="D38" s="16">
        <v>21.3</v>
      </c>
      <c r="E38" s="16">
        <v>4.5</v>
      </c>
    </row>
    <row r="39" spans="1:5">
      <c r="A39" s="14">
        <v>57</v>
      </c>
      <c r="B39" s="16">
        <v>23.7</v>
      </c>
      <c r="C39" s="16">
        <v>4.8</v>
      </c>
      <c r="D39" s="16">
        <v>21.3</v>
      </c>
      <c r="E39" s="16">
        <v>4.5</v>
      </c>
    </row>
    <row r="40" spans="1:5">
      <c r="A40" s="14">
        <v>58</v>
      </c>
      <c r="B40" s="16">
        <v>23.7</v>
      </c>
      <c r="C40" s="16">
        <v>4.8</v>
      </c>
      <c r="D40" s="16">
        <v>21.3</v>
      </c>
      <c r="E40" s="16">
        <v>4.5</v>
      </c>
    </row>
    <row r="41" spans="1:5">
      <c r="A41" s="14">
        <v>59</v>
      </c>
      <c r="B41" s="16">
        <v>23.7</v>
      </c>
      <c r="C41" s="16">
        <v>4.8</v>
      </c>
      <c r="D41" s="16">
        <v>21.3</v>
      </c>
      <c r="E41" s="16">
        <v>4.5</v>
      </c>
    </row>
    <row r="42" spans="1:5">
      <c r="A42" s="14">
        <v>60</v>
      </c>
      <c r="B42" s="16">
        <v>21.8</v>
      </c>
      <c r="C42" s="16">
        <v>3.3</v>
      </c>
      <c r="D42" s="16">
        <v>21.2</v>
      </c>
      <c r="E42" s="16">
        <v>3.2</v>
      </c>
    </row>
    <row r="43" spans="1:5">
      <c r="A43" s="14">
        <v>61</v>
      </c>
      <c r="B43" s="16">
        <v>21.8</v>
      </c>
      <c r="C43" s="16">
        <v>3.3</v>
      </c>
      <c r="D43" s="16">
        <v>21.2</v>
      </c>
      <c r="E43" s="16">
        <v>3.2</v>
      </c>
    </row>
    <row r="44" spans="1:5">
      <c r="A44" s="14">
        <v>62</v>
      </c>
      <c r="B44" s="16">
        <v>21.8</v>
      </c>
      <c r="C44" s="16">
        <v>3.3</v>
      </c>
      <c r="D44" s="16">
        <v>21.2</v>
      </c>
      <c r="E44" s="16">
        <v>3.2</v>
      </c>
    </row>
    <row r="45" spans="1:5">
      <c r="A45" s="14">
        <v>63</v>
      </c>
      <c r="B45" s="16">
        <v>21.8</v>
      </c>
      <c r="C45" s="16">
        <v>3.3</v>
      </c>
      <c r="D45" s="16">
        <v>21.2</v>
      </c>
      <c r="E45" s="16">
        <v>3.2</v>
      </c>
    </row>
    <row r="46" spans="1:5">
      <c r="A46" s="14">
        <v>64</v>
      </c>
      <c r="B46" s="16">
        <v>21.8</v>
      </c>
      <c r="C46" s="16">
        <v>3.3</v>
      </c>
      <c r="D46" s="16">
        <v>21.2</v>
      </c>
      <c r="E46" s="16">
        <v>3.2</v>
      </c>
    </row>
    <row r="47" spans="1:5">
      <c r="A47" s="14">
        <v>65</v>
      </c>
      <c r="B47" s="16">
        <v>21.4</v>
      </c>
      <c r="C47" s="16">
        <v>3</v>
      </c>
      <c r="D47" s="16">
        <v>21.2</v>
      </c>
      <c r="E47" s="16">
        <v>4.0999999999999996</v>
      </c>
    </row>
    <row r="48" spans="1:5">
      <c r="A48" s="14">
        <v>66</v>
      </c>
      <c r="B48" s="16">
        <v>21.4</v>
      </c>
      <c r="C48" s="16">
        <v>3</v>
      </c>
      <c r="D48" s="16">
        <v>21.2</v>
      </c>
      <c r="E48" s="16">
        <v>4.0999999999999996</v>
      </c>
    </row>
    <row r="49" spans="1:5">
      <c r="A49" s="14">
        <v>67</v>
      </c>
      <c r="B49" s="16">
        <v>21.4</v>
      </c>
      <c r="C49" s="16">
        <v>3</v>
      </c>
      <c r="D49" s="16">
        <v>21.2</v>
      </c>
      <c r="E49" s="16">
        <v>4.0999999999999996</v>
      </c>
    </row>
    <row r="50" spans="1:5">
      <c r="A50" s="14">
        <v>68</v>
      </c>
      <c r="B50" s="16">
        <v>21.4</v>
      </c>
      <c r="C50" s="16">
        <v>3</v>
      </c>
      <c r="D50" s="16">
        <v>21.2</v>
      </c>
      <c r="E50" s="16">
        <v>4.0999999999999996</v>
      </c>
    </row>
    <row r="51" spans="1:5">
      <c r="A51" s="14">
        <v>69</v>
      </c>
      <c r="B51" s="16">
        <v>21.4</v>
      </c>
      <c r="C51" s="16">
        <v>3</v>
      </c>
      <c r="D51" s="16">
        <v>21.2</v>
      </c>
      <c r="E51" s="16">
        <v>4.0999999999999996</v>
      </c>
    </row>
    <row r="52" spans="1:5">
      <c r="A52" s="14">
        <v>70</v>
      </c>
      <c r="B52" s="16">
        <v>18.100000000000001</v>
      </c>
      <c r="C52" s="16">
        <v>3.4</v>
      </c>
      <c r="D52" s="16">
        <v>18.8</v>
      </c>
      <c r="E52" s="16">
        <v>3.3</v>
      </c>
    </row>
    <row r="53" spans="1:5">
      <c r="A53" s="14">
        <v>71</v>
      </c>
      <c r="B53" s="16">
        <v>18.100000000000001</v>
      </c>
      <c r="C53" s="16">
        <v>3.4</v>
      </c>
      <c r="D53" s="16">
        <v>18.8</v>
      </c>
      <c r="E53" s="16">
        <v>3.3</v>
      </c>
    </row>
    <row r="54" spans="1:5">
      <c r="A54" s="14">
        <v>72</v>
      </c>
      <c r="B54" s="16">
        <v>18.100000000000001</v>
      </c>
      <c r="C54" s="16">
        <v>3.4</v>
      </c>
      <c r="D54" s="16">
        <v>18.8</v>
      </c>
      <c r="E54" s="16">
        <v>3.3</v>
      </c>
    </row>
    <row r="55" spans="1:5">
      <c r="A55" s="14">
        <v>73</v>
      </c>
      <c r="B55" s="16">
        <v>18.100000000000001</v>
      </c>
      <c r="C55" s="16">
        <v>3.4</v>
      </c>
      <c r="D55" s="16">
        <v>18.8</v>
      </c>
      <c r="E55" s="16">
        <v>3.3</v>
      </c>
    </row>
    <row r="56" spans="1:5">
      <c r="A56" s="14">
        <v>74</v>
      </c>
      <c r="B56" s="16">
        <v>18.100000000000001</v>
      </c>
      <c r="C56" s="16">
        <v>3.4</v>
      </c>
      <c r="D56" s="16">
        <v>18.8</v>
      </c>
      <c r="E56" s="16">
        <v>3.3</v>
      </c>
    </row>
    <row r="57" spans="1:5">
      <c r="A57" s="14">
        <v>75</v>
      </c>
      <c r="B57" s="16">
        <v>18.7</v>
      </c>
      <c r="C57" s="16">
        <v>4.2</v>
      </c>
      <c r="D57" s="16">
        <v>18.3</v>
      </c>
      <c r="E57" s="16">
        <v>3.8</v>
      </c>
    </row>
    <row r="58" spans="1:5">
      <c r="A58" s="14">
        <v>76</v>
      </c>
      <c r="B58" s="16">
        <v>18.7</v>
      </c>
      <c r="C58" s="16">
        <v>4.2</v>
      </c>
      <c r="D58" s="16">
        <v>18.3</v>
      </c>
      <c r="E58" s="16">
        <v>3.8</v>
      </c>
    </row>
    <row r="59" spans="1:5">
      <c r="A59" s="14">
        <v>77</v>
      </c>
      <c r="B59" s="16">
        <v>18.7</v>
      </c>
      <c r="C59" s="16">
        <v>4.2</v>
      </c>
      <c r="D59" s="16">
        <v>18.3</v>
      </c>
      <c r="E59" s="16">
        <v>3.8</v>
      </c>
    </row>
    <row r="60" spans="1:5">
      <c r="A60" s="14">
        <v>78</v>
      </c>
      <c r="B60" s="16">
        <v>18.7</v>
      </c>
      <c r="C60" s="16">
        <v>4.2</v>
      </c>
      <c r="D60" s="16">
        <v>18.3</v>
      </c>
      <c r="E60" s="16">
        <v>3.8</v>
      </c>
    </row>
    <row r="61" spans="1:5">
      <c r="A61" s="14">
        <v>79</v>
      </c>
      <c r="B61" s="16">
        <v>18.7</v>
      </c>
      <c r="C61" s="16">
        <v>4.2</v>
      </c>
      <c r="D61" s="16">
        <v>18.3</v>
      </c>
      <c r="E61" s="16">
        <v>3.8</v>
      </c>
    </row>
    <row r="62" spans="1:5">
      <c r="A62" s="14">
        <v>80</v>
      </c>
      <c r="B62" s="16">
        <v>18.7</v>
      </c>
      <c r="C62" s="16">
        <v>4.2</v>
      </c>
      <c r="D62" s="16">
        <v>18.3</v>
      </c>
      <c r="E62" s="16">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230</v>
      </c>
      <c r="C1" s="11" t="s">
        <v>229</v>
      </c>
      <c r="D1" s="5" t="s">
        <v>228</v>
      </c>
      <c r="E1" s="5" t="s">
        <v>227</v>
      </c>
    </row>
    <row r="2" spans="1:5">
      <c r="A2" s="14">
        <v>20</v>
      </c>
      <c r="B2" s="16">
        <v>17.2</v>
      </c>
      <c r="C2" s="16">
        <v>2.2999999999999998</v>
      </c>
      <c r="D2" s="16">
        <v>16.3</v>
      </c>
      <c r="E2" s="16">
        <v>2.8</v>
      </c>
    </row>
    <row r="3" spans="1:5">
      <c r="A3" s="14">
        <v>21</v>
      </c>
      <c r="B3" s="16">
        <v>17.2</v>
      </c>
      <c r="C3" s="16">
        <v>2.2999999999999998</v>
      </c>
      <c r="D3" s="16">
        <v>16.3</v>
      </c>
      <c r="E3" s="16">
        <v>2.8</v>
      </c>
    </row>
    <row r="4" spans="1:5">
      <c r="A4" s="14">
        <v>22</v>
      </c>
      <c r="B4" s="16">
        <v>17.2</v>
      </c>
      <c r="C4" s="16">
        <v>2.2999999999999998</v>
      </c>
      <c r="D4" s="16">
        <v>16.3</v>
      </c>
      <c r="E4" s="16">
        <v>2.8</v>
      </c>
    </row>
    <row r="5" spans="1:5">
      <c r="A5" s="14">
        <v>23</v>
      </c>
      <c r="B5" s="16">
        <v>17.2</v>
      </c>
      <c r="C5" s="16">
        <v>2.2999999999999998</v>
      </c>
      <c r="D5" s="16">
        <v>16.3</v>
      </c>
      <c r="E5" s="16">
        <v>2.8</v>
      </c>
    </row>
    <row r="6" spans="1:5">
      <c r="A6" s="14">
        <v>24</v>
      </c>
      <c r="B6" s="16">
        <v>17.2</v>
      </c>
      <c r="C6" s="16">
        <v>2.2999999999999998</v>
      </c>
      <c r="D6" s="16">
        <v>16.3</v>
      </c>
      <c r="E6" s="16">
        <v>2.8</v>
      </c>
    </row>
    <row r="7" spans="1:5">
      <c r="A7" s="14">
        <v>25</v>
      </c>
      <c r="B7" s="16">
        <v>17.7</v>
      </c>
      <c r="C7" s="16">
        <v>3.2</v>
      </c>
      <c r="D7" s="16">
        <v>17</v>
      </c>
      <c r="E7" s="16">
        <v>3</v>
      </c>
    </row>
    <row r="8" spans="1:5">
      <c r="A8" s="14">
        <v>26</v>
      </c>
      <c r="B8" s="16">
        <v>17.7</v>
      </c>
      <c r="C8" s="16">
        <v>3.2</v>
      </c>
      <c r="D8" s="16">
        <v>17</v>
      </c>
      <c r="E8" s="16">
        <v>3</v>
      </c>
    </row>
    <row r="9" spans="1:5">
      <c r="A9" s="14">
        <v>27</v>
      </c>
      <c r="B9" s="16">
        <v>17.7</v>
      </c>
      <c r="C9" s="16">
        <v>3.2</v>
      </c>
      <c r="D9" s="16">
        <v>17</v>
      </c>
      <c r="E9" s="16">
        <v>3</v>
      </c>
    </row>
    <row r="10" spans="1:5">
      <c r="A10" s="14">
        <v>28</v>
      </c>
      <c r="B10" s="16">
        <v>17.7</v>
      </c>
      <c r="C10" s="16">
        <v>3.2</v>
      </c>
      <c r="D10" s="16">
        <v>17</v>
      </c>
      <c r="E10" s="16">
        <v>3</v>
      </c>
    </row>
    <row r="11" spans="1:5">
      <c r="A11" s="14">
        <v>29</v>
      </c>
      <c r="B11" s="16">
        <v>17.7</v>
      </c>
      <c r="C11" s="16">
        <v>3.2</v>
      </c>
      <c r="D11" s="16">
        <v>17</v>
      </c>
      <c r="E11" s="16">
        <v>3</v>
      </c>
    </row>
    <row r="12" spans="1:5">
      <c r="A12" s="14">
        <v>30</v>
      </c>
      <c r="B12" s="16">
        <v>19.3</v>
      </c>
      <c r="C12" s="16">
        <v>5</v>
      </c>
      <c r="D12" s="16">
        <v>18.100000000000001</v>
      </c>
      <c r="E12" s="16">
        <v>4.8</v>
      </c>
    </row>
    <row r="13" spans="1:5">
      <c r="A13" s="14">
        <v>31</v>
      </c>
      <c r="B13" s="16">
        <v>19.3</v>
      </c>
      <c r="C13" s="16">
        <v>5</v>
      </c>
      <c r="D13" s="16">
        <v>18.100000000000001</v>
      </c>
      <c r="E13" s="16">
        <v>4.8</v>
      </c>
    </row>
    <row r="14" spans="1:5">
      <c r="A14" s="14">
        <v>32</v>
      </c>
      <c r="B14" s="16">
        <v>19.3</v>
      </c>
      <c r="C14" s="16">
        <v>5</v>
      </c>
      <c r="D14" s="16">
        <v>18.100000000000001</v>
      </c>
      <c r="E14" s="16">
        <v>4.8</v>
      </c>
    </row>
    <row r="15" spans="1:5">
      <c r="A15" s="14">
        <v>33</v>
      </c>
      <c r="B15" s="16">
        <v>19.3</v>
      </c>
      <c r="C15" s="16">
        <v>5</v>
      </c>
      <c r="D15" s="16">
        <v>18.100000000000001</v>
      </c>
      <c r="E15" s="16">
        <v>4.8</v>
      </c>
    </row>
    <row r="16" spans="1:5">
      <c r="A16" s="14">
        <v>34</v>
      </c>
      <c r="B16" s="16">
        <v>19.3</v>
      </c>
      <c r="C16" s="16">
        <v>5</v>
      </c>
      <c r="D16" s="16">
        <v>18.100000000000001</v>
      </c>
      <c r="E16" s="16">
        <v>4.8</v>
      </c>
    </row>
    <row r="17" spans="1:5">
      <c r="A17" s="14">
        <v>35</v>
      </c>
      <c r="B17" s="16">
        <v>17.5</v>
      </c>
      <c r="C17" s="16">
        <v>4.2</v>
      </c>
      <c r="D17" s="16">
        <v>17.100000000000001</v>
      </c>
      <c r="E17" s="16">
        <v>3.4</v>
      </c>
    </row>
    <row r="18" spans="1:5">
      <c r="A18" s="14">
        <v>36</v>
      </c>
      <c r="B18" s="16">
        <v>17.5</v>
      </c>
      <c r="C18" s="16">
        <v>4.2</v>
      </c>
      <c r="D18" s="16">
        <v>17.100000000000001</v>
      </c>
      <c r="E18" s="16">
        <v>3.4</v>
      </c>
    </row>
    <row r="19" spans="1:5">
      <c r="A19" s="14">
        <v>37</v>
      </c>
      <c r="B19" s="16">
        <v>17.5</v>
      </c>
      <c r="C19" s="16">
        <v>4.2</v>
      </c>
      <c r="D19" s="16">
        <v>17.100000000000001</v>
      </c>
      <c r="E19" s="16">
        <v>3.4</v>
      </c>
    </row>
    <row r="20" spans="1:5">
      <c r="A20" s="14">
        <v>38</v>
      </c>
      <c r="B20" s="16">
        <v>17.5</v>
      </c>
      <c r="C20" s="16">
        <v>4.2</v>
      </c>
      <c r="D20" s="16">
        <v>17.100000000000001</v>
      </c>
      <c r="E20" s="16">
        <v>3.4</v>
      </c>
    </row>
    <row r="21" spans="1:5">
      <c r="A21" s="14">
        <v>39</v>
      </c>
      <c r="B21" s="16">
        <v>17.5</v>
      </c>
      <c r="C21" s="16">
        <v>4.2</v>
      </c>
      <c r="D21" s="16">
        <v>17.100000000000001</v>
      </c>
      <c r="E21" s="16">
        <v>3.4</v>
      </c>
    </row>
    <row r="22" spans="1:5">
      <c r="A22" s="14">
        <v>40</v>
      </c>
      <c r="B22" s="16">
        <v>17</v>
      </c>
      <c r="C22" s="16">
        <v>3.1</v>
      </c>
      <c r="D22" s="16">
        <v>16.600000000000001</v>
      </c>
      <c r="E22" s="16">
        <v>3.5</v>
      </c>
    </row>
    <row r="23" spans="1:5">
      <c r="A23" s="14">
        <v>41</v>
      </c>
      <c r="B23" s="16">
        <v>17</v>
      </c>
      <c r="C23" s="16">
        <v>3.1</v>
      </c>
      <c r="D23" s="16">
        <v>16.600000000000001</v>
      </c>
      <c r="E23" s="16">
        <v>3.5</v>
      </c>
    </row>
    <row r="24" spans="1:5">
      <c r="A24" s="14">
        <v>42</v>
      </c>
      <c r="B24" s="16">
        <v>17</v>
      </c>
      <c r="C24" s="16">
        <v>3.1</v>
      </c>
      <c r="D24" s="16">
        <v>16.600000000000001</v>
      </c>
      <c r="E24" s="16">
        <v>3.5</v>
      </c>
    </row>
    <row r="25" spans="1:5">
      <c r="A25" s="14">
        <v>43</v>
      </c>
      <c r="B25" s="16">
        <v>17</v>
      </c>
      <c r="C25" s="16">
        <v>3.1</v>
      </c>
      <c r="D25" s="16">
        <v>16.600000000000001</v>
      </c>
      <c r="E25" s="16">
        <v>3.5</v>
      </c>
    </row>
    <row r="26" spans="1:5">
      <c r="A26" s="14">
        <v>44</v>
      </c>
      <c r="B26" s="16">
        <v>17</v>
      </c>
      <c r="C26" s="16">
        <v>3.1</v>
      </c>
      <c r="D26" s="16">
        <v>16.600000000000001</v>
      </c>
      <c r="E26" s="16">
        <v>3.5</v>
      </c>
    </row>
    <row r="27" spans="1:5">
      <c r="A27" s="14">
        <v>45</v>
      </c>
      <c r="B27" s="16">
        <v>17.899999999999999</v>
      </c>
      <c r="C27" s="16">
        <v>3</v>
      </c>
      <c r="D27" s="16">
        <v>17.5</v>
      </c>
      <c r="E27" s="16">
        <v>2.8</v>
      </c>
    </row>
    <row r="28" spans="1:5">
      <c r="A28" s="14">
        <v>46</v>
      </c>
      <c r="B28" s="16">
        <v>17.899999999999999</v>
      </c>
      <c r="C28" s="16">
        <v>3</v>
      </c>
      <c r="D28" s="16">
        <v>17.5</v>
      </c>
      <c r="E28" s="16">
        <v>2.8</v>
      </c>
    </row>
    <row r="29" spans="1:5">
      <c r="A29" s="14">
        <v>47</v>
      </c>
      <c r="B29" s="16">
        <v>17.899999999999999</v>
      </c>
      <c r="C29" s="16">
        <v>3</v>
      </c>
      <c r="D29" s="16">
        <v>17.5</v>
      </c>
      <c r="E29" s="16">
        <v>2.8</v>
      </c>
    </row>
    <row r="30" spans="1:5">
      <c r="A30" s="14">
        <v>48</v>
      </c>
      <c r="B30" s="16">
        <v>17.899999999999999</v>
      </c>
      <c r="C30" s="16">
        <v>3</v>
      </c>
      <c r="D30" s="16">
        <v>17.5</v>
      </c>
      <c r="E30" s="16">
        <v>2.8</v>
      </c>
    </row>
    <row r="31" spans="1:5">
      <c r="A31" s="14">
        <v>49</v>
      </c>
      <c r="B31" s="16">
        <v>17.899999999999999</v>
      </c>
      <c r="C31" s="16">
        <v>3</v>
      </c>
      <c r="D31" s="16">
        <v>17.5</v>
      </c>
      <c r="E31" s="16">
        <v>2.8</v>
      </c>
    </row>
    <row r="32" spans="1:5">
      <c r="A32" s="14">
        <v>50</v>
      </c>
      <c r="B32" s="16">
        <v>17.3</v>
      </c>
      <c r="C32" s="16">
        <v>3.1</v>
      </c>
      <c r="D32" s="16">
        <v>16.399999999999999</v>
      </c>
      <c r="E32" s="16">
        <v>2.9</v>
      </c>
    </row>
    <row r="33" spans="1:5">
      <c r="A33" s="14">
        <v>51</v>
      </c>
      <c r="B33" s="16">
        <v>17.3</v>
      </c>
      <c r="C33" s="16">
        <v>3.1</v>
      </c>
      <c r="D33" s="16">
        <v>16.399999999999999</v>
      </c>
      <c r="E33" s="16">
        <v>2.9</v>
      </c>
    </row>
    <row r="34" spans="1:5">
      <c r="A34" s="14">
        <v>52</v>
      </c>
      <c r="B34" s="16">
        <v>17.3</v>
      </c>
      <c r="C34" s="16">
        <v>3.1</v>
      </c>
      <c r="D34" s="16">
        <v>16.399999999999999</v>
      </c>
      <c r="E34" s="16">
        <v>2.9</v>
      </c>
    </row>
    <row r="35" spans="1:5">
      <c r="A35" s="14">
        <v>53</v>
      </c>
      <c r="B35" s="16">
        <v>17.3</v>
      </c>
      <c r="C35" s="16">
        <v>3.1</v>
      </c>
      <c r="D35" s="16">
        <v>16.399999999999999</v>
      </c>
      <c r="E35" s="16">
        <v>2.9</v>
      </c>
    </row>
    <row r="36" spans="1:5">
      <c r="A36" s="14">
        <v>54</v>
      </c>
      <c r="B36" s="16">
        <v>17.3</v>
      </c>
      <c r="C36" s="16">
        <v>3.1</v>
      </c>
      <c r="D36" s="16">
        <v>16.399999999999999</v>
      </c>
      <c r="E36" s="16">
        <v>2.9</v>
      </c>
    </row>
    <row r="37" spans="1:5">
      <c r="A37" s="14">
        <v>55</v>
      </c>
      <c r="B37" s="16">
        <v>16</v>
      </c>
      <c r="C37" s="16">
        <v>3.1</v>
      </c>
      <c r="D37" s="16">
        <v>15.4</v>
      </c>
      <c r="E37" s="16">
        <v>3</v>
      </c>
    </row>
    <row r="38" spans="1:5">
      <c r="A38" s="14">
        <v>56</v>
      </c>
      <c r="B38" s="16">
        <v>16</v>
      </c>
      <c r="C38" s="16">
        <v>3.1</v>
      </c>
      <c r="D38" s="16">
        <v>15.4</v>
      </c>
      <c r="E38" s="16">
        <v>3</v>
      </c>
    </row>
    <row r="39" spans="1:5">
      <c r="A39" s="14">
        <v>57</v>
      </c>
      <c r="B39" s="16">
        <v>16</v>
      </c>
      <c r="C39" s="16">
        <v>3.1</v>
      </c>
      <c r="D39" s="16">
        <v>15.4</v>
      </c>
      <c r="E39" s="16">
        <v>3</v>
      </c>
    </row>
    <row r="40" spans="1:5">
      <c r="A40" s="14">
        <v>58</v>
      </c>
      <c r="B40" s="16">
        <v>16</v>
      </c>
      <c r="C40" s="16">
        <v>3.1</v>
      </c>
      <c r="D40" s="16">
        <v>15.4</v>
      </c>
      <c r="E40" s="16">
        <v>3</v>
      </c>
    </row>
    <row r="41" spans="1:5">
      <c r="A41" s="14">
        <v>59</v>
      </c>
      <c r="B41" s="16">
        <v>16</v>
      </c>
      <c r="C41" s="16">
        <v>3.1</v>
      </c>
      <c r="D41" s="16">
        <v>15.4</v>
      </c>
      <c r="E41" s="16">
        <v>3</v>
      </c>
    </row>
    <row r="42" spans="1:5">
      <c r="A42" s="14">
        <v>60</v>
      </c>
      <c r="B42" s="16">
        <v>14.8</v>
      </c>
      <c r="C42" s="16">
        <v>3.1</v>
      </c>
      <c r="D42" s="16">
        <v>14.3</v>
      </c>
      <c r="E42" s="16">
        <v>2.7</v>
      </c>
    </row>
    <row r="43" spans="1:5">
      <c r="A43" s="14">
        <v>61</v>
      </c>
      <c r="B43" s="16">
        <v>14.8</v>
      </c>
      <c r="C43" s="16">
        <v>3.1</v>
      </c>
      <c r="D43" s="16">
        <v>14.3</v>
      </c>
      <c r="E43" s="16">
        <v>2.7</v>
      </c>
    </row>
    <row r="44" spans="1:5">
      <c r="A44" s="14">
        <v>62</v>
      </c>
      <c r="B44" s="16">
        <v>14.8</v>
      </c>
      <c r="C44" s="16">
        <v>3.1</v>
      </c>
      <c r="D44" s="16">
        <v>14.3</v>
      </c>
      <c r="E44" s="16">
        <v>2.7</v>
      </c>
    </row>
    <row r="45" spans="1:5">
      <c r="A45" s="14">
        <v>63</v>
      </c>
      <c r="B45" s="16">
        <v>14.8</v>
      </c>
      <c r="C45" s="16">
        <v>3.1</v>
      </c>
      <c r="D45" s="16">
        <v>14.3</v>
      </c>
      <c r="E45" s="16">
        <v>2.7</v>
      </c>
    </row>
    <row r="46" spans="1:5">
      <c r="A46" s="14">
        <v>64</v>
      </c>
      <c r="B46" s="16">
        <v>14.8</v>
      </c>
      <c r="C46" s="16">
        <v>3.1</v>
      </c>
      <c r="D46" s="16">
        <v>14.3</v>
      </c>
      <c r="E46" s="16">
        <v>2.7</v>
      </c>
    </row>
    <row r="47" spans="1:5">
      <c r="A47" s="14">
        <v>65</v>
      </c>
      <c r="B47" s="16">
        <v>14.2</v>
      </c>
      <c r="C47" s="16">
        <v>3.1</v>
      </c>
      <c r="D47" s="16">
        <v>13.7</v>
      </c>
      <c r="E47" s="16">
        <v>3.4</v>
      </c>
    </row>
    <row r="48" spans="1:5">
      <c r="A48" s="14">
        <v>66</v>
      </c>
      <c r="B48" s="16">
        <v>14.2</v>
      </c>
      <c r="C48" s="16">
        <v>3.1</v>
      </c>
      <c r="D48" s="16">
        <v>13.7</v>
      </c>
      <c r="E48" s="16">
        <v>3.4</v>
      </c>
    </row>
    <row r="49" spans="1:5">
      <c r="A49" s="14">
        <v>67</v>
      </c>
      <c r="B49" s="16">
        <v>14.2</v>
      </c>
      <c r="C49" s="16">
        <v>3.1</v>
      </c>
      <c r="D49" s="16">
        <v>13.7</v>
      </c>
      <c r="E49" s="16">
        <v>3.4</v>
      </c>
    </row>
    <row r="50" spans="1:5">
      <c r="A50" s="14">
        <v>68</v>
      </c>
      <c r="B50" s="16">
        <v>14.2</v>
      </c>
      <c r="C50" s="16">
        <v>3.1</v>
      </c>
      <c r="D50" s="16">
        <v>13.7</v>
      </c>
      <c r="E50" s="16">
        <v>3.4</v>
      </c>
    </row>
    <row r="51" spans="1:5">
      <c r="A51" s="14">
        <v>69</v>
      </c>
      <c r="B51" s="16">
        <v>14.2</v>
      </c>
      <c r="C51" s="16">
        <v>3.1</v>
      </c>
      <c r="D51" s="16">
        <v>13.7</v>
      </c>
      <c r="E51" s="16">
        <v>3.4</v>
      </c>
    </row>
    <row r="52" spans="1:5">
      <c r="A52" s="14">
        <v>70</v>
      </c>
      <c r="B52" s="16">
        <v>14.4</v>
      </c>
      <c r="C52" s="16">
        <v>2.6</v>
      </c>
      <c r="D52" s="16">
        <v>14</v>
      </c>
      <c r="E52" s="16">
        <v>1.9</v>
      </c>
    </row>
    <row r="53" spans="1:5">
      <c r="A53" s="14">
        <v>71</v>
      </c>
      <c r="B53" s="16">
        <v>14.4</v>
      </c>
      <c r="C53" s="16">
        <v>2.6</v>
      </c>
      <c r="D53" s="16">
        <v>14</v>
      </c>
      <c r="E53" s="16">
        <v>1.9</v>
      </c>
    </row>
    <row r="54" spans="1:5">
      <c r="A54" s="14">
        <v>72</v>
      </c>
      <c r="B54" s="16">
        <v>14.4</v>
      </c>
      <c r="C54" s="16">
        <v>2.6</v>
      </c>
      <c r="D54" s="16">
        <v>14</v>
      </c>
      <c r="E54" s="16">
        <v>1.9</v>
      </c>
    </row>
    <row r="55" spans="1:5">
      <c r="A55" s="14">
        <v>73</v>
      </c>
      <c r="B55" s="16">
        <v>14.4</v>
      </c>
      <c r="C55" s="16">
        <v>2.6</v>
      </c>
      <c r="D55" s="16">
        <v>14</v>
      </c>
      <c r="E55" s="16">
        <v>1.9</v>
      </c>
    </row>
    <row r="56" spans="1:5">
      <c r="A56" s="14">
        <v>74</v>
      </c>
      <c r="B56" s="16">
        <v>14.4</v>
      </c>
      <c r="C56" s="16">
        <v>2.6</v>
      </c>
      <c r="D56" s="16">
        <v>14</v>
      </c>
      <c r="E56" s="16">
        <v>1.9</v>
      </c>
    </row>
    <row r="57" spans="1:5">
      <c r="A57" s="14">
        <v>75</v>
      </c>
      <c r="B57" s="16">
        <v>12</v>
      </c>
      <c r="C57" s="16">
        <v>2.6</v>
      </c>
      <c r="D57" s="16">
        <v>11.5</v>
      </c>
      <c r="E57" s="16">
        <v>2.6</v>
      </c>
    </row>
    <row r="58" spans="1:5">
      <c r="A58" s="14">
        <v>76</v>
      </c>
      <c r="B58" s="16">
        <v>12</v>
      </c>
      <c r="C58" s="16">
        <v>2.6</v>
      </c>
      <c r="D58" s="16">
        <v>11.5</v>
      </c>
      <c r="E58" s="16">
        <v>2.6</v>
      </c>
    </row>
    <row r="59" spans="1:5">
      <c r="A59" s="14">
        <v>77</v>
      </c>
      <c r="B59" s="16">
        <v>12</v>
      </c>
      <c r="C59" s="16">
        <v>2.6</v>
      </c>
      <c r="D59" s="16">
        <v>11.5</v>
      </c>
      <c r="E59" s="16">
        <v>2.6</v>
      </c>
    </row>
    <row r="60" spans="1:5">
      <c r="A60" s="14">
        <v>78</v>
      </c>
      <c r="B60" s="16">
        <v>12</v>
      </c>
      <c r="C60" s="16">
        <v>2.6</v>
      </c>
      <c r="D60" s="16">
        <v>11.5</v>
      </c>
      <c r="E60" s="16">
        <v>2.6</v>
      </c>
    </row>
    <row r="61" spans="1:5">
      <c r="A61" s="14">
        <v>79</v>
      </c>
      <c r="B61" s="16">
        <v>12</v>
      </c>
      <c r="C61" s="16">
        <v>2.6</v>
      </c>
      <c r="D61" s="16">
        <v>11.5</v>
      </c>
      <c r="E61" s="16">
        <v>2.6</v>
      </c>
    </row>
    <row r="62" spans="1:5">
      <c r="A62" s="14">
        <v>80</v>
      </c>
      <c r="B62" s="16">
        <v>12</v>
      </c>
      <c r="C62" s="16">
        <v>2.6</v>
      </c>
      <c r="D62" s="16">
        <v>11.5</v>
      </c>
      <c r="E62" s="16">
        <v>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2" t="s">
        <v>302</v>
      </c>
    </row>
    <row r="3" spans="1:1">
      <c r="A3" s="51" t="s">
        <v>303</v>
      </c>
    </row>
    <row r="4" spans="1:1" ht="25.5">
      <c r="A4" s="52"/>
    </row>
    <row r="5" spans="1:1" ht="25.5">
      <c r="A5" s="52"/>
    </row>
    <row r="6" spans="1:1" ht="25.5">
      <c r="A6" s="52"/>
    </row>
    <row r="7" spans="1:1" ht="25.5">
      <c r="A7" s="52"/>
    </row>
    <row r="8" spans="1:1" ht="25.5">
      <c r="A8" s="52"/>
    </row>
    <row r="9" spans="1:1" ht="25.5">
      <c r="A9" s="52"/>
    </row>
    <row r="10" spans="1:1" ht="25.5">
      <c r="A10" s="52"/>
    </row>
    <row r="11" spans="1:1" ht="25.5">
      <c r="A11" s="52"/>
    </row>
    <row r="12" spans="1:1" ht="25.5">
      <c r="A12" s="52"/>
    </row>
    <row r="13" spans="1:1" ht="25.5">
      <c r="A13" s="52"/>
    </row>
    <row r="14" spans="1:1" ht="25.5">
      <c r="A14" s="52"/>
    </row>
    <row r="15" spans="1:1" ht="25.5">
      <c r="A15" s="52"/>
    </row>
    <row r="16" spans="1:1" ht="25.5">
      <c r="A16" s="52"/>
    </row>
    <row r="17" spans="1:1" ht="25.5">
      <c r="A17" s="52"/>
    </row>
    <row r="18" spans="1:1" ht="25.5">
      <c r="A18" s="52"/>
    </row>
    <row r="19" spans="1:1" ht="25.5">
      <c r="A19" s="52"/>
    </row>
    <row r="20" spans="1:1" ht="25.5">
      <c r="A20" s="52"/>
    </row>
    <row r="21" spans="1:1" ht="25.5">
      <c r="A21" s="52"/>
    </row>
    <row r="22" spans="1:1" ht="25.5">
      <c r="A22" s="52"/>
    </row>
    <row r="23" spans="1:1" ht="25.5">
      <c r="A23" s="52"/>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61</vt:i4>
      </vt:variant>
    </vt:vector>
  </HeadingPairs>
  <TitlesOfParts>
    <vt:vector size="97"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 of report</vt:lpstr>
      <vt:lpstr>Methods used</vt:lpstr>
      <vt:lpstr>Documentation Received</vt:lpstr>
      <vt:lpstr>Medical Information</vt:lpstr>
      <vt:lpstr>Background</vt:lpstr>
      <vt:lpstr>Occupational History</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lpstr>Musculoskeletal</vt:lpstr>
      <vt:lpstr>grip pinch strength</vt:lpstr>
      <vt:lpstr>Rapid exchange grip strength</vt:lpstr>
      <vt:lpstr>ADL</vt:lpstr>
      <vt:lpstr>AbiltiesLimitations</vt:lpstr>
      <vt:lpstr>JobAnalysis</vt:lpstr>
      <vt:lpstr>WorkWell</vt:lpstr>
      <vt:lpstr>Access</vt:lpstr>
      <vt:lpstr>Accessibility</vt:lpstr>
      <vt:lpstr>age</vt:lpstr>
      <vt:lpstr>assessmentDate</vt:lpstr>
      <vt:lpstr>AssessmentLanguage</vt:lpstr>
      <vt:lpstr>assessmentLocation</vt:lpstr>
      <vt:lpstr>Assistance</vt:lpstr>
      <vt:lpstr>bodyCheck</vt:lpstr>
      <vt:lpstr>classification</vt:lpstr>
      <vt:lpstr>classificationDescription</vt:lpstr>
      <vt:lpstr>Client_Address</vt:lpstr>
      <vt:lpstr>Client_ContactNumber</vt:lpstr>
      <vt:lpstr>Client_FirstName</vt:lpstr>
      <vt:lpstr>Client_Gender</vt:lpstr>
      <vt:lpstr>Client_Surname</vt:lpstr>
      <vt:lpstr>Client_Title</vt:lpstr>
      <vt:lpstr>ClientFirstName</vt:lpstr>
      <vt:lpstr>ClientGender</vt:lpstr>
      <vt:lpstr>ClientLastName</vt:lpstr>
      <vt:lpstr>ClientSurname</vt:lpstr>
      <vt:lpstr>currentAccomplishment</vt:lpstr>
      <vt:lpstr>currentEmployer</vt:lpstr>
      <vt:lpstr>currentInstitution</vt:lpstr>
      <vt:lpstr>currentOcc</vt:lpstr>
      <vt:lpstr>david</vt:lpstr>
      <vt:lpstr>Dependents</vt:lpstr>
      <vt:lpstr>Difficulties</vt:lpstr>
      <vt:lpstr>docs_received</vt:lpstr>
      <vt:lpstr>duration_hours</vt:lpstr>
      <vt:lpstr>Duration_Minutes</vt:lpstr>
      <vt:lpstr>dwelling</vt:lpstr>
      <vt:lpstr>Education</vt:lpstr>
      <vt:lpstr>Facilities</vt:lpstr>
      <vt:lpstr>firstName</vt:lpstr>
      <vt:lpstr>gender</vt:lpstr>
      <vt:lpstr>IdNumber</vt:lpstr>
      <vt:lpstr>JobDescription</vt:lpstr>
      <vt:lpstr>language</vt:lpstr>
      <vt:lpstr>lastWorked</vt:lpstr>
      <vt:lpstr>List_PeoplePresent</vt:lpstr>
      <vt:lpstr>MaritalStatus</vt:lpstr>
      <vt:lpstr>medicalHistory</vt:lpstr>
      <vt:lpstr>methods_used</vt:lpstr>
      <vt:lpstr>Occupants</vt:lpstr>
      <vt:lpstr>occupationalHistory</vt:lpstr>
      <vt:lpstr>ourRef</vt:lpstr>
      <vt:lpstr>People_Present</vt:lpstr>
      <vt:lpstr>peoplePresent</vt:lpstr>
      <vt:lpstr>purposes</vt:lpstr>
      <vt:lpstr>refAssessor</vt:lpstr>
      <vt:lpstr>refCompany</vt:lpstr>
      <vt:lpstr>ReportDate</vt:lpstr>
      <vt:lpstr>SupportStructure</vt:lpstr>
      <vt:lpstr>surName</vt:lpstr>
      <vt:lpstr>templateName</vt:lpstr>
      <vt:lpstr>Therapist_Cell</vt:lpstr>
      <vt:lpstr>Therapist_Email</vt:lpstr>
      <vt:lpstr>Therapist_FirstName</vt:lpstr>
      <vt:lpstr>Therapist_Surname</vt:lpstr>
      <vt:lpstr>title</vt:lpstr>
      <vt:lpstr>yourRef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2014-10-22T15:14:28Z</dcterms:modified>
</cp:coreProperties>
</file>