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4745" windowHeight="8145" tabRatio="978" firstSheet="8" activeTab="10"/>
  </bookViews>
  <sheets>
    <sheet name="FemaleHand grip" sheetId="22" state="hidden" r:id="rId1"/>
    <sheet name="MaleHand grip" sheetId="23" state="hidden" r:id="rId2"/>
    <sheet name="MaleLateral Pinch" sheetId="24" state="hidden" r:id="rId3"/>
    <sheet name="FemaleLateral Pinch" sheetId="25" state="hidden" r:id="rId4"/>
    <sheet name="MaleTip Pinch" sheetId="26" state="hidden" r:id="rId5"/>
    <sheet name="FemaleTip Pinch" sheetId="27" state="hidden" r:id="rId6"/>
    <sheet name="MalePalmer Pinch" sheetId="28" state="hidden" r:id="rId7"/>
    <sheet name="FemalePalmer Pinch" sheetId="29" state="hidden" r:id="rId8"/>
    <sheet name="Start" sheetId="33" r:id="rId9"/>
    <sheet name="Configuration" sheetId="1" r:id="rId10"/>
    <sheet name="Assessment Information" sheetId="2" r:id="rId11"/>
    <sheet name="Purposes" sheetId="3" r:id="rId12"/>
    <sheet name="Methods used" sheetId="4" r:id="rId13"/>
    <sheet name="Documentation Received" sheetId="5" r:id="rId14"/>
    <sheet name="Medical Information" sheetId="6" r:id="rId15"/>
    <sheet name="Background" sheetId="7" r:id="rId16"/>
    <sheet name="Main Complaints" sheetId="8" r:id="rId17"/>
    <sheet name="Consistency performance" sheetId="9" r:id="rId18"/>
    <sheet name="Physical results" sheetId="10" r:id="rId19"/>
    <sheet name="Cognitive phychosocial results" sheetId="11" r:id="rId20"/>
    <sheet name="Thurstone" sheetId="12" r:id="rId21"/>
    <sheet name="Rivermead" sheetId="13" r:id="rId22"/>
    <sheet name="Cam" sheetId="14" r:id="rId23"/>
    <sheet name="PsychoSocialResult" sheetId="15" r:id="rId24"/>
    <sheet name="Cooperation effort" sheetId="16" r:id="rId25"/>
    <sheet name="General Observations" sheetId="17" r:id="rId26"/>
    <sheet name="Pain report" sheetId="18" r:id="rId27"/>
    <sheet name="Safety" sheetId="19" r:id="rId28"/>
    <sheet name="Musculoskeletal" sheetId="30" r:id="rId29"/>
    <sheet name="grip pinch strength" sheetId="21" r:id="rId30"/>
    <sheet name="Rapid exchange grip strength" sheetId="31" r:id="rId31"/>
    <sheet name="ADL" sheetId="32" r:id="rId32"/>
  </sheets>
  <definedNames>
    <definedName name="_xlnm._FilterDatabase" localSheetId="1" hidden="1">'MaleHand grip'!$A$1:$E$62</definedName>
    <definedName name="age">'Assessment Information'!$B$4</definedName>
    <definedName name="ClientFirstName">'Assessment Information'!$B$1</definedName>
    <definedName name="ClientGender">'Assessment Information'!$D$4</definedName>
    <definedName name="ClientLastName">ADL!$C$3</definedName>
    <definedName name="ClientSurname">'Assessment Information'!$B$2</definedName>
    <definedName name="ClientTitle">'Assessment Information'!$B$17</definedName>
    <definedName name="david">'Methods used'!$B$3:$B$32</definedName>
    <definedName name="OLE_LINK19" localSheetId="15">Background!#REF!</definedName>
    <definedName name="OLE_LINK21" localSheetId="15">Background!#REF!</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31" l="1"/>
  <c r="G2" i="31"/>
  <c r="F3" i="31"/>
  <c r="G3" i="31"/>
  <c r="F4" i="31"/>
  <c r="G4" i="31"/>
  <c r="F5" i="31"/>
  <c r="G5" i="31"/>
  <c r="F6" i="31"/>
  <c r="G6" i="31"/>
  <c r="F9" i="31"/>
  <c r="G9" i="31"/>
  <c r="F10" i="31"/>
  <c r="G10" i="31"/>
  <c r="F11" i="31"/>
  <c r="G11" i="31"/>
  <c r="F12" i="31"/>
  <c r="G12" i="31"/>
  <c r="F13" i="31"/>
  <c r="G13" i="31"/>
  <c r="B12" i="21"/>
  <c r="B13" i="21"/>
  <c r="J3" i="21"/>
  <c r="D3" i="21"/>
  <c r="E3" i="21"/>
  <c r="F3" i="21"/>
  <c r="G3" i="21"/>
  <c r="J4" i="21"/>
  <c r="D4" i="21"/>
  <c r="E4" i="21"/>
  <c r="F4" i="21"/>
  <c r="G4" i="21"/>
  <c r="J5" i="21"/>
  <c r="D5" i="21"/>
  <c r="E5" i="21"/>
  <c r="F5" i="21"/>
  <c r="G5" i="21"/>
  <c r="J6" i="21"/>
  <c r="D6" i="21"/>
  <c r="E6" i="21"/>
  <c r="F6" i="21"/>
  <c r="G6" i="21"/>
  <c r="J7" i="21"/>
  <c r="D7" i="21"/>
  <c r="E7" i="21"/>
  <c r="F7" i="21"/>
  <c r="G7" i="21"/>
  <c r="J8" i="21"/>
  <c r="D8" i="21"/>
  <c r="E8" i="21"/>
  <c r="F8" i="21"/>
  <c r="G8" i="21"/>
  <c r="J9" i="21"/>
  <c r="D9" i="21"/>
  <c r="E9" i="21"/>
  <c r="F9" i="21"/>
  <c r="G9" i="21"/>
  <c r="J10" i="21"/>
  <c r="D10" i="21"/>
  <c r="E10" i="21"/>
  <c r="F10" i="21"/>
  <c r="G10" i="21"/>
  <c r="B7" i="2"/>
</calcChain>
</file>

<file path=xl/sharedStrings.xml><?xml version="1.0" encoding="utf-8"?>
<sst xmlns="http://schemas.openxmlformats.org/spreadsheetml/2006/main" count="508" uniqueCount="348">
  <si>
    <t>Therapist</t>
  </si>
  <si>
    <t>FirstName</t>
  </si>
  <si>
    <t>LastName</t>
  </si>
  <si>
    <t>Winslow</t>
  </si>
  <si>
    <t>Cell</t>
  </si>
  <si>
    <t>072 4411 941</t>
  </si>
  <si>
    <t>Email</t>
  </si>
  <si>
    <t>aislinn@ot-services.co.za</t>
  </si>
  <si>
    <t>Template</t>
  </si>
  <si>
    <t>name</t>
  </si>
  <si>
    <t>IDNumber</t>
  </si>
  <si>
    <t>Age</t>
  </si>
  <si>
    <t>Address</t>
  </si>
  <si>
    <t>20 elm</t>
  </si>
  <si>
    <t>ContactNumber</t>
  </si>
  <si>
    <t>AssessmentDate</t>
  </si>
  <si>
    <t>Location</t>
  </si>
  <si>
    <t>Language</t>
  </si>
  <si>
    <t>english</t>
  </si>
  <si>
    <t>ReportDate</t>
  </si>
  <si>
    <t>Duration hours</t>
  </si>
  <si>
    <t>duration minutes</t>
  </si>
  <si>
    <t>RefCompany</t>
  </si>
  <si>
    <t>Comp 43084</t>
  </si>
  <si>
    <t>RefAssessor</t>
  </si>
  <si>
    <t>Asser 4450</t>
  </si>
  <si>
    <t>OurRef</t>
  </si>
  <si>
    <t>our ref 304834</t>
  </si>
  <si>
    <t xml:space="preserve">YourRef
</t>
  </si>
  <si>
    <t>Y 30483</t>
  </si>
  <si>
    <t>Title</t>
  </si>
  <si>
    <t>Mr</t>
  </si>
  <si>
    <t>People present</t>
  </si>
  <si>
    <t>Relationship</t>
  </si>
  <si>
    <t>Name</t>
  </si>
  <si>
    <t>Client</t>
  </si>
  <si>
    <t>Determine ability to return to previous job or other job and transferable skills</t>
  </si>
  <si>
    <t>Document</t>
  </si>
  <si>
    <t>Designation</t>
  </si>
  <si>
    <t>Letter of instruction</t>
  </si>
  <si>
    <t>Nicolene Williams</t>
  </si>
  <si>
    <t>Physiotherapy notes</t>
  </si>
  <si>
    <t>Antoinette Duif, Physiotherapist</t>
  </si>
  <si>
    <t>Employers declaration</t>
  </si>
  <si>
    <t>Riaan Nel, Business partner</t>
  </si>
  <si>
    <t>Member info form</t>
  </si>
  <si>
    <t>A. Van Rooyen</t>
  </si>
  <si>
    <t>Disability claimant statement</t>
  </si>
  <si>
    <t>Medical certificate for disability</t>
  </si>
  <si>
    <t>Dr. S. Johannes, Plastic, reconstructive and hand surgeon</t>
  </si>
  <si>
    <t>Doctors notes</t>
  </si>
  <si>
    <t>Date</t>
  </si>
  <si>
    <t>August 9, 2013</t>
  </si>
  <si>
    <t>May 30, 2013</t>
  </si>
  <si>
    <t>May 29, 2013</t>
  </si>
  <si>
    <t>May 15, 2013</t>
  </si>
  <si>
    <t>March 4, 2013</t>
  </si>
  <si>
    <t>March 4, 2014</t>
  </si>
  <si>
    <t>A</t>
  </si>
  <si>
    <t>B</t>
  </si>
  <si>
    <t>C</t>
  </si>
  <si>
    <t>Client sustained a comminuted fracture of his right 4th and 5th metacarpals at the base and displacement fractures</t>
  </si>
  <si>
    <t>Operation of right hand, open reduction, internal fixation in Olivedale clinic by Dr. S. Johannes</t>
  </si>
  <si>
    <t>Release of contracture in the right hand</t>
  </si>
  <si>
    <t>Contracture release of the right hand</t>
  </si>
  <si>
    <t>Tenolysis of the extensor tendon of the 5th (little) finger</t>
  </si>
  <si>
    <t>Physiotherapy for hand mobility and strengthening</t>
  </si>
  <si>
    <t>Client received a home program of exercises to maintain mobility of the right hand</t>
  </si>
  <si>
    <t>Client received intense periods of physiotherapy for his hand following each of his 3 operations to his right hand</t>
  </si>
  <si>
    <t>History</t>
  </si>
  <si>
    <t>Result</t>
  </si>
  <si>
    <t>Weight:</t>
  </si>
  <si>
    <t xml:space="preserve"> 92 kilograms</t>
  </si>
  <si>
    <t>Height:</t>
  </si>
  <si>
    <t>1,76 meters</t>
  </si>
  <si>
    <t>Body Mass Index (BMI):</t>
  </si>
  <si>
    <t xml:space="preserve">29,7  (Overweight) </t>
  </si>
  <si>
    <t>Blood pressure:</t>
  </si>
  <si>
    <t>139/96 (Within normal limits)</t>
  </si>
  <si>
    <t>Heart rate (Resting):</t>
  </si>
  <si>
    <t>78 beats per minute</t>
  </si>
  <si>
    <t>Maximum heart rate according to age (220-age):</t>
  </si>
  <si>
    <t>174 beats per minute</t>
  </si>
  <si>
    <t>Maximum heart rate reached in assessment:</t>
  </si>
  <si>
    <t xml:space="preserve">104 beats per minute </t>
  </si>
  <si>
    <t>System</t>
  </si>
  <si>
    <t>Children or dependants</t>
  </si>
  <si>
    <t>Marital status/Relationship status</t>
  </si>
  <si>
    <t>Type of dwelling</t>
  </si>
  <si>
    <t xml:space="preserve"> </t>
  </si>
  <si>
    <t>Occupants of home</t>
  </si>
  <si>
    <t>Faciliites</t>
  </si>
  <si>
    <t xml:space="preserve">Water and electricty, inside toilet. </t>
  </si>
  <si>
    <t>Accessability</t>
  </si>
  <si>
    <t xml:space="preserve">Home is one storey on ground level. The client reported that he is able to access all areas of his home with independence. </t>
  </si>
  <si>
    <t>Access to shops, hospitals and schools</t>
  </si>
  <si>
    <t xml:space="preserve">In close proximity to all community resources. The client reported that he has his own private car and he is able to drive with independence in order to access community resources. </t>
  </si>
  <si>
    <t>Assitance in home</t>
  </si>
  <si>
    <t>The client employes a domestic worker 5 days a week who performs all home maintenance tasks at present.</t>
  </si>
  <si>
    <t>Level of education</t>
  </si>
  <si>
    <t>Accomplishment</t>
  </si>
  <si>
    <t>Grade 12</t>
  </si>
  <si>
    <t>Grade 12 Certificate Mazwe High School, 1989</t>
  </si>
  <si>
    <t xml:space="preserve">Tertiary training </t>
  </si>
  <si>
    <t>B. Tech Forensic Investigation 2011</t>
  </si>
  <si>
    <t>B.Tech (Policing) Tshwane University of Technology 2009</t>
  </si>
  <si>
    <t>National Diploma (Policing) UNISA 1997</t>
  </si>
  <si>
    <t>Passed several modules in LLB: UNISA (Not Completed)</t>
  </si>
  <si>
    <t>Detective Course: Decentralized Training 1996</t>
  </si>
  <si>
    <t>Human Rights and Policing: Decentralized Training 2001</t>
  </si>
  <si>
    <t>Family Violence, Child Protection and Sexual Offence Unit Course: Detective and Crime Intelligence Academy 2002</t>
  </si>
  <si>
    <t>Circulation System Decentralized Training 2003</t>
  </si>
  <si>
    <t>Investigation and Solving of Crime: Crime Solve Consultants</t>
  </si>
  <si>
    <t>Current studies (Enrolled for Master’s Degree in Organizational Leadership at the TUT for the 2014 term)</t>
  </si>
  <si>
    <t>Support structure</t>
  </si>
  <si>
    <t>Son aged 4 years old.</t>
  </si>
  <si>
    <t>The client is married, his wife is employed.</t>
  </si>
  <si>
    <t>Immediate family, wife and his son.</t>
  </si>
  <si>
    <t>3 Education, Tertiary and vocational training</t>
  </si>
  <si>
    <t>Period</t>
  </si>
  <si>
    <t>7 years</t>
  </si>
  <si>
    <t>Christiaan de Wet Primary School</t>
  </si>
  <si>
    <t>Grade 7</t>
  </si>
  <si>
    <t>5 years</t>
  </si>
  <si>
    <t>Voerentoe Hoog</t>
  </si>
  <si>
    <t xml:space="preserve">Grade 12 </t>
  </si>
  <si>
    <t>Institution</t>
  </si>
  <si>
    <t xml:space="preserve">Mr. Keefelakae reported experiencing anxiety at times however he further noted that his medication is improving his experience of anxiety </t>
  </si>
  <si>
    <t>The client drove himself to the assessment in his own private car and he arrived timeously for the assessment</t>
  </si>
  <si>
    <t xml:space="preserve">Mr. Keefelakae arrived prepared for the assessment process, he brought copies of relevant documentation and he was able to complete the assessment forms with independence and adequate detail </t>
  </si>
  <si>
    <t xml:space="preserve">The client was friendly in his interaction however he was observed to be anxious initially in the assessment, his anxiety levels improved as the assessment progressed </t>
  </si>
  <si>
    <t xml:space="preserve">He cooperated with all demands made on him for the full duration of the assessment </t>
  </si>
  <si>
    <t xml:space="preserve">Mr. Keefelakae did not report or display any overt physical limitations during the assessment process. The client demonstrated an adequate ability to perform and maintain functional positions such as sitting, standing, walking and stair climbing with independence and without any reported limitations. Mr. Keefelakae did not demonstrate or report experiencing any physical pain or discomfort at any time during the assessment period or when questioned. Due to the psychological nature of the client’s medical diagnosis and presented features, the performance of a formal physical (WorkWell) assessment was not deemed necessary and therefore was not performed during this assessment. </t>
  </si>
  <si>
    <t>Cognitive</t>
  </si>
  <si>
    <t>Psychosocial</t>
  </si>
  <si>
    <t>Comment</t>
  </si>
  <si>
    <t>Aspect</t>
  </si>
  <si>
    <t>Orientation</t>
  </si>
  <si>
    <t>Concentration</t>
  </si>
  <si>
    <t xml:space="preserve">Thinking </t>
  </si>
  <si>
    <t>Insight</t>
  </si>
  <si>
    <t xml:space="preserve">The client was orientated to person, place and time. This was further assessed in the Cognitive Assessment of Minnesota. </t>
  </si>
  <si>
    <t xml:space="preserve">The client demonstrated an adequate ability to concentrate throughout the assessment period. At no time during the assessment did he require any redirections of his attention while participating in cognitive testing. Mr. Keefelakae was further assessed to have adequate concentration abilities in the Cognitive Assessment of Minnesota as well as during the Thurstone Questionnaire. </t>
  </si>
  <si>
    <t xml:space="preserve">Mr. Keefelakae’s thoughts were logical and goal directed at all times during the assessment. The client demonstrated an adequate ability to perform abstract thinking in the Cognitive Assessment of Minnesota. </t>
  </si>
  <si>
    <t xml:space="preserve">Mr. Keefelakae displayed slightly decreased insight into his medical condition. He was assessed to be in the 5th stage of insight; this indicates ‘intellectual insight’  however he does not appear to have reached true emotional insight at this stage.  </t>
  </si>
  <si>
    <t>Motivation</t>
  </si>
  <si>
    <t>Communication</t>
  </si>
  <si>
    <t>Decision making and problem solving skills</t>
  </si>
  <si>
    <t>Memory</t>
  </si>
  <si>
    <t xml:space="preserve">Mr. Keefelakae displayed adequate internal motivation throughout the assessment. His participation was active at all times during the assessment and he furthermore verbalized a motivation to continue working and be productive, as he believes he is a valuable member of the SAPS. </t>
  </si>
  <si>
    <t xml:space="preserve">The client displayed adequate receptive and expressive communication in English. He was able to follow verbal, written and diagrammatic instructions at all times and he was able to grasp instructions adequately during the performance of the cognitive assessment tasks. </t>
  </si>
  <si>
    <t xml:space="preserve">Mr. Keefelakae demonstrated an adequate ability to perform concrete and abstract decision-making. He was furthermore assessed to have an adequate ability to perform simple, moderate and complex problem solving skills in the Cognitive Assessment of Minnesota. </t>
  </si>
  <si>
    <t xml:space="preserve">The client displayed an adequate long-term memory when relaying his medical and personal histories during the interview process. He further was assessed to have adequate short-term and working memory abilities in the Rivermead Behavioural Memory Test and the Cognitive Assessment of Minnesota. </t>
  </si>
  <si>
    <t>Test</t>
  </si>
  <si>
    <t>Time</t>
  </si>
  <si>
    <t>TimeNorm</t>
  </si>
  <si>
    <t>Errors</t>
  </si>
  <si>
    <t>Test 1</t>
  </si>
  <si>
    <t>Test 2</t>
  </si>
  <si>
    <t>Delayed recall</t>
  </si>
  <si>
    <t>Story</t>
  </si>
  <si>
    <t>Novel task</t>
  </si>
  <si>
    <t>Delayed recognition</t>
  </si>
  <si>
    <t>Picture</t>
  </si>
  <si>
    <t>Immediate recall</t>
  </si>
  <si>
    <t>Type</t>
  </si>
  <si>
    <t>RawScore</t>
  </si>
  <si>
    <t>Score</t>
  </si>
  <si>
    <t>Foresight and planning</t>
  </si>
  <si>
    <t>Severe</t>
  </si>
  <si>
    <t>Pro</t>
  </si>
  <si>
    <t>complex</t>
  </si>
  <si>
    <t>no</t>
  </si>
  <si>
    <t>V</t>
  </si>
  <si>
    <t>FD</t>
  </si>
  <si>
    <t>dsfjsfds</t>
  </si>
  <si>
    <t>pain 1</t>
  </si>
  <si>
    <t>pain2</t>
  </si>
  <si>
    <t>s</t>
  </si>
  <si>
    <t>a</t>
  </si>
  <si>
    <t>f</t>
  </si>
  <si>
    <t>e</t>
  </si>
  <si>
    <t>Bullet</t>
  </si>
  <si>
    <t>Selected</t>
  </si>
  <si>
    <t>x</t>
  </si>
  <si>
    <t>structured interview</t>
  </si>
  <si>
    <t>Clinical examination</t>
  </si>
  <si>
    <t>Client observationAssessment of physical abilities</t>
  </si>
  <si>
    <t>Workwell FCE protocol</t>
  </si>
  <si>
    <t>Assessment of psychosocial status</t>
  </si>
  <si>
    <t>Thurston Cognitive Assessment</t>
  </si>
  <si>
    <t>Cognitive assessment of Minnesota (CAM)</t>
  </si>
  <si>
    <t>Test of information processing skills (TIPS)</t>
  </si>
  <si>
    <t>Ruff 2 and 7</t>
  </si>
  <si>
    <t>Rivermead behavioural memory test (RBMT)</t>
  </si>
  <si>
    <t>Self report measures used:</t>
  </si>
  <si>
    <t>EPIC Spinal Function Sort</t>
  </si>
  <si>
    <t>Upper Extremity Functional Index (UEFI)</t>
  </si>
  <si>
    <t>Lower Extremity functional index (LEFI)</t>
  </si>
  <si>
    <t>Dallas Pain Questionnaire</t>
  </si>
  <si>
    <t>Becks Depression Inventory (BDI)</t>
  </si>
  <si>
    <t>Stress Questionnaire</t>
  </si>
  <si>
    <t>Becks Anxiety Inventory (BAI)</t>
  </si>
  <si>
    <t>Impact of Events Scale</t>
  </si>
  <si>
    <t>Oswestry Disability Index (ODI)</t>
  </si>
  <si>
    <t>Disabilities of the Arm, Shoulder and Hand (DASH)</t>
  </si>
  <si>
    <t>Patient Rated Wrist and Hand Evaluation (PRWHE)</t>
  </si>
  <si>
    <t>Orebro Musculoskeletal Pain Screening Questionnaire (OMPSQ)</t>
  </si>
  <si>
    <t xml:space="preserve">Fear Avoidance Beliefs Questionnaire (FABQ) </t>
  </si>
  <si>
    <t>Neck Disability Index (NDI)</t>
  </si>
  <si>
    <t>Roland Morris Disability Questionnaire (RMDQ)</t>
  </si>
  <si>
    <t xml:space="preserve">The Mental Health Inventory (MHI) </t>
  </si>
  <si>
    <t xml:space="preserve">Collateral information </t>
  </si>
  <si>
    <t>Work visit</t>
  </si>
  <si>
    <t>Emotional state</t>
  </si>
  <si>
    <t>Psychosocial Assessment Results</t>
  </si>
  <si>
    <t>Ms. Naidoo displayed a dysthymic (low) mood throughout the assessment. She cried several times during the interview and assessment period. She displayed minimal emotional expression. Ms. Naidoo reported that she feels that she cannot get through the day most days.</t>
  </si>
  <si>
    <t>Self-concept</t>
  </si>
  <si>
    <t>The client reported a decreased self-esteem when questioned. She noted that she feels worthless and a burden to her family.</t>
  </si>
  <si>
    <t>Locus of control</t>
  </si>
  <si>
    <t xml:space="preserve">Ms. Naidoo was observed to have an internal locus of control. She was observed to accept responsibility for her current limitations and is aware of what is necessary for management of her medical condition. </t>
  </si>
  <si>
    <t>Anxiety/stress</t>
  </si>
  <si>
    <t>The client was assessed to experience increased levels of anxiety and stress during the assessment. She identified herself as experiencing symptoms of considerably above average stress in the Stress Questionnaire. She noted that her experience of anxiety impacts on her ability to sleep at night.</t>
  </si>
  <si>
    <t>Interpersonal relationship’s</t>
  </si>
  <si>
    <t xml:space="preserve">The client reported supportive relationships from her family. She reported that she isolates herself and prefers to be alone in her room than spend time with her children. </t>
  </si>
  <si>
    <t>Personal presentation of self</t>
  </si>
  <si>
    <t xml:space="preserve">The client had a decreased ability to present herself socially during the assessment. She was withdrawn in her manner and tearful throughout the assessment. </t>
  </si>
  <si>
    <t xml:space="preserve">Time management </t>
  </si>
  <si>
    <t>Ms. Naidoo was able to manage her time with independence. She arrived timeously for the assessment however had been accompanied and driven by her sister.</t>
  </si>
  <si>
    <t>enter 20 - 80</t>
  </si>
  <si>
    <t>enter male or female</t>
  </si>
  <si>
    <t>Gender</t>
  </si>
  <si>
    <t>Left</t>
  </si>
  <si>
    <t>Right</t>
  </si>
  <si>
    <t>Palmer Pinch</t>
  </si>
  <si>
    <t>Lateral Pinch</t>
  </si>
  <si>
    <t>Tip pinch</t>
  </si>
  <si>
    <t>Hand grip</t>
  </si>
  <si>
    <t>worksheet</t>
  </si>
  <si>
    <t>Left SD</t>
  </si>
  <si>
    <t>Left Mean</t>
  </si>
  <si>
    <t>Right SD</t>
  </si>
  <si>
    <t>Right Mean</t>
  </si>
  <si>
    <t>male</t>
  </si>
  <si>
    <t>Ability</t>
  </si>
  <si>
    <t>Text</t>
  </si>
  <si>
    <t>Posture</t>
  </si>
  <si>
    <t>The client displayed acceptable postural alignment in sitting and standing.</t>
  </si>
  <si>
    <t>Coordination</t>
  </si>
  <si>
    <t xml:space="preserve">Mr. Jansen van Vuuren displayed adequate coordination of large movements. The tremors noted in both hands limited the clients fine motor coordination and dexterity. </t>
  </si>
  <si>
    <t>Vision</t>
  </si>
  <si>
    <t xml:space="preserve">The client displayed adequate visual ability to cope with all assessment tasks. </t>
  </si>
  <si>
    <t>Atrophy/oedema</t>
  </si>
  <si>
    <t>Unremarkable</t>
  </si>
  <si>
    <t>Integumentary</t>
  </si>
  <si>
    <t>Muscle tone/ spasms</t>
  </si>
  <si>
    <t>Normal</t>
  </si>
  <si>
    <t>Muscle strength</t>
  </si>
  <si>
    <t>Functional muscle strength assessed in neck, trunk and left upper limb and lower limbs.</t>
  </si>
  <si>
    <t>Range of motion</t>
  </si>
  <si>
    <t>The client had full active functional range of motion for all joints in his body.</t>
  </si>
  <si>
    <t>Balance</t>
  </si>
  <si>
    <t>When screening the client balance he had difficulty maintaining a steady position when on an uneven surface and having no visual input. This indicates poor proprioception, which is the ability of the body to determine its position in space. The client reports dropping of coffee cups and glasses and his limitation in proprioception of pressure may be linked. This however would have to be confirmed by a neurologist or alternative medical specialist.</t>
  </si>
  <si>
    <t>Hand</t>
  </si>
  <si>
    <t>Force</t>
  </si>
  <si>
    <t>Mean</t>
  </si>
  <si>
    <t>SD</t>
  </si>
  <si>
    <t>CD</t>
  </si>
  <si>
    <t>Grip</t>
  </si>
  <si>
    <t xml:space="preserve">  </t>
  </si>
  <si>
    <t>Non-dominant</t>
  </si>
  <si>
    <t>Non-Dominant Hand</t>
  </si>
  <si>
    <t>Position</t>
  </si>
  <si>
    <t>Cut-off points: Females N=32</t>
  </si>
  <si>
    <t>Cut off points Males N=108</t>
  </si>
  <si>
    <t>Coefficient of Variation</t>
  </si>
  <si>
    <t>Dominant Hand</t>
  </si>
  <si>
    <t>Aislinn</t>
  </si>
  <si>
    <t>Mother</t>
  </si>
  <si>
    <t>Jane</t>
  </si>
  <si>
    <t>Identify the client’s current impairments and abilities</t>
  </si>
  <si>
    <t>To describe the effects of the injuries sustained by the client on their functional abilities</t>
  </si>
  <si>
    <t>Determine psychological and cognitive abilities, and effect of these components on the client’s ability to work</t>
  </si>
  <si>
    <t>To make recommendations regading costing of further intervention and adaptive equipment</t>
  </si>
  <si>
    <t>To make recommendations regarding special assistance or accommodations required in the workplace</t>
  </si>
  <si>
    <t>To make recommendations regarding special assistance or accommodations required in the home environment</t>
  </si>
  <si>
    <t>Describe reasonable accommodations To promote vocational functioning</t>
  </si>
  <si>
    <t>Personal presentation</t>
  </si>
  <si>
    <t>xtz</t>
  </si>
  <si>
    <t>Test 3</t>
  </si>
  <si>
    <t>Test 4</t>
  </si>
  <si>
    <t>N</t>
  </si>
  <si>
    <t>TestName</t>
  </si>
  <si>
    <t>Belongings</t>
  </si>
  <si>
    <t>Appointments</t>
  </si>
  <si>
    <t>Route</t>
  </si>
  <si>
    <t>Messages</t>
  </si>
  <si>
    <t>First / Second names</t>
  </si>
  <si>
    <t>Face</t>
  </si>
  <si>
    <t>Orientation and Date</t>
  </si>
  <si>
    <t>RD</t>
  </si>
  <si>
    <t>MD</t>
  </si>
  <si>
    <t>ND</t>
  </si>
  <si>
    <t>PR</t>
  </si>
  <si>
    <t>FR</t>
  </si>
  <si>
    <t>SI</t>
  </si>
  <si>
    <t>RI</t>
  </si>
  <si>
    <t>MI</t>
  </si>
  <si>
    <t>NI</t>
  </si>
  <si>
    <t>O</t>
  </si>
  <si>
    <t>Identify potential for further rehabilitation, training or treatment to improve vocational abilities</t>
  </si>
  <si>
    <t>TimeMinutes</t>
  </si>
  <si>
    <t>TimeSeconds</t>
  </si>
  <si>
    <t>NormMinutes</t>
  </si>
  <si>
    <t>NormSeconds</t>
  </si>
  <si>
    <t>TimeNormn</t>
  </si>
  <si>
    <t>Assessment Information</t>
  </si>
  <si>
    <t>Purpose of Report</t>
  </si>
  <si>
    <t>Activity</t>
  </si>
  <si>
    <t>Eating</t>
  </si>
  <si>
    <t>Dressing</t>
  </si>
  <si>
    <t>Toileting</t>
  </si>
  <si>
    <t>Showering and bathing</t>
  </si>
  <si>
    <t>Sleeping</t>
  </si>
  <si>
    <t>Home maintenance and meal preparation</t>
  </si>
  <si>
    <t>Grooming</t>
  </si>
  <si>
    <t>Communication on telephone or written</t>
  </si>
  <si>
    <t>[[Client]] reported independence in eating at present</t>
  </si>
  <si>
    <t>[[Client]] reported independence in the performance of dressing tasks.</t>
  </si>
  <si>
    <t>[[Client]] reported intact bowel and bladder control and independence in toileting.</t>
  </si>
  <si>
    <t>[[Client]] reported independence in the performance of all grooming tasks at present. His grooming was observed to be adequate.</t>
  </si>
  <si>
    <t>The client’s wife and domestic worker are currently performing all home maintenance and meal preparation tasks at present. Mr. Van der Merwe reported that has no energy or interest to carry out homecare tasks.</t>
  </si>
  <si>
    <t>Managing money or using an ATM</t>
  </si>
  <si>
    <t>Shopping/ carrying shopping</t>
  </si>
  <si>
    <t>Accessing transport</t>
  </si>
  <si>
    <t>Leisure activities</t>
  </si>
  <si>
    <t>[[Client]] reported independence in the performance of washing tasks.</t>
  </si>
  <si>
    <t>[[Client]]  reported an adequate sleeping pattern.</t>
  </si>
  <si>
    <t>[[Client]]  was assessed to be independent with reading and writing tasks when completing the assessment forms. He was furthermore observed to be able to use a mobile phone with independence.</t>
  </si>
  <si>
    <t xml:space="preserve">[[Client]]  reported that she is independent in managing her finances at present. </t>
  </si>
  <si>
    <t>[[Client]]  reported that she is able to perform shopping tasks with independence</t>
  </si>
  <si>
    <t>[[Client]]  is dependent on public transport and her uncle’s private car for transport</t>
  </si>
  <si>
    <t>[[Client]]  reported that prior to her removal of her tumor she used to attend gym classes every evening. She noted that she plans to resume her exercising when she gets back into her normal routine</t>
  </si>
  <si>
    <t>Present</t>
  </si>
  <si>
    <t>Client Surname</t>
  </si>
  <si>
    <t>Client First Name</t>
  </si>
  <si>
    <t>Abrahams</t>
  </si>
  <si>
    <t>John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</si>
</sst>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 hh:mm\ AM/PM"/>
    <numFmt numFmtId="165" formatCode="[$-F800]dddd\,\ mmmm\ dd\,\ yyyy"/>
    <numFmt numFmtId="166" formatCode="0.0"/>
    <numFmt numFmtId="167" formatCode="yymmdd"/>
    <numFmt numFmtId="168" formatCode="[$-F400]h:mm:ss\ AM/PM"/>
    <numFmt numFmtId="169" formatCode="m:ss"/>
  </numFmts>
  <fonts count="17">
    <font>
      <sz val="10"/>
      <name val="Arial"/>
      <family val="2"/>
    </font>
    <font>
      <sz val="12"/>
      <color theme="1"/>
      <name val="Calibri"/>
      <family val="2"/>
      <scheme val="minor"/>
    </font>
    <font>
      <b/>
      <sz val="10"/>
      <name val="Arial"/>
      <family val="2"/>
    </font>
    <font>
      <b/>
      <sz val="9"/>
      <name val="Century Gothic;Century Gothic"/>
      <family val="2"/>
    </font>
    <font>
      <b/>
      <sz val="11"/>
      <name val="Century Gothic"/>
    </font>
    <font>
      <b/>
      <sz val="10"/>
      <name val="Century Gothic"/>
    </font>
    <font>
      <sz val="20"/>
      <color theme="1"/>
      <name val="Calibri"/>
      <family val="2"/>
      <scheme val="minor"/>
    </font>
    <font>
      <b/>
      <sz val="20"/>
      <color theme="1"/>
      <name val="Calibri"/>
      <family val="2"/>
      <scheme val="minor"/>
    </font>
    <font>
      <i/>
      <sz val="20"/>
      <color indexed="8"/>
      <name val="Century Gothic"/>
    </font>
    <font>
      <i/>
      <sz val="9"/>
      <color indexed="8"/>
      <name val="Century Gothic"/>
    </font>
    <font>
      <b/>
      <i/>
      <sz val="10"/>
      <color indexed="8"/>
      <name val="Century Gothic"/>
    </font>
    <font>
      <sz val="12"/>
      <color rgb="FF000000"/>
      <name val="Calibri"/>
      <family val="2"/>
      <scheme val="minor"/>
    </font>
    <font>
      <sz val="11"/>
      <color rgb="FF3F3F76"/>
      <name val="Calibri"/>
      <family val="2"/>
      <scheme val="minor"/>
    </font>
    <font>
      <b/>
      <sz val="11"/>
      <color rgb="FF3F3F76"/>
      <name val="Calibri"/>
      <family val="2"/>
      <scheme val="minor"/>
    </font>
    <font>
      <u/>
      <sz val="10"/>
      <color theme="10"/>
      <name val="Arial"/>
      <family val="2"/>
    </font>
    <font>
      <u/>
      <sz val="20"/>
      <color theme="10"/>
      <name val="Arial"/>
      <family val="2"/>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E6E6E6"/>
        <bgColor indexed="64"/>
      </patternFill>
    </fill>
    <fill>
      <patternFill patternType="solid">
        <fgColor indexed="11"/>
        <bgColor indexed="64"/>
      </patternFill>
    </fill>
    <fill>
      <patternFill patternType="solid">
        <fgColor indexed="13"/>
        <bgColor indexed="64"/>
      </patternFill>
    </fill>
    <fill>
      <patternFill patternType="solid">
        <fgColor indexed="26"/>
        <bgColor indexed="64"/>
      </patternFill>
    </fill>
    <fill>
      <patternFill patternType="solid">
        <fgColor rgb="FFFFCC99"/>
      </patternFill>
    </fill>
  </fills>
  <borders count="20">
    <border>
      <left/>
      <right/>
      <top/>
      <bottom/>
      <diagonal/>
    </border>
    <border>
      <left style="hair">
        <color indexed="8"/>
      </left>
      <right style="hair">
        <color indexed="8"/>
      </right>
      <top style="hair">
        <color indexed="8"/>
      </top>
      <bottom style="hair">
        <color indexed="8"/>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4">
    <xf numFmtId="0" fontId="0" fillId="0" borderId="0"/>
    <xf numFmtId="0" fontId="1" fillId="0" borderId="0"/>
    <xf numFmtId="0" fontId="12" fillId="7" borderId="18" applyNumberFormat="0" applyAlignment="0" applyProtection="0"/>
    <xf numFmtId="0" fontId="14" fillId="0" borderId="0" applyNumberFormat="0" applyFill="0" applyBorder="0" applyAlignment="0" applyProtection="0"/>
  </cellStyleXfs>
  <cellXfs count="62">
    <xf numFmtId="0" fontId="0" fillId="0" borderId="0" xfId="0"/>
    <xf numFmtId="0" fontId="2" fillId="0" borderId="0" xfId="0" applyFont="1"/>
    <xf numFmtId="0" fontId="3" fillId="0" borderId="1" xfId="0" applyFont="1" applyBorder="1"/>
    <xf numFmtId="0" fontId="3" fillId="0" borderId="1" xfId="0" applyFont="1" applyBorder="1" applyAlignment="1">
      <alignment wrapText="1"/>
    </xf>
    <xf numFmtId="1" fontId="0" fillId="0" borderId="0" xfId="0" applyNumberFormat="1"/>
    <xf numFmtId="0" fontId="4" fillId="0" borderId="0" xfId="0" applyFont="1" applyAlignment="1">
      <alignment vertical="center"/>
    </xf>
    <xf numFmtId="0" fontId="5" fillId="0" borderId="0" xfId="0" applyFont="1" applyAlignment="1">
      <alignment vertical="center"/>
    </xf>
    <xf numFmtId="0" fontId="1" fillId="0" borderId="0" xfId="1"/>
    <xf numFmtId="0" fontId="7" fillId="0" borderId="0" xfId="1" applyFont="1"/>
    <xf numFmtId="0" fontId="9" fillId="0" borderId="2" xfId="1" applyFont="1" applyBorder="1" applyAlignment="1">
      <alignment horizontal="fill" vertical="distributed"/>
    </xf>
    <xf numFmtId="166" fontId="9" fillId="0" borderId="2" xfId="1" applyNumberFormat="1" applyFont="1" applyBorder="1" applyAlignment="1">
      <alignment horizontal="justify" vertical="center" wrapText="1"/>
    </xf>
    <xf numFmtId="0" fontId="9" fillId="0" borderId="2" xfId="1" applyFont="1" applyBorder="1" applyAlignment="1" applyProtection="1">
      <alignment horizontal="justify" vertical="center" wrapText="1"/>
      <protection locked="0"/>
    </xf>
    <xf numFmtId="0" fontId="9" fillId="0" borderId="2" xfId="1" applyFont="1" applyBorder="1" applyAlignment="1">
      <alignment horizontal="justify" vertical="center" wrapText="1"/>
    </xf>
    <xf numFmtId="0" fontId="9" fillId="0" borderId="0" xfId="1" applyFont="1" applyFill="1" applyBorder="1" applyAlignment="1">
      <alignment horizontal="justify" vertical="center" wrapText="1"/>
    </xf>
    <xf numFmtId="166" fontId="1" fillId="0" borderId="0" xfId="1" applyNumberFormat="1"/>
    <xf numFmtId="166" fontId="9" fillId="0" borderId="2" xfId="1" applyNumberFormat="1" applyFont="1" applyBorder="1" applyAlignment="1" applyProtection="1">
      <alignment horizontal="justify" vertical="center" wrapText="1"/>
      <protection locked="0"/>
    </xf>
    <xf numFmtId="0" fontId="10" fillId="3" borderId="0" xfId="1" applyFont="1" applyFill="1" applyBorder="1" applyAlignment="1">
      <alignment horizontal="justify" vertical="center" wrapText="1"/>
    </xf>
    <xf numFmtId="49" fontId="10" fillId="3" borderId="5" xfId="1" applyNumberFormat="1" applyFont="1" applyFill="1" applyBorder="1" applyAlignment="1">
      <alignment horizontal="left" vertical="center" wrapText="1"/>
    </xf>
    <xf numFmtId="1" fontId="1" fillId="0" borderId="0" xfId="1" applyNumberFormat="1"/>
    <xf numFmtId="166" fontId="11" fillId="0" borderId="0" xfId="1" applyNumberFormat="1" applyFont="1"/>
    <xf numFmtId="166" fontId="1" fillId="0" borderId="0" xfId="1" applyNumberFormat="1" applyAlignment="1"/>
    <xf numFmtId="22" fontId="0" fillId="0" borderId="0" xfId="0" applyNumberFormat="1"/>
    <xf numFmtId="16" fontId="0" fillId="0" borderId="0" xfId="0" applyNumberFormat="1"/>
    <xf numFmtId="167" fontId="0" fillId="0" borderId="0" xfId="0" applyNumberFormat="1"/>
    <xf numFmtId="0" fontId="9" fillId="0" borderId="4" xfId="1" applyFont="1" applyBorder="1" applyAlignment="1">
      <alignment vertical="center" wrapText="1"/>
    </xf>
    <xf numFmtId="0" fontId="9" fillId="0" borderId="3" xfId="1" applyFont="1" applyBorder="1" applyAlignment="1">
      <alignment vertical="center" wrapText="1"/>
    </xf>
    <xf numFmtId="49" fontId="10" fillId="3" borderId="6" xfId="1" applyNumberFormat="1" applyFont="1" applyFill="1" applyBorder="1" applyAlignment="1">
      <alignment vertical="center" wrapText="1"/>
    </xf>
    <xf numFmtId="49" fontId="10" fillId="3" borderId="5" xfId="1" applyNumberFormat="1" applyFont="1" applyFill="1" applyBorder="1" applyAlignment="1">
      <alignment vertical="center" wrapText="1"/>
    </xf>
    <xf numFmtId="0" fontId="0" fillId="4" borderId="0" xfId="0" applyFill="1"/>
    <xf numFmtId="0" fontId="0" fillId="5" borderId="0" xfId="0" applyFill="1"/>
    <xf numFmtId="2" fontId="0" fillId="6" borderId="7" xfId="0" applyNumberFormat="1" applyFill="1" applyBorder="1"/>
    <xf numFmtId="0" fontId="0" fillId="0" borderId="8" xfId="0" applyBorder="1"/>
    <xf numFmtId="0" fontId="0" fillId="0" borderId="9" xfId="0" applyBorder="1"/>
    <xf numFmtId="0" fontId="0" fillId="0" borderId="10" xfId="0" applyBorder="1"/>
    <xf numFmtId="0" fontId="2" fillId="0" borderId="0" xfId="0" applyFont="1" applyAlignment="1">
      <alignment horizontal="center"/>
    </xf>
    <xf numFmtId="2" fontId="0" fillId="6" borderId="11" xfId="0" applyNumberFormat="1" applyFill="1" applyBorder="1"/>
    <xf numFmtId="0" fontId="0" fillId="0" borderId="12" xfId="0" applyBorder="1"/>
    <xf numFmtId="0" fontId="0" fillId="0" borderId="0" xfId="0" applyFill="1" applyBorder="1"/>
    <xf numFmtId="0" fontId="0" fillId="0" borderId="13" xfId="0" applyBorder="1"/>
    <xf numFmtId="2" fontId="0" fillId="6" borderId="14" xfId="0" applyNumberFormat="1" applyFill="1" applyBorder="1"/>
    <xf numFmtId="0" fontId="0" fillId="0" borderId="15" xfId="0" applyBorder="1"/>
    <xf numFmtId="0" fontId="0" fillId="0" borderId="16" xfId="0" applyBorder="1"/>
    <xf numFmtId="0" fontId="0" fillId="0" borderId="17" xfId="0" applyBorder="1"/>
    <xf numFmtId="0" fontId="2" fillId="4" borderId="0" xfId="0" applyFont="1" applyFill="1"/>
    <xf numFmtId="0" fontId="2" fillId="5" borderId="0" xfId="0" applyFont="1" applyFill="1"/>
    <xf numFmtId="0" fontId="0" fillId="0" borderId="0" xfId="0" applyBorder="1"/>
    <xf numFmtId="0" fontId="12" fillId="7" borderId="18" xfId="2"/>
    <xf numFmtId="1" fontId="12" fillId="7" borderId="18" xfId="2" applyNumberFormat="1"/>
    <xf numFmtId="164" fontId="12" fillId="7" borderId="18" xfId="2" applyNumberFormat="1"/>
    <xf numFmtId="165" fontId="12" fillId="7" borderId="18" xfId="2" applyNumberFormat="1"/>
    <xf numFmtId="0" fontId="12" fillId="7" borderId="19" xfId="2" applyBorder="1"/>
    <xf numFmtId="168" fontId="0" fillId="0" borderId="0" xfId="0" applyNumberFormat="1"/>
    <xf numFmtId="0" fontId="13" fillId="7" borderId="18" xfId="2" applyFont="1"/>
    <xf numFmtId="169" fontId="0" fillId="0" borderId="0" xfId="0" applyNumberFormat="1"/>
    <xf numFmtId="0" fontId="12" fillId="7" borderId="18" xfId="2" applyNumberFormat="1"/>
    <xf numFmtId="0" fontId="14" fillId="0" borderId="0" xfId="3" quotePrefix="1"/>
    <xf numFmtId="0" fontId="15" fillId="0" borderId="0" xfId="3" quotePrefix="1" applyFont="1"/>
    <xf numFmtId="0" fontId="16" fillId="0" borderId="0" xfId="1" applyFont="1"/>
    <xf numFmtId="0" fontId="6" fillId="2" borderId="0" xfId="1" applyNumberFormat="1" applyFont="1" applyFill="1" applyAlignment="1" applyProtection="1">
      <protection locked="0"/>
    </xf>
    <xf numFmtId="0" fontId="1" fillId="0" borderId="0" xfId="1" applyAlignment="1"/>
    <xf numFmtId="0" fontId="8" fillId="2" borderId="0" xfId="1" applyFont="1" applyFill="1" applyBorder="1" applyAlignment="1" applyProtection="1">
      <alignment horizontal="justify" vertical="center" wrapText="1"/>
      <protection locked="0"/>
    </xf>
    <xf numFmtId="0" fontId="1" fillId="2" borderId="0" xfId="1" applyFont="1" applyFill="1" applyAlignment="1" applyProtection="1">
      <protection locked="0"/>
    </xf>
  </cellXfs>
  <cellStyles count="4">
    <cellStyle name="Hyperlink" xfId="3" builtinId="8"/>
    <cellStyle name="Input" xfId="2" builtinId="20"/>
    <cellStyle name="Normal" xfId="0" builtinId="0"/>
    <cellStyle name="Normal 2" xfId="1"/>
  </cellStyles>
  <dxfs count="1">
    <dxf>
      <font>
        <b/>
        <i val="0"/>
        <color auto="1"/>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Dominant Hand</a:t>
            </a:r>
          </a:p>
        </c:rich>
      </c:tx>
      <c:layout>
        <c:manualLayout>
          <c:xMode val="edge"/>
          <c:yMode val="edge"/>
          <c:x val="0.40476256689679702"/>
          <c:y val="3.55988586289099E-2"/>
        </c:manualLayout>
      </c:layout>
      <c:overlay val="0"/>
      <c:spPr>
        <a:noFill/>
        <a:ln w="25400">
          <a:noFill/>
        </a:ln>
      </c:spPr>
    </c:title>
    <c:autoTitleDeleted val="0"/>
    <c:plotArea>
      <c:layout>
        <c:manualLayout>
          <c:layoutTarget val="inner"/>
          <c:xMode val="edge"/>
          <c:yMode val="edge"/>
          <c:x val="9.2402556711367295E-2"/>
          <c:y val="0.197247375072724"/>
          <c:w val="0.73716706354179695"/>
          <c:h val="0.6559622008232449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strength'!$F$2:$F$6</c:f>
              <c:numCache>
                <c:formatCode>0.00</c:formatCode>
                <c:ptCount val="5"/>
                <c:pt idx="0">
                  <c:v>60.79999999999999</c:v>
                </c:pt>
                <c:pt idx="1">
                  <c:v>57.166666666666664</c:v>
                </c:pt>
                <c:pt idx="2">
                  <c:v>42.966666666666661</c:v>
                </c:pt>
                <c:pt idx="3">
                  <c:v>48.766666666666673</c:v>
                </c:pt>
                <c:pt idx="4">
                  <c:v>49.6</c:v>
                </c:pt>
              </c:numCache>
            </c:numRef>
          </c:val>
          <c:smooth val="0"/>
        </c:ser>
        <c:dLbls>
          <c:showLegendKey val="0"/>
          <c:showVal val="0"/>
          <c:showCatName val="0"/>
          <c:showSerName val="0"/>
          <c:showPercent val="0"/>
          <c:showBubbleSize val="0"/>
        </c:dLbls>
        <c:marker val="1"/>
        <c:smooth val="0"/>
        <c:axId val="108958464"/>
        <c:axId val="108960384"/>
      </c:lineChart>
      <c:catAx>
        <c:axId val="108958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8960384"/>
        <c:crosses val="autoZero"/>
        <c:auto val="1"/>
        <c:lblAlgn val="ctr"/>
        <c:lblOffset val="100"/>
        <c:tickLblSkip val="1"/>
        <c:tickMarkSkip val="1"/>
        <c:noMultiLvlLbl val="0"/>
      </c:catAx>
      <c:valAx>
        <c:axId val="1089603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08958464"/>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c:pageMargins b="1" l="0.75" r="0.75" t="1" header="0.5" footer="0.5"/>
    <c:pageSetup paperSize="9"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Non-Dominant Hand</a:t>
            </a:r>
          </a:p>
        </c:rich>
      </c:tx>
      <c:layout>
        <c:manualLayout>
          <c:xMode val="edge"/>
          <c:yMode val="edge"/>
          <c:x val="0.37237765374264897"/>
          <c:y val="3.55988586289099E-2"/>
        </c:manualLayout>
      </c:layout>
      <c:overlay val="0"/>
      <c:spPr>
        <a:noFill/>
        <a:ln w="25400">
          <a:noFill/>
        </a:ln>
      </c:spPr>
    </c:title>
    <c:autoTitleDeleted val="0"/>
    <c:plotArea>
      <c:layout>
        <c:manualLayout>
          <c:layoutTarget val="inner"/>
          <c:xMode val="edge"/>
          <c:yMode val="edge"/>
          <c:x val="9.0717206127614303E-2"/>
          <c:y val="0.17431163378519801"/>
          <c:w val="0.734176458893251"/>
          <c:h val="0.69265938688328699"/>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val>
            <c:numRef>
              <c:f>'Rapid exchange grip strength'!$F$9:$F$13</c:f>
              <c:numCache>
                <c:formatCode>0.00</c:formatCode>
                <c:ptCount val="5"/>
                <c:pt idx="0">
                  <c:v>44.70000000000001</c:v>
                </c:pt>
                <c:pt idx="1">
                  <c:v>93.933333333333337</c:v>
                </c:pt>
                <c:pt idx="2">
                  <c:v>76.399999999999991</c:v>
                </c:pt>
                <c:pt idx="3">
                  <c:v>56.533333333333331</c:v>
                </c:pt>
                <c:pt idx="4">
                  <c:v>59.199999999999989</c:v>
                </c:pt>
              </c:numCache>
            </c:numRef>
          </c:val>
          <c:smooth val="0"/>
        </c:ser>
        <c:dLbls>
          <c:showLegendKey val="0"/>
          <c:showVal val="0"/>
          <c:showCatName val="0"/>
          <c:showSerName val="0"/>
          <c:showPercent val="0"/>
          <c:showBubbleSize val="0"/>
        </c:dLbls>
        <c:marker val="1"/>
        <c:smooth val="0"/>
        <c:axId val="108980096"/>
        <c:axId val="109449216"/>
      </c:lineChart>
      <c:catAx>
        <c:axId val="108980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9449216"/>
        <c:crosses val="autoZero"/>
        <c:auto val="1"/>
        <c:lblAlgn val="ctr"/>
        <c:lblOffset val="100"/>
        <c:tickLblSkip val="1"/>
        <c:tickMarkSkip val="1"/>
        <c:noMultiLvlLbl val="0"/>
      </c:catAx>
      <c:valAx>
        <c:axId val="10944921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08980096"/>
        <c:crosses val="autoZero"/>
        <c:crossBetween val="between"/>
      </c:valAx>
      <c:spPr>
        <a:solidFill>
          <a:srgbClr val="C0C0C0"/>
        </a:solidFill>
        <a:ln w="12700">
          <a:solidFill>
            <a:srgbClr val="808080"/>
          </a:solidFill>
          <a:prstDash val="solid"/>
        </a:ln>
      </c:spPr>
    </c:plotArea>
    <c:plotVisOnly val="1"/>
    <c:dispBlanksAs val="zero"/>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25400</xdr:colOff>
      <xdr:row>16</xdr:row>
      <xdr:rowOff>38100</xdr:rowOff>
    </xdr:from>
    <xdr:to>
      <xdr:col>9</xdr:col>
      <xdr:colOff>152400</xdr:colOff>
      <xdr:row>34</xdr:row>
      <xdr:rowOff>63500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50800</xdr:rowOff>
    </xdr:from>
    <xdr:to>
      <xdr:col>18</xdr:col>
      <xdr:colOff>152400</xdr:colOff>
      <xdr:row>34</xdr:row>
      <xdr:rowOff>76200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aislinn@ot-services.co.za"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39"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14">
        <v>70.400000000000006</v>
      </c>
      <c r="C2" s="14">
        <v>14.5</v>
      </c>
      <c r="D2" s="7">
        <v>61</v>
      </c>
      <c r="E2" s="7">
        <v>13.1</v>
      </c>
    </row>
    <row r="3" spans="1:5">
      <c r="A3" s="18">
        <v>21</v>
      </c>
      <c r="B3" s="14">
        <v>70.400000000000006</v>
      </c>
      <c r="C3" s="14">
        <v>14.5</v>
      </c>
      <c r="D3" s="7">
        <v>61</v>
      </c>
      <c r="E3" s="7">
        <v>13.1</v>
      </c>
    </row>
    <row r="4" spans="1:5">
      <c r="A4" s="18">
        <v>22</v>
      </c>
      <c r="B4" s="14">
        <v>70.400000000000006</v>
      </c>
      <c r="C4" s="14">
        <v>14.5</v>
      </c>
      <c r="D4" s="7">
        <v>61</v>
      </c>
      <c r="E4" s="7">
        <v>13.1</v>
      </c>
    </row>
    <row r="5" spans="1:5">
      <c r="A5" s="18">
        <v>23</v>
      </c>
      <c r="B5" s="14">
        <v>70.400000000000006</v>
      </c>
      <c r="C5" s="14">
        <v>14.5</v>
      </c>
      <c r="D5" s="7">
        <v>61</v>
      </c>
      <c r="E5" s="7">
        <v>13.1</v>
      </c>
    </row>
    <row r="6" spans="1:5">
      <c r="A6" s="18">
        <v>24</v>
      </c>
      <c r="B6" s="14">
        <v>70.400000000000006</v>
      </c>
      <c r="C6" s="14">
        <v>14.5</v>
      </c>
      <c r="D6" s="7">
        <v>61</v>
      </c>
      <c r="E6" s="7">
        <v>13.1</v>
      </c>
    </row>
    <row r="7" spans="1:5">
      <c r="A7" s="18">
        <v>25</v>
      </c>
      <c r="B7" s="14">
        <v>74.5</v>
      </c>
      <c r="C7" s="14">
        <v>13.9</v>
      </c>
      <c r="D7" s="7">
        <v>63.5</v>
      </c>
      <c r="E7" s="7">
        <v>12.2</v>
      </c>
    </row>
    <row r="8" spans="1:5">
      <c r="A8" s="18">
        <v>26</v>
      </c>
      <c r="B8" s="14">
        <v>74.5</v>
      </c>
      <c r="C8" s="14">
        <v>13.9</v>
      </c>
      <c r="D8" s="7">
        <v>63.5</v>
      </c>
      <c r="E8" s="7">
        <v>12.2</v>
      </c>
    </row>
    <row r="9" spans="1:5">
      <c r="A9" s="18">
        <v>27</v>
      </c>
      <c r="B9" s="14">
        <v>74.5</v>
      </c>
      <c r="C9" s="14">
        <v>13.9</v>
      </c>
      <c r="D9" s="7">
        <v>63.5</v>
      </c>
      <c r="E9" s="7">
        <v>12.2</v>
      </c>
    </row>
    <row r="10" spans="1:5">
      <c r="A10" s="18">
        <v>28</v>
      </c>
      <c r="B10" s="14">
        <v>74.5</v>
      </c>
      <c r="C10" s="14">
        <v>13.9</v>
      </c>
      <c r="D10" s="7">
        <v>63.5</v>
      </c>
      <c r="E10" s="7">
        <v>12.2</v>
      </c>
    </row>
    <row r="11" spans="1:5">
      <c r="A11" s="18">
        <v>29</v>
      </c>
      <c r="B11" s="14">
        <v>74.5</v>
      </c>
      <c r="C11" s="14">
        <v>13.9</v>
      </c>
      <c r="D11" s="7">
        <v>63.5</v>
      </c>
      <c r="E11" s="7">
        <v>12.2</v>
      </c>
    </row>
    <row r="12" spans="1:5">
      <c r="A12" s="18">
        <v>30</v>
      </c>
      <c r="B12" s="14">
        <v>78.7</v>
      </c>
      <c r="C12" s="14">
        <v>19.2</v>
      </c>
      <c r="D12" s="7">
        <v>68</v>
      </c>
      <c r="E12" s="7">
        <v>17.7</v>
      </c>
    </row>
    <row r="13" spans="1:5">
      <c r="A13" s="18">
        <v>31</v>
      </c>
      <c r="B13" s="14">
        <v>78.7</v>
      </c>
      <c r="C13" s="14">
        <v>19.2</v>
      </c>
      <c r="D13" s="7">
        <v>68</v>
      </c>
      <c r="E13" s="7">
        <v>17.7</v>
      </c>
    </row>
    <row r="14" spans="1:5">
      <c r="A14" s="18">
        <v>32</v>
      </c>
      <c r="B14" s="14">
        <v>78.7</v>
      </c>
      <c r="C14" s="14">
        <v>19.2</v>
      </c>
      <c r="D14" s="7">
        <v>68</v>
      </c>
      <c r="E14" s="7">
        <v>17.7</v>
      </c>
    </row>
    <row r="15" spans="1:5">
      <c r="A15" s="18">
        <v>33</v>
      </c>
      <c r="B15" s="14">
        <v>78.7</v>
      </c>
      <c r="C15" s="14">
        <v>19.2</v>
      </c>
      <c r="D15" s="7">
        <v>68</v>
      </c>
      <c r="E15" s="7">
        <v>17.7</v>
      </c>
    </row>
    <row r="16" spans="1:5">
      <c r="A16" s="18">
        <v>34</v>
      </c>
      <c r="B16" s="14">
        <v>78.7</v>
      </c>
      <c r="C16" s="14">
        <v>19.2</v>
      </c>
      <c r="D16" s="7">
        <v>68</v>
      </c>
      <c r="E16" s="7">
        <v>17.7</v>
      </c>
    </row>
    <row r="17" spans="1:5">
      <c r="A17" s="18">
        <v>35</v>
      </c>
      <c r="B17" s="14">
        <v>74.099999999999994</v>
      </c>
      <c r="C17" s="14">
        <v>10.8</v>
      </c>
      <c r="D17" s="7">
        <v>66.3</v>
      </c>
      <c r="E17" s="7">
        <v>11.7</v>
      </c>
    </row>
    <row r="18" spans="1:5">
      <c r="A18" s="18">
        <v>36</v>
      </c>
      <c r="B18" s="14">
        <v>74.099999999999994</v>
      </c>
      <c r="C18" s="14">
        <v>10.8</v>
      </c>
      <c r="D18" s="7">
        <v>66.3</v>
      </c>
      <c r="E18" s="7">
        <v>11.7</v>
      </c>
    </row>
    <row r="19" spans="1:5">
      <c r="A19" s="18">
        <v>37</v>
      </c>
      <c r="B19" s="14">
        <v>74.099999999999994</v>
      </c>
      <c r="C19" s="14">
        <v>10.8</v>
      </c>
      <c r="D19" s="7">
        <v>66.3</v>
      </c>
      <c r="E19" s="7">
        <v>11.7</v>
      </c>
    </row>
    <row r="20" spans="1:5">
      <c r="A20" s="18">
        <v>38</v>
      </c>
      <c r="B20" s="14">
        <v>74.099999999999994</v>
      </c>
      <c r="C20" s="14">
        <v>10.8</v>
      </c>
      <c r="D20" s="7">
        <v>66.3</v>
      </c>
      <c r="E20" s="7">
        <v>11.7</v>
      </c>
    </row>
    <row r="21" spans="1:5">
      <c r="A21" s="18">
        <v>39</v>
      </c>
      <c r="B21" s="14">
        <v>74.099999999999994</v>
      </c>
      <c r="C21" s="14">
        <v>10.8</v>
      </c>
      <c r="D21" s="7">
        <v>66.3</v>
      </c>
      <c r="E21" s="7">
        <v>11.7</v>
      </c>
    </row>
    <row r="22" spans="1:5">
      <c r="A22" s="18">
        <v>40</v>
      </c>
      <c r="B22" s="14">
        <v>70.400000000000006</v>
      </c>
      <c r="C22" s="14">
        <v>13.5</v>
      </c>
      <c r="D22" s="7">
        <v>62.3</v>
      </c>
      <c r="E22" s="7">
        <v>13.8</v>
      </c>
    </row>
    <row r="23" spans="1:5">
      <c r="A23" s="18">
        <v>41</v>
      </c>
      <c r="B23" s="14">
        <v>70.400000000000006</v>
      </c>
      <c r="C23" s="14">
        <v>13.5</v>
      </c>
      <c r="D23" s="7">
        <v>62.3</v>
      </c>
      <c r="E23" s="7">
        <v>13.8</v>
      </c>
    </row>
    <row r="24" spans="1:5">
      <c r="A24" s="18">
        <v>42</v>
      </c>
      <c r="B24" s="14">
        <v>70.400000000000006</v>
      </c>
      <c r="C24" s="14">
        <v>13.5</v>
      </c>
      <c r="D24" s="7">
        <v>62.3</v>
      </c>
      <c r="E24" s="7">
        <v>13.8</v>
      </c>
    </row>
    <row r="25" spans="1:5">
      <c r="A25" s="18">
        <v>43</v>
      </c>
      <c r="B25" s="14">
        <v>70.400000000000006</v>
      </c>
      <c r="C25" s="14">
        <v>13.5</v>
      </c>
      <c r="D25" s="7">
        <v>62.3</v>
      </c>
      <c r="E25" s="7">
        <v>13.8</v>
      </c>
    </row>
    <row r="26" spans="1:5">
      <c r="A26" s="18">
        <v>44</v>
      </c>
      <c r="B26" s="14">
        <v>70.400000000000006</v>
      </c>
      <c r="C26" s="14">
        <v>13.5</v>
      </c>
      <c r="D26" s="7">
        <v>62.3</v>
      </c>
      <c r="E26" s="7">
        <v>13.8</v>
      </c>
    </row>
    <row r="27" spans="1:5">
      <c r="A27" s="18">
        <v>45</v>
      </c>
      <c r="B27" s="14">
        <v>62.2</v>
      </c>
      <c r="C27" s="14">
        <v>15.1</v>
      </c>
      <c r="D27" s="7">
        <v>56</v>
      </c>
      <c r="E27" s="7">
        <v>12.7</v>
      </c>
    </row>
    <row r="28" spans="1:5">
      <c r="A28" s="18">
        <v>46</v>
      </c>
      <c r="B28" s="14">
        <v>62.2</v>
      </c>
      <c r="C28" s="14">
        <v>15.1</v>
      </c>
      <c r="D28" s="7">
        <v>56</v>
      </c>
      <c r="E28" s="7">
        <v>12.7</v>
      </c>
    </row>
    <row r="29" spans="1:5">
      <c r="A29" s="18">
        <v>47</v>
      </c>
      <c r="B29" s="14">
        <v>62.2</v>
      </c>
      <c r="C29" s="14">
        <v>15.1</v>
      </c>
      <c r="D29" s="7">
        <v>56</v>
      </c>
      <c r="E29" s="7">
        <v>12.7</v>
      </c>
    </row>
    <row r="30" spans="1:5">
      <c r="A30" s="18">
        <v>48</v>
      </c>
      <c r="B30" s="14">
        <v>62.2</v>
      </c>
      <c r="C30" s="14">
        <v>15.1</v>
      </c>
      <c r="D30" s="7">
        <v>56</v>
      </c>
      <c r="E30" s="7">
        <v>12.7</v>
      </c>
    </row>
    <row r="31" spans="1:5">
      <c r="A31" s="18">
        <v>49</v>
      </c>
      <c r="B31" s="14">
        <v>62.2</v>
      </c>
      <c r="C31" s="14">
        <v>15.1</v>
      </c>
      <c r="D31" s="7">
        <v>56</v>
      </c>
      <c r="E31" s="7">
        <v>12.7</v>
      </c>
    </row>
    <row r="32" spans="1:5">
      <c r="A32" s="18">
        <v>50</v>
      </c>
      <c r="B32" s="14">
        <v>65.8</v>
      </c>
      <c r="C32" s="14">
        <v>11.6</v>
      </c>
      <c r="D32" s="7">
        <v>57.3</v>
      </c>
      <c r="E32" s="7">
        <v>10.7</v>
      </c>
    </row>
    <row r="33" spans="1:5">
      <c r="A33" s="18">
        <v>51</v>
      </c>
      <c r="B33" s="14">
        <v>65.8</v>
      </c>
      <c r="C33" s="14">
        <v>11.6</v>
      </c>
      <c r="D33" s="7">
        <v>57.3</v>
      </c>
      <c r="E33" s="7">
        <v>10.7</v>
      </c>
    </row>
    <row r="34" spans="1:5">
      <c r="A34" s="18">
        <v>52</v>
      </c>
      <c r="B34" s="14">
        <v>65.8</v>
      </c>
      <c r="C34" s="14">
        <v>11.6</v>
      </c>
      <c r="D34" s="7">
        <v>57.3</v>
      </c>
      <c r="E34" s="7">
        <v>10.7</v>
      </c>
    </row>
    <row r="35" spans="1:5">
      <c r="A35" s="18">
        <v>53</v>
      </c>
      <c r="B35" s="14">
        <v>65.8</v>
      </c>
      <c r="C35" s="14">
        <v>11.6</v>
      </c>
      <c r="D35" s="7">
        <v>57.3</v>
      </c>
      <c r="E35" s="7">
        <v>10.7</v>
      </c>
    </row>
    <row r="36" spans="1:5">
      <c r="A36" s="18">
        <v>54</v>
      </c>
      <c r="B36" s="14">
        <v>65.8</v>
      </c>
      <c r="C36" s="14">
        <v>11.6</v>
      </c>
      <c r="D36" s="7">
        <v>57.3</v>
      </c>
      <c r="E36" s="7">
        <v>10.7</v>
      </c>
    </row>
    <row r="37" spans="1:5">
      <c r="A37" s="18">
        <v>55</v>
      </c>
      <c r="B37" s="14">
        <v>57.3</v>
      </c>
      <c r="C37" s="14">
        <v>12.5</v>
      </c>
      <c r="D37" s="7">
        <v>47.3</v>
      </c>
      <c r="E37" s="7">
        <v>11.9</v>
      </c>
    </row>
    <row r="38" spans="1:5">
      <c r="A38" s="18">
        <v>56</v>
      </c>
      <c r="B38" s="14">
        <v>57.3</v>
      </c>
      <c r="C38" s="14">
        <v>12.5</v>
      </c>
      <c r="D38" s="7">
        <v>47.3</v>
      </c>
      <c r="E38" s="7">
        <v>11.9</v>
      </c>
    </row>
    <row r="39" spans="1:5">
      <c r="A39" s="18">
        <v>57</v>
      </c>
      <c r="B39" s="14">
        <v>57.3</v>
      </c>
      <c r="C39" s="14">
        <v>12.5</v>
      </c>
      <c r="D39" s="7">
        <v>47.3</v>
      </c>
      <c r="E39" s="7">
        <v>11.9</v>
      </c>
    </row>
    <row r="40" spans="1:5">
      <c r="A40" s="18">
        <v>58</v>
      </c>
      <c r="B40" s="14">
        <v>57.3</v>
      </c>
      <c r="C40" s="14">
        <v>12.5</v>
      </c>
      <c r="D40" s="7">
        <v>47.3</v>
      </c>
      <c r="E40" s="7">
        <v>11.9</v>
      </c>
    </row>
    <row r="41" spans="1:5">
      <c r="A41" s="18">
        <v>59</v>
      </c>
      <c r="B41" s="14">
        <v>57.3</v>
      </c>
      <c r="C41" s="14">
        <v>12.5</v>
      </c>
      <c r="D41" s="7">
        <v>47.3</v>
      </c>
      <c r="E41" s="7">
        <v>11.9</v>
      </c>
    </row>
    <row r="42" spans="1:5">
      <c r="A42" s="18">
        <v>60</v>
      </c>
      <c r="B42" s="14">
        <v>55.1</v>
      </c>
      <c r="C42" s="14">
        <v>10.1</v>
      </c>
      <c r="D42" s="7">
        <v>45.7</v>
      </c>
      <c r="E42" s="7">
        <v>10.1</v>
      </c>
    </row>
    <row r="43" spans="1:5">
      <c r="A43" s="18">
        <v>61</v>
      </c>
      <c r="B43" s="14">
        <v>55.1</v>
      </c>
      <c r="C43" s="14">
        <v>10.1</v>
      </c>
      <c r="D43" s="7">
        <v>45.7</v>
      </c>
      <c r="E43" s="7">
        <v>10.1</v>
      </c>
    </row>
    <row r="44" spans="1:5">
      <c r="A44" s="18">
        <v>62</v>
      </c>
      <c r="B44" s="14">
        <v>55.1</v>
      </c>
      <c r="C44" s="14">
        <v>10.1</v>
      </c>
      <c r="D44" s="7">
        <v>45.7</v>
      </c>
      <c r="E44" s="7">
        <v>10.1</v>
      </c>
    </row>
    <row r="45" spans="1:5">
      <c r="A45" s="18">
        <v>63</v>
      </c>
      <c r="B45" s="14">
        <v>55.1</v>
      </c>
      <c r="C45" s="14">
        <v>10.1</v>
      </c>
      <c r="D45" s="7">
        <v>45.7</v>
      </c>
      <c r="E45" s="7">
        <v>10.1</v>
      </c>
    </row>
    <row r="46" spans="1:5">
      <c r="A46" s="18">
        <v>64</v>
      </c>
      <c r="B46" s="14">
        <v>55.1</v>
      </c>
      <c r="C46" s="14">
        <v>10.1</v>
      </c>
      <c r="D46" s="7">
        <v>45.7</v>
      </c>
      <c r="E46" s="7">
        <v>10.1</v>
      </c>
    </row>
    <row r="47" spans="1:5">
      <c r="A47" s="18">
        <v>65</v>
      </c>
      <c r="B47" s="14">
        <v>49.6</v>
      </c>
      <c r="C47" s="14">
        <v>9.6999999999999993</v>
      </c>
      <c r="D47" s="7">
        <v>41</v>
      </c>
      <c r="E47" s="7">
        <v>8.1999999999999993</v>
      </c>
    </row>
    <row r="48" spans="1:5">
      <c r="A48" s="18">
        <v>66</v>
      </c>
      <c r="B48" s="14">
        <v>49.6</v>
      </c>
      <c r="C48" s="14">
        <v>9.6999999999999993</v>
      </c>
      <c r="D48" s="7">
        <v>41</v>
      </c>
      <c r="E48" s="7">
        <v>8.1999999999999993</v>
      </c>
    </row>
    <row r="49" spans="1:5">
      <c r="A49" s="18">
        <v>67</v>
      </c>
      <c r="B49" s="14">
        <v>49.6</v>
      </c>
      <c r="C49" s="14">
        <v>9.6999999999999993</v>
      </c>
      <c r="D49" s="7">
        <v>41</v>
      </c>
      <c r="E49" s="7">
        <v>8.1999999999999993</v>
      </c>
    </row>
    <row r="50" spans="1:5">
      <c r="A50" s="18">
        <v>68</v>
      </c>
      <c r="B50" s="14">
        <v>49.6</v>
      </c>
      <c r="C50" s="14">
        <v>9.6999999999999993</v>
      </c>
      <c r="D50" s="7">
        <v>41</v>
      </c>
      <c r="E50" s="7">
        <v>8.1999999999999993</v>
      </c>
    </row>
    <row r="51" spans="1:5">
      <c r="A51" s="18">
        <v>69</v>
      </c>
      <c r="B51" s="14">
        <v>49.6</v>
      </c>
      <c r="C51" s="14">
        <v>9.6999999999999993</v>
      </c>
      <c r="D51" s="7">
        <v>41</v>
      </c>
      <c r="E51" s="7">
        <v>8.1999999999999993</v>
      </c>
    </row>
    <row r="52" spans="1:5">
      <c r="A52" s="18">
        <v>70</v>
      </c>
      <c r="B52" s="14">
        <v>49.6</v>
      </c>
      <c r="C52" s="14">
        <v>11.7</v>
      </c>
      <c r="D52" s="7">
        <v>41.5</v>
      </c>
      <c r="E52" s="7">
        <v>10.199999999999999</v>
      </c>
    </row>
    <row r="53" spans="1:5">
      <c r="A53" s="18">
        <v>71</v>
      </c>
      <c r="B53" s="19">
        <v>49.6</v>
      </c>
      <c r="C53" s="14">
        <v>11.7</v>
      </c>
      <c r="D53" s="7">
        <v>41.5</v>
      </c>
      <c r="E53" s="7">
        <v>10.199999999999999</v>
      </c>
    </row>
    <row r="54" spans="1:5">
      <c r="A54" s="18">
        <v>72</v>
      </c>
      <c r="B54" s="19">
        <v>49.6</v>
      </c>
      <c r="C54" s="14">
        <v>11.7</v>
      </c>
      <c r="D54" s="7">
        <v>41.5</v>
      </c>
      <c r="E54" s="7">
        <v>10.199999999999999</v>
      </c>
    </row>
    <row r="55" spans="1:5">
      <c r="A55" s="18">
        <v>73</v>
      </c>
      <c r="B55" s="19">
        <v>49.6</v>
      </c>
      <c r="C55" s="14">
        <v>11.7</v>
      </c>
      <c r="D55" s="7">
        <v>41.5</v>
      </c>
      <c r="E55" s="7">
        <v>10.199999999999999</v>
      </c>
    </row>
    <row r="56" spans="1:5">
      <c r="A56" s="18">
        <v>74</v>
      </c>
      <c r="B56" s="19">
        <v>49.6</v>
      </c>
      <c r="C56" s="14">
        <v>11.7</v>
      </c>
      <c r="D56" s="7">
        <v>41.5</v>
      </c>
      <c r="E56" s="7">
        <v>10.199999999999999</v>
      </c>
    </row>
    <row r="57" spans="1:5">
      <c r="A57" s="18">
        <v>75</v>
      </c>
      <c r="B57" s="19">
        <v>49.6</v>
      </c>
      <c r="C57" s="14">
        <v>11</v>
      </c>
      <c r="D57" s="7">
        <v>37.6</v>
      </c>
      <c r="E57" s="7">
        <v>8.9</v>
      </c>
    </row>
    <row r="58" spans="1:5">
      <c r="A58" s="18">
        <v>76</v>
      </c>
      <c r="B58" s="14">
        <v>42.6</v>
      </c>
      <c r="C58" s="14">
        <v>11</v>
      </c>
      <c r="D58" s="7">
        <v>37.6</v>
      </c>
      <c r="E58" s="7">
        <v>8.9</v>
      </c>
    </row>
    <row r="59" spans="1:5">
      <c r="A59" s="18">
        <v>77</v>
      </c>
      <c r="B59" s="14">
        <v>42.6</v>
      </c>
      <c r="C59" s="14">
        <v>11</v>
      </c>
      <c r="D59" s="7">
        <v>37.6</v>
      </c>
      <c r="E59" s="7">
        <v>8.9</v>
      </c>
    </row>
    <row r="60" spans="1:5">
      <c r="A60" s="18">
        <v>78</v>
      </c>
      <c r="B60" s="14">
        <v>42.6</v>
      </c>
      <c r="C60" s="14">
        <v>11</v>
      </c>
      <c r="D60" s="7">
        <v>37.6</v>
      </c>
      <c r="E60" s="7">
        <v>8.9</v>
      </c>
    </row>
    <row r="61" spans="1:5">
      <c r="A61" s="18">
        <v>79</v>
      </c>
      <c r="B61" s="14">
        <v>42.6</v>
      </c>
      <c r="C61" s="14">
        <v>11</v>
      </c>
      <c r="D61" s="7">
        <v>37.6</v>
      </c>
      <c r="E61" s="7">
        <v>8.9</v>
      </c>
    </row>
    <row r="62" spans="1:5">
      <c r="A62" s="18">
        <v>80</v>
      </c>
      <c r="B62" s="14">
        <v>42.6</v>
      </c>
      <c r="C62" s="14">
        <v>11</v>
      </c>
      <c r="D62" s="7">
        <v>37.6</v>
      </c>
      <c r="E62" s="7">
        <v>8.9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8" sqref="F8"/>
    </sheetView>
  </sheetViews>
  <sheetFormatPr defaultColWidth="11.42578125" defaultRowHeight="12.75"/>
  <sheetData>
    <row r="1" spans="1:2">
      <c r="A1" s="1" t="s">
        <v>0</v>
      </c>
    </row>
    <row r="2" spans="1:2" ht="15">
      <c r="A2" t="s">
        <v>1</v>
      </c>
      <c r="B2" s="46" t="s">
        <v>277</v>
      </c>
    </row>
    <row r="3" spans="1:2" ht="15">
      <c r="A3" t="s">
        <v>2</v>
      </c>
      <c r="B3" s="46" t="s">
        <v>3</v>
      </c>
    </row>
    <row r="4" spans="1:2" ht="15">
      <c r="A4" t="s">
        <v>4</v>
      </c>
      <c r="B4" s="46" t="s">
        <v>5</v>
      </c>
    </row>
    <row r="5" spans="1:2" ht="15">
      <c r="A5" t="s">
        <v>6</v>
      </c>
      <c r="B5" s="46" t="s">
        <v>7</v>
      </c>
    </row>
    <row r="8" spans="1:2">
      <c r="A8" s="1" t="s">
        <v>8</v>
      </c>
    </row>
    <row r="9" spans="1:2" ht="15">
      <c r="A9" t="s">
        <v>9</v>
      </c>
      <c r="B9" s="46"/>
    </row>
  </sheetData>
  <sheetProtection selectLockedCells="1" selectUnlockedCells="1"/>
  <hyperlinks>
    <hyperlink ref="B5" r:id="rId1"/>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B17" sqref="B17"/>
    </sheetView>
  </sheetViews>
  <sheetFormatPr defaultColWidth="11.42578125" defaultRowHeight="12.75"/>
  <cols>
    <col min="1" max="1" width="15.140625" customWidth="1"/>
    <col min="2" max="2" width="16.85546875" bestFit="1" customWidth="1"/>
    <col min="9" max="9" width="14.28515625" bestFit="1" customWidth="1"/>
  </cols>
  <sheetData>
    <row r="1" spans="1:9">
      <c r="A1" s="2" t="s">
        <v>345</v>
      </c>
      <c r="B1" t="s">
        <v>347</v>
      </c>
    </row>
    <row r="2" spans="1:9" ht="15">
      <c r="A2" s="2" t="s">
        <v>344</v>
      </c>
      <c r="B2" s="46" t="s">
        <v>346</v>
      </c>
    </row>
    <row r="3" spans="1:9" ht="15">
      <c r="A3" s="2" t="s">
        <v>10</v>
      </c>
      <c r="B3" s="47">
        <v>7507126057089</v>
      </c>
    </row>
    <row r="4" spans="1:9" ht="15">
      <c r="A4" s="2" t="s">
        <v>11</v>
      </c>
      <c r="B4" s="46">
        <v>39</v>
      </c>
      <c r="C4" t="s">
        <v>231</v>
      </c>
      <c r="D4" s="46" t="s">
        <v>243</v>
      </c>
    </row>
    <row r="5" spans="1:9" ht="15">
      <c r="A5" s="2" t="s">
        <v>12</v>
      </c>
      <c r="B5" s="46" t="s">
        <v>13</v>
      </c>
    </row>
    <row r="6" spans="1:9" ht="15">
      <c r="A6" s="2" t="s">
        <v>14</v>
      </c>
      <c r="B6" s="46">
        <v>3084530458</v>
      </c>
    </row>
    <row r="7" spans="1:9" ht="15">
      <c r="A7" s="2" t="s">
        <v>15</v>
      </c>
      <c r="B7" s="48">
        <f ca="1">NOW()</f>
        <v>41929.686862037037</v>
      </c>
      <c r="F7" s="23"/>
    </row>
    <row r="8" spans="1:9" ht="15">
      <c r="A8" s="2" t="s">
        <v>16</v>
      </c>
      <c r="B8" s="46"/>
      <c r="F8" s="22"/>
    </row>
    <row r="9" spans="1:9" ht="15">
      <c r="A9" s="2" t="s">
        <v>17</v>
      </c>
      <c r="B9" s="46" t="s">
        <v>18</v>
      </c>
      <c r="I9" s="21"/>
    </row>
    <row r="10" spans="1:9" ht="15">
      <c r="A10" s="2" t="s">
        <v>19</v>
      </c>
      <c r="B10" s="46"/>
    </row>
    <row r="11" spans="1:9" ht="15">
      <c r="A11" s="2" t="s">
        <v>20</v>
      </c>
      <c r="B11" s="46">
        <v>2</v>
      </c>
    </row>
    <row r="12" spans="1:9" ht="15">
      <c r="A12" s="2" t="s">
        <v>21</v>
      </c>
      <c r="B12" s="46">
        <v>0</v>
      </c>
    </row>
    <row r="13" spans="1:9" ht="15">
      <c r="A13" s="2" t="s">
        <v>22</v>
      </c>
      <c r="B13" s="46" t="s">
        <v>23</v>
      </c>
    </row>
    <row r="14" spans="1:9" ht="15">
      <c r="A14" s="2" t="s">
        <v>24</v>
      </c>
      <c r="B14" s="46" t="s">
        <v>25</v>
      </c>
    </row>
    <row r="15" spans="1:9" ht="15">
      <c r="A15" s="2" t="s">
        <v>26</v>
      </c>
      <c r="B15" s="46" t="s">
        <v>27</v>
      </c>
    </row>
    <row r="16" spans="1:9" ht="24.75">
      <c r="A16" s="3" t="s">
        <v>28</v>
      </c>
      <c r="B16" s="46" t="s">
        <v>29</v>
      </c>
    </row>
    <row r="17" spans="1:4" ht="15">
      <c r="A17" t="s">
        <v>30</v>
      </c>
      <c r="B17" s="46" t="s">
        <v>31</v>
      </c>
      <c r="C17" s="1" t="s">
        <v>32</v>
      </c>
    </row>
    <row r="18" spans="1:4">
      <c r="C18" s="1" t="s">
        <v>33</v>
      </c>
      <c r="D18" s="1" t="s">
        <v>34</v>
      </c>
    </row>
    <row r="19" spans="1:4">
      <c r="C19" t="s">
        <v>0</v>
      </c>
    </row>
    <row r="20" spans="1:4">
      <c r="C20" t="s">
        <v>35</v>
      </c>
    </row>
    <row r="21" spans="1:4" ht="15">
      <c r="C21" s="46" t="s">
        <v>278</v>
      </c>
      <c r="D21" s="46" t="s">
        <v>279</v>
      </c>
    </row>
    <row r="22" spans="1:4" ht="15">
      <c r="C22" s="46"/>
      <c r="D22" s="46"/>
    </row>
    <row r="23" spans="1:4" ht="15">
      <c r="C23" s="46"/>
      <c r="D23" s="46"/>
    </row>
    <row r="24" spans="1:4" ht="15">
      <c r="C24" s="46"/>
      <c r="D24" s="46"/>
    </row>
    <row r="25" spans="1:4" ht="15">
      <c r="C25" s="46"/>
      <c r="D25" s="46"/>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0"/>
  <sheetViews>
    <sheetView workbookViewId="0">
      <selection activeCell="F8" sqref="F8"/>
    </sheetView>
  </sheetViews>
  <sheetFormatPr defaultColWidth="11.42578125" defaultRowHeight="12.75"/>
  <cols>
    <col min="2" max="2" width="109" bestFit="1" customWidth="1"/>
    <col min="6" max="6" width="94.7109375" bestFit="1" customWidth="1"/>
  </cols>
  <sheetData>
    <row r="2" spans="1:2">
      <c r="A2" s="1" t="s">
        <v>183</v>
      </c>
      <c r="B2" s="1" t="s">
        <v>182</v>
      </c>
    </row>
    <row r="3" spans="1:2" ht="15">
      <c r="A3" s="46"/>
      <c r="B3" t="s">
        <v>280</v>
      </c>
    </row>
    <row r="4" spans="1:2" ht="15">
      <c r="A4" s="46" t="s">
        <v>184</v>
      </c>
      <c r="B4" t="s">
        <v>281</v>
      </c>
    </row>
    <row r="5" spans="1:2" ht="15">
      <c r="A5" s="46"/>
      <c r="B5" t="s">
        <v>36</v>
      </c>
    </row>
    <row r="6" spans="1:2" ht="15">
      <c r="A6" s="46"/>
      <c r="B6" t="s">
        <v>282</v>
      </c>
    </row>
    <row r="7" spans="1:2" ht="15">
      <c r="A7" s="46"/>
      <c r="B7" t="s">
        <v>310</v>
      </c>
    </row>
    <row r="8" spans="1:2" ht="15">
      <c r="A8" s="46"/>
      <c r="B8" t="s">
        <v>283</v>
      </c>
    </row>
    <row r="9" spans="1:2" ht="15">
      <c r="A9" s="46"/>
      <c r="B9" t="s">
        <v>284</v>
      </c>
    </row>
    <row r="10" spans="1:2" ht="15">
      <c r="A10" s="46" t="s">
        <v>184</v>
      </c>
      <c r="B10" t="s">
        <v>285</v>
      </c>
    </row>
    <row r="11" spans="1:2" ht="15">
      <c r="A11" s="46" t="s">
        <v>184</v>
      </c>
      <c r="B11" t="s">
        <v>286</v>
      </c>
    </row>
    <row r="12" spans="1:2" ht="15.75">
      <c r="A12" s="46"/>
      <c r="B12" s="7"/>
    </row>
    <row r="13" spans="1:2" ht="15.75">
      <c r="A13" s="46"/>
      <c r="B13" s="7"/>
    </row>
    <row r="14" spans="1:2" ht="15.75">
      <c r="A14" s="46"/>
      <c r="B14" s="7"/>
    </row>
    <row r="15" spans="1:2" ht="15.75">
      <c r="A15" s="46"/>
      <c r="B15" s="7"/>
    </row>
    <row r="16" spans="1:2" ht="15.75">
      <c r="A16" s="46"/>
      <c r="B16" s="7"/>
    </row>
    <row r="17" spans="1:2" ht="15.75">
      <c r="A17" s="46"/>
      <c r="B17" s="7"/>
    </row>
    <row r="18" spans="1:2" ht="15.75">
      <c r="A18" s="46"/>
      <c r="B18" s="7"/>
    </row>
    <row r="19" spans="1:2" ht="15.75">
      <c r="A19" s="46"/>
      <c r="B19" s="7"/>
    </row>
    <row r="20" spans="1:2" ht="15.75">
      <c r="A20" s="46"/>
      <c r="B20" s="7"/>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0"/>
  <sheetViews>
    <sheetView workbookViewId="0">
      <selection activeCell="B9" sqref="B9"/>
    </sheetView>
  </sheetViews>
  <sheetFormatPr defaultColWidth="8.85546875" defaultRowHeight="12.75"/>
  <cols>
    <col min="2" max="2" width="56" bestFit="1" customWidth="1"/>
  </cols>
  <sheetData>
    <row r="2" spans="1:2" ht="15">
      <c r="A2" s="52" t="s">
        <v>183</v>
      </c>
      <c r="B2" s="1" t="s">
        <v>182</v>
      </c>
    </row>
    <row r="3" spans="1:2" ht="15">
      <c r="A3" s="46"/>
      <c r="B3" t="s">
        <v>185</v>
      </c>
    </row>
    <row r="4" spans="1:2" ht="15">
      <c r="A4" s="46"/>
      <c r="B4" t="s">
        <v>186</v>
      </c>
    </row>
    <row r="5" spans="1:2" ht="15">
      <c r="A5" s="46" t="s">
        <v>184</v>
      </c>
      <c r="B5" t="s">
        <v>187</v>
      </c>
    </row>
    <row r="6" spans="1:2" ht="15">
      <c r="A6" s="46" t="s">
        <v>184</v>
      </c>
      <c r="B6" t="s">
        <v>188</v>
      </c>
    </row>
    <row r="7" spans="1:2" ht="15">
      <c r="A7" s="46" t="s">
        <v>184</v>
      </c>
      <c r="B7" t="s">
        <v>189</v>
      </c>
    </row>
    <row r="8" spans="1:2" ht="15">
      <c r="A8" s="46" t="s">
        <v>184</v>
      </c>
      <c r="B8" t="s">
        <v>190</v>
      </c>
    </row>
    <row r="9" spans="1:2" ht="15">
      <c r="A9" s="46" t="s">
        <v>184</v>
      </c>
      <c r="B9" t="s">
        <v>191</v>
      </c>
    </row>
    <row r="10" spans="1:2" ht="15">
      <c r="A10" s="46" t="s">
        <v>184</v>
      </c>
      <c r="B10" t="s">
        <v>192</v>
      </c>
    </row>
    <row r="11" spans="1:2" ht="15">
      <c r="A11" s="46" t="s">
        <v>184</v>
      </c>
      <c r="B11" t="s">
        <v>193</v>
      </c>
    </row>
    <row r="12" spans="1:2" ht="15">
      <c r="A12" s="46" t="s">
        <v>184</v>
      </c>
      <c r="B12" t="s">
        <v>194</v>
      </c>
    </row>
    <row r="13" spans="1:2" ht="15">
      <c r="A13" s="46" t="s">
        <v>184</v>
      </c>
      <c r="B13" t="s">
        <v>195</v>
      </c>
    </row>
    <row r="14" spans="1:2" ht="15">
      <c r="A14" s="46" t="s">
        <v>184</v>
      </c>
      <c r="B14" t="s">
        <v>196</v>
      </c>
    </row>
    <row r="15" spans="1:2" ht="15">
      <c r="A15" s="46" t="s">
        <v>184</v>
      </c>
      <c r="B15" t="s">
        <v>197</v>
      </c>
    </row>
    <row r="16" spans="1:2" ht="15">
      <c r="A16" s="46" t="s">
        <v>184</v>
      </c>
      <c r="B16" t="s">
        <v>198</v>
      </c>
    </row>
    <row r="17" spans="1:2" ht="15">
      <c r="A17" s="46"/>
      <c r="B17" t="s">
        <v>199</v>
      </c>
    </row>
    <row r="18" spans="1:2" ht="15">
      <c r="A18" s="46"/>
      <c r="B18" t="s">
        <v>200</v>
      </c>
    </row>
    <row r="19" spans="1:2" ht="15">
      <c r="A19" s="46"/>
      <c r="B19" t="s">
        <v>201</v>
      </c>
    </row>
    <row r="20" spans="1:2" ht="15">
      <c r="A20" s="46"/>
      <c r="B20" t="s">
        <v>202</v>
      </c>
    </row>
    <row r="21" spans="1:2" ht="15">
      <c r="A21" s="46"/>
      <c r="B21" t="s">
        <v>203</v>
      </c>
    </row>
    <row r="22" spans="1:2" ht="15">
      <c r="A22" s="46"/>
      <c r="B22" t="s">
        <v>204</v>
      </c>
    </row>
    <row r="23" spans="1:2" ht="15">
      <c r="A23" s="46"/>
      <c r="B23" t="s">
        <v>205</v>
      </c>
    </row>
    <row r="24" spans="1:2" ht="15">
      <c r="A24" s="46"/>
      <c r="B24" t="s">
        <v>206</v>
      </c>
    </row>
    <row r="25" spans="1:2" ht="15">
      <c r="A25" s="46"/>
      <c r="B25" t="s">
        <v>207</v>
      </c>
    </row>
    <row r="26" spans="1:2" ht="15">
      <c r="A26" s="46"/>
      <c r="B26" t="s">
        <v>208</v>
      </c>
    </row>
    <row r="27" spans="1:2" ht="15">
      <c r="A27" s="46"/>
      <c r="B27" t="s">
        <v>209</v>
      </c>
    </row>
    <row r="28" spans="1:2" ht="15">
      <c r="A28" s="46"/>
      <c r="B28" t="s">
        <v>210</v>
      </c>
    </row>
    <row r="29" spans="1:2" ht="15">
      <c r="A29" s="46"/>
      <c r="B29" t="s">
        <v>211</v>
      </c>
    </row>
    <row r="30" spans="1:2" ht="15">
      <c r="A30" s="46"/>
      <c r="B30" t="s">
        <v>212</v>
      </c>
    </row>
    <row r="31" spans="1:2" ht="15">
      <c r="A31" s="46" t="s">
        <v>184</v>
      </c>
      <c r="B31" t="s">
        <v>213</v>
      </c>
    </row>
    <row r="32" spans="1:2" ht="15">
      <c r="A32" s="46"/>
    </row>
    <row r="33" spans="1:1" ht="15">
      <c r="A33" s="46"/>
    </row>
    <row r="34" spans="1:1" ht="15">
      <c r="A34" s="46"/>
    </row>
    <row r="35" spans="1:1" ht="15">
      <c r="A35" s="46"/>
    </row>
    <row r="36" spans="1:1" ht="15">
      <c r="A36" s="46"/>
    </row>
    <row r="37" spans="1:1" ht="15">
      <c r="A37" s="46"/>
    </row>
    <row r="38" spans="1:1" ht="15">
      <c r="A38" s="46"/>
    </row>
    <row r="39" spans="1:1" ht="15">
      <c r="A39" s="46"/>
    </row>
    <row r="40" spans="1:1" ht="15">
      <c r="A40" s="46"/>
    </row>
    <row r="41" spans="1:1" ht="15">
      <c r="A41" s="46"/>
    </row>
    <row r="42" spans="1:1" ht="15">
      <c r="A42" s="46"/>
    </row>
    <row r="43" spans="1:1" ht="15">
      <c r="A43" s="46"/>
    </row>
    <row r="44" spans="1:1" ht="15">
      <c r="A44" s="46"/>
    </row>
    <row r="45" spans="1:1" ht="15">
      <c r="A45" s="46"/>
    </row>
    <row r="46" spans="1:1" ht="15">
      <c r="A46" s="46"/>
    </row>
    <row r="47" spans="1:1" ht="15">
      <c r="A47" s="46"/>
    </row>
    <row r="48" spans="1:1" ht="15">
      <c r="A48" s="46"/>
    </row>
    <row r="49" spans="1:1" ht="15">
      <c r="A49" s="46"/>
    </row>
    <row r="50" spans="1:1" ht="15">
      <c r="A50" s="46"/>
    </row>
    <row r="51" spans="1:1" ht="15">
      <c r="A51" s="46"/>
    </row>
    <row r="52" spans="1:1" ht="15">
      <c r="A52" s="46"/>
    </row>
    <row r="53" spans="1:1" ht="15">
      <c r="A53" s="46"/>
    </row>
    <row r="54" spans="1:1" ht="15">
      <c r="A54" s="46"/>
    </row>
    <row r="55" spans="1:1" ht="15">
      <c r="A55" s="46"/>
    </row>
    <row r="56" spans="1:1" ht="15">
      <c r="A56" s="46"/>
    </row>
    <row r="57" spans="1:1" ht="15">
      <c r="A57" s="46"/>
    </row>
    <row r="58" spans="1:1" ht="15">
      <c r="A58" s="46"/>
    </row>
    <row r="59" spans="1:1" ht="15">
      <c r="A59" s="46"/>
    </row>
    <row r="60" spans="1:1" ht="15">
      <c r="A60" s="4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D18" sqref="D18"/>
    </sheetView>
  </sheetViews>
  <sheetFormatPr defaultColWidth="8.85546875" defaultRowHeight="12.75"/>
  <cols>
    <col min="1" max="1" width="27" bestFit="1" customWidth="1"/>
    <col min="2" max="2" width="50.42578125" bestFit="1" customWidth="1"/>
    <col min="3" max="3" width="14" bestFit="1" customWidth="1"/>
  </cols>
  <sheetData>
    <row r="1" spans="1:3">
      <c r="A1" s="1" t="s">
        <v>37</v>
      </c>
      <c r="B1" s="1" t="s">
        <v>38</v>
      </c>
      <c r="C1" s="1" t="s">
        <v>51</v>
      </c>
    </row>
    <row r="2" spans="1:3">
      <c r="A2" t="s">
        <v>39</v>
      </c>
      <c r="B2" t="s">
        <v>40</v>
      </c>
      <c r="C2" t="s">
        <v>57</v>
      </c>
    </row>
    <row r="3" spans="1:3">
      <c r="A3" t="s">
        <v>41</v>
      </c>
      <c r="B3" t="s">
        <v>42</v>
      </c>
      <c r="C3" t="s">
        <v>52</v>
      </c>
    </row>
    <row r="4" spans="1:3">
      <c r="A4" t="s">
        <v>43</v>
      </c>
      <c r="B4" t="s">
        <v>44</v>
      </c>
      <c r="C4" t="s">
        <v>53</v>
      </c>
    </row>
    <row r="5" spans="1:3">
      <c r="A5" t="s">
        <v>45</v>
      </c>
      <c r="B5" t="s">
        <v>46</v>
      </c>
      <c r="C5" t="s">
        <v>54</v>
      </c>
    </row>
    <row r="6" spans="1:3">
      <c r="A6" t="s">
        <v>47</v>
      </c>
      <c r="B6" t="s">
        <v>46</v>
      </c>
      <c r="C6" t="s">
        <v>54</v>
      </c>
    </row>
    <row r="7" spans="1:3">
      <c r="A7" t="s">
        <v>48</v>
      </c>
      <c r="B7" t="s">
        <v>49</v>
      </c>
      <c r="C7" t="s">
        <v>55</v>
      </c>
    </row>
    <row r="8" spans="1:3">
      <c r="A8" t="s">
        <v>50</v>
      </c>
      <c r="B8" t="s">
        <v>49</v>
      </c>
      <c r="C8" t="s">
        <v>56</v>
      </c>
    </row>
    <row r="9" spans="1:3">
      <c r="A9" t="s">
        <v>50</v>
      </c>
      <c r="B9" t="s">
        <v>49</v>
      </c>
      <c r="C9" t="s">
        <v>56</v>
      </c>
    </row>
    <row r="10" spans="1:3">
      <c r="A10" t="s">
        <v>50</v>
      </c>
      <c r="B10" t="s">
        <v>49</v>
      </c>
      <c r="C10" t="s">
        <v>56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 sqref="D2"/>
    </sheetView>
  </sheetViews>
  <sheetFormatPr defaultColWidth="8.85546875" defaultRowHeight="12.75"/>
  <cols>
    <col min="1" max="1" width="26" bestFit="1" customWidth="1"/>
    <col min="2" max="2" width="98.7109375" bestFit="1" customWidth="1"/>
    <col min="4" max="4" width="41.7109375" bestFit="1" customWidth="1"/>
    <col min="5" max="5" width="27.85546875" customWidth="1"/>
  </cols>
  <sheetData>
    <row r="1" spans="1:5">
      <c r="A1" s="1" t="s">
        <v>51</v>
      </c>
      <c r="B1" s="1" t="s">
        <v>69</v>
      </c>
      <c r="D1" s="1" t="s">
        <v>85</v>
      </c>
      <c r="E1" s="1" t="s">
        <v>70</v>
      </c>
    </row>
    <row r="2" spans="1:5" ht="15">
      <c r="A2" s="49">
        <v>40987</v>
      </c>
      <c r="B2" s="46" t="s">
        <v>61</v>
      </c>
      <c r="D2" t="s">
        <v>71</v>
      </c>
      <c r="E2" s="46" t="s">
        <v>72</v>
      </c>
    </row>
    <row r="3" spans="1:5" ht="15">
      <c r="A3" s="49">
        <v>40995</v>
      </c>
      <c r="B3" s="46" t="s">
        <v>62</v>
      </c>
      <c r="D3" t="s">
        <v>73</v>
      </c>
      <c r="E3" s="46" t="s">
        <v>74</v>
      </c>
    </row>
    <row r="4" spans="1:5" ht="15">
      <c r="A4" s="49">
        <v>41037</v>
      </c>
      <c r="B4" s="46" t="s">
        <v>63</v>
      </c>
      <c r="D4" t="s">
        <v>75</v>
      </c>
      <c r="E4" s="46" t="s">
        <v>76</v>
      </c>
    </row>
    <row r="5" spans="1:5" ht="15">
      <c r="A5" s="49">
        <v>41205</v>
      </c>
      <c r="B5" s="46" t="s">
        <v>64</v>
      </c>
      <c r="D5" t="s">
        <v>77</v>
      </c>
      <c r="E5" s="46" t="s">
        <v>78</v>
      </c>
    </row>
    <row r="6" spans="1:5" ht="15">
      <c r="A6" s="49">
        <v>40987</v>
      </c>
      <c r="B6" s="46" t="s">
        <v>65</v>
      </c>
      <c r="D6" t="s">
        <v>79</v>
      </c>
      <c r="E6" s="46" t="s">
        <v>80</v>
      </c>
    </row>
    <row r="7" spans="1:5" ht="15">
      <c r="A7" s="49"/>
      <c r="B7" s="46" t="s">
        <v>66</v>
      </c>
      <c r="D7" t="s">
        <v>81</v>
      </c>
      <c r="E7" s="46" t="s">
        <v>82</v>
      </c>
    </row>
    <row r="8" spans="1:5" ht="15">
      <c r="A8" s="49"/>
      <c r="B8" s="46" t="s">
        <v>67</v>
      </c>
      <c r="D8" t="s">
        <v>83</v>
      </c>
      <c r="E8" s="46" t="s">
        <v>84</v>
      </c>
    </row>
    <row r="9" spans="1:5" ht="15">
      <c r="A9" s="49">
        <v>41128</v>
      </c>
      <c r="B9" s="46" t="s">
        <v>68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1"/>
  <sheetViews>
    <sheetView workbookViewId="0">
      <selection activeCell="C14" sqref="C14"/>
    </sheetView>
  </sheetViews>
  <sheetFormatPr defaultColWidth="8.85546875" defaultRowHeight="12.75"/>
  <cols>
    <col min="1" max="1" width="35" style="1" bestFit="1" customWidth="1"/>
    <col min="2" max="2" width="165.140625" bestFit="1" customWidth="1"/>
    <col min="3" max="3" width="22.42578125" customWidth="1"/>
  </cols>
  <sheetData>
    <row r="2" spans="1:2" ht="15">
      <c r="A2" s="1" t="s">
        <v>86</v>
      </c>
      <c r="B2" s="46" t="s">
        <v>115</v>
      </c>
    </row>
    <row r="3" spans="1:2" ht="15">
      <c r="A3" s="1" t="s">
        <v>87</v>
      </c>
      <c r="B3" s="46" t="s">
        <v>116</v>
      </c>
    </row>
    <row r="4" spans="1:2" ht="15">
      <c r="A4" s="1" t="s">
        <v>114</v>
      </c>
      <c r="B4" s="46" t="s">
        <v>117</v>
      </c>
    </row>
    <row r="5" spans="1:2" ht="15">
      <c r="B5" s="46"/>
    </row>
    <row r="6" spans="1:2" ht="15">
      <c r="A6" s="1" t="s">
        <v>88</v>
      </c>
      <c r="B6" s="46" t="s">
        <v>89</v>
      </c>
    </row>
    <row r="7" spans="1:2" ht="15">
      <c r="A7" s="1" t="s">
        <v>90</v>
      </c>
      <c r="B7" s="46" t="s">
        <v>89</v>
      </c>
    </row>
    <row r="8" spans="1:2" ht="15">
      <c r="A8" s="1" t="s">
        <v>91</v>
      </c>
      <c r="B8" s="46" t="s">
        <v>92</v>
      </c>
    </row>
    <row r="9" spans="1:2" ht="15">
      <c r="A9" s="1" t="s">
        <v>93</v>
      </c>
      <c r="B9" s="46" t="s">
        <v>94</v>
      </c>
    </row>
    <row r="10" spans="1:2" ht="15">
      <c r="A10" s="1" t="s">
        <v>95</v>
      </c>
      <c r="B10" s="46" t="s">
        <v>96</v>
      </c>
    </row>
    <row r="11" spans="1:2" ht="15">
      <c r="A11" s="1" t="s">
        <v>97</v>
      </c>
      <c r="B11" s="46" t="s">
        <v>98</v>
      </c>
    </row>
    <row r="12" spans="1:2" ht="15">
      <c r="B12" s="46"/>
    </row>
    <row r="13" spans="1:2" ht="15">
      <c r="A13" s="1" t="s">
        <v>99</v>
      </c>
      <c r="B13" s="46" t="s">
        <v>100</v>
      </c>
    </row>
    <row r="14" spans="1:2" ht="15">
      <c r="A14" s="1" t="s">
        <v>101</v>
      </c>
      <c r="B14" s="46" t="s">
        <v>102</v>
      </c>
    </row>
    <row r="15" spans="1:2" ht="15">
      <c r="A15" s="1" t="s">
        <v>103</v>
      </c>
      <c r="B15" s="46" t="s">
        <v>104</v>
      </c>
    </row>
    <row r="16" spans="1:2" ht="15">
      <c r="B16" s="46" t="s">
        <v>105</v>
      </c>
    </row>
    <row r="17" spans="1:3" ht="15">
      <c r="B17" s="46" t="s">
        <v>106</v>
      </c>
    </row>
    <row r="18" spans="1:3" ht="15">
      <c r="B18" s="46" t="s">
        <v>107</v>
      </c>
    </row>
    <row r="19" spans="1:3" ht="15">
      <c r="B19" s="46" t="s">
        <v>108</v>
      </c>
    </row>
    <row r="20" spans="1:3" ht="15">
      <c r="B20" s="46" t="s">
        <v>109</v>
      </c>
    </row>
    <row r="21" spans="1:3" ht="15">
      <c r="B21" s="46" t="s">
        <v>110</v>
      </c>
    </row>
    <row r="22" spans="1:3" ht="15">
      <c r="B22" s="46" t="s">
        <v>111</v>
      </c>
    </row>
    <row r="23" spans="1:3" ht="15">
      <c r="B23" s="46" t="s">
        <v>112</v>
      </c>
    </row>
    <row r="24" spans="1:3" ht="15">
      <c r="B24" s="46" t="s">
        <v>113</v>
      </c>
    </row>
    <row r="26" spans="1:3" ht="15">
      <c r="A26" s="5" t="s">
        <v>118</v>
      </c>
    </row>
    <row r="27" spans="1:3">
      <c r="A27" s="6"/>
    </row>
    <row r="28" spans="1:3">
      <c r="A28" s="1" t="s">
        <v>119</v>
      </c>
      <c r="B28" s="1" t="s">
        <v>126</v>
      </c>
      <c r="C28" s="1" t="s">
        <v>100</v>
      </c>
    </row>
    <row r="29" spans="1:3" ht="15">
      <c r="A29" s="46" t="s">
        <v>120</v>
      </c>
      <c r="B29" s="46" t="s">
        <v>121</v>
      </c>
      <c r="C29" s="46" t="s">
        <v>122</v>
      </c>
    </row>
    <row r="30" spans="1:3" ht="15">
      <c r="A30" s="46" t="s">
        <v>123</v>
      </c>
      <c r="B30" s="46" t="s">
        <v>124</v>
      </c>
      <c r="C30" s="46" t="s">
        <v>125</v>
      </c>
    </row>
    <row r="31" spans="1:3" ht="15">
      <c r="A31" s="46"/>
      <c r="B31" s="46"/>
      <c r="C31" s="46"/>
    </row>
    <row r="32" spans="1:3" ht="15">
      <c r="A32" s="46"/>
      <c r="B32" s="46"/>
      <c r="C32" s="46"/>
    </row>
    <row r="33" spans="1:3" ht="15">
      <c r="A33" s="46"/>
      <c r="B33" s="46"/>
      <c r="C33" s="46"/>
    </row>
    <row r="34" spans="1:3" ht="15">
      <c r="A34" s="46"/>
      <c r="B34" s="46"/>
      <c r="C34" s="46"/>
    </row>
    <row r="35" spans="1:3" ht="15">
      <c r="A35" s="46"/>
      <c r="B35" s="46"/>
      <c r="C35" s="46"/>
    </row>
    <row r="36" spans="1:3" ht="15">
      <c r="A36" s="46"/>
      <c r="B36" s="46"/>
      <c r="C36" s="46"/>
    </row>
    <row r="37" spans="1:3" ht="15">
      <c r="A37" s="46"/>
      <c r="B37" s="46"/>
      <c r="C37" s="46"/>
    </row>
    <row r="38" spans="1:3" ht="15">
      <c r="A38" s="46"/>
      <c r="B38" s="46"/>
      <c r="C38" s="46"/>
    </row>
    <row r="39" spans="1:3" ht="15">
      <c r="A39" s="46"/>
      <c r="B39" s="46"/>
      <c r="C39" s="46"/>
    </row>
    <row r="40" spans="1:3" ht="15">
      <c r="A40" s="46"/>
      <c r="B40" s="46"/>
      <c r="C40" s="46"/>
    </row>
    <row r="41" spans="1:3" ht="15">
      <c r="A41" s="46"/>
      <c r="B41" s="46"/>
      <c r="C41" s="4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6"/>
  <sheetViews>
    <sheetView workbookViewId="0">
      <selection sqref="A1:A1048576"/>
    </sheetView>
  </sheetViews>
  <sheetFormatPr defaultColWidth="8.85546875" defaultRowHeight="12.75"/>
  <cols>
    <col min="1" max="1" width="85.7109375" customWidth="1"/>
  </cols>
  <sheetData>
    <row r="2" spans="1:1">
      <c r="A2" s="1" t="s">
        <v>182</v>
      </c>
    </row>
    <row r="3" spans="1:1" s="7" customFormat="1" ht="15.75">
      <c r="A3" s="7" t="s">
        <v>127</v>
      </c>
    </row>
    <row r="4" spans="1:1" s="7" customFormat="1" ht="15.75">
      <c r="A4" s="7" t="s">
        <v>128</v>
      </c>
    </row>
    <row r="5" spans="1:1" s="7" customFormat="1" ht="15.75">
      <c r="A5" s="7" t="s">
        <v>129</v>
      </c>
    </row>
    <row r="6" spans="1:1" s="7" customFormat="1" ht="15.75">
      <c r="A6" s="7" t="s">
        <v>130</v>
      </c>
    </row>
    <row r="7" spans="1:1" s="7" customFormat="1" ht="15.75">
      <c r="A7" s="7" t="s">
        <v>131</v>
      </c>
    </row>
    <row r="8" spans="1:1" s="7" customFormat="1" ht="15.75"/>
    <row r="9" spans="1:1" s="7" customFormat="1" ht="15.75"/>
    <row r="10" spans="1:1" s="7" customFormat="1" ht="15.75"/>
    <row r="11" spans="1:1" s="7" customFormat="1" ht="15.75"/>
    <row r="12" spans="1:1" s="7" customFormat="1" ht="15.75"/>
    <row r="13" spans="1:1" s="7" customFormat="1" ht="15.75"/>
    <row r="14" spans="1:1" s="7" customFormat="1" ht="15.75"/>
    <row r="15" spans="1:1" s="7" customFormat="1" ht="15.75"/>
    <row r="16" spans="1:1" s="7" customFormat="1" ht="15.75"/>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A5"/>
    </sheetView>
  </sheetViews>
  <sheetFormatPr defaultColWidth="8.85546875" defaultRowHeight="12.75"/>
  <sheetData>
    <row r="2" spans="1:1">
      <c r="A2" s="1" t="s">
        <v>182</v>
      </c>
    </row>
    <row r="3" spans="1:1">
      <c r="A3" t="s">
        <v>58</v>
      </c>
    </row>
    <row r="4" spans="1:1">
      <c r="A4" t="s">
        <v>59</v>
      </c>
    </row>
    <row r="5" spans="1:1">
      <c r="A5" t="s">
        <v>60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workbookViewId="0">
      <selection activeCell="J17" sqref="J17"/>
    </sheetView>
  </sheetViews>
  <sheetFormatPr defaultColWidth="8.85546875" defaultRowHeight="12.75"/>
  <sheetData>
    <row r="2" spans="1:1">
      <c r="A2" s="1" t="s">
        <v>182</v>
      </c>
    </row>
    <row r="3" spans="1:1">
      <c r="A3" t="s">
        <v>132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activeCell="H66" sqref="H66"/>
      <selection pane="bottomLeft"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121</v>
      </c>
      <c r="C2" s="20">
        <v>20.6</v>
      </c>
      <c r="D2" s="20">
        <v>104.5</v>
      </c>
      <c r="E2" s="20">
        <v>21.8</v>
      </c>
    </row>
    <row r="3" spans="1:5">
      <c r="A3" s="18">
        <v>21</v>
      </c>
      <c r="B3" s="20">
        <v>121</v>
      </c>
      <c r="C3" s="20">
        <v>20.6</v>
      </c>
      <c r="D3" s="20">
        <v>104.5</v>
      </c>
      <c r="E3" s="20">
        <v>21.8</v>
      </c>
    </row>
    <row r="4" spans="1:5">
      <c r="A4" s="18">
        <v>22</v>
      </c>
      <c r="B4" s="20">
        <v>121</v>
      </c>
      <c r="C4" s="20">
        <v>20.6</v>
      </c>
      <c r="D4" s="20">
        <v>104.5</v>
      </c>
      <c r="E4" s="20">
        <v>21.8</v>
      </c>
    </row>
    <row r="5" spans="1:5">
      <c r="A5" s="18">
        <v>23</v>
      </c>
      <c r="B5" s="20">
        <v>121</v>
      </c>
      <c r="C5" s="20">
        <v>20.6</v>
      </c>
      <c r="D5" s="20">
        <v>104.5</v>
      </c>
      <c r="E5" s="20">
        <v>21.8</v>
      </c>
    </row>
    <row r="6" spans="1:5">
      <c r="A6" s="18">
        <v>24</v>
      </c>
      <c r="B6" s="20">
        <v>121</v>
      </c>
      <c r="C6" s="20">
        <v>20.6</v>
      </c>
      <c r="D6" s="20">
        <v>104.5</v>
      </c>
      <c r="E6" s="20">
        <v>21.8</v>
      </c>
    </row>
    <row r="7" spans="1:5">
      <c r="A7" s="18">
        <v>25</v>
      </c>
      <c r="B7" s="20">
        <v>120.8</v>
      </c>
      <c r="C7" s="20">
        <v>23</v>
      </c>
      <c r="D7" s="20">
        <v>110.5</v>
      </c>
      <c r="E7" s="20">
        <v>16.2</v>
      </c>
    </row>
    <row r="8" spans="1:5">
      <c r="A8" s="18">
        <v>26</v>
      </c>
      <c r="B8" s="20">
        <v>120.8</v>
      </c>
      <c r="C8" s="20">
        <v>23</v>
      </c>
      <c r="D8" s="20">
        <v>110.5</v>
      </c>
      <c r="E8" s="20">
        <v>16.2</v>
      </c>
    </row>
    <row r="9" spans="1:5">
      <c r="A9" s="18">
        <v>27</v>
      </c>
      <c r="B9" s="20">
        <v>120.8</v>
      </c>
      <c r="C9" s="20">
        <v>23</v>
      </c>
      <c r="D9" s="20">
        <v>110.5</v>
      </c>
      <c r="E9" s="20">
        <v>16.2</v>
      </c>
    </row>
    <row r="10" spans="1:5">
      <c r="A10" s="18">
        <v>28</v>
      </c>
      <c r="B10" s="20">
        <v>120.8</v>
      </c>
      <c r="C10" s="20">
        <v>23</v>
      </c>
      <c r="D10" s="20">
        <v>110.5</v>
      </c>
      <c r="E10" s="20">
        <v>16.2</v>
      </c>
    </row>
    <row r="11" spans="1:5">
      <c r="A11" s="18">
        <v>29</v>
      </c>
      <c r="B11" s="20">
        <v>120.8</v>
      </c>
      <c r="C11" s="20">
        <v>23</v>
      </c>
      <c r="D11" s="20">
        <v>110.5</v>
      </c>
      <c r="E11" s="20">
        <v>16.2</v>
      </c>
    </row>
    <row r="12" spans="1:5">
      <c r="A12" s="18">
        <v>30</v>
      </c>
      <c r="B12" s="20">
        <v>121.8</v>
      </c>
      <c r="C12" s="20">
        <v>22.4</v>
      </c>
      <c r="D12" s="20">
        <v>110.4</v>
      </c>
      <c r="E12" s="20">
        <v>21.7</v>
      </c>
    </row>
    <row r="13" spans="1:5">
      <c r="A13" s="18">
        <v>31</v>
      </c>
      <c r="B13" s="20">
        <v>121.8</v>
      </c>
      <c r="C13" s="20">
        <v>22.4</v>
      </c>
      <c r="D13" s="20">
        <v>110.4</v>
      </c>
      <c r="E13" s="20">
        <v>21.7</v>
      </c>
    </row>
    <row r="14" spans="1:5">
      <c r="A14" s="18">
        <v>32</v>
      </c>
      <c r="B14" s="20">
        <v>121.8</v>
      </c>
      <c r="C14" s="20">
        <v>22.4</v>
      </c>
      <c r="D14" s="20">
        <v>110.4</v>
      </c>
      <c r="E14" s="20">
        <v>21.7</v>
      </c>
    </row>
    <row r="15" spans="1:5">
      <c r="A15" s="18">
        <v>33</v>
      </c>
      <c r="B15" s="20">
        <v>121.8</v>
      </c>
      <c r="C15" s="20">
        <v>22.4</v>
      </c>
      <c r="D15" s="20">
        <v>110.4</v>
      </c>
      <c r="E15" s="20">
        <v>21.7</v>
      </c>
    </row>
    <row r="16" spans="1:5">
      <c r="A16" s="18">
        <v>34</v>
      </c>
      <c r="B16" s="20">
        <v>121.8</v>
      </c>
      <c r="C16" s="20">
        <v>22.4</v>
      </c>
      <c r="D16" s="20">
        <v>110.4</v>
      </c>
      <c r="E16" s="20">
        <v>21.7</v>
      </c>
    </row>
    <row r="17" spans="1:5">
      <c r="A17" s="18">
        <v>35</v>
      </c>
      <c r="B17" s="20">
        <v>119.7</v>
      </c>
      <c r="C17" s="20">
        <v>24</v>
      </c>
      <c r="D17" s="20">
        <v>112.9</v>
      </c>
      <c r="E17" s="20">
        <v>21.7</v>
      </c>
    </row>
    <row r="18" spans="1:5">
      <c r="A18" s="18">
        <v>36</v>
      </c>
      <c r="B18" s="20">
        <v>119.7</v>
      </c>
      <c r="C18" s="20">
        <v>24</v>
      </c>
      <c r="D18" s="20">
        <v>112.9</v>
      </c>
      <c r="E18" s="20">
        <v>21.7</v>
      </c>
    </row>
    <row r="19" spans="1:5">
      <c r="A19" s="18">
        <v>37</v>
      </c>
      <c r="B19" s="20">
        <v>119.7</v>
      </c>
      <c r="C19" s="20">
        <v>24</v>
      </c>
      <c r="D19" s="20">
        <v>112.9</v>
      </c>
      <c r="E19" s="20">
        <v>21.7</v>
      </c>
    </row>
    <row r="20" spans="1:5">
      <c r="A20" s="18">
        <v>38</v>
      </c>
      <c r="B20" s="20">
        <v>119.7</v>
      </c>
      <c r="C20" s="20">
        <v>24</v>
      </c>
      <c r="D20" s="20">
        <v>112.9</v>
      </c>
      <c r="E20" s="20">
        <v>21.7</v>
      </c>
    </row>
    <row r="21" spans="1:5">
      <c r="A21" s="18">
        <v>39</v>
      </c>
      <c r="B21" s="20">
        <v>119.7</v>
      </c>
      <c r="C21" s="20">
        <v>24</v>
      </c>
      <c r="D21" s="20">
        <v>112.9</v>
      </c>
      <c r="E21" s="20">
        <v>21.7</v>
      </c>
    </row>
    <row r="22" spans="1:5">
      <c r="A22" s="18">
        <v>40</v>
      </c>
      <c r="B22" s="20">
        <v>116.8</v>
      </c>
      <c r="C22" s="20">
        <v>20.7</v>
      </c>
      <c r="D22" s="20">
        <v>112.8</v>
      </c>
      <c r="E22" s="20">
        <v>18.7</v>
      </c>
    </row>
    <row r="23" spans="1:5">
      <c r="A23" s="18">
        <v>41</v>
      </c>
      <c r="B23" s="20">
        <v>116.8</v>
      </c>
      <c r="C23" s="20">
        <v>20.7</v>
      </c>
      <c r="D23" s="20">
        <v>112.8</v>
      </c>
      <c r="E23" s="20">
        <v>18.7</v>
      </c>
    </row>
    <row r="24" spans="1:5">
      <c r="A24" s="18">
        <v>42</v>
      </c>
      <c r="B24" s="20">
        <v>116.8</v>
      </c>
      <c r="C24" s="20">
        <v>20.7</v>
      </c>
      <c r="D24" s="20">
        <v>112.8</v>
      </c>
      <c r="E24" s="20">
        <v>18.7</v>
      </c>
    </row>
    <row r="25" spans="1:5">
      <c r="A25" s="18">
        <v>43</v>
      </c>
      <c r="B25" s="20">
        <v>116.8</v>
      </c>
      <c r="C25" s="20">
        <v>20.7</v>
      </c>
      <c r="D25" s="20">
        <v>112.8</v>
      </c>
      <c r="E25" s="20">
        <v>18.7</v>
      </c>
    </row>
    <row r="26" spans="1:5">
      <c r="A26" s="18">
        <v>44</v>
      </c>
      <c r="B26" s="20">
        <v>116.8</v>
      </c>
      <c r="C26" s="20">
        <v>20.7</v>
      </c>
      <c r="D26" s="20">
        <v>112.8</v>
      </c>
      <c r="E26" s="20">
        <v>18.7</v>
      </c>
    </row>
    <row r="27" spans="1:5">
      <c r="A27" s="18">
        <v>45</v>
      </c>
      <c r="B27" s="20">
        <v>109.9</v>
      </c>
      <c r="C27" s="20">
        <v>23</v>
      </c>
      <c r="D27" s="20">
        <v>100.8</v>
      </c>
      <c r="E27" s="20">
        <v>22.8</v>
      </c>
    </row>
    <row r="28" spans="1:5">
      <c r="A28" s="18">
        <v>46</v>
      </c>
      <c r="B28" s="20">
        <v>109.9</v>
      </c>
      <c r="C28" s="20">
        <v>23</v>
      </c>
      <c r="D28" s="20">
        <v>100.8</v>
      </c>
      <c r="E28" s="20">
        <v>22.8</v>
      </c>
    </row>
    <row r="29" spans="1:5">
      <c r="A29" s="18">
        <v>47</v>
      </c>
      <c r="B29" s="20">
        <v>109.9</v>
      </c>
      <c r="C29" s="20">
        <v>23</v>
      </c>
      <c r="D29" s="20">
        <v>100.8</v>
      </c>
      <c r="E29" s="20">
        <v>22.8</v>
      </c>
    </row>
    <row r="30" spans="1:5">
      <c r="A30" s="18">
        <v>48</v>
      </c>
      <c r="B30" s="20">
        <v>109.9</v>
      </c>
      <c r="C30" s="20">
        <v>23</v>
      </c>
      <c r="D30" s="20">
        <v>100.8</v>
      </c>
      <c r="E30" s="20">
        <v>22.8</v>
      </c>
    </row>
    <row r="31" spans="1:5">
      <c r="A31" s="18">
        <v>49</v>
      </c>
      <c r="B31" s="20">
        <v>109.9</v>
      </c>
      <c r="C31" s="20">
        <v>23</v>
      </c>
      <c r="D31" s="20">
        <v>100.8</v>
      </c>
      <c r="E31" s="20">
        <v>22.8</v>
      </c>
    </row>
    <row r="32" spans="1:5">
      <c r="A32" s="18">
        <v>50</v>
      </c>
      <c r="B32" s="20">
        <v>113.6</v>
      </c>
      <c r="C32" s="20">
        <v>18.100000000000001</v>
      </c>
      <c r="D32" s="20">
        <v>101.9</v>
      </c>
      <c r="E32" s="20">
        <v>17</v>
      </c>
    </row>
    <row r="33" spans="1:5">
      <c r="A33" s="18">
        <v>51</v>
      </c>
      <c r="B33" s="20">
        <v>113.6</v>
      </c>
      <c r="C33" s="20">
        <v>18.100000000000001</v>
      </c>
      <c r="D33" s="20">
        <v>101.9</v>
      </c>
      <c r="E33" s="20">
        <v>17</v>
      </c>
    </row>
    <row r="34" spans="1:5">
      <c r="A34" s="18">
        <v>52</v>
      </c>
      <c r="B34" s="20">
        <v>113.6</v>
      </c>
      <c r="C34" s="20">
        <v>18.100000000000001</v>
      </c>
      <c r="D34" s="20">
        <v>101.9</v>
      </c>
      <c r="E34" s="20">
        <v>17</v>
      </c>
    </row>
    <row r="35" spans="1:5">
      <c r="A35" s="18">
        <v>53</v>
      </c>
      <c r="B35" s="20">
        <v>113.6</v>
      </c>
      <c r="C35" s="20">
        <v>18.100000000000001</v>
      </c>
      <c r="D35" s="20">
        <v>101.9</v>
      </c>
      <c r="E35" s="20">
        <v>17</v>
      </c>
    </row>
    <row r="36" spans="1:5">
      <c r="A36" s="18">
        <v>54</v>
      </c>
      <c r="B36" s="20">
        <v>113.6</v>
      </c>
      <c r="C36" s="20">
        <v>18.100000000000001</v>
      </c>
      <c r="D36" s="20">
        <v>101.9</v>
      </c>
      <c r="E36" s="20">
        <v>17</v>
      </c>
    </row>
    <row r="37" spans="1:5">
      <c r="A37" s="18">
        <v>55</v>
      </c>
      <c r="B37" s="20">
        <v>101.1</v>
      </c>
      <c r="C37" s="20">
        <v>26.7</v>
      </c>
      <c r="D37" s="20">
        <v>83.2</v>
      </c>
      <c r="E37" s="20">
        <v>23.4</v>
      </c>
    </row>
    <row r="38" spans="1:5">
      <c r="A38" s="18">
        <v>56</v>
      </c>
      <c r="B38" s="20">
        <v>101.1</v>
      </c>
      <c r="C38" s="20">
        <v>26.7</v>
      </c>
      <c r="D38" s="20">
        <v>83.2</v>
      </c>
      <c r="E38" s="20">
        <v>23.4</v>
      </c>
    </row>
    <row r="39" spans="1:5">
      <c r="A39" s="18">
        <v>57</v>
      </c>
      <c r="B39" s="20">
        <v>101.1</v>
      </c>
      <c r="C39" s="20">
        <v>26.7</v>
      </c>
      <c r="D39" s="20">
        <v>83.2</v>
      </c>
      <c r="E39" s="20">
        <v>23.4</v>
      </c>
    </row>
    <row r="40" spans="1:5">
      <c r="A40" s="18">
        <v>58</v>
      </c>
      <c r="B40" s="20">
        <v>101.1</v>
      </c>
      <c r="C40" s="20">
        <v>26.7</v>
      </c>
      <c r="D40" s="20">
        <v>83.2</v>
      </c>
      <c r="E40" s="20">
        <v>23.4</v>
      </c>
    </row>
    <row r="41" spans="1:5">
      <c r="A41" s="18">
        <v>59</v>
      </c>
      <c r="B41" s="20">
        <v>101.1</v>
      </c>
      <c r="C41" s="20">
        <v>26.7</v>
      </c>
      <c r="D41" s="20">
        <v>83.2</v>
      </c>
      <c r="E41" s="20">
        <v>23.4</v>
      </c>
    </row>
    <row r="42" spans="1:5">
      <c r="A42" s="18">
        <v>60</v>
      </c>
      <c r="B42" s="20">
        <v>89.7</v>
      </c>
      <c r="C42" s="20">
        <v>20.399999999999999</v>
      </c>
      <c r="D42" s="20">
        <v>76.8</v>
      </c>
      <c r="E42" s="20">
        <v>20.3</v>
      </c>
    </row>
    <row r="43" spans="1:5">
      <c r="A43" s="18">
        <v>61</v>
      </c>
      <c r="B43" s="20">
        <v>89.7</v>
      </c>
      <c r="C43" s="20">
        <v>20.399999999999999</v>
      </c>
      <c r="D43" s="20">
        <v>76.8</v>
      </c>
      <c r="E43" s="20">
        <v>20.3</v>
      </c>
    </row>
    <row r="44" spans="1:5">
      <c r="A44" s="18">
        <v>62</v>
      </c>
      <c r="B44" s="20">
        <v>89.7</v>
      </c>
      <c r="C44" s="20">
        <v>20.399999999999999</v>
      </c>
      <c r="D44" s="20">
        <v>76.8</v>
      </c>
      <c r="E44" s="20">
        <v>20.3</v>
      </c>
    </row>
    <row r="45" spans="1:5">
      <c r="A45" s="18">
        <v>63</v>
      </c>
      <c r="B45" s="20">
        <v>89.7</v>
      </c>
      <c r="C45" s="20">
        <v>20.399999999999999</v>
      </c>
      <c r="D45" s="20">
        <v>76.8</v>
      </c>
      <c r="E45" s="20">
        <v>20.3</v>
      </c>
    </row>
    <row r="46" spans="1:5">
      <c r="A46" s="18">
        <v>64</v>
      </c>
      <c r="B46" s="20">
        <v>89.7</v>
      </c>
      <c r="C46" s="20">
        <v>20.399999999999999</v>
      </c>
      <c r="D46" s="20">
        <v>76.8</v>
      </c>
      <c r="E46" s="20">
        <v>20.3</v>
      </c>
    </row>
    <row r="47" spans="1:5">
      <c r="A47" s="18">
        <v>65</v>
      </c>
      <c r="B47" s="20">
        <v>91.1</v>
      </c>
      <c r="C47" s="20">
        <v>20.6</v>
      </c>
      <c r="D47" s="20">
        <v>76.8</v>
      </c>
      <c r="E47" s="20">
        <v>19.8</v>
      </c>
    </row>
    <row r="48" spans="1:5">
      <c r="A48" s="18">
        <v>66</v>
      </c>
      <c r="B48" s="20">
        <v>91.1</v>
      </c>
      <c r="C48" s="20">
        <v>20.6</v>
      </c>
      <c r="D48" s="20">
        <v>76.8</v>
      </c>
      <c r="E48" s="20">
        <v>19.8</v>
      </c>
    </row>
    <row r="49" spans="1:5">
      <c r="A49" s="18">
        <v>67</v>
      </c>
      <c r="B49" s="20">
        <v>91.1</v>
      </c>
      <c r="C49" s="20">
        <v>20.6</v>
      </c>
      <c r="D49" s="20">
        <v>76.8</v>
      </c>
      <c r="E49" s="20">
        <v>19.8</v>
      </c>
    </row>
    <row r="50" spans="1:5">
      <c r="A50" s="18">
        <v>68</v>
      </c>
      <c r="B50" s="20">
        <v>91.1</v>
      </c>
      <c r="C50" s="20">
        <v>20.6</v>
      </c>
      <c r="D50" s="20">
        <v>76.8</v>
      </c>
      <c r="E50" s="20">
        <v>19.8</v>
      </c>
    </row>
    <row r="51" spans="1:5">
      <c r="A51" s="18">
        <v>69</v>
      </c>
      <c r="B51" s="20">
        <v>91.1</v>
      </c>
      <c r="C51" s="20">
        <v>20.6</v>
      </c>
      <c r="D51" s="20">
        <v>76.8</v>
      </c>
      <c r="E51" s="20">
        <v>19.8</v>
      </c>
    </row>
    <row r="52" spans="1:5">
      <c r="A52" s="18">
        <v>70</v>
      </c>
      <c r="B52" s="20">
        <v>75.3</v>
      </c>
      <c r="C52" s="20">
        <v>21.5</v>
      </c>
      <c r="D52" s="20">
        <v>64.8</v>
      </c>
      <c r="E52" s="20">
        <v>18.100000000000001</v>
      </c>
    </row>
    <row r="53" spans="1:5">
      <c r="A53" s="18">
        <v>71</v>
      </c>
      <c r="B53" s="20">
        <v>75.3</v>
      </c>
      <c r="C53" s="20">
        <v>21.5</v>
      </c>
      <c r="D53" s="20">
        <v>64.8</v>
      </c>
      <c r="E53" s="20">
        <v>18.100000000000001</v>
      </c>
    </row>
    <row r="54" spans="1:5">
      <c r="A54" s="18">
        <v>72</v>
      </c>
      <c r="B54" s="20">
        <v>75.3</v>
      </c>
      <c r="C54" s="20">
        <v>21.5</v>
      </c>
      <c r="D54" s="20">
        <v>64.8</v>
      </c>
      <c r="E54" s="20">
        <v>18.100000000000001</v>
      </c>
    </row>
    <row r="55" spans="1:5">
      <c r="A55" s="18">
        <v>73</v>
      </c>
      <c r="B55" s="20">
        <v>75.3</v>
      </c>
      <c r="C55" s="20">
        <v>21.5</v>
      </c>
      <c r="D55" s="20">
        <v>64.8</v>
      </c>
      <c r="E55" s="20">
        <v>18.100000000000001</v>
      </c>
    </row>
    <row r="56" spans="1:5">
      <c r="A56" s="18">
        <v>74</v>
      </c>
      <c r="B56" s="20">
        <v>75.3</v>
      </c>
      <c r="C56" s="20">
        <v>21.5</v>
      </c>
      <c r="D56" s="20">
        <v>64.8</v>
      </c>
      <c r="E56" s="20">
        <v>18.100000000000001</v>
      </c>
    </row>
    <row r="57" spans="1:5">
      <c r="A57" s="18">
        <v>75</v>
      </c>
      <c r="B57" s="20">
        <v>65.7</v>
      </c>
      <c r="C57" s="20">
        <v>21</v>
      </c>
      <c r="D57" s="20">
        <v>55</v>
      </c>
      <c r="E57" s="20">
        <v>17</v>
      </c>
    </row>
    <row r="58" spans="1:5">
      <c r="A58" s="18">
        <v>76</v>
      </c>
      <c r="B58" s="20">
        <v>65.7</v>
      </c>
      <c r="C58" s="20">
        <v>21</v>
      </c>
      <c r="D58" s="20">
        <v>55</v>
      </c>
      <c r="E58" s="20">
        <v>17</v>
      </c>
    </row>
    <row r="59" spans="1:5">
      <c r="A59" s="18">
        <v>77</v>
      </c>
      <c r="B59" s="20">
        <v>65.7</v>
      </c>
      <c r="C59" s="20">
        <v>21</v>
      </c>
      <c r="D59" s="20">
        <v>55</v>
      </c>
      <c r="E59" s="20">
        <v>17</v>
      </c>
    </row>
    <row r="60" spans="1:5">
      <c r="A60" s="18">
        <v>78</v>
      </c>
      <c r="B60" s="20">
        <v>65.7</v>
      </c>
      <c r="C60" s="20">
        <v>21</v>
      </c>
      <c r="D60" s="20">
        <v>55</v>
      </c>
      <c r="E60" s="20">
        <v>17</v>
      </c>
    </row>
    <row r="61" spans="1:5">
      <c r="A61" s="18">
        <v>79</v>
      </c>
      <c r="B61" s="20">
        <v>65.7</v>
      </c>
      <c r="C61" s="20">
        <v>21</v>
      </c>
      <c r="D61" s="20">
        <v>55</v>
      </c>
      <c r="E61" s="20">
        <v>17</v>
      </c>
    </row>
    <row r="62" spans="1:5">
      <c r="A62" s="18">
        <v>80</v>
      </c>
      <c r="B62" s="20">
        <v>65.7</v>
      </c>
      <c r="C62" s="20">
        <v>21</v>
      </c>
      <c r="D62" s="20">
        <v>55</v>
      </c>
      <c r="E62" s="20">
        <v>17</v>
      </c>
    </row>
  </sheetData>
  <autoFilter ref="A1:E62"/>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D1" workbookViewId="0">
      <selection activeCell="D9" sqref="D9"/>
    </sheetView>
  </sheetViews>
  <sheetFormatPr defaultColWidth="8.85546875" defaultRowHeight="12.75"/>
  <cols>
    <col min="2" max="2" width="255.7109375" bestFit="1" customWidth="1"/>
    <col min="3" max="3" width="6.28515625" customWidth="1"/>
    <col min="4" max="4" width="37.28515625" bestFit="1" customWidth="1"/>
    <col min="5" max="5" width="255.7109375" bestFit="1" customWidth="1"/>
  </cols>
  <sheetData>
    <row r="1" spans="1:5">
      <c r="A1" t="s">
        <v>133</v>
      </c>
      <c r="D1" t="s">
        <v>134</v>
      </c>
    </row>
    <row r="2" spans="1:5">
      <c r="A2" t="s">
        <v>136</v>
      </c>
      <c r="B2" t="s">
        <v>135</v>
      </c>
      <c r="D2" t="s">
        <v>136</v>
      </c>
      <c r="E2" t="s">
        <v>135</v>
      </c>
    </row>
    <row r="3" spans="1:5" ht="15">
      <c r="A3" t="s">
        <v>137</v>
      </c>
      <c r="B3" t="s">
        <v>141</v>
      </c>
      <c r="D3" t="s">
        <v>140</v>
      </c>
      <c r="E3" s="46" t="s">
        <v>144</v>
      </c>
    </row>
    <row r="4" spans="1:5" ht="15">
      <c r="A4" t="s">
        <v>138</v>
      </c>
      <c r="B4" t="s">
        <v>142</v>
      </c>
      <c r="D4" t="s">
        <v>145</v>
      </c>
      <c r="E4" s="46" t="s">
        <v>149</v>
      </c>
    </row>
    <row r="5" spans="1:5" ht="15">
      <c r="A5" t="s">
        <v>139</v>
      </c>
      <c r="B5" t="s">
        <v>143</v>
      </c>
      <c r="D5" t="s">
        <v>146</v>
      </c>
      <c r="E5" s="46" t="s">
        <v>150</v>
      </c>
    </row>
    <row r="6" spans="1:5" ht="15">
      <c r="A6" t="s">
        <v>140</v>
      </c>
      <c r="B6" t="s">
        <v>144</v>
      </c>
      <c r="D6" t="s">
        <v>147</v>
      </c>
      <c r="E6" s="46" t="s">
        <v>151</v>
      </c>
    </row>
    <row r="7" spans="1:5" ht="15">
      <c r="D7" t="s">
        <v>148</v>
      </c>
      <c r="E7" s="46" t="s">
        <v>152</v>
      </c>
    </row>
    <row r="8" spans="1:5" ht="15">
      <c r="D8" t="s">
        <v>287</v>
      </c>
      <c r="E8" s="50" t="s">
        <v>288</v>
      </c>
    </row>
  </sheetData>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G11" sqref="G11"/>
    </sheetView>
  </sheetViews>
  <sheetFormatPr defaultColWidth="8.85546875" defaultRowHeight="12.75"/>
  <cols>
    <col min="1" max="1" width="8" customWidth="1"/>
    <col min="2" max="2" width="19.5703125" bestFit="1" customWidth="1"/>
    <col min="3" max="3" width="12.28515625" bestFit="1" customWidth="1"/>
    <col min="4" max="4" width="20.85546875" bestFit="1" customWidth="1"/>
    <col min="5" max="5" width="20.85546875" customWidth="1"/>
    <col min="6" max="6" width="12.85546875" bestFit="1" customWidth="1"/>
    <col min="7" max="7" width="78.5703125" bestFit="1" customWidth="1"/>
  </cols>
  <sheetData>
    <row r="1" spans="1:9">
      <c r="B1" s="1" t="s">
        <v>154</v>
      </c>
      <c r="D1" s="1" t="s">
        <v>155</v>
      </c>
    </row>
    <row r="2" spans="1:9">
      <c r="A2" t="s">
        <v>153</v>
      </c>
      <c r="B2" t="s">
        <v>311</v>
      </c>
      <c r="C2" t="s">
        <v>312</v>
      </c>
      <c r="D2" t="s">
        <v>313</v>
      </c>
      <c r="E2" t="s">
        <v>314</v>
      </c>
      <c r="F2" t="s">
        <v>156</v>
      </c>
      <c r="G2" t="s">
        <v>135</v>
      </c>
      <c r="H2" t="s">
        <v>154</v>
      </c>
      <c r="I2" t="s">
        <v>315</v>
      </c>
    </row>
    <row r="3" spans="1:9" ht="15">
      <c r="A3" t="s">
        <v>157</v>
      </c>
      <c r="B3" s="54">
        <v>1</v>
      </c>
      <c r="C3" s="54">
        <v>4</v>
      </c>
      <c r="D3" s="54">
        <v>2</v>
      </c>
      <c r="E3" s="54">
        <v>0</v>
      </c>
      <c r="F3" s="47">
        <v>1</v>
      </c>
    </row>
    <row r="4" spans="1:9" ht="15">
      <c r="A4" t="s">
        <v>158</v>
      </c>
      <c r="B4" s="54">
        <v>2</v>
      </c>
      <c r="C4" s="54">
        <v>3</v>
      </c>
      <c r="D4" s="54">
        <v>3</v>
      </c>
      <c r="E4" s="54">
        <v>3</v>
      </c>
      <c r="F4" s="47">
        <v>2</v>
      </c>
    </row>
    <row r="5" spans="1:9" ht="15">
      <c r="A5" t="s">
        <v>289</v>
      </c>
      <c r="B5" s="54">
        <v>4</v>
      </c>
      <c r="C5" s="54">
        <v>2</v>
      </c>
      <c r="D5" s="54">
        <v>4</v>
      </c>
      <c r="E5" s="54">
        <v>4</v>
      </c>
      <c r="F5" s="47">
        <v>3</v>
      </c>
    </row>
    <row r="6" spans="1:9" ht="15">
      <c r="A6" t="s">
        <v>290</v>
      </c>
      <c r="B6" s="54">
        <v>4</v>
      </c>
      <c r="C6" s="54">
        <v>4</v>
      </c>
      <c r="D6" s="54">
        <v>6</v>
      </c>
      <c r="E6" s="54">
        <v>3</v>
      </c>
      <c r="F6" s="47">
        <v>4</v>
      </c>
    </row>
    <row r="7" spans="1:9">
      <c r="B7" s="53"/>
      <c r="C7" s="53"/>
      <c r="D7" s="53"/>
      <c r="E7" s="53"/>
      <c r="F7" s="4"/>
    </row>
    <row r="10" spans="1:9">
      <c r="B10" s="51"/>
      <c r="C10" s="51"/>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C1" workbookViewId="0">
      <selection activeCell="C15" sqref="C15"/>
    </sheetView>
  </sheetViews>
  <sheetFormatPr defaultColWidth="8.85546875" defaultRowHeight="12.75"/>
  <cols>
    <col min="1" max="1" width="19.42578125" bestFit="1" customWidth="1"/>
    <col min="2" max="2" width="23.7109375" customWidth="1"/>
    <col min="3" max="3" width="17.7109375" customWidth="1"/>
    <col min="4" max="4" width="13.42578125" bestFit="1" customWidth="1"/>
    <col min="6" max="6" width="14.85546875" bestFit="1" customWidth="1"/>
  </cols>
  <sheetData>
    <row r="1" spans="1:6">
      <c r="A1" s="1" t="s">
        <v>136</v>
      </c>
      <c r="B1" s="1" t="s">
        <v>165</v>
      </c>
      <c r="C1" s="1" t="s">
        <v>166</v>
      </c>
      <c r="D1" s="1" t="s">
        <v>292</v>
      </c>
      <c r="E1" s="1"/>
      <c r="F1" s="1"/>
    </row>
    <row r="2" spans="1:6" ht="15">
      <c r="A2" s="1" t="s">
        <v>159</v>
      </c>
      <c r="B2" s="1" t="s">
        <v>297</v>
      </c>
      <c r="C2" s="46">
        <v>1</v>
      </c>
      <c r="D2" s="1" t="s">
        <v>291</v>
      </c>
      <c r="E2" s="1"/>
      <c r="F2" s="1"/>
    </row>
    <row r="3" spans="1:6" ht="15">
      <c r="A3" s="1"/>
      <c r="B3" s="1" t="s">
        <v>293</v>
      </c>
      <c r="C3" s="46">
        <v>5</v>
      </c>
      <c r="D3" s="1" t="s">
        <v>59</v>
      </c>
      <c r="E3" s="1"/>
      <c r="F3" s="1"/>
    </row>
    <row r="4" spans="1:6" ht="15">
      <c r="A4" s="1"/>
      <c r="B4" s="1" t="s">
        <v>294</v>
      </c>
      <c r="C4" s="46"/>
      <c r="D4" s="1" t="s">
        <v>58</v>
      </c>
      <c r="E4" s="1"/>
      <c r="F4" s="1"/>
    </row>
    <row r="5" spans="1:6" ht="15">
      <c r="A5" s="1"/>
      <c r="B5" s="1" t="s">
        <v>295</v>
      </c>
      <c r="C5" s="46"/>
      <c r="D5" s="1" t="s">
        <v>300</v>
      </c>
      <c r="E5" s="1"/>
      <c r="F5" s="1"/>
    </row>
    <row r="6" spans="1:6" ht="15">
      <c r="A6" s="1"/>
      <c r="B6" s="1" t="s">
        <v>296</v>
      </c>
      <c r="C6" s="46"/>
      <c r="D6" s="1" t="s">
        <v>301</v>
      </c>
      <c r="E6" s="1"/>
      <c r="F6" s="1"/>
    </row>
    <row r="7" spans="1:6" ht="15">
      <c r="A7" s="1"/>
      <c r="B7" s="1" t="s">
        <v>160</v>
      </c>
      <c r="C7" s="46"/>
      <c r="D7" s="1" t="s">
        <v>266</v>
      </c>
      <c r="E7" s="1"/>
      <c r="F7" s="1"/>
    </row>
    <row r="8" spans="1:6" ht="15">
      <c r="A8" s="1"/>
      <c r="B8" s="1" t="s">
        <v>161</v>
      </c>
      <c r="C8" s="46"/>
      <c r="D8" s="1" t="s">
        <v>302</v>
      </c>
      <c r="E8" s="1"/>
      <c r="F8" s="1"/>
    </row>
    <row r="9" spans="1:6" ht="15">
      <c r="A9" s="1" t="s">
        <v>162</v>
      </c>
      <c r="B9" s="1" t="s">
        <v>163</v>
      </c>
      <c r="C9" s="46"/>
      <c r="D9" s="1" t="s">
        <v>303</v>
      </c>
      <c r="E9" s="1"/>
      <c r="F9" s="1"/>
    </row>
    <row r="10" spans="1:6" ht="15">
      <c r="A10" s="1"/>
      <c r="B10" s="1" t="s">
        <v>298</v>
      </c>
      <c r="C10" s="46"/>
      <c r="D10" s="1" t="s">
        <v>304</v>
      </c>
      <c r="E10" s="1"/>
      <c r="F10" s="1"/>
    </row>
    <row r="11" spans="1:6" ht="15">
      <c r="A11" s="1" t="s">
        <v>164</v>
      </c>
      <c r="B11" s="1" t="s">
        <v>160</v>
      </c>
      <c r="C11" s="46"/>
      <c r="D11" s="1" t="s">
        <v>305</v>
      </c>
      <c r="E11" s="1"/>
      <c r="F11" s="1"/>
    </row>
    <row r="12" spans="1:6" ht="15">
      <c r="A12" s="1"/>
      <c r="B12" s="1" t="s">
        <v>295</v>
      </c>
      <c r="C12" s="46"/>
      <c r="D12" s="1" t="s">
        <v>306</v>
      </c>
      <c r="E12" s="1"/>
      <c r="F12" s="1"/>
    </row>
    <row r="13" spans="1:6" ht="15">
      <c r="A13" s="1"/>
      <c r="B13" s="1" t="s">
        <v>296</v>
      </c>
      <c r="C13" s="46"/>
      <c r="D13" s="1" t="s">
        <v>307</v>
      </c>
      <c r="E13" s="1"/>
      <c r="F13" s="1"/>
    </row>
    <row r="14" spans="1:6" ht="15">
      <c r="A14" s="1"/>
      <c r="B14" s="1" t="s">
        <v>161</v>
      </c>
      <c r="C14" s="46"/>
      <c r="D14" s="1" t="s">
        <v>308</v>
      </c>
      <c r="E14" s="1"/>
      <c r="F14" s="1"/>
    </row>
    <row r="15" spans="1:6" ht="15">
      <c r="A15" s="1" t="s">
        <v>299</v>
      </c>
      <c r="B15" s="1"/>
      <c r="C15" s="46"/>
      <c r="D15" s="1" t="s">
        <v>309</v>
      </c>
      <c r="E15" s="1"/>
      <c r="F15" s="1"/>
    </row>
    <row r="16" spans="1:6">
      <c r="A16" s="1"/>
      <c r="B16" s="1"/>
      <c r="C16" s="1"/>
      <c r="D16" s="1"/>
      <c r="E16" s="1"/>
      <c r="F16" s="1"/>
    </row>
    <row r="17" spans="1:6">
      <c r="A17" s="1"/>
      <c r="B17" s="1"/>
      <c r="C17" s="1"/>
      <c r="D17" s="1"/>
      <c r="E17" s="1"/>
      <c r="F17" s="1"/>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
  <sheetViews>
    <sheetView workbookViewId="0"/>
  </sheetViews>
  <sheetFormatPr defaultColWidth="8.85546875" defaultRowHeight="12.75"/>
  <sheetData>
    <row r="2" spans="1:4">
      <c r="A2" t="s">
        <v>136</v>
      </c>
      <c r="B2" t="s">
        <v>165</v>
      </c>
      <c r="C2" t="s">
        <v>167</v>
      </c>
      <c r="D2" t="s">
        <v>135</v>
      </c>
    </row>
    <row r="3" spans="1:4">
      <c r="A3" t="s">
        <v>168</v>
      </c>
      <c r="C3">
        <v>1</v>
      </c>
      <c r="D3" t="s">
        <v>169</v>
      </c>
    </row>
    <row r="4" spans="1:4">
      <c r="A4" t="s">
        <v>170</v>
      </c>
      <c r="B4" t="s">
        <v>171</v>
      </c>
      <c r="C4">
        <v>3</v>
      </c>
      <c r="D4" t="s">
        <v>172</v>
      </c>
    </row>
  </sheetData>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15" sqref="E15"/>
    </sheetView>
  </sheetViews>
  <sheetFormatPr defaultColWidth="8.85546875" defaultRowHeight="12.75"/>
  <cols>
    <col min="1" max="1" width="14.140625" bestFit="1" customWidth="1"/>
  </cols>
  <sheetData>
    <row r="1" spans="1:2">
      <c r="A1" t="s">
        <v>215</v>
      </c>
    </row>
    <row r="2" spans="1:2">
      <c r="A2" t="s">
        <v>136</v>
      </c>
      <c r="B2" t="s">
        <v>135</v>
      </c>
    </row>
    <row r="3" spans="1:2">
      <c r="A3" t="s">
        <v>214</v>
      </c>
      <c r="B3" t="s">
        <v>216</v>
      </c>
    </row>
    <row r="4" spans="1:2">
      <c r="A4" t="s">
        <v>217</v>
      </c>
      <c r="B4" t="s">
        <v>218</v>
      </c>
    </row>
    <row r="5" spans="1:2">
      <c r="A5" t="s">
        <v>219</v>
      </c>
      <c r="B5" t="s">
        <v>220</v>
      </c>
    </row>
    <row r="6" spans="1:2">
      <c r="A6" t="s">
        <v>221</v>
      </c>
      <c r="B6" t="s">
        <v>222</v>
      </c>
    </row>
    <row r="7" spans="1:2">
      <c r="A7" t="s">
        <v>223</v>
      </c>
      <c r="B7" t="s">
        <v>224</v>
      </c>
    </row>
    <row r="8" spans="1:2">
      <c r="A8" t="s">
        <v>225</v>
      </c>
      <c r="B8" t="s">
        <v>226</v>
      </c>
    </row>
    <row r="9" spans="1:2">
      <c r="A9" t="s">
        <v>227</v>
      </c>
      <c r="B9" t="s">
        <v>228</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3" sqref="A3"/>
    </sheetView>
  </sheetViews>
  <sheetFormatPr defaultColWidth="8.85546875" defaultRowHeight="12.75"/>
  <sheetData>
    <row r="2" spans="1:1">
      <c r="A2" t="s">
        <v>182</v>
      </c>
    </row>
    <row r="3" spans="1:1">
      <c r="A3" t="s">
        <v>58</v>
      </c>
    </row>
    <row r="4" spans="1:1">
      <c r="A4" t="s">
        <v>173</v>
      </c>
    </row>
    <row r="5" spans="1:1">
      <c r="A5" t="s">
        <v>60</v>
      </c>
    </row>
    <row r="6" spans="1:1">
      <c r="A6" t="s">
        <v>174</v>
      </c>
    </row>
    <row r="7" spans="1:1">
      <c r="A7" t="s">
        <v>175</v>
      </c>
    </row>
  </sheetData>
  <pageMargins left="0.7" right="0.7" top="0.75" bottom="0.75"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A3" sqref="A3"/>
    </sheetView>
  </sheetViews>
  <sheetFormatPr defaultColWidth="8.85546875" defaultRowHeight="12.75"/>
  <sheetData>
    <row r="2" spans="1:1">
      <c r="A2" t="s">
        <v>182</v>
      </c>
    </row>
    <row r="3" spans="1:1">
      <c r="A3" t="s">
        <v>58</v>
      </c>
    </row>
    <row r="4" spans="1:1">
      <c r="A4" t="s">
        <v>59</v>
      </c>
    </row>
    <row r="5" spans="1:1">
      <c r="A5" t="s">
        <v>60</v>
      </c>
    </row>
  </sheetData>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3" sqref="A3"/>
    </sheetView>
  </sheetViews>
  <sheetFormatPr defaultColWidth="8.85546875" defaultRowHeight="12.75"/>
  <sheetData>
    <row r="2" spans="1:1">
      <c r="A2" s="1" t="s">
        <v>182</v>
      </c>
    </row>
    <row r="3" spans="1:1">
      <c r="A3" t="s">
        <v>176</v>
      </c>
    </row>
    <row r="4" spans="1:1">
      <c r="A4" t="s">
        <v>177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3" sqref="A3"/>
    </sheetView>
  </sheetViews>
  <sheetFormatPr defaultColWidth="8.85546875" defaultRowHeight="12.75"/>
  <sheetData>
    <row r="2" spans="1:1">
      <c r="A2" t="s">
        <v>182</v>
      </c>
    </row>
    <row r="3" spans="1:1">
      <c r="A3" t="s">
        <v>178</v>
      </c>
    </row>
    <row r="4" spans="1:1">
      <c r="A4" t="s">
        <v>179</v>
      </c>
    </row>
    <row r="5" spans="1:1">
      <c r="A5" t="s">
        <v>180</v>
      </c>
    </row>
    <row r="6" spans="1:1">
      <c r="A6" t="s">
        <v>181</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15" sqref="D15"/>
    </sheetView>
  </sheetViews>
  <sheetFormatPr defaultColWidth="8.85546875" defaultRowHeight="12.75"/>
  <cols>
    <col min="1" max="1" width="146.42578125" bestFit="1" customWidth="1"/>
    <col min="2" max="2" width="24.42578125" customWidth="1"/>
  </cols>
  <sheetData>
    <row r="1" spans="1:2">
      <c r="A1" s="1" t="s">
        <v>244</v>
      </c>
      <c r="B1" s="1" t="s">
        <v>245</v>
      </c>
    </row>
    <row r="2" spans="1:2">
      <c r="A2" t="s">
        <v>246</v>
      </c>
      <c r="B2" t="s">
        <v>247</v>
      </c>
    </row>
    <row r="3" spans="1:2">
      <c r="A3" t="s">
        <v>248</v>
      </c>
      <c r="B3" t="s">
        <v>249</v>
      </c>
    </row>
    <row r="4" spans="1:2">
      <c r="A4" t="s">
        <v>250</v>
      </c>
      <c r="B4" t="s">
        <v>251</v>
      </c>
    </row>
    <row r="5" spans="1:2">
      <c r="A5" t="s">
        <v>252</v>
      </c>
      <c r="B5" t="s">
        <v>253</v>
      </c>
    </row>
    <row r="6" spans="1:2">
      <c r="A6" t="s">
        <v>254</v>
      </c>
      <c r="B6" t="s">
        <v>253</v>
      </c>
    </row>
    <row r="7" spans="1:2">
      <c r="A7" t="s">
        <v>255</v>
      </c>
      <c r="B7" t="s">
        <v>256</v>
      </c>
    </row>
    <row r="8" spans="1:2">
      <c r="A8" t="s">
        <v>257</v>
      </c>
      <c r="B8" t="s">
        <v>258</v>
      </c>
    </row>
    <row r="9" spans="1:2">
      <c r="A9" t="s">
        <v>259</v>
      </c>
      <c r="B9" t="s">
        <v>260</v>
      </c>
    </row>
    <row r="10" spans="1:2">
      <c r="A10" t="s">
        <v>261</v>
      </c>
      <c r="B10" t="s">
        <v>262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26</v>
      </c>
      <c r="C2" s="20">
        <v>3.5</v>
      </c>
      <c r="D2" s="20">
        <v>24.8</v>
      </c>
      <c r="E2" s="20">
        <v>3.4</v>
      </c>
    </row>
    <row r="3" spans="1:5">
      <c r="A3" s="18">
        <v>21</v>
      </c>
      <c r="B3" s="20">
        <v>26</v>
      </c>
      <c r="C3" s="20">
        <v>3.5</v>
      </c>
      <c r="D3" s="20">
        <v>24.8</v>
      </c>
      <c r="E3" s="20">
        <v>3.4</v>
      </c>
    </row>
    <row r="4" spans="1:5">
      <c r="A4" s="18">
        <v>22</v>
      </c>
      <c r="B4" s="20">
        <v>26</v>
      </c>
      <c r="C4" s="20">
        <v>3.5</v>
      </c>
      <c r="D4" s="20">
        <v>24.8</v>
      </c>
      <c r="E4" s="20">
        <v>3.4</v>
      </c>
    </row>
    <row r="5" spans="1:5">
      <c r="A5" s="18">
        <v>23</v>
      </c>
      <c r="B5" s="20">
        <v>26</v>
      </c>
      <c r="C5" s="20">
        <v>3.5</v>
      </c>
      <c r="D5" s="20">
        <v>24.8</v>
      </c>
      <c r="E5" s="20">
        <v>3.4</v>
      </c>
    </row>
    <row r="6" spans="1:5">
      <c r="A6" s="18">
        <v>24</v>
      </c>
      <c r="B6" s="20">
        <v>26</v>
      </c>
      <c r="C6" s="20">
        <v>3.5</v>
      </c>
      <c r="D6" s="20">
        <v>24.8</v>
      </c>
      <c r="E6" s="20">
        <v>3.4</v>
      </c>
    </row>
    <row r="7" spans="1:5">
      <c r="A7" s="18">
        <v>25</v>
      </c>
      <c r="B7" s="20">
        <v>26.7</v>
      </c>
      <c r="C7" s="20">
        <v>4.9000000000000004</v>
      </c>
      <c r="D7" s="20">
        <v>25</v>
      </c>
      <c r="E7" s="20">
        <v>4.4000000000000004</v>
      </c>
    </row>
    <row r="8" spans="1:5">
      <c r="A8" s="18">
        <v>26</v>
      </c>
      <c r="B8" s="20">
        <v>26.7</v>
      </c>
      <c r="C8" s="20">
        <v>4.9000000000000004</v>
      </c>
      <c r="D8" s="20">
        <v>25</v>
      </c>
      <c r="E8" s="20">
        <v>4.4000000000000004</v>
      </c>
    </row>
    <row r="9" spans="1:5">
      <c r="A9" s="18">
        <v>27</v>
      </c>
      <c r="B9" s="20">
        <v>26.7</v>
      </c>
      <c r="C9" s="20">
        <v>4.9000000000000004</v>
      </c>
      <c r="D9" s="20">
        <v>25</v>
      </c>
      <c r="E9" s="20">
        <v>4.4000000000000004</v>
      </c>
    </row>
    <row r="10" spans="1:5">
      <c r="A10" s="18">
        <v>28</v>
      </c>
      <c r="B10" s="20">
        <v>26.7</v>
      </c>
      <c r="C10" s="20">
        <v>4.9000000000000004</v>
      </c>
      <c r="D10" s="20">
        <v>25</v>
      </c>
      <c r="E10" s="20">
        <v>4.4000000000000004</v>
      </c>
    </row>
    <row r="11" spans="1:5">
      <c r="A11" s="18">
        <v>29</v>
      </c>
      <c r="B11" s="20">
        <v>26.7</v>
      </c>
      <c r="C11" s="20">
        <v>4.9000000000000004</v>
      </c>
      <c r="D11" s="20">
        <v>25</v>
      </c>
      <c r="E11" s="20">
        <v>4.4000000000000004</v>
      </c>
    </row>
    <row r="12" spans="1:5">
      <c r="A12" s="18">
        <v>30</v>
      </c>
      <c r="B12" s="20">
        <v>26.4</v>
      </c>
      <c r="C12" s="20">
        <v>4.8</v>
      </c>
      <c r="D12" s="20">
        <v>26.2</v>
      </c>
      <c r="E12" s="20">
        <v>5.0999999999999996</v>
      </c>
    </row>
    <row r="13" spans="1:5">
      <c r="A13" s="18">
        <v>31</v>
      </c>
      <c r="B13" s="20">
        <v>26.4</v>
      </c>
      <c r="C13" s="20">
        <v>4.8</v>
      </c>
      <c r="D13" s="20">
        <v>26.2</v>
      </c>
      <c r="E13" s="20">
        <v>5.0999999999999996</v>
      </c>
    </row>
    <row r="14" spans="1:5">
      <c r="A14" s="18">
        <v>32</v>
      </c>
      <c r="B14" s="20">
        <v>26.4</v>
      </c>
      <c r="C14" s="20">
        <v>4.8</v>
      </c>
      <c r="D14" s="20">
        <v>26.2</v>
      </c>
      <c r="E14" s="20">
        <v>5.0999999999999996</v>
      </c>
    </row>
    <row r="15" spans="1:5">
      <c r="A15" s="18">
        <v>33</v>
      </c>
      <c r="B15" s="20">
        <v>26.4</v>
      </c>
      <c r="C15" s="20">
        <v>4.8</v>
      </c>
      <c r="D15" s="20">
        <v>26.2</v>
      </c>
      <c r="E15" s="20">
        <v>5.0999999999999996</v>
      </c>
    </row>
    <row r="16" spans="1:5">
      <c r="A16" s="18">
        <v>34</v>
      </c>
      <c r="B16" s="20">
        <v>26.4</v>
      </c>
      <c r="C16" s="20">
        <v>4.8</v>
      </c>
      <c r="D16" s="20">
        <v>26.2</v>
      </c>
      <c r="E16" s="20">
        <v>5.0999999999999996</v>
      </c>
    </row>
    <row r="17" spans="1:5">
      <c r="A17" s="18">
        <v>35</v>
      </c>
      <c r="B17" s="20">
        <v>26.1</v>
      </c>
      <c r="C17" s="20">
        <v>3.2</v>
      </c>
      <c r="D17" s="20">
        <v>25.6</v>
      </c>
      <c r="E17" s="20">
        <v>3.9</v>
      </c>
    </row>
    <row r="18" spans="1:5">
      <c r="A18" s="18">
        <v>36</v>
      </c>
      <c r="B18" s="20">
        <v>26.1</v>
      </c>
      <c r="C18" s="20">
        <v>3.2</v>
      </c>
      <c r="D18" s="20">
        <v>25.6</v>
      </c>
      <c r="E18" s="20">
        <v>3.9</v>
      </c>
    </row>
    <row r="19" spans="1:5">
      <c r="A19" s="18">
        <v>37</v>
      </c>
      <c r="B19" s="20">
        <v>26.1</v>
      </c>
      <c r="C19" s="20">
        <v>3.2</v>
      </c>
      <c r="D19" s="20">
        <v>25.6</v>
      </c>
      <c r="E19" s="20">
        <v>3.9</v>
      </c>
    </row>
    <row r="20" spans="1:5">
      <c r="A20" s="18">
        <v>38</v>
      </c>
      <c r="B20" s="20">
        <v>26.1</v>
      </c>
      <c r="C20" s="20">
        <v>3.2</v>
      </c>
      <c r="D20" s="20">
        <v>25.6</v>
      </c>
      <c r="E20" s="20">
        <v>3.9</v>
      </c>
    </row>
    <row r="21" spans="1:5">
      <c r="A21" s="18">
        <v>39</v>
      </c>
      <c r="B21" s="20">
        <v>26.1</v>
      </c>
      <c r="C21" s="20">
        <v>3.2</v>
      </c>
      <c r="D21" s="20">
        <v>25.6</v>
      </c>
      <c r="E21" s="20">
        <v>3.9</v>
      </c>
    </row>
    <row r="22" spans="1:5">
      <c r="A22" s="18">
        <v>40</v>
      </c>
      <c r="B22" s="20">
        <v>25.6</v>
      </c>
      <c r="C22" s="20">
        <v>2.6</v>
      </c>
      <c r="D22" s="20">
        <v>25.1</v>
      </c>
      <c r="E22" s="20">
        <v>4</v>
      </c>
    </row>
    <row r="23" spans="1:5">
      <c r="A23" s="18">
        <v>41</v>
      </c>
      <c r="B23" s="20">
        <v>25.6</v>
      </c>
      <c r="C23" s="20">
        <v>2.6</v>
      </c>
      <c r="D23" s="20">
        <v>25.1</v>
      </c>
      <c r="E23" s="20">
        <v>4</v>
      </c>
    </row>
    <row r="24" spans="1:5">
      <c r="A24" s="18">
        <v>42</v>
      </c>
      <c r="B24" s="20">
        <v>25.6</v>
      </c>
      <c r="C24" s="20">
        <v>2.6</v>
      </c>
      <c r="D24" s="20">
        <v>25.1</v>
      </c>
      <c r="E24" s="20">
        <v>4</v>
      </c>
    </row>
    <row r="25" spans="1:5">
      <c r="A25" s="18">
        <v>43</v>
      </c>
      <c r="B25" s="20">
        <v>25.6</v>
      </c>
      <c r="C25" s="20">
        <v>2.6</v>
      </c>
      <c r="D25" s="20">
        <v>25.1</v>
      </c>
      <c r="E25" s="20">
        <v>4</v>
      </c>
    </row>
    <row r="26" spans="1:5">
      <c r="A26" s="18">
        <v>44</v>
      </c>
      <c r="B26" s="20">
        <v>25.6</v>
      </c>
      <c r="C26" s="20">
        <v>2.6</v>
      </c>
      <c r="D26" s="20">
        <v>25.1</v>
      </c>
      <c r="E26" s="20">
        <v>4</v>
      </c>
    </row>
    <row r="27" spans="1:5">
      <c r="A27" s="18">
        <v>45</v>
      </c>
      <c r="B27" s="20">
        <v>25.8</v>
      </c>
      <c r="C27" s="20">
        <v>3.9</v>
      </c>
      <c r="D27" s="20">
        <v>24.8</v>
      </c>
      <c r="E27" s="20">
        <v>4.4000000000000004</v>
      </c>
    </row>
    <row r="28" spans="1:5">
      <c r="A28" s="18">
        <v>46</v>
      </c>
      <c r="B28" s="20">
        <v>25.8</v>
      </c>
      <c r="C28" s="20">
        <v>3.9</v>
      </c>
      <c r="D28" s="20">
        <v>24.8</v>
      </c>
      <c r="E28" s="20">
        <v>4.4000000000000004</v>
      </c>
    </row>
    <row r="29" spans="1:5">
      <c r="A29" s="18">
        <v>47</v>
      </c>
      <c r="B29" s="20">
        <v>25.8</v>
      </c>
      <c r="C29" s="20">
        <v>3.9</v>
      </c>
      <c r="D29" s="20">
        <v>24.8</v>
      </c>
      <c r="E29" s="20">
        <v>4.4000000000000004</v>
      </c>
    </row>
    <row r="30" spans="1:5">
      <c r="A30" s="18">
        <v>48</v>
      </c>
      <c r="B30" s="20">
        <v>25.8</v>
      </c>
      <c r="C30" s="20">
        <v>3.9</v>
      </c>
      <c r="D30" s="20">
        <v>24.8</v>
      </c>
      <c r="E30" s="20">
        <v>4.4000000000000004</v>
      </c>
    </row>
    <row r="31" spans="1:5">
      <c r="A31" s="18">
        <v>49</v>
      </c>
      <c r="B31" s="20">
        <v>25.8</v>
      </c>
      <c r="C31" s="20">
        <v>3.9</v>
      </c>
      <c r="D31" s="20">
        <v>24.8</v>
      </c>
      <c r="E31" s="20">
        <v>4.4000000000000004</v>
      </c>
    </row>
    <row r="32" spans="1:5">
      <c r="A32" s="18">
        <v>50</v>
      </c>
      <c r="B32" s="20">
        <v>26.7</v>
      </c>
      <c r="C32" s="20">
        <v>4.4000000000000004</v>
      </c>
      <c r="D32" s="20">
        <v>26.1</v>
      </c>
      <c r="E32" s="20">
        <v>4.2</v>
      </c>
    </row>
    <row r="33" spans="1:5">
      <c r="A33" s="18">
        <v>51</v>
      </c>
      <c r="B33" s="20">
        <v>26.7</v>
      </c>
      <c r="C33" s="20">
        <v>4.4000000000000004</v>
      </c>
      <c r="D33" s="20">
        <v>26.1</v>
      </c>
      <c r="E33" s="20">
        <v>4.2</v>
      </c>
    </row>
    <row r="34" spans="1:5">
      <c r="A34" s="18">
        <v>52</v>
      </c>
      <c r="B34" s="20">
        <v>26.7</v>
      </c>
      <c r="C34" s="20">
        <v>4.4000000000000004</v>
      </c>
      <c r="D34" s="20">
        <v>26.1</v>
      </c>
      <c r="E34" s="20">
        <v>4.2</v>
      </c>
    </row>
    <row r="35" spans="1:5">
      <c r="A35" s="18">
        <v>53</v>
      </c>
      <c r="B35" s="20">
        <v>26.7</v>
      </c>
      <c r="C35" s="20">
        <v>4.4000000000000004</v>
      </c>
      <c r="D35" s="20">
        <v>26.1</v>
      </c>
      <c r="E35" s="20">
        <v>4.2</v>
      </c>
    </row>
    <row r="36" spans="1:5">
      <c r="A36" s="18">
        <v>54</v>
      </c>
      <c r="B36" s="20">
        <v>26.7</v>
      </c>
      <c r="C36" s="20">
        <v>4.4000000000000004</v>
      </c>
      <c r="D36" s="20">
        <v>26.1</v>
      </c>
      <c r="E36" s="20">
        <v>4.2</v>
      </c>
    </row>
    <row r="37" spans="1:5">
      <c r="A37" s="18">
        <v>55</v>
      </c>
      <c r="B37" s="20">
        <v>24.2</v>
      </c>
      <c r="C37" s="20">
        <v>4.2</v>
      </c>
      <c r="D37" s="20">
        <v>23</v>
      </c>
      <c r="E37" s="20">
        <v>4.7</v>
      </c>
    </row>
    <row r="38" spans="1:5">
      <c r="A38" s="18">
        <v>56</v>
      </c>
      <c r="B38" s="20">
        <v>24.2</v>
      </c>
      <c r="C38" s="20">
        <v>4.2</v>
      </c>
      <c r="D38" s="20">
        <v>23</v>
      </c>
      <c r="E38" s="20">
        <v>4.7</v>
      </c>
    </row>
    <row r="39" spans="1:5">
      <c r="A39" s="18">
        <v>57</v>
      </c>
      <c r="B39" s="20">
        <v>24.2</v>
      </c>
      <c r="C39" s="20">
        <v>4.2</v>
      </c>
      <c r="D39" s="20">
        <v>23</v>
      </c>
      <c r="E39" s="20">
        <v>4.7</v>
      </c>
    </row>
    <row r="40" spans="1:5">
      <c r="A40" s="18">
        <v>58</v>
      </c>
      <c r="B40" s="20">
        <v>24.2</v>
      </c>
      <c r="C40" s="20">
        <v>4.2</v>
      </c>
      <c r="D40" s="20">
        <v>23</v>
      </c>
      <c r="E40" s="20">
        <v>4.7</v>
      </c>
    </row>
    <row r="41" spans="1:5">
      <c r="A41" s="18">
        <v>59</v>
      </c>
      <c r="B41" s="20">
        <v>24.2</v>
      </c>
      <c r="C41" s="20">
        <v>4.2</v>
      </c>
      <c r="D41" s="20">
        <v>23</v>
      </c>
      <c r="E41" s="20">
        <v>4.7</v>
      </c>
    </row>
    <row r="42" spans="1:5">
      <c r="A42" s="18">
        <v>60</v>
      </c>
      <c r="B42" s="20">
        <v>23.2</v>
      </c>
      <c r="C42" s="20">
        <v>5.4</v>
      </c>
      <c r="D42" s="20">
        <v>22.2</v>
      </c>
      <c r="E42" s="20">
        <v>4.0999999999999996</v>
      </c>
    </row>
    <row r="43" spans="1:5">
      <c r="A43" s="18">
        <v>61</v>
      </c>
      <c r="B43" s="20">
        <v>23.2</v>
      </c>
      <c r="C43" s="20">
        <v>5.4</v>
      </c>
      <c r="D43" s="20">
        <v>22.2</v>
      </c>
      <c r="E43" s="20">
        <v>4.0999999999999996</v>
      </c>
    </row>
    <row r="44" spans="1:5">
      <c r="A44" s="18">
        <v>62</v>
      </c>
      <c r="B44" s="20">
        <v>23.2</v>
      </c>
      <c r="C44" s="20">
        <v>5.4</v>
      </c>
      <c r="D44" s="20">
        <v>22.2</v>
      </c>
      <c r="E44" s="20">
        <v>4.0999999999999996</v>
      </c>
    </row>
    <row r="45" spans="1:5">
      <c r="A45" s="18">
        <v>63</v>
      </c>
      <c r="B45" s="20">
        <v>23.2</v>
      </c>
      <c r="C45" s="20">
        <v>5.4</v>
      </c>
      <c r="D45" s="20">
        <v>22.2</v>
      </c>
      <c r="E45" s="20">
        <v>4.0999999999999996</v>
      </c>
    </row>
    <row r="46" spans="1:5">
      <c r="A46" s="18">
        <v>64</v>
      </c>
      <c r="B46" s="20">
        <v>23.2</v>
      </c>
      <c r="C46" s="20">
        <v>5.4</v>
      </c>
      <c r="D46" s="20">
        <v>22.2</v>
      </c>
      <c r="E46" s="20">
        <v>4.0999999999999996</v>
      </c>
    </row>
    <row r="47" spans="1:5">
      <c r="A47" s="18">
        <v>65</v>
      </c>
      <c r="B47" s="20">
        <v>23.4</v>
      </c>
      <c r="C47" s="20">
        <v>3.9</v>
      </c>
      <c r="D47" s="20">
        <v>22</v>
      </c>
      <c r="E47" s="20">
        <v>3.6</v>
      </c>
    </row>
    <row r="48" spans="1:5">
      <c r="A48" s="18">
        <v>66</v>
      </c>
      <c r="B48" s="20">
        <v>23.4</v>
      </c>
      <c r="C48" s="20">
        <v>3.9</v>
      </c>
      <c r="D48" s="20">
        <v>22</v>
      </c>
      <c r="E48" s="20">
        <v>3.6</v>
      </c>
    </row>
    <row r="49" spans="1:5">
      <c r="A49" s="18">
        <v>67</v>
      </c>
      <c r="B49" s="20">
        <v>23.4</v>
      </c>
      <c r="C49" s="20">
        <v>3.9</v>
      </c>
      <c r="D49" s="20">
        <v>22</v>
      </c>
      <c r="E49" s="20">
        <v>3.6</v>
      </c>
    </row>
    <row r="50" spans="1:5">
      <c r="A50" s="18">
        <v>68</v>
      </c>
      <c r="B50" s="20">
        <v>23.4</v>
      </c>
      <c r="C50" s="20">
        <v>3.9</v>
      </c>
      <c r="D50" s="20">
        <v>22</v>
      </c>
      <c r="E50" s="20">
        <v>3.6</v>
      </c>
    </row>
    <row r="51" spans="1:5">
      <c r="A51" s="18">
        <v>69</v>
      </c>
      <c r="B51" s="20">
        <v>23.4</v>
      </c>
      <c r="C51" s="20">
        <v>3.9</v>
      </c>
      <c r="D51" s="20">
        <v>22</v>
      </c>
      <c r="E51" s="20">
        <v>3.6</v>
      </c>
    </row>
    <row r="52" spans="1:5">
      <c r="A52" s="18">
        <v>70</v>
      </c>
      <c r="B52" s="20">
        <v>19.3</v>
      </c>
      <c r="C52" s="20">
        <v>2.4</v>
      </c>
      <c r="D52" s="20">
        <v>19.2</v>
      </c>
      <c r="E52" s="20">
        <v>3</v>
      </c>
    </row>
    <row r="53" spans="1:5">
      <c r="A53" s="18">
        <v>71</v>
      </c>
      <c r="B53" s="20">
        <v>19.3</v>
      </c>
      <c r="C53" s="20">
        <v>2.4</v>
      </c>
      <c r="D53" s="20">
        <v>19.2</v>
      </c>
      <c r="E53" s="20">
        <v>3</v>
      </c>
    </row>
    <row r="54" spans="1:5">
      <c r="A54" s="18">
        <v>72</v>
      </c>
      <c r="B54" s="20">
        <v>19.3</v>
      </c>
      <c r="C54" s="20">
        <v>2.4</v>
      </c>
      <c r="D54" s="20">
        <v>19.2</v>
      </c>
      <c r="E54" s="20">
        <v>3</v>
      </c>
    </row>
    <row r="55" spans="1:5">
      <c r="A55" s="18">
        <v>73</v>
      </c>
      <c r="B55" s="20">
        <v>19.3</v>
      </c>
      <c r="C55" s="20">
        <v>2.4</v>
      </c>
      <c r="D55" s="20">
        <v>19.2</v>
      </c>
      <c r="E55" s="20">
        <v>3</v>
      </c>
    </row>
    <row r="56" spans="1:5">
      <c r="A56" s="18">
        <v>74</v>
      </c>
      <c r="B56" s="20">
        <v>19.3</v>
      </c>
      <c r="C56" s="20">
        <v>2.4</v>
      </c>
      <c r="D56" s="20">
        <v>19.2</v>
      </c>
      <c r="E56" s="20">
        <v>3</v>
      </c>
    </row>
    <row r="57" spans="1:5">
      <c r="A57" s="18">
        <v>75</v>
      </c>
      <c r="B57" s="20">
        <v>20.5</v>
      </c>
      <c r="C57" s="20">
        <v>4.5999999999999996</v>
      </c>
      <c r="D57" s="20">
        <v>19.100000000000001</v>
      </c>
      <c r="E57" s="20">
        <v>3</v>
      </c>
    </row>
    <row r="58" spans="1:5">
      <c r="A58" s="18">
        <v>76</v>
      </c>
      <c r="B58" s="20">
        <v>20.5</v>
      </c>
      <c r="C58" s="20">
        <v>4.5999999999999996</v>
      </c>
      <c r="D58" s="20">
        <v>19.100000000000001</v>
      </c>
      <c r="E58" s="20">
        <v>3</v>
      </c>
    </row>
    <row r="59" spans="1:5">
      <c r="A59" s="18">
        <v>77</v>
      </c>
      <c r="B59" s="20">
        <v>20.5</v>
      </c>
      <c r="C59" s="20">
        <v>4.5999999999999996</v>
      </c>
      <c r="D59" s="20">
        <v>19.100000000000001</v>
      </c>
      <c r="E59" s="20">
        <v>3</v>
      </c>
    </row>
    <row r="60" spans="1:5">
      <c r="A60" s="18">
        <v>78</v>
      </c>
      <c r="B60" s="20">
        <v>20.5</v>
      </c>
      <c r="C60" s="20">
        <v>4.5999999999999996</v>
      </c>
      <c r="D60" s="20">
        <v>19.100000000000001</v>
      </c>
      <c r="E60" s="20">
        <v>3</v>
      </c>
    </row>
    <row r="61" spans="1:5">
      <c r="A61" s="18">
        <v>79</v>
      </c>
      <c r="B61" s="20">
        <v>20.5</v>
      </c>
      <c r="C61" s="20">
        <v>4.5999999999999996</v>
      </c>
      <c r="D61" s="20">
        <v>19.100000000000001</v>
      </c>
      <c r="E61" s="20">
        <v>3</v>
      </c>
    </row>
    <row r="62" spans="1:5">
      <c r="A62" s="18">
        <v>80</v>
      </c>
      <c r="B62" s="20">
        <v>20.5</v>
      </c>
      <c r="C62" s="20">
        <v>4.5999999999999996</v>
      </c>
      <c r="D62" s="20">
        <v>19.100000000000001</v>
      </c>
      <c r="E62" s="20">
        <v>3</v>
      </c>
    </row>
  </sheetData>
  <pageMargins left="0.75" right="0.75" top="1" bottom="1" header="0.5" footer="0.5"/>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150" zoomScaleNormal="150" zoomScalePageLayoutView="150" workbookViewId="0">
      <selection activeCell="C2" sqref="C2"/>
    </sheetView>
  </sheetViews>
  <sheetFormatPr defaultColWidth="10.85546875" defaultRowHeight="15.75"/>
  <cols>
    <col min="1" max="1" width="10.85546875" style="7"/>
    <col min="2" max="2" width="6.28515625" style="7" customWidth="1"/>
    <col min="3" max="3" width="8.28515625" style="7" bestFit="1" customWidth="1"/>
    <col min="4" max="4" width="18.28515625" style="7" bestFit="1" customWidth="1"/>
    <col min="5" max="6" width="10.85546875" style="7"/>
    <col min="7" max="7" width="13.140625" style="7" bestFit="1" customWidth="1"/>
    <col min="8" max="8" width="10.85546875" style="7"/>
    <col min="9" max="10" width="0" style="7" hidden="1" customWidth="1"/>
    <col min="11" max="16384" width="10.85546875" style="7"/>
  </cols>
  <sheetData>
    <row r="1" spans="1:11" ht="16.5" thickBot="1"/>
    <row r="2" spans="1:11" ht="16.5" thickBot="1">
      <c r="A2" s="26" t="s">
        <v>268</v>
      </c>
      <c r="B2" s="27" t="s">
        <v>263</v>
      </c>
      <c r="C2" s="17" t="s">
        <v>264</v>
      </c>
      <c r="D2" s="17" t="s">
        <v>265</v>
      </c>
      <c r="E2" s="17" t="s">
        <v>266</v>
      </c>
      <c r="F2" s="17" t="s">
        <v>267</v>
      </c>
      <c r="G2" s="17" t="s">
        <v>70</v>
      </c>
      <c r="I2" s="16" t="s">
        <v>238</v>
      </c>
    </row>
    <row r="3" spans="1:11" ht="16.5" thickBot="1">
      <c r="A3" s="24" t="s">
        <v>237</v>
      </c>
      <c r="B3" s="12" t="s">
        <v>233</v>
      </c>
      <c r="C3" s="15">
        <v>153.1</v>
      </c>
      <c r="D3" s="10">
        <f ca="1">LOOKUP($B$13,INDIRECT(J3&amp;"!A:A"),INDIRECT(J3&amp;"!B:B"))</f>
        <v>119.7</v>
      </c>
      <c r="E3" s="10">
        <f ca="1">LOOKUP(B13,INDIRECT(J3&amp;"!A:A"),INDIRECT(J3&amp;"!c:c"))</f>
        <v>24</v>
      </c>
      <c r="F3" s="10">
        <f t="shared" ref="F3:F10" ca="1" si="0">(C3-D3)/E3</f>
        <v>1.3916666666666664</v>
      </c>
      <c r="G3" s="9" t="str">
        <f t="shared" ref="G3:G10" ca="1" si="1">IF(F3&lt;-2,"Below Average",IF(F3&gt;2,"Above Average","Average"))</f>
        <v>Average</v>
      </c>
      <c r="I3" s="14"/>
      <c r="J3" s="7" t="str">
        <f>CONCATENATE("'",$B$12,A3,"'")</f>
        <v>'maleHand grip'</v>
      </c>
    </row>
    <row r="4" spans="1:11" ht="16.5" thickBot="1">
      <c r="A4" s="25"/>
      <c r="B4" s="12" t="s">
        <v>232</v>
      </c>
      <c r="C4" s="11">
        <v>90.3</v>
      </c>
      <c r="D4" s="10">
        <f ca="1">LOOKUP($B$13,INDIRECT(J4&amp;"!A:A"),INDIRECT(J4&amp;"!d:d"))</f>
        <v>112.9</v>
      </c>
      <c r="E4" s="10">
        <f ca="1">LOOKUP($B$13,INDIRECT(J4&amp;"!A:A"),INDIRECT(J4&amp;"!E:E"))</f>
        <v>21.7</v>
      </c>
      <c r="F4" s="10">
        <f t="shared" ca="1" si="0"/>
        <v>-1.0414746543778806</v>
      </c>
      <c r="G4" s="9" t="str">
        <f t="shared" ca="1" si="1"/>
        <v>Average</v>
      </c>
      <c r="J4" s="7" t="str">
        <f>CONCATENATE("'",$B$12,A3,"'")</f>
        <v>'maleHand grip'</v>
      </c>
    </row>
    <row r="5" spans="1:11" ht="16.5" thickBot="1">
      <c r="A5" s="24" t="s">
        <v>236</v>
      </c>
      <c r="B5" s="12" t="s">
        <v>233</v>
      </c>
      <c r="C5" s="11">
        <v>13.5</v>
      </c>
      <c r="D5" s="10">
        <f ca="1">LOOKUP($B$13,INDIRECT(J5&amp;"!A:A"),INDIRECT(J5&amp;"!B:B"))</f>
        <v>18</v>
      </c>
      <c r="E5" s="10">
        <f ca="1">LOOKUP($B$13,INDIRECT(J5&amp;"!A:A"),INDIRECT(J5&amp;"!C:C"))</f>
        <v>3.6</v>
      </c>
      <c r="F5" s="10">
        <f t="shared" ca="1" si="0"/>
        <v>-1.25</v>
      </c>
      <c r="G5" s="9" t="str">
        <f t="shared" ca="1" si="1"/>
        <v>Average</v>
      </c>
      <c r="J5" s="7" t="str">
        <f>CONCATENATE("'",$B$12,A5,"'")</f>
        <v>'maleTip pinch'</v>
      </c>
      <c r="K5" s="13"/>
    </row>
    <row r="6" spans="1:11" ht="16.5" thickBot="1">
      <c r="A6" s="25"/>
      <c r="B6" s="12" t="s">
        <v>232</v>
      </c>
      <c r="C6" s="11">
        <v>4.3</v>
      </c>
      <c r="D6" s="10">
        <f ca="1">LOOKUP($B$13,INDIRECT(J6&amp;"!A:A"),INDIRECT(J6&amp;"!D:D"))</f>
        <v>17.7</v>
      </c>
      <c r="E6" s="10">
        <f ca="1">LOOKUP($B$13,INDIRECT(J6&amp;"!A:A"),INDIRECT(J6&amp;"!E:E"))</f>
        <v>3.8</v>
      </c>
      <c r="F6" s="10">
        <f t="shared" ca="1" si="0"/>
        <v>-3.5263157894736841</v>
      </c>
      <c r="G6" s="9" t="str">
        <f t="shared" ca="1" si="1"/>
        <v>Below Average</v>
      </c>
      <c r="J6" s="7" t="str">
        <f>CONCATENATE("'",$B$12,A5,"'")</f>
        <v>'maleTip pinch'</v>
      </c>
    </row>
    <row r="7" spans="1:11" ht="24.75" thickBot="1">
      <c r="A7" s="24" t="s">
        <v>235</v>
      </c>
      <c r="B7" s="12" t="s">
        <v>233</v>
      </c>
      <c r="C7" s="11">
        <v>26.6</v>
      </c>
      <c r="D7" s="10">
        <f ca="1">LOOKUP($B$13,INDIRECT(J7&amp;"!A:A"),INDIRECT(J7&amp;"!B:B"))</f>
        <v>26.1</v>
      </c>
      <c r="E7" s="10">
        <f ca="1">LOOKUP($B$13,INDIRECT(J7&amp;"!A:A"),INDIRECT(J7&amp;"!C:C"))</f>
        <v>3.2</v>
      </c>
      <c r="F7" s="10">
        <f t="shared" ca="1" si="0"/>
        <v>0.15625</v>
      </c>
      <c r="G7" s="9" t="str">
        <f t="shared" ca="1" si="1"/>
        <v>Average</v>
      </c>
      <c r="J7" s="7" t="str">
        <f>CONCATENATE("'",$B$12,A7,"'")</f>
        <v>'maleLateral Pinch'</v>
      </c>
    </row>
    <row r="8" spans="1:11" ht="16.5" thickBot="1">
      <c r="A8" s="25"/>
      <c r="B8" s="12" t="s">
        <v>232</v>
      </c>
      <c r="C8" s="11">
        <v>11.7</v>
      </c>
      <c r="D8" s="10">
        <f ca="1">LOOKUP($B$13,INDIRECT(J8&amp;"!A:A"),INDIRECT(J8&amp;"!D:D"))</f>
        <v>25.6</v>
      </c>
      <c r="E8" s="10">
        <f ca="1">LOOKUP($B$13,INDIRECT(J8&amp;"!A:A"),INDIRECT(J8&amp;"!E:E"))</f>
        <v>3.9</v>
      </c>
      <c r="F8" s="10">
        <f t="shared" ca="1" si="0"/>
        <v>-3.5641025641025648</v>
      </c>
      <c r="G8" s="9" t="str">
        <f t="shared" ca="1" si="1"/>
        <v>Below Average</v>
      </c>
      <c r="J8" s="7" t="str">
        <f>CONCATENATE("'",$B$12,A7,"'")</f>
        <v>'maleLateral Pinch'</v>
      </c>
    </row>
    <row r="9" spans="1:11" ht="24.75" thickBot="1">
      <c r="A9" s="24" t="s">
        <v>234</v>
      </c>
      <c r="B9" s="12" t="s">
        <v>233</v>
      </c>
      <c r="C9" s="11">
        <v>12.7</v>
      </c>
      <c r="D9" s="10">
        <f ca="1">LOOKUP($B$13,INDIRECT(J9&amp;"!A:A"),INDIRECT(J9&amp;"!B:B"))</f>
        <v>26.2</v>
      </c>
      <c r="E9" s="10">
        <f ca="1">LOOKUP($B$13,INDIRECT(J9&amp;"!A:A"),INDIRECT(J9&amp;"!C:C"))</f>
        <v>4.0999999999999996</v>
      </c>
      <c r="F9" s="10">
        <f t="shared" ca="1" si="0"/>
        <v>-3.2926829268292686</v>
      </c>
      <c r="G9" s="9" t="str">
        <f t="shared" ca="1" si="1"/>
        <v>Below Average</v>
      </c>
      <c r="J9" s="7" t="str">
        <f>CONCATENATE("'",$B$12,A9,"'")</f>
        <v>'malePalmer Pinch'</v>
      </c>
    </row>
    <row r="10" spans="1:11" ht="16.5" thickBot="1">
      <c r="A10" s="25"/>
      <c r="B10" s="12" t="s">
        <v>232</v>
      </c>
      <c r="C10" s="11">
        <v>10.7</v>
      </c>
      <c r="D10" s="10">
        <f ca="1">LOOKUP($B$13,INDIRECT(J10&amp;"!A:A"),INDIRECT(J10&amp;"!D:D"))</f>
        <v>25.9</v>
      </c>
      <c r="E10" s="10">
        <f ca="1">LOOKUP($B$13,INDIRECT(J10&amp;"!A:A"),INDIRECT(J10&amp;"!e:e"))</f>
        <v>5.4</v>
      </c>
      <c r="F10" s="10">
        <f t="shared" ca="1" si="0"/>
        <v>-2.8148148148148144</v>
      </c>
      <c r="G10" s="9" t="str">
        <f t="shared" ca="1" si="1"/>
        <v>Below Average</v>
      </c>
      <c r="J10" s="7" t="str">
        <f>CONCATENATE("'",$B$12,A9,"'")</f>
        <v>'malePalmer Pinch'</v>
      </c>
    </row>
    <row r="12" spans="1:11" ht="26.25">
      <c r="A12" s="8" t="s">
        <v>231</v>
      </c>
      <c r="B12" s="60" t="str">
        <f>'Assessment Information'!D4</f>
        <v>male</v>
      </c>
      <c r="C12" s="61"/>
      <c r="D12" s="7" t="s">
        <v>230</v>
      </c>
    </row>
    <row r="13" spans="1:11" ht="26.25">
      <c r="A13" s="8" t="s">
        <v>11</v>
      </c>
      <c r="B13" s="58">
        <f>'Assessment Information'!B4</f>
        <v>39</v>
      </c>
      <c r="C13" s="59"/>
      <c r="D13" s="7" t="s">
        <v>229</v>
      </c>
    </row>
  </sheetData>
  <mergeCells count="2">
    <mergeCell ref="B13:C13"/>
    <mergeCell ref="B12:C12"/>
  </mergeCells>
  <conditionalFormatting sqref="G3:G10">
    <cfRule type="expression" dxfId="0" priority="1" stopIfTrue="1">
      <formula>NOT(ISERROR(SEARCH("Below Average",G3)))</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A16" sqref="A16"/>
    </sheetView>
  </sheetViews>
  <sheetFormatPr defaultColWidth="8.85546875" defaultRowHeight="12.75"/>
  <sheetData>
    <row r="1" spans="1:15" ht="13.5" thickBot="1">
      <c r="A1" s="1" t="s">
        <v>272</v>
      </c>
      <c r="B1" s="1" t="s">
        <v>276</v>
      </c>
      <c r="F1" s="1" t="s">
        <v>265</v>
      </c>
      <c r="G1" s="1" t="s">
        <v>275</v>
      </c>
      <c r="J1" s="44" t="s">
        <v>274</v>
      </c>
      <c r="K1" s="44"/>
      <c r="L1" s="44"/>
      <c r="M1" s="43" t="s">
        <v>273</v>
      </c>
      <c r="N1" s="43"/>
      <c r="O1" s="43"/>
    </row>
    <row r="2" spans="1:15">
      <c r="A2" s="34">
        <v>1</v>
      </c>
      <c r="B2" s="42">
        <v>62.5</v>
      </c>
      <c r="C2" s="41">
        <v>51.1</v>
      </c>
      <c r="D2" s="40">
        <v>68.8</v>
      </c>
      <c r="F2" s="39">
        <f>SUM(B2:D2)/3</f>
        <v>60.79999999999999</v>
      </c>
      <c r="G2" s="39">
        <f>((SQRT(((B2-F2)^2+(C2-F2)^2+(D2-F2)^2)/3))/F2)*100</f>
        <v>12.048188534087128</v>
      </c>
      <c r="J2" s="29">
        <v>14.42</v>
      </c>
      <c r="K2" s="29"/>
      <c r="L2" s="29"/>
      <c r="M2" s="28">
        <v>11.4</v>
      </c>
      <c r="N2" s="28"/>
      <c r="O2" s="28"/>
    </row>
    <row r="3" spans="1:15">
      <c r="A3" s="34">
        <v>2</v>
      </c>
      <c r="B3" s="38">
        <v>63.5</v>
      </c>
      <c r="C3" s="45">
        <v>43.2</v>
      </c>
      <c r="D3" s="36">
        <v>64.8</v>
      </c>
      <c r="F3" s="35">
        <f>SUM(B3:D3)/3</f>
        <v>57.166666666666664</v>
      </c>
      <c r="G3" s="35">
        <f>((SQRT(((B3-F3)^2+(C3-F3)^2+(D3-F3)^2)/3))/F3)*100</f>
        <v>17.300597139234451</v>
      </c>
      <c r="J3" s="29">
        <v>9.4600000000000009</v>
      </c>
      <c r="K3" s="29"/>
      <c r="L3" s="29"/>
      <c r="M3" s="28">
        <v>8.6</v>
      </c>
      <c r="N3" s="28"/>
      <c r="O3" s="28"/>
    </row>
    <row r="4" spans="1:15">
      <c r="A4" s="34">
        <v>3</v>
      </c>
      <c r="B4" s="38">
        <v>24.8</v>
      </c>
      <c r="C4" s="45">
        <v>37.299999999999997</v>
      </c>
      <c r="D4" s="36">
        <v>66.8</v>
      </c>
      <c r="F4" s="35">
        <f>SUM(B4:D4)/3</f>
        <v>42.966666666666661</v>
      </c>
      <c r="G4" s="35">
        <f>((SQRT(((B4-F4)^2+(C4-F4)^2+(D4-F4)^2)/3))/F4)*100</f>
        <v>40.981523187144113</v>
      </c>
      <c r="J4" s="29">
        <v>9.39</v>
      </c>
      <c r="K4" s="29"/>
      <c r="L4" s="29"/>
      <c r="M4" s="28">
        <v>8.3000000000000007</v>
      </c>
      <c r="N4" s="28"/>
      <c r="O4" s="28"/>
    </row>
    <row r="5" spans="1:15">
      <c r="A5" s="34">
        <v>4</v>
      </c>
      <c r="B5" s="38">
        <v>31.9</v>
      </c>
      <c r="C5" s="37">
        <v>55.5</v>
      </c>
      <c r="D5" s="36">
        <v>58.9</v>
      </c>
      <c r="F5" s="35">
        <f>SUM(B5:D5)/3</f>
        <v>48.766666666666673</v>
      </c>
      <c r="G5" s="35">
        <f>((SQRT(((B5-F5)^2+(C5-F5)^2+(D5-F5)^2)/3))/F5)*100</f>
        <v>24.621397761279628</v>
      </c>
      <c r="J5" s="29">
        <v>10.07</v>
      </c>
      <c r="K5" s="29"/>
      <c r="L5" s="29"/>
      <c r="M5" s="28">
        <v>9.1999999999999993</v>
      </c>
      <c r="N5" s="28"/>
      <c r="O5" s="28"/>
    </row>
    <row r="6" spans="1:15" ht="13.5" thickBot="1">
      <c r="A6" s="34">
        <v>5</v>
      </c>
      <c r="B6" s="33">
        <v>27.7</v>
      </c>
      <c r="C6" s="32">
        <v>64.7</v>
      </c>
      <c r="D6" s="31">
        <v>56.4</v>
      </c>
      <c r="F6" s="30">
        <f>SUM(B6:D6)/3</f>
        <v>49.6</v>
      </c>
      <c r="G6" s="30">
        <f>((SQRT(((B6-F6)^2+(C6-F6)^2+(D6-F6)^2)/3))/F6)*100</f>
        <v>31.959725919015515</v>
      </c>
      <c r="J6" s="29">
        <v>10.81</v>
      </c>
      <c r="K6" s="29"/>
      <c r="L6" s="29"/>
      <c r="M6" s="28">
        <v>9.1</v>
      </c>
      <c r="N6" s="28"/>
      <c r="O6" s="28"/>
    </row>
    <row r="7" spans="1:15">
      <c r="A7" s="1"/>
      <c r="J7" s="29"/>
      <c r="K7" s="29"/>
      <c r="L7" s="29"/>
      <c r="M7" s="28"/>
      <c r="N7" s="28"/>
      <c r="O7" s="28"/>
    </row>
    <row r="8" spans="1:15" ht="13.5" thickBot="1">
      <c r="A8" s="1" t="s">
        <v>272</v>
      </c>
      <c r="B8" s="1" t="s">
        <v>271</v>
      </c>
      <c r="J8" s="44" t="s">
        <v>270</v>
      </c>
      <c r="K8" s="29"/>
      <c r="L8" s="29"/>
      <c r="M8" s="43" t="s">
        <v>270</v>
      </c>
      <c r="N8" s="28"/>
      <c r="O8" s="28"/>
    </row>
    <row r="9" spans="1:15">
      <c r="A9" s="34">
        <v>1</v>
      </c>
      <c r="B9" s="42">
        <v>48.1</v>
      </c>
      <c r="C9" s="41">
        <v>41.2</v>
      </c>
      <c r="D9" s="40">
        <v>44.8</v>
      </c>
      <c r="F9" s="39">
        <f>SUM(B9:D9)/3</f>
        <v>44.70000000000001</v>
      </c>
      <c r="G9" s="39">
        <f>((SQRT(((B9-F9)^2+(C9-F9)^2+(D9-F9)^2)/3))/F9)*100</f>
        <v>6.3038043864006106</v>
      </c>
      <c r="J9" s="29">
        <v>15.24</v>
      </c>
      <c r="K9" s="29"/>
      <c r="L9" s="29"/>
      <c r="M9" s="28">
        <v>12</v>
      </c>
      <c r="N9" s="28"/>
      <c r="O9" s="28"/>
    </row>
    <row r="10" spans="1:15">
      <c r="A10" s="34">
        <v>2</v>
      </c>
      <c r="B10" s="38">
        <v>86.5</v>
      </c>
      <c r="C10" s="37">
        <v>101.4</v>
      </c>
      <c r="D10" s="36">
        <v>93.9</v>
      </c>
      <c r="F10" s="35">
        <f>SUM(B10:D10)/3</f>
        <v>93.933333333333337</v>
      </c>
      <c r="G10" s="35">
        <f>((SQRT(((B10-F10)^2+(C10-F10)^2+(D10-F10)^2)/3))/F10)*100</f>
        <v>6.4758110643332447</v>
      </c>
      <c r="J10" s="29">
        <v>10.3</v>
      </c>
      <c r="K10" s="29"/>
      <c r="L10" s="29"/>
      <c r="M10" s="28">
        <v>10.7</v>
      </c>
      <c r="N10" s="28"/>
      <c r="O10" s="28"/>
    </row>
    <row r="11" spans="1:15">
      <c r="A11" s="34">
        <v>3</v>
      </c>
      <c r="B11" s="38">
        <v>86.1</v>
      </c>
      <c r="C11" s="37">
        <v>58.4</v>
      </c>
      <c r="D11" s="36">
        <v>84.7</v>
      </c>
      <c r="F11" s="35">
        <f>SUM(B11:D11)/3</f>
        <v>76.399999999999991</v>
      </c>
      <c r="G11" s="35">
        <f>((SQRT(((B11-F11)^2+(C11-F11)^2+(D11-F11)^2)/3))/F11)*100</f>
        <v>16.676372090765561</v>
      </c>
      <c r="J11" s="29">
        <v>9.27</v>
      </c>
      <c r="K11" s="29"/>
      <c r="L11" s="29"/>
      <c r="M11" s="28">
        <v>8</v>
      </c>
      <c r="N11" s="28"/>
      <c r="O11" s="28"/>
    </row>
    <row r="12" spans="1:15">
      <c r="A12" s="34">
        <v>4</v>
      </c>
      <c r="B12" s="38">
        <v>34.200000000000003</v>
      </c>
      <c r="C12" s="37">
        <v>79</v>
      </c>
      <c r="D12" s="36">
        <v>56.4</v>
      </c>
      <c r="F12" s="35">
        <f>SUM(B12:D12)/3</f>
        <v>56.533333333333331</v>
      </c>
      <c r="G12" s="35">
        <f>((SQRT(((B12-F12)^2+(C12-F12)^2+(D12-F12)^2)/3))/F12)*100</f>
        <v>32.35218116055696</v>
      </c>
      <c r="J12" s="29">
        <v>9.73</v>
      </c>
      <c r="K12" s="29"/>
      <c r="L12" s="29"/>
      <c r="M12" s="28">
        <v>8.1999999999999993</v>
      </c>
      <c r="N12" s="28"/>
      <c r="O12" s="28"/>
    </row>
    <row r="13" spans="1:15" ht="13.5" thickBot="1">
      <c r="A13" s="34">
        <v>5</v>
      </c>
      <c r="B13" s="33">
        <v>77.099999999999994</v>
      </c>
      <c r="C13" s="32">
        <v>58.8</v>
      </c>
      <c r="D13" s="31">
        <v>41.7</v>
      </c>
      <c r="E13" t="s">
        <v>269</v>
      </c>
      <c r="F13" s="30">
        <f>SUM(B13:D13)/3</f>
        <v>59.199999999999989</v>
      </c>
      <c r="G13" s="30">
        <f>((SQRT(((B13-F13)^2+(C13-F13)^2+(D13-F13)^2)/3))/F13)*100</f>
        <v>24.416819260902436</v>
      </c>
      <c r="J13" s="29">
        <v>12.5</v>
      </c>
      <c r="K13" s="29"/>
      <c r="L13" s="29"/>
      <c r="M13" s="28">
        <v>9</v>
      </c>
      <c r="N13" s="28"/>
      <c r="O13" s="28"/>
    </row>
    <row r="15" spans="1:15">
      <c r="F15" t="s">
        <v>269</v>
      </c>
    </row>
  </sheetData>
  <pageMargins left="0.75" right="0.75" top="1" bottom="1" header="0.5" footer="0.5"/>
  <pageSetup paperSize="9" orientation="portrait" horizontalDpi="4294967293"/>
  <headerFooter>
    <oddHeader>&amp;A</oddHeader>
    <oddFooter>Page &amp;P</oddFooter>
  </headerFooter>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workbookViewId="0">
      <selection activeCell="C3" sqref="C3"/>
    </sheetView>
  </sheetViews>
  <sheetFormatPr defaultRowHeight="15.75"/>
  <cols>
    <col min="1" max="1" width="34.42578125" customWidth="1"/>
    <col min="2" max="2" width="11.140625" style="7" customWidth="1"/>
    <col min="3" max="3" width="70.140625" bestFit="1" customWidth="1"/>
  </cols>
  <sheetData>
    <row r="1" spans="1:3">
      <c r="A1" s="1" t="s">
        <v>318</v>
      </c>
      <c r="B1" s="57" t="s">
        <v>183</v>
      </c>
      <c r="C1" s="1" t="s">
        <v>343</v>
      </c>
    </row>
    <row r="2" spans="1:3">
      <c r="A2" s="7" t="s">
        <v>319</v>
      </c>
      <c r="B2" s="46" t="s">
        <v>184</v>
      </c>
      <c r="C2" t="s">
        <v>327</v>
      </c>
    </row>
    <row r="3" spans="1:3">
      <c r="A3" s="7" t="s">
        <v>319</v>
      </c>
      <c r="B3" s="46"/>
    </row>
    <row r="4" spans="1:3">
      <c r="A4" s="7" t="s">
        <v>319</v>
      </c>
      <c r="B4" s="46"/>
    </row>
    <row r="5" spans="1:3">
      <c r="A5" s="7" t="s">
        <v>319</v>
      </c>
      <c r="B5" s="46"/>
    </row>
    <row r="6" spans="1:3">
      <c r="A6" s="7"/>
      <c r="B6" s="46"/>
    </row>
    <row r="7" spans="1:3" ht="15">
      <c r="A7" t="s">
        <v>320</v>
      </c>
      <c r="B7" s="46" t="s">
        <v>184</v>
      </c>
      <c r="C7" t="s">
        <v>328</v>
      </c>
    </row>
    <row r="8" spans="1:3" ht="15">
      <c r="A8" t="s">
        <v>320</v>
      </c>
      <c r="B8" s="46"/>
    </row>
    <row r="9" spans="1:3" ht="15">
      <c r="A9" t="s">
        <v>320</v>
      </c>
      <c r="B9" s="46"/>
    </row>
    <row r="10" spans="1:3" ht="15">
      <c r="A10" t="s">
        <v>320</v>
      </c>
      <c r="B10" s="46"/>
    </row>
    <row r="11" spans="1:3" ht="15">
      <c r="A11" t="s">
        <v>320</v>
      </c>
      <c r="B11" s="46"/>
    </row>
    <row r="12" spans="1:3" ht="15">
      <c r="A12" t="s">
        <v>320</v>
      </c>
      <c r="B12" s="46"/>
    </row>
    <row r="13" spans="1:3" ht="15">
      <c r="B13" s="46"/>
    </row>
    <row r="14" spans="1:3" ht="15">
      <c r="A14" t="s">
        <v>321</v>
      </c>
      <c r="B14" s="46" t="s">
        <v>184</v>
      </c>
      <c r="C14" t="s">
        <v>329</v>
      </c>
    </row>
    <row r="15" spans="1:3" ht="15">
      <c r="A15" t="s">
        <v>321</v>
      </c>
      <c r="B15" s="46"/>
    </row>
    <row r="16" spans="1:3" ht="15">
      <c r="A16" t="s">
        <v>321</v>
      </c>
      <c r="B16" s="46"/>
    </row>
    <row r="17" spans="1:3" ht="15">
      <c r="A17" t="s">
        <v>321</v>
      </c>
      <c r="B17" s="46"/>
    </row>
    <row r="18" spans="1:3" ht="15">
      <c r="A18" t="s">
        <v>321</v>
      </c>
      <c r="B18" s="46"/>
    </row>
    <row r="19" spans="1:3" ht="15">
      <c r="A19" t="s">
        <v>321</v>
      </c>
      <c r="B19" s="46"/>
    </row>
    <row r="20" spans="1:3" ht="15">
      <c r="B20" s="46"/>
    </row>
    <row r="21" spans="1:3" ht="15">
      <c r="A21" t="s">
        <v>325</v>
      </c>
      <c r="B21" s="46" t="s">
        <v>184</v>
      </c>
      <c r="C21" t="s">
        <v>330</v>
      </c>
    </row>
    <row r="22" spans="1:3" ht="15">
      <c r="A22" t="s">
        <v>325</v>
      </c>
      <c r="B22" s="46"/>
    </row>
    <row r="23" spans="1:3" ht="15">
      <c r="A23" t="s">
        <v>325</v>
      </c>
      <c r="B23" s="46"/>
    </row>
    <row r="24" spans="1:3" ht="15">
      <c r="A24" t="s">
        <v>325</v>
      </c>
      <c r="B24" s="46"/>
    </row>
    <row r="25" spans="1:3" ht="15">
      <c r="A25" t="s">
        <v>325</v>
      </c>
      <c r="B25" s="46"/>
    </row>
    <row r="26" spans="1:3" ht="15">
      <c r="A26" t="s">
        <v>325</v>
      </c>
      <c r="B26" s="46"/>
    </row>
    <row r="27" spans="1:3" ht="15">
      <c r="B27" s="46"/>
    </row>
    <row r="28" spans="1:3" ht="15">
      <c r="A28" t="s">
        <v>322</v>
      </c>
      <c r="B28" s="46" t="s">
        <v>184</v>
      </c>
      <c r="C28" t="s">
        <v>336</v>
      </c>
    </row>
    <row r="29" spans="1:3" ht="15">
      <c r="A29" t="s">
        <v>322</v>
      </c>
      <c r="B29" s="46"/>
    </row>
    <row r="30" spans="1:3" ht="15">
      <c r="A30" t="s">
        <v>322</v>
      </c>
      <c r="B30" s="46"/>
    </row>
    <row r="31" spans="1:3" ht="15">
      <c r="A31" t="s">
        <v>322</v>
      </c>
      <c r="B31" s="46"/>
    </row>
    <row r="32" spans="1:3" ht="15">
      <c r="B32" s="46"/>
    </row>
    <row r="33" spans="1:3" ht="15">
      <c r="A33" t="s">
        <v>323</v>
      </c>
      <c r="B33" s="46" t="s">
        <v>184</v>
      </c>
      <c r="C33" t="s">
        <v>337</v>
      </c>
    </row>
    <row r="34" spans="1:3" ht="15">
      <c r="A34" t="s">
        <v>323</v>
      </c>
      <c r="B34" s="46"/>
    </row>
    <row r="35" spans="1:3" ht="15">
      <c r="A35" t="s">
        <v>323</v>
      </c>
      <c r="B35" s="46"/>
    </row>
    <row r="36" spans="1:3" ht="15">
      <c r="A36" t="s">
        <v>323</v>
      </c>
      <c r="B36" s="46"/>
    </row>
    <row r="37" spans="1:3" ht="15">
      <c r="B37" s="46"/>
    </row>
    <row r="38" spans="1:3" ht="15">
      <c r="A38" t="s">
        <v>324</v>
      </c>
      <c r="B38" s="46" t="s">
        <v>184</v>
      </c>
      <c r="C38" t="s">
        <v>331</v>
      </c>
    </row>
    <row r="39" spans="1:3" ht="15">
      <c r="A39" t="s">
        <v>324</v>
      </c>
      <c r="B39" s="46"/>
    </row>
    <row r="40" spans="1:3" ht="15">
      <c r="A40" t="s">
        <v>324</v>
      </c>
      <c r="B40" s="46"/>
    </row>
    <row r="41" spans="1:3" ht="15">
      <c r="A41" t="s">
        <v>324</v>
      </c>
      <c r="B41" s="46"/>
    </row>
    <row r="42" spans="1:3" ht="15">
      <c r="B42" s="46"/>
    </row>
    <row r="43" spans="1:3" ht="15">
      <c r="A43" t="s">
        <v>326</v>
      </c>
      <c r="B43" s="46" t="s">
        <v>184</v>
      </c>
      <c r="C43" t="s">
        <v>338</v>
      </c>
    </row>
    <row r="44" spans="1:3" ht="15">
      <c r="A44" t="s">
        <v>326</v>
      </c>
      <c r="B44" s="46"/>
    </row>
    <row r="45" spans="1:3" ht="15">
      <c r="A45" t="s">
        <v>326</v>
      </c>
      <c r="B45" s="46"/>
    </row>
    <row r="46" spans="1:3" ht="15">
      <c r="A46" t="s">
        <v>326</v>
      </c>
      <c r="B46" s="46"/>
    </row>
    <row r="47" spans="1:3" ht="15">
      <c r="B47" s="46"/>
    </row>
    <row r="48" spans="1:3" ht="15">
      <c r="A48" t="s">
        <v>332</v>
      </c>
      <c r="B48" s="46" t="s">
        <v>184</v>
      </c>
      <c r="C48" t="s">
        <v>339</v>
      </c>
    </row>
    <row r="49" spans="1:3" ht="15">
      <c r="A49" t="s">
        <v>332</v>
      </c>
      <c r="B49" s="46"/>
    </row>
    <row r="50" spans="1:3" ht="15">
      <c r="B50" s="46"/>
    </row>
    <row r="51" spans="1:3" ht="15">
      <c r="A51" t="s">
        <v>333</v>
      </c>
      <c r="B51" s="46" t="s">
        <v>184</v>
      </c>
      <c r="C51" t="s">
        <v>340</v>
      </c>
    </row>
    <row r="52" spans="1:3" ht="15">
      <c r="A52" t="s">
        <v>333</v>
      </c>
      <c r="B52" s="46"/>
    </row>
    <row r="53" spans="1:3" ht="15">
      <c r="B53" s="46"/>
    </row>
    <row r="54" spans="1:3" ht="15">
      <c r="A54" t="s">
        <v>334</v>
      </c>
      <c r="B54" s="46" t="s">
        <v>184</v>
      </c>
      <c r="C54" t="s">
        <v>341</v>
      </c>
    </row>
    <row r="55" spans="1:3" ht="15">
      <c r="A55" t="s">
        <v>334</v>
      </c>
      <c r="B55" s="46"/>
    </row>
    <row r="56" spans="1:3" ht="15">
      <c r="A56" t="s">
        <v>334</v>
      </c>
      <c r="B56" s="46"/>
    </row>
    <row r="57" spans="1:3" ht="15">
      <c r="B57" s="46"/>
    </row>
    <row r="58" spans="1:3" ht="15">
      <c r="A58" t="s">
        <v>335</v>
      </c>
      <c r="B58" s="46" t="s">
        <v>184</v>
      </c>
      <c r="C58" t="s">
        <v>342</v>
      </c>
    </row>
    <row r="59" spans="1:3" ht="15">
      <c r="A59" t="s">
        <v>335</v>
      </c>
      <c r="B59" s="46"/>
    </row>
    <row r="60" spans="1:3" ht="15">
      <c r="A60" t="s">
        <v>335</v>
      </c>
      <c r="B60" s="4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0"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17.600000000000001</v>
      </c>
      <c r="C2" s="20">
        <v>2</v>
      </c>
      <c r="D2" s="20">
        <v>16.2</v>
      </c>
      <c r="E2" s="20">
        <v>2.1</v>
      </c>
    </row>
    <row r="3" spans="1:5">
      <c r="A3" s="18">
        <v>21</v>
      </c>
      <c r="B3" s="20">
        <v>17.600000000000001</v>
      </c>
      <c r="C3" s="20">
        <v>2</v>
      </c>
      <c r="D3" s="20">
        <v>16.2</v>
      </c>
      <c r="E3" s="20">
        <v>2.1</v>
      </c>
    </row>
    <row r="4" spans="1:5">
      <c r="A4" s="18">
        <v>22</v>
      </c>
      <c r="B4" s="20">
        <v>17.600000000000001</v>
      </c>
      <c r="C4" s="20">
        <v>2</v>
      </c>
      <c r="D4" s="20">
        <v>16.2</v>
      </c>
      <c r="E4" s="20">
        <v>2.1</v>
      </c>
    </row>
    <row r="5" spans="1:5">
      <c r="A5" s="18">
        <v>23</v>
      </c>
      <c r="B5" s="20">
        <v>17.600000000000001</v>
      </c>
      <c r="C5" s="20">
        <v>2</v>
      </c>
      <c r="D5" s="20">
        <v>16.2</v>
      </c>
      <c r="E5" s="20">
        <v>2.1</v>
      </c>
    </row>
    <row r="6" spans="1:5">
      <c r="A6" s="18">
        <v>24</v>
      </c>
      <c r="B6" s="20">
        <v>17.600000000000001</v>
      </c>
      <c r="C6" s="20">
        <v>2</v>
      </c>
      <c r="D6" s="20">
        <v>16.2</v>
      </c>
      <c r="E6" s="20">
        <v>2.1</v>
      </c>
    </row>
    <row r="7" spans="1:5">
      <c r="A7" s="18">
        <v>25</v>
      </c>
      <c r="B7" s="20">
        <v>17.7</v>
      </c>
      <c r="C7" s="20">
        <v>2.1</v>
      </c>
      <c r="D7" s="20">
        <v>16.600000000000001</v>
      </c>
      <c r="E7" s="20">
        <v>2.1</v>
      </c>
    </row>
    <row r="8" spans="1:5">
      <c r="A8" s="18">
        <v>26</v>
      </c>
      <c r="B8" s="20">
        <v>17.7</v>
      </c>
      <c r="C8" s="20">
        <v>2.1</v>
      </c>
      <c r="D8" s="20">
        <v>16.600000000000001</v>
      </c>
      <c r="E8" s="20">
        <v>2.1</v>
      </c>
    </row>
    <row r="9" spans="1:5">
      <c r="A9" s="18">
        <v>27</v>
      </c>
      <c r="B9" s="20">
        <v>17.7</v>
      </c>
      <c r="C9" s="20">
        <v>2.1</v>
      </c>
      <c r="D9" s="20">
        <v>16.600000000000001</v>
      </c>
      <c r="E9" s="20">
        <v>2.1</v>
      </c>
    </row>
    <row r="10" spans="1:5">
      <c r="A10" s="18">
        <v>28</v>
      </c>
      <c r="B10" s="20">
        <v>17.7</v>
      </c>
      <c r="C10" s="20">
        <v>2.1</v>
      </c>
      <c r="D10" s="20">
        <v>16.600000000000001</v>
      </c>
      <c r="E10" s="20">
        <v>2.1</v>
      </c>
    </row>
    <row r="11" spans="1:5">
      <c r="A11" s="18">
        <v>29</v>
      </c>
      <c r="B11" s="20">
        <v>17.7</v>
      </c>
      <c r="C11" s="20">
        <v>2.1</v>
      </c>
      <c r="D11" s="20">
        <v>16.600000000000001</v>
      </c>
      <c r="E11" s="20">
        <v>2.1</v>
      </c>
    </row>
    <row r="12" spans="1:5">
      <c r="A12" s="18">
        <v>30</v>
      </c>
      <c r="B12" s="20">
        <v>18.7</v>
      </c>
      <c r="C12" s="20">
        <v>3</v>
      </c>
      <c r="D12" s="20">
        <v>17.8</v>
      </c>
      <c r="E12" s="20">
        <v>3.6</v>
      </c>
    </row>
    <row r="13" spans="1:5">
      <c r="A13" s="18">
        <v>31</v>
      </c>
      <c r="B13" s="20">
        <v>18.7</v>
      </c>
      <c r="C13" s="20">
        <v>3</v>
      </c>
      <c r="D13" s="20">
        <v>17.8</v>
      </c>
      <c r="E13" s="20">
        <v>3.6</v>
      </c>
    </row>
    <row r="14" spans="1:5">
      <c r="A14" s="18">
        <v>32</v>
      </c>
      <c r="B14" s="20">
        <v>18.7</v>
      </c>
      <c r="C14" s="20">
        <v>3</v>
      </c>
      <c r="D14" s="20">
        <v>17.8</v>
      </c>
      <c r="E14" s="20">
        <v>3.6</v>
      </c>
    </row>
    <row r="15" spans="1:5">
      <c r="A15" s="18">
        <v>33</v>
      </c>
      <c r="B15" s="20">
        <v>18.7</v>
      </c>
      <c r="C15" s="20">
        <v>3</v>
      </c>
      <c r="D15" s="20">
        <v>17.8</v>
      </c>
      <c r="E15" s="20">
        <v>3.6</v>
      </c>
    </row>
    <row r="16" spans="1:5">
      <c r="A16" s="18">
        <v>34</v>
      </c>
      <c r="B16" s="20">
        <v>18.7</v>
      </c>
      <c r="C16" s="20">
        <v>3</v>
      </c>
      <c r="D16" s="20">
        <v>17.8</v>
      </c>
      <c r="E16" s="20">
        <v>3.6</v>
      </c>
    </row>
    <row r="17" spans="1:5">
      <c r="A17" s="18">
        <v>35</v>
      </c>
      <c r="B17" s="20">
        <v>16.600000000000001</v>
      </c>
      <c r="C17" s="20">
        <v>2</v>
      </c>
      <c r="D17" s="20">
        <v>16</v>
      </c>
      <c r="E17" s="20">
        <v>2.7</v>
      </c>
    </row>
    <row r="18" spans="1:5">
      <c r="A18" s="18">
        <v>36</v>
      </c>
      <c r="B18" s="20">
        <v>16.600000000000001</v>
      </c>
      <c r="C18" s="20">
        <v>2</v>
      </c>
      <c r="D18" s="20">
        <v>16</v>
      </c>
      <c r="E18" s="20">
        <v>2.7</v>
      </c>
    </row>
    <row r="19" spans="1:5">
      <c r="A19" s="18">
        <v>37</v>
      </c>
      <c r="B19" s="20">
        <v>16.600000000000001</v>
      </c>
      <c r="C19" s="20">
        <v>2</v>
      </c>
      <c r="D19" s="20">
        <v>16</v>
      </c>
      <c r="E19" s="20">
        <v>2.7</v>
      </c>
    </row>
    <row r="20" spans="1:5">
      <c r="A20" s="18">
        <v>38</v>
      </c>
      <c r="B20" s="20">
        <v>16.600000000000001</v>
      </c>
      <c r="C20" s="20">
        <v>2</v>
      </c>
      <c r="D20" s="20">
        <v>16</v>
      </c>
      <c r="E20" s="20">
        <v>2.7</v>
      </c>
    </row>
    <row r="21" spans="1:5">
      <c r="A21" s="18">
        <v>39</v>
      </c>
      <c r="B21" s="20">
        <v>16.600000000000001</v>
      </c>
      <c r="C21" s="20">
        <v>2</v>
      </c>
      <c r="D21" s="20">
        <v>16</v>
      </c>
      <c r="E21" s="20">
        <v>2.7</v>
      </c>
    </row>
    <row r="22" spans="1:5">
      <c r="A22" s="18">
        <v>40</v>
      </c>
      <c r="B22" s="20">
        <v>16.7</v>
      </c>
      <c r="C22" s="20">
        <v>3.1</v>
      </c>
      <c r="D22" s="20">
        <v>15.8</v>
      </c>
      <c r="E22" s="20">
        <v>3.1</v>
      </c>
    </row>
    <row r="23" spans="1:5">
      <c r="A23" s="18">
        <v>41</v>
      </c>
      <c r="B23" s="20">
        <v>16.7</v>
      </c>
      <c r="C23" s="20">
        <v>3.1</v>
      </c>
      <c r="D23" s="20">
        <v>15.8</v>
      </c>
      <c r="E23" s="20">
        <v>3.1</v>
      </c>
    </row>
    <row r="24" spans="1:5">
      <c r="A24" s="18">
        <v>42</v>
      </c>
      <c r="B24" s="20">
        <v>16.7</v>
      </c>
      <c r="C24" s="20">
        <v>3.1</v>
      </c>
      <c r="D24" s="20">
        <v>15.8</v>
      </c>
      <c r="E24" s="20">
        <v>3.1</v>
      </c>
    </row>
    <row r="25" spans="1:5">
      <c r="A25" s="18">
        <v>43</v>
      </c>
      <c r="B25" s="20">
        <v>16.7</v>
      </c>
      <c r="C25" s="20">
        <v>3.1</v>
      </c>
      <c r="D25" s="20">
        <v>15.8</v>
      </c>
      <c r="E25" s="20">
        <v>3.1</v>
      </c>
    </row>
    <row r="26" spans="1:5">
      <c r="A26" s="18">
        <v>44</v>
      </c>
      <c r="B26" s="20">
        <v>16.7</v>
      </c>
      <c r="C26" s="20">
        <v>3.1</v>
      </c>
      <c r="D26" s="20">
        <v>15.8</v>
      </c>
      <c r="E26" s="20">
        <v>3.1</v>
      </c>
    </row>
    <row r="27" spans="1:5">
      <c r="A27" s="18">
        <v>45</v>
      </c>
      <c r="B27" s="20">
        <v>17.600000000000001</v>
      </c>
      <c r="C27" s="20">
        <v>3.2</v>
      </c>
      <c r="D27" s="20">
        <v>16.600000000000001</v>
      </c>
      <c r="E27" s="20">
        <v>2.9</v>
      </c>
    </row>
    <row r="28" spans="1:5">
      <c r="A28" s="18">
        <v>46</v>
      </c>
      <c r="B28" s="20">
        <v>17.600000000000001</v>
      </c>
      <c r="C28" s="20">
        <v>3.2</v>
      </c>
      <c r="D28" s="20">
        <v>16.600000000000001</v>
      </c>
      <c r="E28" s="20">
        <v>2.9</v>
      </c>
    </row>
    <row r="29" spans="1:5">
      <c r="A29" s="18">
        <v>47</v>
      </c>
      <c r="B29" s="20">
        <v>17.600000000000001</v>
      </c>
      <c r="C29" s="20">
        <v>3.2</v>
      </c>
      <c r="D29" s="20">
        <v>16.600000000000001</v>
      </c>
      <c r="E29" s="20">
        <v>2.9</v>
      </c>
    </row>
    <row r="30" spans="1:5">
      <c r="A30" s="18">
        <v>48</v>
      </c>
      <c r="B30" s="20">
        <v>17.600000000000001</v>
      </c>
      <c r="C30" s="20">
        <v>3.2</v>
      </c>
      <c r="D30" s="20">
        <v>16.600000000000001</v>
      </c>
      <c r="E30" s="20">
        <v>2.9</v>
      </c>
    </row>
    <row r="31" spans="1:5">
      <c r="A31" s="18">
        <v>49</v>
      </c>
      <c r="B31" s="20">
        <v>17.600000000000001</v>
      </c>
      <c r="C31" s="20">
        <v>3.2</v>
      </c>
      <c r="D31" s="20">
        <v>16.600000000000001</v>
      </c>
      <c r="E31" s="20">
        <v>2.9</v>
      </c>
    </row>
    <row r="32" spans="1:5">
      <c r="A32" s="18">
        <v>50</v>
      </c>
      <c r="B32" s="20">
        <v>16.7</v>
      </c>
      <c r="C32" s="20">
        <v>2.5</v>
      </c>
      <c r="D32" s="20">
        <v>16.100000000000001</v>
      </c>
      <c r="E32" s="20">
        <v>2.7</v>
      </c>
    </row>
    <row r="33" spans="1:5">
      <c r="A33" s="18">
        <v>51</v>
      </c>
      <c r="B33" s="20">
        <v>16.7</v>
      </c>
      <c r="C33" s="20">
        <v>2.5</v>
      </c>
      <c r="D33" s="20">
        <v>16.100000000000001</v>
      </c>
      <c r="E33" s="20">
        <v>2.7</v>
      </c>
    </row>
    <row r="34" spans="1:5">
      <c r="A34" s="18">
        <v>52</v>
      </c>
      <c r="B34" s="20">
        <v>16.7</v>
      </c>
      <c r="C34" s="20">
        <v>2.5</v>
      </c>
      <c r="D34" s="20">
        <v>16.100000000000001</v>
      </c>
      <c r="E34" s="20">
        <v>2.7</v>
      </c>
    </row>
    <row r="35" spans="1:5">
      <c r="A35" s="18">
        <v>53</v>
      </c>
      <c r="B35" s="20">
        <v>16.7</v>
      </c>
      <c r="C35" s="20">
        <v>2.5</v>
      </c>
      <c r="D35" s="20">
        <v>16.100000000000001</v>
      </c>
      <c r="E35" s="20">
        <v>2.7</v>
      </c>
    </row>
    <row r="36" spans="1:5">
      <c r="A36" s="18">
        <v>54</v>
      </c>
      <c r="B36" s="20">
        <v>16.7</v>
      </c>
      <c r="C36" s="20">
        <v>2.5</v>
      </c>
      <c r="D36" s="20">
        <v>16.100000000000001</v>
      </c>
      <c r="E36" s="20">
        <v>2.7</v>
      </c>
    </row>
    <row r="37" spans="1:5">
      <c r="A37" s="18">
        <v>55</v>
      </c>
      <c r="B37" s="20">
        <v>15.7</v>
      </c>
      <c r="C37" s="20">
        <v>2.5</v>
      </c>
      <c r="D37" s="20">
        <v>14.7</v>
      </c>
      <c r="E37" s="20">
        <v>2.2000000000000002</v>
      </c>
    </row>
    <row r="38" spans="1:5">
      <c r="A38" s="18">
        <v>56</v>
      </c>
      <c r="B38" s="20">
        <v>15.7</v>
      </c>
      <c r="C38" s="20">
        <v>2.5</v>
      </c>
      <c r="D38" s="20">
        <v>14.7</v>
      </c>
      <c r="E38" s="20">
        <v>2.2000000000000002</v>
      </c>
    </row>
    <row r="39" spans="1:5">
      <c r="A39" s="18">
        <v>57</v>
      </c>
      <c r="B39" s="20">
        <v>15.7</v>
      </c>
      <c r="C39" s="20">
        <v>2.5</v>
      </c>
      <c r="D39" s="20">
        <v>14.7</v>
      </c>
      <c r="E39" s="20">
        <v>2.2000000000000002</v>
      </c>
    </row>
    <row r="40" spans="1:5">
      <c r="A40" s="18">
        <v>58</v>
      </c>
      <c r="B40" s="20">
        <v>15.7</v>
      </c>
      <c r="C40" s="20">
        <v>2.5</v>
      </c>
      <c r="D40" s="20">
        <v>14.7</v>
      </c>
      <c r="E40" s="20">
        <v>2.2000000000000002</v>
      </c>
    </row>
    <row r="41" spans="1:5">
      <c r="A41" s="18">
        <v>59</v>
      </c>
      <c r="B41" s="20">
        <v>15.7</v>
      </c>
      <c r="C41" s="20">
        <v>2.5</v>
      </c>
      <c r="D41" s="20">
        <v>14.7</v>
      </c>
      <c r="E41" s="20">
        <v>2.2000000000000002</v>
      </c>
    </row>
    <row r="42" spans="1:5">
      <c r="A42" s="18">
        <v>60</v>
      </c>
      <c r="B42" s="20">
        <v>15.5</v>
      </c>
      <c r="C42" s="20">
        <v>2.7</v>
      </c>
      <c r="D42" s="20">
        <v>14.1</v>
      </c>
      <c r="E42" s="20">
        <v>2.5</v>
      </c>
    </row>
    <row r="43" spans="1:5">
      <c r="A43" s="18">
        <v>61</v>
      </c>
      <c r="B43" s="20">
        <v>15.5</v>
      </c>
      <c r="C43" s="20">
        <v>2.7</v>
      </c>
      <c r="D43" s="20">
        <v>14.1</v>
      </c>
      <c r="E43" s="20">
        <v>2.5</v>
      </c>
    </row>
    <row r="44" spans="1:5">
      <c r="A44" s="18">
        <v>62</v>
      </c>
      <c r="B44" s="20">
        <v>15.5</v>
      </c>
      <c r="C44" s="20">
        <v>2.7</v>
      </c>
      <c r="D44" s="20">
        <v>14.1</v>
      </c>
      <c r="E44" s="20">
        <v>2.5</v>
      </c>
    </row>
    <row r="45" spans="1:5">
      <c r="A45" s="18">
        <v>63</v>
      </c>
      <c r="B45" s="20">
        <v>15.5</v>
      </c>
      <c r="C45" s="20">
        <v>2.7</v>
      </c>
      <c r="D45" s="20">
        <v>14.1</v>
      </c>
      <c r="E45" s="20">
        <v>2.5</v>
      </c>
    </row>
    <row r="46" spans="1:5">
      <c r="A46" s="18">
        <v>64</v>
      </c>
      <c r="B46" s="20">
        <v>15.5</v>
      </c>
      <c r="C46" s="20">
        <v>2.7</v>
      </c>
      <c r="D46" s="20">
        <v>14.1</v>
      </c>
      <c r="E46" s="20">
        <v>2.5</v>
      </c>
    </row>
    <row r="47" spans="1:5">
      <c r="A47" s="18">
        <v>65</v>
      </c>
      <c r="B47" s="20">
        <v>15</v>
      </c>
      <c r="C47" s="20">
        <v>2.6</v>
      </c>
      <c r="D47" s="20">
        <v>14.3</v>
      </c>
      <c r="E47" s="20">
        <v>2.8</v>
      </c>
    </row>
    <row r="48" spans="1:5">
      <c r="A48" s="18">
        <v>66</v>
      </c>
      <c r="B48" s="20">
        <v>15</v>
      </c>
      <c r="C48" s="20">
        <v>2.6</v>
      </c>
      <c r="D48" s="20">
        <v>14.3</v>
      </c>
      <c r="E48" s="20">
        <v>2.8</v>
      </c>
    </row>
    <row r="49" spans="1:5">
      <c r="A49" s="18">
        <v>67</v>
      </c>
      <c r="B49" s="20">
        <v>15</v>
      </c>
      <c r="C49" s="20">
        <v>2.6</v>
      </c>
      <c r="D49" s="20">
        <v>14.3</v>
      </c>
      <c r="E49" s="20">
        <v>2.8</v>
      </c>
    </row>
    <row r="50" spans="1:5">
      <c r="A50" s="18">
        <v>68</v>
      </c>
      <c r="B50" s="20">
        <v>15</v>
      </c>
      <c r="C50" s="20">
        <v>2.6</v>
      </c>
      <c r="D50" s="20">
        <v>14.3</v>
      </c>
      <c r="E50" s="20">
        <v>2.8</v>
      </c>
    </row>
    <row r="51" spans="1:5">
      <c r="A51" s="18">
        <v>69</v>
      </c>
      <c r="B51" s="20">
        <v>15</v>
      </c>
      <c r="C51" s="20">
        <v>2.6</v>
      </c>
      <c r="D51" s="20">
        <v>14.3</v>
      </c>
      <c r="E51" s="20">
        <v>2.8</v>
      </c>
    </row>
    <row r="52" spans="1:5">
      <c r="A52" s="18">
        <v>70</v>
      </c>
      <c r="B52" s="20">
        <v>14.5</v>
      </c>
      <c r="C52" s="20">
        <v>2.9</v>
      </c>
      <c r="D52" s="20">
        <v>13.8</v>
      </c>
      <c r="E52" s="20">
        <v>3</v>
      </c>
    </row>
    <row r="53" spans="1:5">
      <c r="A53" s="18">
        <v>71</v>
      </c>
      <c r="B53" s="20">
        <v>14.5</v>
      </c>
      <c r="C53" s="20">
        <v>2.9</v>
      </c>
      <c r="D53" s="20">
        <v>13.8</v>
      </c>
      <c r="E53" s="20">
        <v>3</v>
      </c>
    </row>
    <row r="54" spans="1:5">
      <c r="A54" s="18">
        <v>72</v>
      </c>
      <c r="B54" s="20">
        <v>14.5</v>
      </c>
      <c r="C54" s="20">
        <v>2.9</v>
      </c>
      <c r="D54" s="20">
        <v>13.8</v>
      </c>
      <c r="E54" s="20">
        <v>3</v>
      </c>
    </row>
    <row r="55" spans="1:5">
      <c r="A55" s="18">
        <v>73</v>
      </c>
      <c r="B55" s="20">
        <v>14.5</v>
      </c>
      <c r="C55" s="20">
        <v>2.9</v>
      </c>
      <c r="D55" s="20">
        <v>13.8</v>
      </c>
      <c r="E55" s="20">
        <v>3</v>
      </c>
    </row>
    <row r="56" spans="1:5">
      <c r="A56" s="18">
        <v>74</v>
      </c>
      <c r="B56" s="20">
        <v>14.5</v>
      </c>
      <c r="C56" s="20">
        <v>2.9</v>
      </c>
      <c r="D56" s="20">
        <v>13.8</v>
      </c>
      <c r="E56" s="20">
        <v>3</v>
      </c>
    </row>
    <row r="57" spans="1:5">
      <c r="A57" s="18">
        <v>75</v>
      </c>
      <c r="B57" s="20">
        <v>12.6</v>
      </c>
      <c r="C57" s="20">
        <v>2.2999999999999998</v>
      </c>
      <c r="D57" s="20">
        <v>11.4</v>
      </c>
      <c r="E57" s="20">
        <v>2.6</v>
      </c>
    </row>
    <row r="58" spans="1:5">
      <c r="A58" s="18">
        <v>76</v>
      </c>
      <c r="B58" s="20">
        <v>12.6</v>
      </c>
      <c r="C58" s="20">
        <v>2.2999999999999998</v>
      </c>
      <c r="D58" s="20">
        <v>11.4</v>
      </c>
      <c r="E58" s="20">
        <v>2.6</v>
      </c>
    </row>
    <row r="59" spans="1:5">
      <c r="A59" s="18">
        <v>77</v>
      </c>
      <c r="B59" s="20">
        <v>12.6</v>
      </c>
      <c r="C59" s="20">
        <v>2.2999999999999998</v>
      </c>
      <c r="D59" s="20">
        <v>11.4</v>
      </c>
      <c r="E59" s="20">
        <v>2.6</v>
      </c>
    </row>
    <row r="60" spans="1:5">
      <c r="A60" s="18">
        <v>78</v>
      </c>
      <c r="B60" s="20">
        <v>12.6</v>
      </c>
      <c r="C60" s="20">
        <v>2.2999999999999998</v>
      </c>
      <c r="D60" s="20">
        <v>11.4</v>
      </c>
      <c r="E60" s="20">
        <v>2.6</v>
      </c>
    </row>
    <row r="61" spans="1:5">
      <c r="A61" s="18">
        <v>79</v>
      </c>
      <c r="B61" s="20">
        <v>12.6</v>
      </c>
      <c r="C61" s="20">
        <v>2.2999999999999998</v>
      </c>
      <c r="D61" s="20">
        <v>11.4</v>
      </c>
      <c r="E61" s="20">
        <v>2.6</v>
      </c>
    </row>
    <row r="62" spans="1:5">
      <c r="A62" s="18">
        <v>80</v>
      </c>
      <c r="B62" s="20">
        <v>12.6</v>
      </c>
      <c r="C62" s="20">
        <v>2.2999999999999998</v>
      </c>
      <c r="D62" s="20">
        <v>11.4</v>
      </c>
      <c r="E62" s="20">
        <v>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7"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18</v>
      </c>
      <c r="C2" s="20">
        <v>3</v>
      </c>
      <c r="D2" s="20">
        <v>17</v>
      </c>
      <c r="E2" s="20">
        <v>2.2999999999999998</v>
      </c>
    </row>
    <row r="3" spans="1:5">
      <c r="A3" s="18">
        <v>21</v>
      </c>
      <c r="B3" s="20">
        <v>18</v>
      </c>
      <c r="C3" s="20">
        <v>3</v>
      </c>
      <c r="D3" s="20">
        <v>17</v>
      </c>
      <c r="E3" s="20">
        <v>2.2999999999999998</v>
      </c>
    </row>
    <row r="4" spans="1:5">
      <c r="A4" s="18">
        <v>22</v>
      </c>
      <c r="B4" s="20">
        <v>18</v>
      </c>
      <c r="C4" s="20">
        <v>3</v>
      </c>
      <c r="D4" s="20">
        <v>17</v>
      </c>
      <c r="E4" s="20">
        <v>2.2999999999999998</v>
      </c>
    </row>
    <row r="5" spans="1:5">
      <c r="A5" s="18">
        <v>23</v>
      </c>
      <c r="B5" s="20">
        <v>18</v>
      </c>
      <c r="C5" s="20">
        <v>3</v>
      </c>
      <c r="D5" s="20">
        <v>17</v>
      </c>
      <c r="E5" s="20">
        <v>2.2999999999999998</v>
      </c>
    </row>
    <row r="6" spans="1:5">
      <c r="A6" s="18">
        <v>24</v>
      </c>
      <c r="B6" s="20">
        <v>18</v>
      </c>
      <c r="C6" s="20">
        <v>3</v>
      </c>
      <c r="D6" s="20">
        <v>17</v>
      </c>
      <c r="E6" s="20">
        <v>2.2999999999999998</v>
      </c>
    </row>
    <row r="7" spans="1:5">
      <c r="A7" s="18">
        <v>25</v>
      </c>
      <c r="B7" s="20">
        <v>18.3</v>
      </c>
      <c r="C7" s="20">
        <v>4.4000000000000004</v>
      </c>
      <c r="D7" s="20">
        <v>17.5</v>
      </c>
      <c r="E7" s="20">
        <v>5.2</v>
      </c>
    </row>
    <row r="8" spans="1:5">
      <c r="A8" s="18">
        <v>26</v>
      </c>
      <c r="B8" s="20">
        <v>18.3</v>
      </c>
      <c r="C8" s="20">
        <v>4.4000000000000004</v>
      </c>
      <c r="D8" s="20">
        <v>17.5</v>
      </c>
      <c r="E8" s="20">
        <v>5.2</v>
      </c>
    </row>
    <row r="9" spans="1:5">
      <c r="A9" s="18">
        <v>27</v>
      </c>
      <c r="B9" s="20">
        <v>18.3</v>
      </c>
      <c r="C9" s="20">
        <v>4.4000000000000004</v>
      </c>
      <c r="D9" s="20">
        <v>17.5</v>
      </c>
      <c r="E9" s="20">
        <v>5.2</v>
      </c>
    </row>
    <row r="10" spans="1:5">
      <c r="A10" s="18">
        <v>28</v>
      </c>
      <c r="B10" s="20">
        <v>18.3</v>
      </c>
      <c r="C10" s="20">
        <v>4.4000000000000004</v>
      </c>
      <c r="D10" s="20">
        <v>17.5</v>
      </c>
      <c r="E10" s="20">
        <v>5.2</v>
      </c>
    </row>
    <row r="11" spans="1:5">
      <c r="A11" s="18">
        <v>29</v>
      </c>
      <c r="B11" s="20">
        <v>18.3</v>
      </c>
      <c r="C11" s="20">
        <v>4.4000000000000004</v>
      </c>
      <c r="D11" s="20">
        <v>17.5</v>
      </c>
      <c r="E11" s="20">
        <v>5.2</v>
      </c>
    </row>
    <row r="12" spans="1:5">
      <c r="A12" s="18">
        <v>30</v>
      </c>
      <c r="B12" s="20">
        <v>17.600000000000001</v>
      </c>
      <c r="C12" s="20">
        <v>6.7</v>
      </c>
      <c r="D12" s="20">
        <v>17.600000000000001</v>
      </c>
      <c r="E12" s="20">
        <v>4.8</v>
      </c>
    </row>
    <row r="13" spans="1:5">
      <c r="A13" s="18">
        <v>31</v>
      </c>
      <c r="B13" s="20">
        <v>17.600000000000001</v>
      </c>
      <c r="C13" s="20">
        <v>6.7</v>
      </c>
      <c r="D13" s="20">
        <v>17.600000000000001</v>
      </c>
      <c r="E13" s="20">
        <v>4.8</v>
      </c>
    </row>
    <row r="14" spans="1:5">
      <c r="A14" s="18">
        <v>32</v>
      </c>
      <c r="B14" s="20">
        <v>17.600000000000001</v>
      </c>
      <c r="C14" s="20">
        <v>6.7</v>
      </c>
      <c r="D14" s="20">
        <v>17.600000000000001</v>
      </c>
      <c r="E14" s="20">
        <v>4.8</v>
      </c>
    </row>
    <row r="15" spans="1:5">
      <c r="A15" s="18">
        <v>33</v>
      </c>
      <c r="B15" s="20">
        <v>17.600000000000001</v>
      </c>
      <c r="C15" s="20">
        <v>6.7</v>
      </c>
      <c r="D15" s="20">
        <v>17.600000000000001</v>
      </c>
      <c r="E15" s="20">
        <v>4.8</v>
      </c>
    </row>
    <row r="16" spans="1:5">
      <c r="A16" s="18">
        <v>34</v>
      </c>
      <c r="B16" s="20">
        <v>17.600000000000001</v>
      </c>
      <c r="C16" s="20">
        <v>6.7</v>
      </c>
      <c r="D16" s="20">
        <v>17.600000000000001</v>
      </c>
      <c r="E16" s="20">
        <v>4.8</v>
      </c>
    </row>
    <row r="17" spans="1:5">
      <c r="A17" s="18">
        <v>35</v>
      </c>
      <c r="B17" s="20">
        <v>18</v>
      </c>
      <c r="C17" s="20">
        <v>3.6</v>
      </c>
      <c r="D17" s="20">
        <v>17.7</v>
      </c>
      <c r="E17" s="20">
        <v>3.8</v>
      </c>
    </row>
    <row r="18" spans="1:5">
      <c r="A18" s="18">
        <v>36</v>
      </c>
      <c r="B18" s="20">
        <v>18</v>
      </c>
      <c r="C18" s="20">
        <v>3.6</v>
      </c>
      <c r="D18" s="20">
        <v>17.7</v>
      </c>
      <c r="E18" s="20">
        <v>3.8</v>
      </c>
    </row>
    <row r="19" spans="1:5">
      <c r="A19" s="18">
        <v>37</v>
      </c>
      <c r="B19" s="20">
        <v>18</v>
      </c>
      <c r="C19" s="20">
        <v>3.6</v>
      </c>
      <c r="D19" s="20">
        <v>17.7</v>
      </c>
      <c r="E19" s="20">
        <v>3.8</v>
      </c>
    </row>
    <row r="20" spans="1:5">
      <c r="A20" s="18">
        <v>38</v>
      </c>
      <c r="B20" s="20">
        <v>18</v>
      </c>
      <c r="C20" s="20">
        <v>3.6</v>
      </c>
      <c r="D20" s="20">
        <v>17.7</v>
      </c>
      <c r="E20" s="20">
        <v>3.8</v>
      </c>
    </row>
    <row r="21" spans="1:5">
      <c r="A21" s="18">
        <v>39</v>
      </c>
      <c r="B21" s="20">
        <v>18</v>
      </c>
      <c r="C21" s="20">
        <v>3.6</v>
      </c>
      <c r="D21" s="20">
        <v>17.7</v>
      </c>
      <c r="E21" s="20">
        <v>3.8</v>
      </c>
    </row>
    <row r="22" spans="1:5">
      <c r="A22" s="18">
        <v>40</v>
      </c>
      <c r="B22" s="20">
        <v>17.8</v>
      </c>
      <c r="C22" s="20">
        <v>4</v>
      </c>
      <c r="D22" s="20">
        <v>17.7</v>
      </c>
      <c r="E22" s="20">
        <v>3.5</v>
      </c>
    </row>
    <row r="23" spans="1:5">
      <c r="A23" s="18">
        <v>41</v>
      </c>
      <c r="B23" s="20">
        <v>17.8</v>
      </c>
      <c r="C23" s="20">
        <v>4</v>
      </c>
      <c r="D23" s="20">
        <v>17.7</v>
      </c>
      <c r="E23" s="20">
        <v>3.5</v>
      </c>
    </row>
    <row r="24" spans="1:5">
      <c r="A24" s="18">
        <v>42</v>
      </c>
      <c r="B24" s="20">
        <v>17.8</v>
      </c>
      <c r="C24" s="20">
        <v>4</v>
      </c>
      <c r="D24" s="20">
        <v>17.7</v>
      </c>
      <c r="E24" s="20">
        <v>3.5</v>
      </c>
    </row>
    <row r="25" spans="1:5">
      <c r="A25" s="18">
        <v>43</v>
      </c>
      <c r="B25" s="20">
        <v>17.8</v>
      </c>
      <c r="C25" s="20">
        <v>4</v>
      </c>
      <c r="D25" s="20">
        <v>17.7</v>
      </c>
      <c r="E25" s="20">
        <v>3.5</v>
      </c>
    </row>
    <row r="26" spans="1:5">
      <c r="A26" s="18">
        <v>44</v>
      </c>
      <c r="B26" s="20">
        <v>17.8</v>
      </c>
      <c r="C26" s="20">
        <v>4</v>
      </c>
      <c r="D26" s="20">
        <v>17.7</v>
      </c>
      <c r="E26" s="20">
        <v>3.5</v>
      </c>
    </row>
    <row r="27" spans="1:5">
      <c r="A27" s="18">
        <v>45</v>
      </c>
      <c r="B27" s="20">
        <v>18.7</v>
      </c>
      <c r="C27" s="20">
        <v>4.9000000000000004</v>
      </c>
      <c r="D27" s="20">
        <v>17.600000000000001</v>
      </c>
      <c r="E27" s="20">
        <v>4.0999999999999996</v>
      </c>
    </row>
    <row r="28" spans="1:5">
      <c r="A28" s="18">
        <v>46</v>
      </c>
      <c r="B28" s="20">
        <v>18.7</v>
      </c>
      <c r="C28" s="20">
        <v>4.9000000000000004</v>
      </c>
      <c r="D28" s="20">
        <v>17.600000000000001</v>
      </c>
      <c r="E28" s="20">
        <v>4.0999999999999996</v>
      </c>
    </row>
    <row r="29" spans="1:5">
      <c r="A29" s="18">
        <v>47</v>
      </c>
      <c r="B29" s="20">
        <v>18.7</v>
      </c>
      <c r="C29" s="20">
        <v>4.9000000000000004</v>
      </c>
      <c r="D29" s="20">
        <v>17.600000000000001</v>
      </c>
      <c r="E29" s="20">
        <v>4.0999999999999996</v>
      </c>
    </row>
    <row r="30" spans="1:5">
      <c r="A30" s="18">
        <v>48</v>
      </c>
      <c r="B30" s="20">
        <v>18.7</v>
      </c>
      <c r="C30" s="20">
        <v>4.9000000000000004</v>
      </c>
      <c r="D30" s="20">
        <v>17.600000000000001</v>
      </c>
      <c r="E30" s="20">
        <v>4.0999999999999996</v>
      </c>
    </row>
    <row r="31" spans="1:5">
      <c r="A31" s="18">
        <v>49</v>
      </c>
      <c r="B31" s="20">
        <v>18.7</v>
      </c>
      <c r="C31" s="20">
        <v>4.9000000000000004</v>
      </c>
      <c r="D31" s="20">
        <v>17.600000000000001</v>
      </c>
      <c r="E31" s="20">
        <v>4.0999999999999996</v>
      </c>
    </row>
    <row r="32" spans="1:5">
      <c r="A32" s="18">
        <v>50</v>
      </c>
      <c r="B32" s="20">
        <v>18.3</v>
      </c>
      <c r="C32" s="20">
        <v>4</v>
      </c>
      <c r="D32" s="20">
        <v>17.8</v>
      </c>
      <c r="E32" s="20">
        <v>3.9</v>
      </c>
    </row>
    <row r="33" spans="1:5">
      <c r="A33" s="18">
        <v>51</v>
      </c>
      <c r="B33" s="20">
        <v>18.3</v>
      </c>
      <c r="C33" s="20">
        <v>4</v>
      </c>
      <c r="D33" s="20">
        <v>17.8</v>
      </c>
      <c r="E33" s="20">
        <v>3.9</v>
      </c>
    </row>
    <row r="34" spans="1:5">
      <c r="A34" s="18">
        <v>52</v>
      </c>
      <c r="B34" s="20">
        <v>18.3</v>
      </c>
      <c r="C34" s="20">
        <v>4</v>
      </c>
      <c r="D34" s="20">
        <v>17.8</v>
      </c>
      <c r="E34" s="20">
        <v>3.9</v>
      </c>
    </row>
    <row r="35" spans="1:5">
      <c r="A35" s="18">
        <v>53</v>
      </c>
      <c r="B35" s="20">
        <v>18.3</v>
      </c>
      <c r="C35" s="20">
        <v>4</v>
      </c>
      <c r="D35" s="20">
        <v>17.8</v>
      </c>
      <c r="E35" s="20">
        <v>3.9</v>
      </c>
    </row>
    <row r="36" spans="1:5">
      <c r="A36" s="18">
        <v>54</v>
      </c>
      <c r="B36" s="20">
        <v>18.3</v>
      </c>
      <c r="C36" s="20">
        <v>4</v>
      </c>
      <c r="D36" s="20">
        <v>17.8</v>
      </c>
      <c r="E36" s="20">
        <v>3.9</v>
      </c>
    </row>
    <row r="37" spans="1:5">
      <c r="A37" s="18">
        <v>55</v>
      </c>
      <c r="B37" s="20">
        <v>16.600000000000001</v>
      </c>
      <c r="C37" s="20">
        <v>3.3</v>
      </c>
      <c r="D37" s="20">
        <v>15</v>
      </c>
      <c r="E37" s="20">
        <v>3.7</v>
      </c>
    </row>
    <row r="38" spans="1:5">
      <c r="A38" s="18">
        <v>56</v>
      </c>
      <c r="B38" s="20">
        <v>16.600000000000001</v>
      </c>
      <c r="C38" s="20">
        <v>3.3</v>
      </c>
      <c r="D38" s="20">
        <v>15</v>
      </c>
      <c r="E38" s="20">
        <v>3.7</v>
      </c>
    </row>
    <row r="39" spans="1:5">
      <c r="A39" s="18">
        <v>57</v>
      </c>
      <c r="B39" s="20">
        <v>16.600000000000001</v>
      </c>
      <c r="C39" s="20">
        <v>3.3</v>
      </c>
      <c r="D39" s="20">
        <v>15</v>
      </c>
      <c r="E39" s="20">
        <v>3.7</v>
      </c>
    </row>
    <row r="40" spans="1:5">
      <c r="A40" s="18">
        <v>58</v>
      </c>
      <c r="B40" s="20">
        <v>16.600000000000001</v>
      </c>
      <c r="C40" s="20">
        <v>3.3</v>
      </c>
      <c r="D40" s="20">
        <v>15</v>
      </c>
      <c r="E40" s="20">
        <v>3.7</v>
      </c>
    </row>
    <row r="41" spans="1:5">
      <c r="A41" s="18">
        <v>59</v>
      </c>
      <c r="B41" s="20">
        <v>16.600000000000001</v>
      </c>
      <c r="C41" s="20">
        <v>3.3</v>
      </c>
      <c r="D41" s="20">
        <v>15</v>
      </c>
      <c r="E41" s="20">
        <v>3.7</v>
      </c>
    </row>
    <row r="42" spans="1:5">
      <c r="A42" s="18">
        <v>60</v>
      </c>
      <c r="B42" s="20">
        <v>15.8</v>
      </c>
      <c r="C42" s="20">
        <v>3.9</v>
      </c>
      <c r="D42" s="20">
        <v>15.3</v>
      </c>
      <c r="E42" s="20">
        <v>3.7</v>
      </c>
    </row>
    <row r="43" spans="1:5">
      <c r="A43" s="18">
        <v>61</v>
      </c>
      <c r="B43" s="20">
        <v>15.8</v>
      </c>
      <c r="C43" s="20">
        <v>3.9</v>
      </c>
      <c r="D43" s="20">
        <v>15.3</v>
      </c>
      <c r="E43" s="20">
        <v>3.7</v>
      </c>
    </row>
    <row r="44" spans="1:5">
      <c r="A44" s="18">
        <v>62</v>
      </c>
      <c r="B44" s="20">
        <v>15.8</v>
      </c>
      <c r="C44" s="20">
        <v>3.9</v>
      </c>
      <c r="D44" s="20">
        <v>15.3</v>
      </c>
      <c r="E44" s="20">
        <v>3.7</v>
      </c>
    </row>
    <row r="45" spans="1:5">
      <c r="A45" s="18">
        <v>63</v>
      </c>
      <c r="B45" s="20">
        <v>15.8</v>
      </c>
      <c r="C45" s="20">
        <v>3.9</v>
      </c>
      <c r="D45" s="20">
        <v>15.3</v>
      </c>
      <c r="E45" s="20">
        <v>3.7</v>
      </c>
    </row>
    <row r="46" spans="1:5">
      <c r="A46" s="18">
        <v>64</v>
      </c>
      <c r="B46" s="20">
        <v>15.8</v>
      </c>
      <c r="C46" s="20">
        <v>3.9</v>
      </c>
      <c r="D46" s="20">
        <v>15.3</v>
      </c>
      <c r="E46" s="20">
        <v>3.7</v>
      </c>
    </row>
    <row r="47" spans="1:5">
      <c r="A47" s="18">
        <v>65</v>
      </c>
      <c r="B47" s="20">
        <v>17</v>
      </c>
      <c r="C47" s="20">
        <v>4.2</v>
      </c>
      <c r="D47" s="20">
        <v>15.4</v>
      </c>
      <c r="E47" s="20">
        <v>2.9</v>
      </c>
    </row>
    <row r="48" spans="1:5">
      <c r="A48" s="18">
        <v>66</v>
      </c>
      <c r="B48" s="20">
        <v>17</v>
      </c>
      <c r="C48" s="20">
        <v>4.2</v>
      </c>
      <c r="D48" s="20">
        <v>15.4</v>
      </c>
      <c r="E48" s="20">
        <v>2.9</v>
      </c>
    </row>
    <row r="49" spans="1:5">
      <c r="A49" s="18">
        <v>67</v>
      </c>
      <c r="B49" s="20">
        <v>17</v>
      </c>
      <c r="C49" s="20">
        <v>4.2</v>
      </c>
      <c r="D49" s="20">
        <v>15.4</v>
      </c>
      <c r="E49" s="20">
        <v>2.9</v>
      </c>
    </row>
    <row r="50" spans="1:5">
      <c r="A50" s="18">
        <v>68</v>
      </c>
      <c r="B50" s="20">
        <v>17</v>
      </c>
      <c r="C50" s="20">
        <v>4.2</v>
      </c>
      <c r="D50" s="20">
        <v>15.4</v>
      </c>
      <c r="E50" s="20">
        <v>2.9</v>
      </c>
    </row>
    <row r="51" spans="1:5">
      <c r="A51" s="18">
        <v>69</v>
      </c>
      <c r="B51" s="20">
        <v>17</v>
      </c>
      <c r="C51" s="20">
        <v>4.2</v>
      </c>
      <c r="D51" s="20">
        <v>15.4</v>
      </c>
      <c r="E51" s="20">
        <v>2.9</v>
      </c>
    </row>
    <row r="52" spans="1:5">
      <c r="A52" s="18">
        <v>70</v>
      </c>
      <c r="B52" s="20">
        <v>13.8</v>
      </c>
      <c r="C52" s="20">
        <v>2.6</v>
      </c>
      <c r="D52" s="20">
        <v>13.3</v>
      </c>
      <c r="E52" s="20">
        <v>2.6</v>
      </c>
    </row>
    <row r="53" spans="1:5">
      <c r="A53" s="18">
        <v>71</v>
      </c>
      <c r="B53" s="20">
        <v>13.8</v>
      </c>
      <c r="C53" s="20">
        <v>2.6</v>
      </c>
      <c r="D53" s="20">
        <v>13.3</v>
      </c>
      <c r="E53" s="20">
        <v>2.6</v>
      </c>
    </row>
    <row r="54" spans="1:5">
      <c r="A54" s="18">
        <v>72</v>
      </c>
      <c r="B54" s="20">
        <v>13.8</v>
      </c>
      <c r="C54" s="20">
        <v>2.6</v>
      </c>
      <c r="D54" s="20">
        <v>13.3</v>
      </c>
      <c r="E54" s="20">
        <v>2.6</v>
      </c>
    </row>
    <row r="55" spans="1:5">
      <c r="A55" s="18">
        <v>73</v>
      </c>
      <c r="B55" s="20">
        <v>13.8</v>
      </c>
      <c r="C55" s="20">
        <v>2.6</v>
      </c>
      <c r="D55" s="20">
        <v>13.3</v>
      </c>
      <c r="E55" s="20">
        <v>2.6</v>
      </c>
    </row>
    <row r="56" spans="1:5">
      <c r="A56" s="18">
        <v>74</v>
      </c>
      <c r="B56" s="20">
        <v>13.8</v>
      </c>
      <c r="C56" s="20">
        <v>2.6</v>
      </c>
      <c r="D56" s="20">
        <v>13.3</v>
      </c>
      <c r="E56" s="20">
        <v>2.6</v>
      </c>
    </row>
    <row r="57" spans="1:5">
      <c r="A57" s="18">
        <v>75</v>
      </c>
      <c r="B57" s="20">
        <v>14</v>
      </c>
      <c r="C57" s="20">
        <v>3.4</v>
      </c>
      <c r="D57" s="20">
        <v>13.9</v>
      </c>
      <c r="E57" s="20">
        <v>3.7</v>
      </c>
    </row>
    <row r="58" spans="1:5">
      <c r="A58" s="18">
        <v>76</v>
      </c>
      <c r="B58" s="20">
        <v>14</v>
      </c>
      <c r="C58" s="20">
        <v>3.4</v>
      </c>
      <c r="D58" s="20">
        <v>13.9</v>
      </c>
      <c r="E58" s="20">
        <v>3.7</v>
      </c>
    </row>
    <row r="59" spans="1:5">
      <c r="A59" s="18">
        <v>77</v>
      </c>
      <c r="B59" s="20">
        <v>14</v>
      </c>
      <c r="C59" s="20">
        <v>3.4</v>
      </c>
      <c r="D59" s="20">
        <v>13.9</v>
      </c>
      <c r="E59" s="20">
        <v>3.7</v>
      </c>
    </row>
    <row r="60" spans="1:5">
      <c r="A60" s="18">
        <v>78</v>
      </c>
      <c r="B60" s="20">
        <v>14</v>
      </c>
      <c r="C60" s="20">
        <v>3.4</v>
      </c>
      <c r="D60" s="20">
        <v>13.9</v>
      </c>
      <c r="E60" s="20">
        <v>3.7</v>
      </c>
    </row>
    <row r="61" spans="1:5">
      <c r="A61" s="18">
        <v>79</v>
      </c>
      <c r="B61" s="20">
        <v>14</v>
      </c>
      <c r="C61" s="20">
        <v>3.4</v>
      </c>
      <c r="D61" s="20">
        <v>13.9</v>
      </c>
      <c r="E61" s="20">
        <v>3.7</v>
      </c>
    </row>
    <row r="62" spans="1:5">
      <c r="A62" s="18">
        <v>80</v>
      </c>
      <c r="B62" s="20">
        <v>14</v>
      </c>
      <c r="C62" s="20">
        <v>3.4</v>
      </c>
      <c r="D62" s="20">
        <v>13.9</v>
      </c>
      <c r="E62" s="20">
        <v>3.7</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1"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11.1</v>
      </c>
      <c r="C2" s="20">
        <v>2.1</v>
      </c>
      <c r="D2" s="20">
        <v>10.5</v>
      </c>
      <c r="E2" s="20">
        <v>1.7</v>
      </c>
    </row>
    <row r="3" spans="1:5">
      <c r="A3" s="18">
        <v>21</v>
      </c>
      <c r="B3" s="20">
        <v>11.1</v>
      </c>
      <c r="C3" s="20">
        <v>2.1</v>
      </c>
      <c r="D3" s="20">
        <v>10.5</v>
      </c>
      <c r="E3" s="20">
        <v>1.7</v>
      </c>
    </row>
    <row r="4" spans="1:5">
      <c r="A4" s="18">
        <v>22</v>
      </c>
      <c r="B4" s="20">
        <v>11.1</v>
      </c>
      <c r="C4" s="20">
        <v>2.1</v>
      </c>
      <c r="D4" s="20">
        <v>10.5</v>
      </c>
      <c r="E4" s="20">
        <v>1.7</v>
      </c>
    </row>
    <row r="5" spans="1:5">
      <c r="A5" s="18">
        <v>23</v>
      </c>
      <c r="B5" s="20">
        <v>11.1</v>
      </c>
      <c r="C5" s="20">
        <v>2.1</v>
      </c>
      <c r="D5" s="20">
        <v>10.5</v>
      </c>
      <c r="E5" s="20">
        <v>1.7</v>
      </c>
    </row>
    <row r="6" spans="1:5">
      <c r="A6" s="18">
        <v>24</v>
      </c>
      <c r="B6" s="20">
        <v>11.1</v>
      </c>
      <c r="C6" s="20">
        <v>2.1</v>
      </c>
      <c r="D6" s="20">
        <v>10.5</v>
      </c>
      <c r="E6" s="20">
        <v>1.7</v>
      </c>
    </row>
    <row r="7" spans="1:5">
      <c r="A7" s="18">
        <v>25</v>
      </c>
      <c r="B7" s="20">
        <v>11.9</v>
      </c>
      <c r="C7" s="20">
        <v>1.8</v>
      </c>
      <c r="D7" s="20">
        <v>11.3</v>
      </c>
      <c r="E7" s="20">
        <v>1.8</v>
      </c>
    </row>
    <row r="8" spans="1:5">
      <c r="A8" s="18">
        <v>26</v>
      </c>
      <c r="B8" s="20">
        <v>11.9</v>
      </c>
      <c r="C8" s="20">
        <v>1.8</v>
      </c>
      <c r="D8" s="20">
        <v>11.3</v>
      </c>
      <c r="E8" s="20">
        <v>1.8</v>
      </c>
    </row>
    <row r="9" spans="1:5">
      <c r="A9" s="18">
        <v>27</v>
      </c>
      <c r="B9" s="20">
        <v>11.9</v>
      </c>
      <c r="C9" s="20">
        <v>1.8</v>
      </c>
      <c r="D9" s="20">
        <v>11.3</v>
      </c>
      <c r="E9" s="20">
        <v>1.8</v>
      </c>
    </row>
    <row r="10" spans="1:5">
      <c r="A10" s="18">
        <v>28</v>
      </c>
      <c r="B10" s="20">
        <v>11.9</v>
      </c>
      <c r="C10" s="20">
        <v>1.8</v>
      </c>
      <c r="D10" s="20">
        <v>11.3</v>
      </c>
      <c r="E10" s="20">
        <v>1.8</v>
      </c>
    </row>
    <row r="11" spans="1:5">
      <c r="A11" s="18">
        <v>29</v>
      </c>
      <c r="B11" s="20">
        <v>11.9</v>
      </c>
      <c r="C11" s="20">
        <v>1.8</v>
      </c>
      <c r="D11" s="20">
        <v>11.3</v>
      </c>
      <c r="E11" s="20">
        <v>1.8</v>
      </c>
    </row>
    <row r="12" spans="1:5">
      <c r="A12" s="18">
        <v>30</v>
      </c>
      <c r="B12" s="20">
        <v>12.6</v>
      </c>
      <c r="C12" s="20">
        <v>3</v>
      </c>
      <c r="D12" s="20">
        <v>11.7</v>
      </c>
      <c r="E12" s="20">
        <v>2.8</v>
      </c>
    </row>
    <row r="13" spans="1:5">
      <c r="A13" s="18">
        <v>31</v>
      </c>
      <c r="B13" s="20">
        <v>12.6</v>
      </c>
      <c r="C13" s="20">
        <v>3</v>
      </c>
      <c r="D13" s="20">
        <v>11.7</v>
      </c>
      <c r="E13" s="20">
        <v>2.8</v>
      </c>
    </row>
    <row r="14" spans="1:5">
      <c r="A14" s="18">
        <v>32</v>
      </c>
      <c r="B14" s="20">
        <v>12.6</v>
      </c>
      <c r="C14" s="20">
        <v>3</v>
      </c>
      <c r="D14" s="20">
        <v>11.7</v>
      </c>
      <c r="E14" s="20">
        <v>2.8</v>
      </c>
    </row>
    <row r="15" spans="1:5">
      <c r="A15" s="18">
        <v>33</v>
      </c>
      <c r="B15" s="20">
        <v>12.6</v>
      </c>
      <c r="C15" s="20">
        <v>3</v>
      </c>
      <c r="D15" s="20">
        <v>11.7</v>
      </c>
      <c r="E15" s="20">
        <v>2.8</v>
      </c>
    </row>
    <row r="16" spans="1:5">
      <c r="A16" s="18">
        <v>34</v>
      </c>
      <c r="B16" s="20">
        <v>12.6</v>
      </c>
      <c r="C16" s="20">
        <v>3</v>
      </c>
      <c r="D16" s="20">
        <v>11.7</v>
      </c>
      <c r="E16" s="20">
        <v>2.8</v>
      </c>
    </row>
    <row r="17" spans="1:5">
      <c r="A17" s="18">
        <v>35</v>
      </c>
      <c r="B17" s="20">
        <v>11.6</v>
      </c>
      <c r="C17" s="20">
        <v>2.5</v>
      </c>
      <c r="D17" s="20">
        <v>11.9</v>
      </c>
      <c r="E17" s="20">
        <v>2.4</v>
      </c>
    </row>
    <row r="18" spans="1:5">
      <c r="A18" s="18">
        <v>36</v>
      </c>
      <c r="B18" s="20">
        <v>11.6</v>
      </c>
      <c r="C18" s="20">
        <v>2.5</v>
      </c>
      <c r="D18" s="20">
        <v>11.9</v>
      </c>
      <c r="E18" s="20">
        <v>2.4</v>
      </c>
    </row>
    <row r="19" spans="1:5">
      <c r="A19" s="18">
        <v>37</v>
      </c>
      <c r="B19" s="20">
        <v>11.6</v>
      </c>
      <c r="C19" s="20">
        <v>2.5</v>
      </c>
      <c r="D19" s="20">
        <v>11.9</v>
      </c>
      <c r="E19" s="20">
        <v>2.4</v>
      </c>
    </row>
    <row r="20" spans="1:5">
      <c r="A20" s="18">
        <v>38</v>
      </c>
      <c r="B20" s="20">
        <v>11.6</v>
      </c>
      <c r="C20" s="20">
        <v>2.5</v>
      </c>
      <c r="D20" s="20">
        <v>11.9</v>
      </c>
      <c r="E20" s="20">
        <v>2.4</v>
      </c>
    </row>
    <row r="21" spans="1:5">
      <c r="A21" s="18">
        <v>39</v>
      </c>
      <c r="B21" s="20">
        <v>11.6</v>
      </c>
      <c r="C21" s="20">
        <v>2.5</v>
      </c>
      <c r="D21" s="20">
        <v>11.9</v>
      </c>
      <c r="E21" s="20">
        <v>2.4</v>
      </c>
    </row>
    <row r="22" spans="1:5">
      <c r="A22" s="18">
        <v>40</v>
      </c>
      <c r="B22" s="20">
        <v>11.5</v>
      </c>
      <c r="C22" s="20">
        <v>2.7</v>
      </c>
      <c r="D22" s="20">
        <v>11.1</v>
      </c>
      <c r="E22" s="20">
        <v>3</v>
      </c>
    </row>
    <row r="23" spans="1:5">
      <c r="A23" s="18">
        <v>41</v>
      </c>
      <c r="B23" s="20">
        <v>11.5</v>
      </c>
      <c r="C23" s="20">
        <v>2.7</v>
      </c>
      <c r="D23" s="20">
        <v>11.1</v>
      </c>
      <c r="E23" s="20">
        <v>3</v>
      </c>
    </row>
    <row r="24" spans="1:5">
      <c r="A24" s="18">
        <v>42</v>
      </c>
      <c r="B24" s="20">
        <v>11.5</v>
      </c>
      <c r="C24" s="20">
        <v>2.7</v>
      </c>
      <c r="D24" s="20">
        <v>11.1</v>
      </c>
      <c r="E24" s="20">
        <v>3</v>
      </c>
    </row>
    <row r="25" spans="1:5">
      <c r="A25" s="18">
        <v>43</v>
      </c>
      <c r="B25" s="20">
        <v>11.5</v>
      </c>
      <c r="C25" s="20">
        <v>2.7</v>
      </c>
      <c r="D25" s="20">
        <v>11.1</v>
      </c>
      <c r="E25" s="20">
        <v>3</v>
      </c>
    </row>
    <row r="26" spans="1:5">
      <c r="A26" s="18">
        <v>44</v>
      </c>
      <c r="B26" s="20">
        <v>11.5</v>
      </c>
      <c r="C26" s="20">
        <v>2.7</v>
      </c>
      <c r="D26" s="20">
        <v>11.1</v>
      </c>
      <c r="E26" s="20">
        <v>3</v>
      </c>
    </row>
    <row r="27" spans="1:5">
      <c r="A27" s="18">
        <v>45</v>
      </c>
      <c r="B27" s="20">
        <v>13.2</v>
      </c>
      <c r="C27" s="20">
        <v>3</v>
      </c>
      <c r="D27" s="20">
        <v>12.1</v>
      </c>
      <c r="E27" s="20">
        <v>2.7</v>
      </c>
    </row>
    <row r="28" spans="1:5">
      <c r="A28" s="18">
        <v>46</v>
      </c>
      <c r="B28" s="20">
        <v>13.2</v>
      </c>
      <c r="C28" s="20">
        <v>3</v>
      </c>
      <c r="D28" s="20">
        <v>12.1</v>
      </c>
      <c r="E28" s="20">
        <v>2.7</v>
      </c>
    </row>
    <row r="29" spans="1:5">
      <c r="A29" s="18">
        <v>47</v>
      </c>
      <c r="B29" s="20">
        <v>13.2</v>
      </c>
      <c r="C29" s="20">
        <v>3</v>
      </c>
      <c r="D29" s="20">
        <v>12.1</v>
      </c>
      <c r="E29" s="20">
        <v>2.7</v>
      </c>
    </row>
    <row r="30" spans="1:5">
      <c r="A30" s="18">
        <v>48</v>
      </c>
      <c r="B30" s="20">
        <v>13.2</v>
      </c>
      <c r="C30" s="20">
        <v>3</v>
      </c>
      <c r="D30" s="20">
        <v>12.1</v>
      </c>
      <c r="E30" s="20">
        <v>2.7</v>
      </c>
    </row>
    <row r="31" spans="1:5">
      <c r="A31" s="18">
        <v>49</v>
      </c>
      <c r="B31" s="20">
        <v>13.2</v>
      </c>
      <c r="C31" s="20">
        <v>3</v>
      </c>
      <c r="D31" s="20">
        <v>12.1</v>
      </c>
      <c r="E31" s="20">
        <v>2.7</v>
      </c>
    </row>
    <row r="32" spans="1:5">
      <c r="A32" s="18">
        <v>50</v>
      </c>
      <c r="B32" s="20">
        <v>12.5</v>
      </c>
      <c r="C32" s="20">
        <v>2.2000000000000002</v>
      </c>
      <c r="D32" s="20">
        <v>11.4</v>
      </c>
      <c r="E32" s="20">
        <v>2.4</v>
      </c>
    </row>
    <row r="33" spans="1:5">
      <c r="A33" s="18">
        <v>51</v>
      </c>
      <c r="B33" s="20">
        <v>12.5</v>
      </c>
      <c r="C33" s="20">
        <v>2.2000000000000002</v>
      </c>
      <c r="D33" s="20">
        <v>11.4</v>
      </c>
      <c r="E33" s="20">
        <v>2.4</v>
      </c>
    </row>
    <row r="34" spans="1:5">
      <c r="A34" s="18">
        <v>52</v>
      </c>
      <c r="B34" s="20">
        <v>12.5</v>
      </c>
      <c r="C34" s="20">
        <v>2.2000000000000002</v>
      </c>
      <c r="D34" s="20">
        <v>11.4</v>
      </c>
      <c r="E34" s="20">
        <v>2.4</v>
      </c>
    </row>
    <row r="35" spans="1:5">
      <c r="A35" s="18">
        <v>53</v>
      </c>
      <c r="B35" s="20">
        <v>12.5</v>
      </c>
      <c r="C35" s="20">
        <v>2.2000000000000002</v>
      </c>
      <c r="D35" s="20">
        <v>11.4</v>
      </c>
      <c r="E35" s="20">
        <v>2.4</v>
      </c>
    </row>
    <row r="36" spans="1:5">
      <c r="A36" s="18">
        <v>54</v>
      </c>
      <c r="B36" s="20">
        <v>12.5</v>
      </c>
      <c r="C36" s="20">
        <v>2.2000000000000002</v>
      </c>
      <c r="D36" s="20">
        <v>11.4</v>
      </c>
      <c r="E36" s="20">
        <v>2.4</v>
      </c>
    </row>
    <row r="37" spans="1:5">
      <c r="A37" s="18">
        <v>55</v>
      </c>
      <c r="B37" s="20">
        <v>11.7</v>
      </c>
      <c r="C37" s="20">
        <v>1.7</v>
      </c>
      <c r="D37" s="20">
        <v>10.4</v>
      </c>
      <c r="E37" s="20">
        <v>1.4</v>
      </c>
    </row>
    <row r="38" spans="1:5">
      <c r="A38" s="18">
        <v>56</v>
      </c>
      <c r="B38" s="20">
        <v>11.7</v>
      </c>
      <c r="C38" s="20">
        <v>1.7</v>
      </c>
      <c r="D38" s="20">
        <v>10.4</v>
      </c>
      <c r="E38" s="20">
        <v>1.4</v>
      </c>
    </row>
    <row r="39" spans="1:5">
      <c r="A39" s="18">
        <v>57</v>
      </c>
      <c r="B39" s="20">
        <v>11.7</v>
      </c>
      <c r="C39" s="20">
        <v>1.7</v>
      </c>
      <c r="D39" s="20">
        <v>10.4</v>
      </c>
      <c r="E39" s="20">
        <v>1.4</v>
      </c>
    </row>
    <row r="40" spans="1:5">
      <c r="A40" s="18">
        <v>58</v>
      </c>
      <c r="B40" s="20">
        <v>11.7</v>
      </c>
      <c r="C40" s="20">
        <v>1.7</v>
      </c>
      <c r="D40" s="20">
        <v>10.4</v>
      </c>
      <c r="E40" s="20">
        <v>1.4</v>
      </c>
    </row>
    <row r="41" spans="1:5">
      <c r="A41" s="18">
        <v>59</v>
      </c>
      <c r="B41" s="20">
        <v>11.7</v>
      </c>
      <c r="C41" s="20">
        <v>1.7</v>
      </c>
      <c r="D41" s="20">
        <v>10.4</v>
      </c>
      <c r="E41" s="20">
        <v>1.4</v>
      </c>
    </row>
    <row r="42" spans="1:5">
      <c r="A42" s="18">
        <v>60</v>
      </c>
      <c r="B42" s="20">
        <v>10.1</v>
      </c>
      <c r="C42" s="20">
        <v>2.1</v>
      </c>
      <c r="D42" s="20">
        <v>9.9</v>
      </c>
      <c r="E42" s="20">
        <v>2</v>
      </c>
    </row>
    <row r="43" spans="1:5">
      <c r="A43" s="18">
        <v>61</v>
      </c>
      <c r="B43" s="20">
        <v>10.1</v>
      </c>
      <c r="C43" s="20">
        <v>2.1</v>
      </c>
      <c r="D43" s="20">
        <v>9.9</v>
      </c>
      <c r="E43" s="20">
        <v>2</v>
      </c>
    </row>
    <row r="44" spans="1:5">
      <c r="A44" s="18">
        <v>62</v>
      </c>
      <c r="B44" s="20">
        <v>10.1</v>
      </c>
      <c r="C44" s="20">
        <v>2.1</v>
      </c>
      <c r="D44" s="20">
        <v>9.9</v>
      </c>
      <c r="E44" s="20">
        <v>2</v>
      </c>
    </row>
    <row r="45" spans="1:5">
      <c r="A45" s="18">
        <v>63</v>
      </c>
      <c r="B45" s="20">
        <v>10.1</v>
      </c>
      <c r="C45" s="20">
        <v>2.1</v>
      </c>
      <c r="D45" s="20">
        <v>9.9</v>
      </c>
      <c r="E45" s="20">
        <v>2</v>
      </c>
    </row>
    <row r="46" spans="1:5">
      <c r="A46" s="18">
        <v>64</v>
      </c>
      <c r="B46" s="20">
        <v>10.1</v>
      </c>
      <c r="C46" s="20">
        <v>2.1</v>
      </c>
      <c r="D46" s="20">
        <v>9.9</v>
      </c>
      <c r="E46" s="20">
        <v>2</v>
      </c>
    </row>
    <row r="47" spans="1:5">
      <c r="A47" s="18">
        <v>65</v>
      </c>
      <c r="B47" s="20">
        <v>10.6</v>
      </c>
      <c r="C47" s="20">
        <v>2</v>
      </c>
      <c r="D47" s="20">
        <v>10.5</v>
      </c>
      <c r="E47" s="20">
        <v>2.4</v>
      </c>
    </row>
    <row r="48" spans="1:5">
      <c r="A48" s="18">
        <v>66</v>
      </c>
      <c r="B48" s="20">
        <v>10.6</v>
      </c>
      <c r="C48" s="20">
        <v>2</v>
      </c>
      <c r="D48" s="20">
        <v>10.5</v>
      </c>
      <c r="E48" s="20">
        <v>2.4</v>
      </c>
    </row>
    <row r="49" spans="1:5">
      <c r="A49" s="18">
        <v>67</v>
      </c>
      <c r="B49" s="20">
        <v>10.6</v>
      </c>
      <c r="C49" s="20">
        <v>2</v>
      </c>
      <c r="D49" s="20">
        <v>10.5</v>
      </c>
      <c r="E49" s="20">
        <v>2.4</v>
      </c>
    </row>
    <row r="50" spans="1:5">
      <c r="A50" s="18">
        <v>68</v>
      </c>
      <c r="B50" s="20">
        <v>10.6</v>
      </c>
      <c r="C50" s="20">
        <v>2</v>
      </c>
      <c r="D50" s="20">
        <v>10.5</v>
      </c>
      <c r="E50" s="20">
        <v>2.4</v>
      </c>
    </row>
    <row r="51" spans="1:5">
      <c r="A51" s="18">
        <v>69</v>
      </c>
      <c r="B51" s="20">
        <v>10.6</v>
      </c>
      <c r="C51" s="20">
        <v>2</v>
      </c>
      <c r="D51" s="20">
        <v>10.5</v>
      </c>
      <c r="E51" s="20">
        <v>2.4</v>
      </c>
    </row>
    <row r="52" spans="1:5">
      <c r="A52" s="18">
        <v>70</v>
      </c>
      <c r="B52" s="20">
        <v>10.1</v>
      </c>
      <c r="C52" s="20">
        <v>2.6</v>
      </c>
      <c r="D52" s="20">
        <v>9.8000000000000007</v>
      </c>
      <c r="E52" s="20">
        <v>2.2999999999999998</v>
      </c>
    </row>
    <row r="53" spans="1:5">
      <c r="A53" s="18">
        <v>71</v>
      </c>
      <c r="B53" s="20">
        <v>10.1</v>
      </c>
      <c r="C53" s="20">
        <v>2.6</v>
      </c>
      <c r="D53" s="20">
        <v>9.8000000000000007</v>
      </c>
      <c r="E53" s="20">
        <v>2.2999999999999998</v>
      </c>
    </row>
    <row r="54" spans="1:5">
      <c r="A54" s="18">
        <v>72</v>
      </c>
      <c r="B54" s="20">
        <v>10.1</v>
      </c>
      <c r="C54" s="20">
        <v>2.6</v>
      </c>
      <c r="D54" s="20">
        <v>9.8000000000000007</v>
      </c>
      <c r="E54" s="20">
        <v>2.2999999999999998</v>
      </c>
    </row>
    <row r="55" spans="1:5">
      <c r="A55" s="18">
        <v>73</v>
      </c>
      <c r="B55" s="20">
        <v>10.1</v>
      </c>
      <c r="C55" s="20">
        <v>2.6</v>
      </c>
      <c r="D55" s="20">
        <v>9.8000000000000007</v>
      </c>
      <c r="E55" s="20">
        <v>2.2999999999999998</v>
      </c>
    </row>
    <row r="56" spans="1:5">
      <c r="A56" s="18">
        <v>74</v>
      </c>
      <c r="B56" s="20">
        <v>10.1</v>
      </c>
      <c r="C56" s="20">
        <v>2.6</v>
      </c>
      <c r="D56" s="20">
        <v>9.8000000000000007</v>
      </c>
      <c r="E56" s="20">
        <v>2.2999999999999998</v>
      </c>
    </row>
    <row r="57" spans="1:5">
      <c r="A57" s="18">
        <v>75</v>
      </c>
      <c r="B57" s="20">
        <v>9.6</v>
      </c>
      <c r="C57" s="20">
        <v>2.8</v>
      </c>
      <c r="D57" s="20">
        <v>9.3000000000000007</v>
      </c>
      <c r="E57" s="20">
        <v>2.4</v>
      </c>
    </row>
    <row r="58" spans="1:5">
      <c r="A58" s="18">
        <v>76</v>
      </c>
      <c r="B58" s="20">
        <v>9.6</v>
      </c>
      <c r="C58" s="20">
        <v>2.8</v>
      </c>
      <c r="D58" s="20">
        <v>9.3000000000000007</v>
      </c>
      <c r="E58" s="20">
        <v>2.4</v>
      </c>
    </row>
    <row r="59" spans="1:5">
      <c r="A59" s="18">
        <v>77</v>
      </c>
      <c r="B59" s="20">
        <v>9.6</v>
      </c>
      <c r="C59" s="20">
        <v>2.8</v>
      </c>
      <c r="D59" s="20">
        <v>9.3000000000000007</v>
      </c>
      <c r="E59" s="20">
        <v>2.4</v>
      </c>
    </row>
    <row r="60" spans="1:5">
      <c r="A60" s="18">
        <v>78</v>
      </c>
      <c r="B60" s="20">
        <v>9.6</v>
      </c>
      <c r="C60" s="20">
        <v>2.8</v>
      </c>
      <c r="D60" s="20">
        <v>9.3000000000000007</v>
      </c>
      <c r="E60" s="20">
        <v>2.4</v>
      </c>
    </row>
    <row r="61" spans="1:5">
      <c r="A61" s="18">
        <v>79</v>
      </c>
      <c r="B61" s="20">
        <v>9.6</v>
      </c>
      <c r="C61" s="20">
        <v>2.8</v>
      </c>
      <c r="D61" s="20">
        <v>9.3000000000000007</v>
      </c>
      <c r="E61" s="20">
        <v>2.4</v>
      </c>
    </row>
    <row r="62" spans="1:5">
      <c r="A62" s="18">
        <v>80</v>
      </c>
      <c r="B62" s="20">
        <v>9.6</v>
      </c>
      <c r="C62" s="20">
        <v>2.8</v>
      </c>
      <c r="D62" s="20">
        <v>9.3000000000000007</v>
      </c>
      <c r="E62" s="20">
        <v>2.4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2"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26.6</v>
      </c>
      <c r="C2" s="20">
        <v>5.5</v>
      </c>
      <c r="D2" s="20">
        <v>25.7</v>
      </c>
      <c r="E2" s="20">
        <v>5.8</v>
      </c>
    </row>
    <row r="3" spans="1:5">
      <c r="A3" s="18">
        <v>21</v>
      </c>
      <c r="B3" s="20">
        <v>26.6</v>
      </c>
      <c r="C3" s="20">
        <v>5.5</v>
      </c>
      <c r="D3" s="20">
        <v>25.7</v>
      </c>
      <c r="E3" s="20">
        <v>5.8</v>
      </c>
    </row>
    <row r="4" spans="1:5">
      <c r="A4" s="18">
        <v>22</v>
      </c>
      <c r="B4" s="20">
        <v>26.6</v>
      </c>
      <c r="C4" s="20">
        <v>5.5</v>
      </c>
      <c r="D4" s="20">
        <v>25.7</v>
      </c>
      <c r="E4" s="20">
        <v>5.8</v>
      </c>
    </row>
    <row r="5" spans="1:5">
      <c r="A5" s="18">
        <v>23</v>
      </c>
      <c r="B5" s="20">
        <v>26.6</v>
      </c>
      <c r="C5" s="20">
        <v>5.5</v>
      </c>
      <c r="D5" s="20">
        <v>25.7</v>
      </c>
      <c r="E5" s="20">
        <v>5.8</v>
      </c>
    </row>
    <row r="6" spans="1:5">
      <c r="A6" s="18">
        <v>24</v>
      </c>
      <c r="B6" s="20">
        <v>26.6</v>
      </c>
      <c r="C6" s="20">
        <v>5.5</v>
      </c>
      <c r="D6" s="20">
        <v>25.7</v>
      </c>
      <c r="E6" s="20">
        <v>5.8</v>
      </c>
    </row>
    <row r="7" spans="1:5">
      <c r="A7" s="18">
        <v>25</v>
      </c>
      <c r="B7" s="20">
        <v>26</v>
      </c>
      <c r="C7" s="20">
        <v>4.3</v>
      </c>
      <c r="D7" s="20">
        <v>25.1</v>
      </c>
      <c r="E7" s="20">
        <v>4.2</v>
      </c>
    </row>
    <row r="8" spans="1:5">
      <c r="A8" s="18">
        <v>26</v>
      </c>
      <c r="B8" s="20">
        <v>26</v>
      </c>
      <c r="C8" s="20">
        <v>4.3</v>
      </c>
      <c r="D8" s="20">
        <v>25.1</v>
      </c>
      <c r="E8" s="20">
        <v>4.2</v>
      </c>
    </row>
    <row r="9" spans="1:5">
      <c r="A9" s="18">
        <v>27</v>
      </c>
      <c r="B9" s="20">
        <v>26</v>
      </c>
      <c r="C9" s="20">
        <v>4.3</v>
      </c>
      <c r="D9" s="20">
        <v>25.1</v>
      </c>
      <c r="E9" s="20">
        <v>4.2</v>
      </c>
    </row>
    <row r="10" spans="1:5">
      <c r="A10" s="18">
        <v>28</v>
      </c>
      <c r="B10" s="20">
        <v>26</v>
      </c>
      <c r="C10" s="20">
        <v>4.3</v>
      </c>
      <c r="D10" s="20">
        <v>25.1</v>
      </c>
      <c r="E10" s="20">
        <v>4.2</v>
      </c>
    </row>
    <row r="11" spans="1:5">
      <c r="A11" s="18">
        <v>29</v>
      </c>
      <c r="B11" s="20">
        <v>26</v>
      </c>
      <c r="C11" s="20">
        <v>4.3</v>
      </c>
      <c r="D11" s="20">
        <v>25.1</v>
      </c>
      <c r="E11" s="20">
        <v>4.2</v>
      </c>
    </row>
    <row r="12" spans="1:5">
      <c r="A12" s="18">
        <v>30</v>
      </c>
      <c r="B12" s="20">
        <v>24.7</v>
      </c>
      <c r="C12" s="20">
        <v>4.7</v>
      </c>
      <c r="D12" s="20">
        <v>25.4</v>
      </c>
      <c r="E12" s="20">
        <v>5.7</v>
      </c>
    </row>
    <row r="13" spans="1:5">
      <c r="A13" s="18">
        <v>31</v>
      </c>
      <c r="B13" s="20">
        <v>24.7</v>
      </c>
      <c r="C13" s="20">
        <v>4.7</v>
      </c>
      <c r="D13" s="20">
        <v>25.4</v>
      </c>
      <c r="E13" s="20">
        <v>5.7</v>
      </c>
    </row>
    <row r="14" spans="1:5">
      <c r="A14" s="18">
        <v>32</v>
      </c>
      <c r="B14" s="20">
        <v>24.7</v>
      </c>
      <c r="C14" s="20">
        <v>4.7</v>
      </c>
      <c r="D14" s="20">
        <v>25.4</v>
      </c>
      <c r="E14" s="20">
        <v>5.7</v>
      </c>
    </row>
    <row r="15" spans="1:5">
      <c r="A15" s="18">
        <v>33</v>
      </c>
      <c r="B15" s="20">
        <v>24.7</v>
      </c>
      <c r="C15" s="20">
        <v>4.7</v>
      </c>
      <c r="D15" s="20">
        <v>25.4</v>
      </c>
      <c r="E15" s="20">
        <v>5.7</v>
      </c>
    </row>
    <row r="16" spans="1:5">
      <c r="A16" s="18">
        <v>34</v>
      </c>
      <c r="B16" s="20">
        <v>24.7</v>
      </c>
      <c r="C16" s="20">
        <v>4.7</v>
      </c>
      <c r="D16" s="20">
        <v>25.4</v>
      </c>
      <c r="E16" s="20">
        <v>5.7</v>
      </c>
    </row>
    <row r="17" spans="1:5">
      <c r="A17" s="18">
        <v>35</v>
      </c>
      <c r="B17" s="20">
        <v>26.2</v>
      </c>
      <c r="C17" s="20">
        <v>4.0999999999999996</v>
      </c>
      <c r="D17" s="20">
        <v>25.9</v>
      </c>
      <c r="E17" s="20">
        <v>5.4</v>
      </c>
    </row>
    <row r="18" spans="1:5">
      <c r="A18" s="18">
        <v>36</v>
      </c>
      <c r="B18" s="20">
        <v>26.2</v>
      </c>
      <c r="C18" s="20">
        <v>4.0999999999999996</v>
      </c>
      <c r="D18" s="20">
        <v>25.9</v>
      </c>
      <c r="E18" s="20">
        <v>5.4</v>
      </c>
    </row>
    <row r="19" spans="1:5">
      <c r="A19" s="18">
        <v>37</v>
      </c>
      <c r="B19" s="20">
        <v>26.2</v>
      </c>
      <c r="C19" s="20">
        <v>4.0999999999999996</v>
      </c>
      <c r="D19" s="20">
        <v>25.9</v>
      </c>
      <c r="E19" s="20">
        <v>5.4</v>
      </c>
    </row>
    <row r="20" spans="1:5">
      <c r="A20" s="18">
        <v>38</v>
      </c>
      <c r="B20" s="20">
        <v>26.2</v>
      </c>
      <c r="C20" s="20">
        <v>4.0999999999999996</v>
      </c>
      <c r="D20" s="20">
        <v>25.9</v>
      </c>
      <c r="E20" s="20">
        <v>5.4</v>
      </c>
    </row>
    <row r="21" spans="1:5">
      <c r="A21" s="18">
        <v>39</v>
      </c>
      <c r="B21" s="20">
        <v>26.2</v>
      </c>
      <c r="C21" s="20">
        <v>4.0999999999999996</v>
      </c>
      <c r="D21" s="20">
        <v>25.9</v>
      </c>
      <c r="E21" s="20">
        <v>5.4</v>
      </c>
    </row>
    <row r="22" spans="1:5">
      <c r="A22" s="18">
        <v>40</v>
      </c>
      <c r="B22" s="20">
        <v>24.5</v>
      </c>
      <c r="C22" s="20">
        <v>4.3</v>
      </c>
      <c r="D22" s="20">
        <v>24.8</v>
      </c>
      <c r="E22" s="20">
        <v>4.9000000000000004</v>
      </c>
    </row>
    <row r="23" spans="1:5">
      <c r="A23" s="18">
        <v>41</v>
      </c>
      <c r="B23" s="20">
        <v>24.5</v>
      </c>
      <c r="C23" s="20">
        <v>4.3</v>
      </c>
      <c r="D23" s="20">
        <v>24.8</v>
      </c>
      <c r="E23" s="20">
        <v>4.9000000000000004</v>
      </c>
    </row>
    <row r="24" spans="1:5">
      <c r="A24" s="18">
        <v>42</v>
      </c>
      <c r="B24" s="20">
        <v>24.5</v>
      </c>
      <c r="C24" s="20">
        <v>4.3</v>
      </c>
      <c r="D24" s="20">
        <v>24.8</v>
      </c>
      <c r="E24" s="20">
        <v>4.9000000000000004</v>
      </c>
    </row>
    <row r="25" spans="1:5">
      <c r="A25" s="18">
        <v>43</v>
      </c>
      <c r="B25" s="20">
        <v>24.5</v>
      </c>
      <c r="C25" s="20">
        <v>4.3</v>
      </c>
      <c r="D25" s="20">
        <v>24.8</v>
      </c>
      <c r="E25" s="20">
        <v>4.9000000000000004</v>
      </c>
    </row>
    <row r="26" spans="1:5">
      <c r="A26" s="18">
        <v>44</v>
      </c>
      <c r="B26" s="20">
        <v>24.5</v>
      </c>
      <c r="C26" s="20">
        <v>4.3</v>
      </c>
      <c r="D26" s="20">
        <v>24.8</v>
      </c>
      <c r="E26" s="20">
        <v>4.9000000000000004</v>
      </c>
    </row>
    <row r="27" spans="1:5">
      <c r="A27" s="18">
        <v>45</v>
      </c>
      <c r="B27" s="20">
        <v>24</v>
      </c>
      <c r="C27" s="20">
        <v>3.3</v>
      </c>
      <c r="D27" s="20">
        <v>23.7</v>
      </c>
      <c r="E27" s="20">
        <v>3.8</v>
      </c>
    </row>
    <row r="28" spans="1:5">
      <c r="A28" s="18">
        <v>46</v>
      </c>
      <c r="B28" s="20">
        <v>24</v>
      </c>
      <c r="C28" s="20">
        <v>3.3</v>
      </c>
      <c r="D28" s="20">
        <v>23.7</v>
      </c>
      <c r="E28" s="20">
        <v>3.8</v>
      </c>
    </row>
    <row r="29" spans="1:5">
      <c r="A29" s="18">
        <v>47</v>
      </c>
      <c r="B29" s="20">
        <v>24</v>
      </c>
      <c r="C29" s="20">
        <v>3.3</v>
      </c>
      <c r="D29" s="20">
        <v>23.7</v>
      </c>
      <c r="E29" s="20">
        <v>3.8</v>
      </c>
    </row>
    <row r="30" spans="1:5">
      <c r="A30" s="18">
        <v>48</v>
      </c>
      <c r="B30" s="20">
        <v>24</v>
      </c>
      <c r="C30" s="20">
        <v>3.3</v>
      </c>
      <c r="D30" s="20">
        <v>23.7</v>
      </c>
      <c r="E30" s="20">
        <v>3.8</v>
      </c>
    </row>
    <row r="31" spans="1:5">
      <c r="A31" s="18">
        <v>49</v>
      </c>
      <c r="B31" s="20">
        <v>24</v>
      </c>
      <c r="C31" s="20">
        <v>3.3</v>
      </c>
      <c r="D31" s="20">
        <v>23.7</v>
      </c>
      <c r="E31" s="20">
        <v>3.8</v>
      </c>
    </row>
    <row r="32" spans="1:5">
      <c r="A32" s="18">
        <v>50</v>
      </c>
      <c r="B32" s="20">
        <v>23.8</v>
      </c>
      <c r="C32" s="20">
        <v>5.4</v>
      </c>
      <c r="D32" s="20">
        <v>24</v>
      </c>
      <c r="E32" s="20">
        <v>5.8</v>
      </c>
    </row>
    <row r="33" spans="1:5">
      <c r="A33" s="18">
        <v>51</v>
      </c>
      <c r="B33" s="20">
        <v>23.8</v>
      </c>
      <c r="C33" s="20">
        <v>5.4</v>
      </c>
      <c r="D33" s="20">
        <v>24</v>
      </c>
      <c r="E33" s="20">
        <v>5.8</v>
      </c>
    </row>
    <row r="34" spans="1:5">
      <c r="A34" s="18">
        <v>52</v>
      </c>
      <c r="B34" s="20">
        <v>23.8</v>
      </c>
      <c r="C34" s="20">
        <v>5.4</v>
      </c>
      <c r="D34" s="20">
        <v>24</v>
      </c>
      <c r="E34" s="20">
        <v>5.8</v>
      </c>
    </row>
    <row r="35" spans="1:5">
      <c r="A35" s="18">
        <v>53</v>
      </c>
      <c r="B35" s="20">
        <v>23.8</v>
      </c>
      <c r="C35" s="20">
        <v>5.4</v>
      </c>
      <c r="D35" s="20">
        <v>24</v>
      </c>
      <c r="E35" s="20">
        <v>5.8</v>
      </c>
    </row>
    <row r="36" spans="1:5">
      <c r="A36" s="18">
        <v>54</v>
      </c>
      <c r="B36" s="20">
        <v>23.8</v>
      </c>
      <c r="C36" s="20">
        <v>5.4</v>
      </c>
      <c r="D36" s="20">
        <v>24</v>
      </c>
      <c r="E36" s="20">
        <v>5.8</v>
      </c>
    </row>
    <row r="37" spans="1:5">
      <c r="A37" s="18">
        <v>55</v>
      </c>
      <c r="B37" s="20">
        <v>23.7</v>
      </c>
      <c r="C37" s="20">
        <v>4.8</v>
      </c>
      <c r="D37" s="20">
        <v>21.3</v>
      </c>
      <c r="E37" s="20">
        <v>4.5</v>
      </c>
    </row>
    <row r="38" spans="1:5">
      <c r="A38" s="18">
        <v>56</v>
      </c>
      <c r="B38" s="20">
        <v>23.7</v>
      </c>
      <c r="C38" s="20">
        <v>4.8</v>
      </c>
      <c r="D38" s="20">
        <v>21.3</v>
      </c>
      <c r="E38" s="20">
        <v>4.5</v>
      </c>
    </row>
    <row r="39" spans="1:5">
      <c r="A39" s="18">
        <v>57</v>
      </c>
      <c r="B39" s="20">
        <v>23.7</v>
      </c>
      <c r="C39" s="20">
        <v>4.8</v>
      </c>
      <c r="D39" s="20">
        <v>21.3</v>
      </c>
      <c r="E39" s="20">
        <v>4.5</v>
      </c>
    </row>
    <row r="40" spans="1:5">
      <c r="A40" s="18">
        <v>58</v>
      </c>
      <c r="B40" s="20">
        <v>23.7</v>
      </c>
      <c r="C40" s="20">
        <v>4.8</v>
      </c>
      <c r="D40" s="20">
        <v>21.3</v>
      </c>
      <c r="E40" s="20">
        <v>4.5</v>
      </c>
    </row>
    <row r="41" spans="1:5">
      <c r="A41" s="18">
        <v>59</v>
      </c>
      <c r="B41" s="20">
        <v>23.7</v>
      </c>
      <c r="C41" s="20">
        <v>4.8</v>
      </c>
      <c r="D41" s="20">
        <v>21.3</v>
      </c>
      <c r="E41" s="20">
        <v>4.5</v>
      </c>
    </row>
    <row r="42" spans="1:5">
      <c r="A42" s="18">
        <v>60</v>
      </c>
      <c r="B42" s="20">
        <v>21.8</v>
      </c>
      <c r="C42" s="20">
        <v>3.3</v>
      </c>
      <c r="D42" s="20">
        <v>21.2</v>
      </c>
      <c r="E42" s="20">
        <v>3.2</v>
      </c>
    </row>
    <row r="43" spans="1:5">
      <c r="A43" s="18">
        <v>61</v>
      </c>
      <c r="B43" s="20">
        <v>21.8</v>
      </c>
      <c r="C43" s="20">
        <v>3.3</v>
      </c>
      <c r="D43" s="20">
        <v>21.2</v>
      </c>
      <c r="E43" s="20">
        <v>3.2</v>
      </c>
    </row>
    <row r="44" spans="1:5">
      <c r="A44" s="18">
        <v>62</v>
      </c>
      <c r="B44" s="20">
        <v>21.8</v>
      </c>
      <c r="C44" s="20">
        <v>3.3</v>
      </c>
      <c r="D44" s="20">
        <v>21.2</v>
      </c>
      <c r="E44" s="20">
        <v>3.2</v>
      </c>
    </row>
    <row r="45" spans="1:5">
      <c r="A45" s="18">
        <v>63</v>
      </c>
      <c r="B45" s="20">
        <v>21.8</v>
      </c>
      <c r="C45" s="20">
        <v>3.3</v>
      </c>
      <c r="D45" s="20">
        <v>21.2</v>
      </c>
      <c r="E45" s="20">
        <v>3.2</v>
      </c>
    </row>
    <row r="46" spans="1:5">
      <c r="A46" s="18">
        <v>64</v>
      </c>
      <c r="B46" s="20">
        <v>21.8</v>
      </c>
      <c r="C46" s="20">
        <v>3.3</v>
      </c>
      <c r="D46" s="20">
        <v>21.2</v>
      </c>
      <c r="E46" s="20">
        <v>3.2</v>
      </c>
    </row>
    <row r="47" spans="1:5">
      <c r="A47" s="18">
        <v>65</v>
      </c>
      <c r="B47" s="20">
        <v>21.4</v>
      </c>
      <c r="C47" s="20">
        <v>3</v>
      </c>
      <c r="D47" s="20">
        <v>21.2</v>
      </c>
      <c r="E47" s="20">
        <v>4.0999999999999996</v>
      </c>
    </row>
    <row r="48" spans="1:5">
      <c r="A48" s="18">
        <v>66</v>
      </c>
      <c r="B48" s="20">
        <v>21.4</v>
      </c>
      <c r="C48" s="20">
        <v>3</v>
      </c>
      <c r="D48" s="20">
        <v>21.2</v>
      </c>
      <c r="E48" s="20">
        <v>4.0999999999999996</v>
      </c>
    </row>
    <row r="49" spans="1:5">
      <c r="A49" s="18">
        <v>67</v>
      </c>
      <c r="B49" s="20">
        <v>21.4</v>
      </c>
      <c r="C49" s="20">
        <v>3</v>
      </c>
      <c r="D49" s="20">
        <v>21.2</v>
      </c>
      <c r="E49" s="20">
        <v>4.0999999999999996</v>
      </c>
    </row>
    <row r="50" spans="1:5">
      <c r="A50" s="18">
        <v>68</v>
      </c>
      <c r="B50" s="20">
        <v>21.4</v>
      </c>
      <c r="C50" s="20">
        <v>3</v>
      </c>
      <c r="D50" s="20">
        <v>21.2</v>
      </c>
      <c r="E50" s="20">
        <v>4.0999999999999996</v>
      </c>
    </row>
    <row r="51" spans="1:5">
      <c r="A51" s="18">
        <v>69</v>
      </c>
      <c r="B51" s="20">
        <v>21.4</v>
      </c>
      <c r="C51" s="20">
        <v>3</v>
      </c>
      <c r="D51" s="20">
        <v>21.2</v>
      </c>
      <c r="E51" s="20">
        <v>4.0999999999999996</v>
      </c>
    </row>
    <row r="52" spans="1:5">
      <c r="A52" s="18">
        <v>70</v>
      </c>
      <c r="B52" s="20">
        <v>18.100000000000001</v>
      </c>
      <c r="C52" s="20">
        <v>3.4</v>
      </c>
      <c r="D52" s="20">
        <v>18.8</v>
      </c>
      <c r="E52" s="20">
        <v>3.3</v>
      </c>
    </row>
    <row r="53" spans="1:5">
      <c r="A53" s="18">
        <v>71</v>
      </c>
      <c r="B53" s="20">
        <v>18.100000000000001</v>
      </c>
      <c r="C53" s="20">
        <v>3.4</v>
      </c>
      <c r="D53" s="20">
        <v>18.8</v>
      </c>
      <c r="E53" s="20">
        <v>3.3</v>
      </c>
    </row>
    <row r="54" spans="1:5">
      <c r="A54" s="18">
        <v>72</v>
      </c>
      <c r="B54" s="20">
        <v>18.100000000000001</v>
      </c>
      <c r="C54" s="20">
        <v>3.4</v>
      </c>
      <c r="D54" s="20">
        <v>18.8</v>
      </c>
      <c r="E54" s="20">
        <v>3.3</v>
      </c>
    </row>
    <row r="55" spans="1:5">
      <c r="A55" s="18">
        <v>73</v>
      </c>
      <c r="B55" s="20">
        <v>18.100000000000001</v>
      </c>
      <c r="C55" s="20">
        <v>3.4</v>
      </c>
      <c r="D55" s="20">
        <v>18.8</v>
      </c>
      <c r="E55" s="20">
        <v>3.3</v>
      </c>
    </row>
    <row r="56" spans="1:5">
      <c r="A56" s="18">
        <v>74</v>
      </c>
      <c r="B56" s="20">
        <v>18.100000000000001</v>
      </c>
      <c r="C56" s="20">
        <v>3.4</v>
      </c>
      <c r="D56" s="20">
        <v>18.8</v>
      </c>
      <c r="E56" s="20">
        <v>3.3</v>
      </c>
    </row>
    <row r="57" spans="1:5">
      <c r="A57" s="18">
        <v>75</v>
      </c>
      <c r="B57" s="20">
        <v>18.7</v>
      </c>
      <c r="C57" s="20">
        <v>4.2</v>
      </c>
      <c r="D57" s="20">
        <v>18.3</v>
      </c>
      <c r="E57" s="20">
        <v>3.8</v>
      </c>
    </row>
    <row r="58" spans="1:5">
      <c r="A58" s="18">
        <v>76</v>
      </c>
      <c r="B58" s="20">
        <v>18.7</v>
      </c>
      <c r="C58" s="20">
        <v>4.2</v>
      </c>
      <c r="D58" s="20">
        <v>18.3</v>
      </c>
      <c r="E58" s="20">
        <v>3.8</v>
      </c>
    </row>
    <row r="59" spans="1:5">
      <c r="A59" s="18">
        <v>77</v>
      </c>
      <c r="B59" s="20">
        <v>18.7</v>
      </c>
      <c r="C59" s="20">
        <v>4.2</v>
      </c>
      <c r="D59" s="20">
        <v>18.3</v>
      </c>
      <c r="E59" s="20">
        <v>3.8</v>
      </c>
    </row>
    <row r="60" spans="1:5">
      <c r="A60" s="18">
        <v>78</v>
      </c>
      <c r="B60" s="20">
        <v>18.7</v>
      </c>
      <c r="C60" s="20">
        <v>4.2</v>
      </c>
      <c r="D60" s="20">
        <v>18.3</v>
      </c>
      <c r="E60" s="20">
        <v>3.8</v>
      </c>
    </row>
    <row r="61" spans="1:5">
      <c r="A61" s="18">
        <v>79</v>
      </c>
      <c r="B61" s="20">
        <v>18.7</v>
      </c>
      <c r="C61" s="20">
        <v>4.2</v>
      </c>
      <c r="D61" s="20">
        <v>18.3</v>
      </c>
      <c r="E61" s="20">
        <v>3.8</v>
      </c>
    </row>
    <row r="62" spans="1:5">
      <c r="A62" s="18">
        <v>80</v>
      </c>
      <c r="B62" s="20">
        <v>18.7</v>
      </c>
      <c r="C62" s="20">
        <v>4.2</v>
      </c>
      <c r="D62" s="20">
        <v>18.3</v>
      </c>
      <c r="E62" s="20">
        <v>3.8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2" zoomScale="125" zoomScaleNormal="125" zoomScalePageLayoutView="125" workbookViewId="0">
      <selection activeCell="H66" sqref="H66"/>
    </sheetView>
  </sheetViews>
  <sheetFormatPr defaultColWidth="10.85546875" defaultRowHeight="15.75"/>
  <cols>
    <col min="1" max="1" width="10.85546875" style="18"/>
    <col min="2" max="3" width="10.85546875" style="14"/>
    <col min="4" max="16384" width="10.85546875" style="7"/>
  </cols>
  <sheetData>
    <row r="1" spans="1:5">
      <c r="A1" s="18" t="s">
        <v>11</v>
      </c>
      <c r="B1" s="14" t="s">
        <v>242</v>
      </c>
      <c r="C1" s="14" t="s">
        <v>241</v>
      </c>
      <c r="D1" s="7" t="s">
        <v>240</v>
      </c>
      <c r="E1" s="7" t="s">
        <v>239</v>
      </c>
    </row>
    <row r="2" spans="1:5">
      <c r="A2" s="18">
        <v>20</v>
      </c>
      <c r="B2" s="20">
        <v>17.2</v>
      </c>
      <c r="C2" s="20">
        <v>2.2999999999999998</v>
      </c>
      <c r="D2" s="20">
        <v>16.3</v>
      </c>
      <c r="E2" s="20">
        <v>2.8</v>
      </c>
    </row>
    <row r="3" spans="1:5">
      <c r="A3" s="18">
        <v>21</v>
      </c>
      <c r="B3" s="20">
        <v>17.2</v>
      </c>
      <c r="C3" s="20">
        <v>2.2999999999999998</v>
      </c>
      <c r="D3" s="20">
        <v>16.3</v>
      </c>
      <c r="E3" s="20">
        <v>2.8</v>
      </c>
    </row>
    <row r="4" spans="1:5">
      <c r="A4" s="18">
        <v>22</v>
      </c>
      <c r="B4" s="20">
        <v>17.2</v>
      </c>
      <c r="C4" s="20">
        <v>2.2999999999999998</v>
      </c>
      <c r="D4" s="20">
        <v>16.3</v>
      </c>
      <c r="E4" s="20">
        <v>2.8</v>
      </c>
    </row>
    <row r="5" spans="1:5">
      <c r="A5" s="18">
        <v>23</v>
      </c>
      <c r="B5" s="20">
        <v>17.2</v>
      </c>
      <c r="C5" s="20">
        <v>2.2999999999999998</v>
      </c>
      <c r="D5" s="20">
        <v>16.3</v>
      </c>
      <c r="E5" s="20">
        <v>2.8</v>
      </c>
    </row>
    <row r="6" spans="1:5">
      <c r="A6" s="18">
        <v>24</v>
      </c>
      <c r="B6" s="20">
        <v>17.2</v>
      </c>
      <c r="C6" s="20">
        <v>2.2999999999999998</v>
      </c>
      <c r="D6" s="20">
        <v>16.3</v>
      </c>
      <c r="E6" s="20">
        <v>2.8</v>
      </c>
    </row>
    <row r="7" spans="1:5">
      <c r="A7" s="18">
        <v>25</v>
      </c>
      <c r="B7" s="20">
        <v>17.7</v>
      </c>
      <c r="C7" s="20">
        <v>3.2</v>
      </c>
      <c r="D7" s="20">
        <v>17</v>
      </c>
      <c r="E7" s="20">
        <v>3</v>
      </c>
    </row>
    <row r="8" spans="1:5">
      <c r="A8" s="18">
        <v>26</v>
      </c>
      <c r="B8" s="20">
        <v>17.7</v>
      </c>
      <c r="C8" s="20">
        <v>3.2</v>
      </c>
      <c r="D8" s="20">
        <v>17</v>
      </c>
      <c r="E8" s="20">
        <v>3</v>
      </c>
    </row>
    <row r="9" spans="1:5">
      <c r="A9" s="18">
        <v>27</v>
      </c>
      <c r="B9" s="20">
        <v>17.7</v>
      </c>
      <c r="C9" s="20">
        <v>3.2</v>
      </c>
      <c r="D9" s="20">
        <v>17</v>
      </c>
      <c r="E9" s="20">
        <v>3</v>
      </c>
    </row>
    <row r="10" spans="1:5">
      <c r="A10" s="18">
        <v>28</v>
      </c>
      <c r="B10" s="20">
        <v>17.7</v>
      </c>
      <c r="C10" s="20">
        <v>3.2</v>
      </c>
      <c r="D10" s="20">
        <v>17</v>
      </c>
      <c r="E10" s="20">
        <v>3</v>
      </c>
    </row>
    <row r="11" spans="1:5">
      <c r="A11" s="18">
        <v>29</v>
      </c>
      <c r="B11" s="20">
        <v>17.7</v>
      </c>
      <c r="C11" s="20">
        <v>3.2</v>
      </c>
      <c r="D11" s="20">
        <v>17</v>
      </c>
      <c r="E11" s="20">
        <v>3</v>
      </c>
    </row>
    <row r="12" spans="1:5">
      <c r="A12" s="18">
        <v>30</v>
      </c>
      <c r="B12" s="20">
        <v>19.3</v>
      </c>
      <c r="C12" s="20">
        <v>5</v>
      </c>
      <c r="D12" s="20">
        <v>18.100000000000001</v>
      </c>
      <c r="E12" s="20">
        <v>4.8</v>
      </c>
    </row>
    <row r="13" spans="1:5">
      <c r="A13" s="18">
        <v>31</v>
      </c>
      <c r="B13" s="20">
        <v>19.3</v>
      </c>
      <c r="C13" s="20">
        <v>5</v>
      </c>
      <c r="D13" s="20">
        <v>18.100000000000001</v>
      </c>
      <c r="E13" s="20">
        <v>4.8</v>
      </c>
    </row>
    <row r="14" spans="1:5">
      <c r="A14" s="18">
        <v>32</v>
      </c>
      <c r="B14" s="20">
        <v>19.3</v>
      </c>
      <c r="C14" s="20">
        <v>5</v>
      </c>
      <c r="D14" s="20">
        <v>18.100000000000001</v>
      </c>
      <c r="E14" s="20">
        <v>4.8</v>
      </c>
    </row>
    <row r="15" spans="1:5">
      <c r="A15" s="18">
        <v>33</v>
      </c>
      <c r="B15" s="20">
        <v>19.3</v>
      </c>
      <c r="C15" s="20">
        <v>5</v>
      </c>
      <c r="D15" s="20">
        <v>18.100000000000001</v>
      </c>
      <c r="E15" s="20">
        <v>4.8</v>
      </c>
    </row>
    <row r="16" spans="1:5">
      <c r="A16" s="18">
        <v>34</v>
      </c>
      <c r="B16" s="20">
        <v>19.3</v>
      </c>
      <c r="C16" s="20">
        <v>5</v>
      </c>
      <c r="D16" s="20">
        <v>18.100000000000001</v>
      </c>
      <c r="E16" s="20">
        <v>4.8</v>
      </c>
    </row>
    <row r="17" spans="1:5">
      <c r="A17" s="18">
        <v>35</v>
      </c>
      <c r="B17" s="20">
        <v>17.5</v>
      </c>
      <c r="C17" s="20">
        <v>4.2</v>
      </c>
      <c r="D17" s="20">
        <v>17.100000000000001</v>
      </c>
      <c r="E17" s="20">
        <v>3.4</v>
      </c>
    </row>
    <row r="18" spans="1:5">
      <c r="A18" s="18">
        <v>36</v>
      </c>
      <c r="B18" s="20">
        <v>17.5</v>
      </c>
      <c r="C18" s="20">
        <v>4.2</v>
      </c>
      <c r="D18" s="20">
        <v>17.100000000000001</v>
      </c>
      <c r="E18" s="20">
        <v>3.4</v>
      </c>
    </row>
    <row r="19" spans="1:5">
      <c r="A19" s="18">
        <v>37</v>
      </c>
      <c r="B19" s="20">
        <v>17.5</v>
      </c>
      <c r="C19" s="20">
        <v>4.2</v>
      </c>
      <c r="D19" s="20">
        <v>17.100000000000001</v>
      </c>
      <c r="E19" s="20">
        <v>3.4</v>
      </c>
    </row>
    <row r="20" spans="1:5">
      <c r="A20" s="18">
        <v>38</v>
      </c>
      <c r="B20" s="20">
        <v>17.5</v>
      </c>
      <c r="C20" s="20">
        <v>4.2</v>
      </c>
      <c r="D20" s="20">
        <v>17.100000000000001</v>
      </c>
      <c r="E20" s="20">
        <v>3.4</v>
      </c>
    </row>
    <row r="21" spans="1:5">
      <c r="A21" s="18">
        <v>39</v>
      </c>
      <c r="B21" s="20">
        <v>17.5</v>
      </c>
      <c r="C21" s="20">
        <v>4.2</v>
      </c>
      <c r="D21" s="20">
        <v>17.100000000000001</v>
      </c>
      <c r="E21" s="20">
        <v>3.4</v>
      </c>
    </row>
    <row r="22" spans="1:5">
      <c r="A22" s="18">
        <v>40</v>
      </c>
      <c r="B22" s="20">
        <v>17</v>
      </c>
      <c r="C22" s="20">
        <v>3.1</v>
      </c>
      <c r="D22" s="20">
        <v>16.600000000000001</v>
      </c>
      <c r="E22" s="20">
        <v>3.5</v>
      </c>
    </row>
    <row r="23" spans="1:5">
      <c r="A23" s="18">
        <v>41</v>
      </c>
      <c r="B23" s="20">
        <v>17</v>
      </c>
      <c r="C23" s="20">
        <v>3.1</v>
      </c>
      <c r="D23" s="20">
        <v>16.600000000000001</v>
      </c>
      <c r="E23" s="20">
        <v>3.5</v>
      </c>
    </row>
    <row r="24" spans="1:5">
      <c r="A24" s="18">
        <v>42</v>
      </c>
      <c r="B24" s="20">
        <v>17</v>
      </c>
      <c r="C24" s="20">
        <v>3.1</v>
      </c>
      <c r="D24" s="20">
        <v>16.600000000000001</v>
      </c>
      <c r="E24" s="20">
        <v>3.5</v>
      </c>
    </row>
    <row r="25" spans="1:5">
      <c r="A25" s="18">
        <v>43</v>
      </c>
      <c r="B25" s="20">
        <v>17</v>
      </c>
      <c r="C25" s="20">
        <v>3.1</v>
      </c>
      <c r="D25" s="20">
        <v>16.600000000000001</v>
      </c>
      <c r="E25" s="20">
        <v>3.5</v>
      </c>
    </row>
    <row r="26" spans="1:5">
      <c r="A26" s="18">
        <v>44</v>
      </c>
      <c r="B26" s="20">
        <v>17</v>
      </c>
      <c r="C26" s="20">
        <v>3.1</v>
      </c>
      <c r="D26" s="20">
        <v>16.600000000000001</v>
      </c>
      <c r="E26" s="20">
        <v>3.5</v>
      </c>
    </row>
    <row r="27" spans="1:5">
      <c r="A27" s="18">
        <v>45</v>
      </c>
      <c r="B27" s="20">
        <v>17.899999999999999</v>
      </c>
      <c r="C27" s="20">
        <v>3</v>
      </c>
      <c r="D27" s="20">
        <v>17.5</v>
      </c>
      <c r="E27" s="20">
        <v>2.8</v>
      </c>
    </row>
    <row r="28" spans="1:5">
      <c r="A28" s="18">
        <v>46</v>
      </c>
      <c r="B28" s="20">
        <v>17.899999999999999</v>
      </c>
      <c r="C28" s="20">
        <v>3</v>
      </c>
      <c r="D28" s="20">
        <v>17.5</v>
      </c>
      <c r="E28" s="20">
        <v>2.8</v>
      </c>
    </row>
    <row r="29" spans="1:5">
      <c r="A29" s="18">
        <v>47</v>
      </c>
      <c r="B29" s="20">
        <v>17.899999999999999</v>
      </c>
      <c r="C29" s="20">
        <v>3</v>
      </c>
      <c r="D29" s="20">
        <v>17.5</v>
      </c>
      <c r="E29" s="20">
        <v>2.8</v>
      </c>
    </row>
    <row r="30" spans="1:5">
      <c r="A30" s="18">
        <v>48</v>
      </c>
      <c r="B30" s="20">
        <v>17.899999999999999</v>
      </c>
      <c r="C30" s="20">
        <v>3</v>
      </c>
      <c r="D30" s="20">
        <v>17.5</v>
      </c>
      <c r="E30" s="20">
        <v>2.8</v>
      </c>
    </row>
    <row r="31" spans="1:5">
      <c r="A31" s="18">
        <v>49</v>
      </c>
      <c r="B31" s="20">
        <v>17.899999999999999</v>
      </c>
      <c r="C31" s="20">
        <v>3</v>
      </c>
      <c r="D31" s="20">
        <v>17.5</v>
      </c>
      <c r="E31" s="20">
        <v>2.8</v>
      </c>
    </row>
    <row r="32" spans="1:5">
      <c r="A32" s="18">
        <v>50</v>
      </c>
      <c r="B32" s="20">
        <v>17.3</v>
      </c>
      <c r="C32" s="20">
        <v>3.1</v>
      </c>
      <c r="D32" s="20">
        <v>16.399999999999999</v>
      </c>
      <c r="E32" s="20">
        <v>2.9</v>
      </c>
    </row>
    <row r="33" spans="1:5">
      <c r="A33" s="18">
        <v>51</v>
      </c>
      <c r="B33" s="20">
        <v>17.3</v>
      </c>
      <c r="C33" s="20">
        <v>3.1</v>
      </c>
      <c r="D33" s="20">
        <v>16.399999999999999</v>
      </c>
      <c r="E33" s="20">
        <v>2.9</v>
      </c>
    </row>
    <row r="34" spans="1:5">
      <c r="A34" s="18">
        <v>52</v>
      </c>
      <c r="B34" s="20">
        <v>17.3</v>
      </c>
      <c r="C34" s="20">
        <v>3.1</v>
      </c>
      <c r="D34" s="20">
        <v>16.399999999999999</v>
      </c>
      <c r="E34" s="20">
        <v>2.9</v>
      </c>
    </row>
    <row r="35" spans="1:5">
      <c r="A35" s="18">
        <v>53</v>
      </c>
      <c r="B35" s="20">
        <v>17.3</v>
      </c>
      <c r="C35" s="20">
        <v>3.1</v>
      </c>
      <c r="D35" s="20">
        <v>16.399999999999999</v>
      </c>
      <c r="E35" s="20">
        <v>2.9</v>
      </c>
    </row>
    <row r="36" spans="1:5">
      <c r="A36" s="18">
        <v>54</v>
      </c>
      <c r="B36" s="20">
        <v>17.3</v>
      </c>
      <c r="C36" s="20">
        <v>3.1</v>
      </c>
      <c r="D36" s="20">
        <v>16.399999999999999</v>
      </c>
      <c r="E36" s="20">
        <v>2.9</v>
      </c>
    </row>
    <row r="37" spans="1:5">
      <c r="A37" s="18">
        <v>55</v>
      </c>
      <c r="B37" s="20">
        <v>16</v>
      </c>
      <c r="C37" s="20">
        <v>3.1</v>
      </c>
      <c r="D37" s="20">
        <v>15.4</v>
      </c>
      <c r="E37" s="20">
        <v>3</v>
      </c>
    </row>
    <row r="38" spans="1:5">
      <c r="A38" s="18">
        <v>56</v>
      </c>
      <c r="B38" s="20">
        <v>16</v>
      </c>
      <c r="C38" s="20">
        <v>3.1</v>
      </c>
      <c r="D38" s="20">
        <v>15.4</v>
      </c>
      <c r="E38" s="20">
        <v>3</v>
      </c>
    </row>
    <row r="39" spans="1:5">
      <c r="A39" s="18">
        <v>57</v>
      </c>
      <c r="B39" s="20">
        <v>16</v>
      </c>
      <c r="C39" s="20">
        <v>3.1</v>
      </c>
      <c r="D39" s="20">
        <v>15.4</v>
      </c>
      <c r="E39" s="20">
        <v>3</v>
      </c>
    </row>
    <row r="40" spans="1:5">
      <c r="A40" s="18">
        <v>58</v>
      </c>
      <c r="B40" s="20">
        <v>16</v>
      </c>
      <c r="C40" s="20">
        <v>3.1</v>
      </c>
      <c r="D40" s="20">
        <v>15.4</v>
      </c>
      <c r="E40" s="20">
        <v>3</v>
      </c>
    </row>
    <row r="41" spans="1:5">
      <c r="A41" s="18">
        <v>59</v>
      </c>
      <c r="B41" s="20">
        <v>16</v>
      </c>
      <c r="C41" s="20">
        <v>3.1</v>
      </c>
      <c r="D41" s="20">
        <v>15.4</v>
      </c>
      <c r="E41" s="20">
        <v>3</v>
      </c>
    </row>
    <row r="42" spans="1:5">
      <c r="A42" s="18">
        <v>60</v>
      </c>
      <c r="B42" s="20">
        <v>14.8</v>
      </c>
      <c r="C42" s="20">
        <v>3.1</v>
      </c>
      <c r="D42" s="20">
        <v>14.3</v>
      </c>
      <c r="E42" s="20">
        <v>2.7</v>
      </c>
    </row>
    <row r="43" spans="1:5">
      <c r="A43" s="18">
        <v>61</v>
      </c>
      <c r="B43" s="20">
        <v>14.8</v>
      </c>
      <c r="C43" s="20">
        <v>3.1</v>
      </c>
      <c r="D43" s="20">
        <v>14.3</v>
      </c>
      <c r="E43" s="20">
        <v>2.7</v>
      </c>
    </row>
    <row r="44" spans="1:5">
      <c r="A44" s="18">
        <v>62</v>
      </c>
      <c r="B44" s="20">
        <v>14.8</v>
      </c>
      <c r="C44" s="20">
        <v>3.1</v>
      </c>
      <c r="D44" s="20">
        <v>14.3</v>
      </c>
      <c r="E44" s="20">
        <v>2.7</v>
      </c>
    </row>
    <row r="45" spans="1:5">
      <c r="A45" s="18">
        <v>63</v>
      </c>
      <c r="B45" s="20">
        <v>14.8</v>
      </c>
      <c r="C45" s="20">
        <v>3.1</v>
      </c>
      <c r="D45" s="20">
        <v>14.3</v>
      </c>
      <c r="E45" s="20">
        <v>2.7</v>
      </c>
    </row>
    <row r="46" spans="1:5">
      <c r="A46" s="18">
        <v>64</v>
      </c>
      <c r="B46" s="20">
        <v>14.8</v>
      </c>
      <c r="C46" s="20">
        <v>3.1</v>
      </c>
      <c r="D46" s="20">
        <v>14.3</v>
      </c>
      <c r="E46" s="20">
        <v>2.7</v>
      </c>
    </row>
    <row r="47" spans="1:5">
      <c r="A47" s="18">
        <v>65</v>
      </c>
      <c r="B47" s="20">
        <v>14.2</v>
      </c>
      <c r="C47" s="20">
        <v>3.1</v>
      </c>
      <c r="D47" s="20">
        <v>13.7</v>
      </c>
      <c r="E47" s="20">
        <v>3.4</v>
      </c>
    </row>
    <row r="48" spans="1:5">
      <c r="A48" s="18">
        <v>66</v>
      </c>
      <c r="B48" s="20">
        <v>14.2</v>
      </c>
      <c r="C48" s="20">
        <v>3.1</v>
      </c>
      <c r="D48" s="20">
        <v>13.7</v>
      </c>
      <c r="E48" s="20">
        <v>3.4</v>
      </c>
    </row>
    <row r="49" spans="1:5">
      <c r="A49" s="18">
        <v>67</v>
      </c>
      <c r="B49" s="20">
        <v>14.2</v>
      </c>
      <c r="C49" s="20">
        <v>3.1</v>
      </c>
      <c r="D49" s="20">
        <v>13.7</v>
      </c>
      <c r="E49" s="20">
        <v>3.4</v>
      </c>
    </row>
    <row r="50" spans="1:5">
      <c r="A50" s="18">
        <v>68</v>
      </c>
      <c r="B50" s="20">
        <v>14.2</v>
      </c>
      <c r="C50" s="20">
        <v>3.1</v>
      </c>
      <c r="D50" s="20">
        <v>13.7</v>
      </c>
      <c r="E50" s="20">
        <v>3.4</v>
      </c>
    </row>
    <row r="51" spans="1:5">
      <c r="A51" s="18">
        <v>69</v>
      </c>
      <c r="B51" s="20">
        <v>14.2</v>
      </c>
      <c r="C51" s="20">
        <v>3.1</v>
      </c>
      <c r="D51" s="20">
        <v>13.7</v>
      </c>
      <c r="E51" s="20">
        <v>3.4</v>
      </c>
    </row>
    <row r="52" spans="1:5">
      <c r="A52" s="18">
        <v>70</v>
      </c>
      <c r="B52" s="20">
        <v>14.4</v>
      </c>
      <c r="C52" s="20">
        <v>2.6</v>
      </c>
      <c r="D52" s="20">
        <v>14</v>
      </c>
      <c r="E52" s="20">
        <v>1.9</v>
      </c>
    </row>
    <row r="53" spans="1:5">
      <c r="A53" s="18">
        <v>71</v>
      </c>
      <c r="B53" s="20">
        <v>14.4</v>
      </c>
      <c r="C53" s="20">
        <v>2.6</v>
      </c>
      <c r="D53" s="20">
        <v>14</v>
      </c>
      <c r="E53" s="20">
        <v>1.9</v>
      </c>
    </row>
    <row r="54" spans="1:5">
      <c r="A54" s="18">
        <v>72</v>
      </c>
      <c r="B54" s="20">
        <v>14.4</v>
      </c>
      <c r="C54" s="20">
        <v>2.6</v>
      </c>
      <c r="D54" s="20">
        <v>14</v>
      </c>
      <c r="E54" s="20">
        <v>1.9</v>
      </c>
    </row>
    <row r="55" spans="1:5">
      <c r="A55" s="18">
        <v>73</v>
      </c>
      <c r="B55" s="20">
        <v>14.4</v>
      </c>
      <c r="C55" s="20">
        <v>2.6</v>
      </c>
      <c r="D55" s="20">
        <v>14</v>
      </c>
      <c r="E55" s="20">
        <v>1.9</v>
      </c>
    </row>
    <row r="56" spans="1:5">
      <c r="A56" s="18">
        <v>74</v>
      </c>
      <c r="B56" s="20">
        <v>14.4</v>
      </c>
      <c r="C56" s="20">
        <v>2.6</v>
      </c>
      <c r="D56" s="20">
        <v>14</v>
      </c>
      <c r="E56" s="20">
        <v>1.9</v>
      </c>
    </row>
    <row r="57" spans="1:5">
      <c r="A57" s="18">
        <v>75</v>
      </c>
      <c r="B57" s="20">
        <v>12</v>
      </c>
      <c r="C57" s="20">
        <v>2.6</v>
      </c>
      <c r="D57" s="20">
        <v>11.5</v>
      </c>
      <c r="E57" s="20">
        <v>2.6</v>
      </c>
    </row>
    <row r="58" spans="1:5">
      <c r="A58" s="18">
        <v>76</v>
      </c>
      <c r="B58" s="20">
        <v>12</v>
      </c>
      <c r="C58" s="20">
        <v>2.6</v>
      </c>
      <c r="D58" s="20">
        <v>11.5</v>
      </c>
      <c r="E58" s="20">
        <v>2.6</v>
      </c>
    </row>
    <row r="59" spans="1:5">
      <c r="A59" s="18">
        <v>77</v>
      </c>
      <c r="B59" s="20">
        <v>12</v>
      </c>
      <c r="C59" s="20">
        <v>2.6</v>
      </c>
      <c r="D59" s="20">
        <v>11.5</v>
      </c>
      <c r="E59" s="20">
        <v>2.6</v>
      </c>
    </row>
    <row r="60" spans="1:5">
      <c r="A60" s="18">
        <v>78</v>
      </c>
      <c r="B60" s="20">
        <v>12</v>
      </c>
      <c r="C60" s="20">
        <v>2.6</v>
      </c>
      <c r="D60" s="20">
        <v>11.5</v>
      </c>
      <c r="E60" s="20">
        <v>2.6</v>
      </c>
    </row>
    <row r="61" spans="1:5">
      <c r="A61" s="18">
        <v>79</v>
      </c>
      <c r="B61" s="20">
        <v>12</v>
      </c>
      <c r="C61" s="20">
        <v>2.6</v>
      </c>
      <c r="D61" s="20">
        <v>11.5</v>
      </c>
      <c r="E61" s="20">
        <v>2.6</v>
      </c>
    </row>
    <row r="62" spans="1:5">
      <c r="A62" s="18">
        <v>80</v>
      </c>
      <c r="B62" s="20">
        <v>12</v>
      </c>
      <c r="C62" s="20">
        <v>2.6</v>
      </c>
      <c r="D62" s="20">
        <v>11.5</v>
      </c>
      <c r="E62" s="20">
        <v>2.6</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3"/>
  <sheetViews>
    <sheetView workbookViewId="0">
      <selection activeCell="A2" sqref="A2"/>
    </sheetView>
  </sheetViews>
  <sheetFormatPr defaultRowHeight="12.75"/>
  <sheetData>
    <row r="2" spans="1:1" ht="25.5">
      <c r="A2" s="56" t="s">
        <v>316</v>
      </c>
    </row>
    <row r="3" spans="1:1">
      <c r="A3" s="55" t="s">
        <v>317</v>
      </c>
    </row>
    <row r="4" spans="1:1" ht="25.5">
      <c r="A4" s="56"/>
    </row>
    <row r="5" spans="1:1" ht="25.5">
      <c r="A5" s="56"/>
    </row>
    <row r="6" spans="1:1" ht="25.5">
      <c r="A6" s="56"/>
    </row>
    <row r="7" spans="1:1" ht="25.5">
      <c r="A7" s="56"/>
    </row>
    <row r="8" spans="1:1" ht="25.5">
      <c r="A8" s="56"/>
    </row>
    <row r="9" spans="1:1" ht="25.5">
      <c r="A9" s="56"/>
    </row>
    <row r="10" spans="1:1" ht="25.5">
      <c r="A10" s="56"/>
    </row>
    <row r="11" spans="1:1" ht="25.5">
      <c r="A11" s="56"/>
    </row>
    <row r="12" spans="1:1" ht="25.5">
      <c r="A12" s="56"/>
    </row>
    <row r="13" spans="1:1" ht="25.5">
      <c r="A13" s="56"/>
    </row>
    <row r="14" spans="1:1" ht="25.5">
      <c r="A14" s="56"/>
    </row>
    <row r="15" spans="1:1" ht="25.5">
      <c r="A15" s="56"/>
    </row>
    <row r="16" spans="1:1" ht="25.5">
      <c r="A16" s="56"/>
    </row>
    <row r="17" spans="1:1" ht="25.5">
      <c r="A17" s="56"/>
    </row>
    <row r="18" spans="1:1" ht="25.5">
      <c r="A18" s="56"/>
    </row>
    <row r="19" spans="1:1" ht="25.5">
      <c r="A19" s="56"/>
    </row>
    <row r="20" spans="1:1" ht="25.5">
      <c r="A20" s="56"/>
    </row>
    <row r="21" spans="1:1" ht="25.5">
      <c r="A21" s="56"/>
    </row>
    <row r="22" spans="1:1" ht="25.5">
      <c r="A22" s="56"/>
    </row>
    <row r="23" spans="1:1" ht="25.5">
      <c r="A23" s="56"/>
    </row>
  </sheetData>
  <hyperlinks>
    <hyperlink ref="A2" location="'Assessment Information'!A1" display="Assessment Information"/>
    <hyperlink ref="A3" location="Purposes!A1" display="Purpose of Report"/>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7</vt:i4>
      </vt:variant>
    </vt:vector>
  </HeadingPairs>
  <TitlesOfParts>
    <vt:vector size="39" baseType="lpstr">
      <vt:lpstr>FemaleHand grip</vt:lpstr>
      <vt:lpstr>MaleHand grip</vt:lpstr>
      <vt:lpstr>MaleLateral Pinch</vt:lpstr>
      <vt:lpstr>FemaleLateral Pinch</vt:lpstr>
      <vt:lpstr>MaleTip Pinch</vt:lpstr>
      <vt:lpstr>FemaleTip Pinch</vt:lpstr>
      <vt:lpstr>MalePalmer Pinch</vt:lpstr>
      <vt:lpstr>FemalePalmer Pinch</vt:lpstr>
      <vt:lpstr>Start</vt:lpstr>
      <vt:lpstr>Configuration</vt:lpstr>
      <vt:lpstr>Assessment Information</vt:lpstr>
      <vt:lpstr>Purposes</vt:lpstr>
      <vt:lpstr>Methods used</vt:lpstr>
      <vt:lpstr>Documentation Received</vt:lpstr>
      <vt:lpstr>Medical Information</vt:lpstr>
      <vt:lpstr>Background</vt:lpstr>
      <vt:lpstr>Main Complaints</vt:lpstr>
      <vt:lpstr>Consistency performance</vt:lpstr>
      <vt:lpstr>Physical results</vt:lpstr>
      <vt:lpstr>Cognitive phychosocial results</vt:lpstr>
      <vt:lpstr>Thurstone</vt:lpstr>
      <vt:lpstr>Rivermead</vt:lpstr>
      <vt:lpstr>Cam</vt:lpstr>
      <vt:lpstr>PsychoSocialResult</vt:lpstr>
      <vt:lpstr>Cooperation effort</vt:lpstr>
      <vt:lpstr>General Observations</vt:lpstr>
      <vt:lpstr>Pain report</vt:lpstr>
      <vt:lpstr>Safety</vt:lpstr>
      <vt:lpstr>Musculoskeletal</vt:lpstr>
      <vt:lpstr>grip pinch strength</vt:lpstr>
      <vt:lpstr>Rapid exchange grip strength</vt:lpstr>
      <vt:lpstr>ADL</vt:lpstr>
      <vt:lpstr>age</vt:lpstr>
      <vt:lpstr>ClientFirstName</vt:lpstr>
      <vt:lpstr>ClientGender</vt:lpstr>
      <vt:lpstr>ClientLastName</vt:lpstr>
      <vt:lpstr>ClientSurname</vt:lpstr>
      <vt:lpstr>ClientTitle</vt:lpstr>
      <vt:lpstr>david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2014-08-16T15:44:04Z</dcterms:created>
  <dcterms:modified xsi:type="dcterms:W3CDTF">2014-10-17T14:29:17Z</dcterms:modified>
</cp:coreProperties>
</file>