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2448" yWindow="1068" windowWidth="24936" windowHeight="13920" firstSheet="1" activeTab="4"/>
  </bookViews>
  <sheets>
    <sheet name="ConfigTable" sheetId="18" r:id="rId1"/>
    <sheet name="Unitinfo" sheetId="23" r:id="rId2"/>
    <sheet name="WaveStage" sheetId="32" r:id="rId3"/>
    <sheet name="UnitGradeInfo" sheetId="25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  <sheet name="TutorialInfo" sheetId="33" r:id="rId10"/>
    <sheet name="Dialouge" sheetId="34" r:id="rId11"/>
    <sheet name="EnumTable" sheetId="17" r:id="rId12"/>
    <sheet name="reference" sheetId="31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5" i="25" l="1"/>
  <c r="C65" i="25"/>
  <c r="K65" i="23"/>
  <c r="J65" i="23"/>
  <c r="C65" i="23"/>
  <c r="C18" i="24" l="1"/>
  <c r="N13" i="25" l="1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C19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C13" i="24"/>
  <c r="C14" i="24"/>
  <c r="C15" i="24"/>
  <c r="C16" i="24"/>
  <c r="C17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</calcChain>
</file>

<file path=xl/comments1.xml><?xml version="1.0" encoding="utf-8"?>
<comments xmlns="http://schemas.openxmlformats.org/spreadsheetml/2006/main">
  <authors>
    <author>ejup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<sst xmlns="http://schemas.openxmlformats.org/spreadsheetml/2006/main" count="737" uniqueCount="324">
  <si>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</si>
  <si>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</si>
  <si>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</si>
  <si>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</si>
  <si>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</si>
  <si>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</si>
  <si>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</si>
  <si>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</si>
  <si>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</si>
  <si>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</si>
  <si>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</si>
  <si>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</si>
  <si>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</si>
  <si>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</si>
  <si>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</si>
  <si>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</si>
  <si>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</si>
  <si>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</si>
  <si>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</si>
  <si>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</si>
  <si>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</si>
  <si>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</si>
  <si>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</si>
  <si>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</si>
  <si>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</si>
  <si>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</si>
  <si>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</si>
  <si>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</si>
  <si>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</si>
  <si>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</si>
  <si>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</si>
  <si>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</si>
  <si>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</si>
  <si>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</si>
  <si>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</si>
  <si>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</si>
  <si>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</si>
  <si>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</si>
  <si>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</si>
  <si>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</si>
  <si>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</si>
  <si>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</si>
  <si>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</si>
  <si>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</si>
  <si>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</si>
  <si>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</si>
  <si>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</si>
  <si>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</si>
  <si>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</si>
  <si>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</si>
  <si>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</si>
  <si>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</si>
  <si>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</si>
  <si>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</si>
  <si>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</si>
  <si>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</si>
  <si>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</si>
  <si>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</si>
  <si>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</si>
  <si>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</si>
  <si>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</si>
  <si>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</si>
  <si>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</si>
  <si>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</si>
  <si>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</si>
  <si>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</si>
  <si>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</si>
  <si>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</si>
  <si>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</si>
  <si>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</si>
  <si>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</si>
  <si>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</si>
  <si>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</si>
  <si>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</si>
  <si>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</si>
  <si>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</si>
  <si>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</si>
  <si>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</si>
  <si>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</si>
  <si>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</si>
  <si>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</si>
  <si>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</si>
  <si>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</si>
  <si>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</si>
  <si>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</si>
  <si>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</si>
  <si>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</si>
  <si>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</si>
  <si>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</si>
  <si>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</si>
  <si>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</si>
  <si>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</si>
  <si>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</si>
  <si>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</si>
  <si>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</si>
  <si>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</si>
  <si>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</si>
  <si>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</si>
  <si>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</si>
  <si>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</si>
  <si>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</si>
  <si>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</si>
  <si>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</si>
  <si>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</si>
  <si>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</si>
  <si>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</si>
  <si>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</si>
  <si>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</si>
  <si>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</si>
  <si>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</si>
  <si>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</si>
  <si>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</si>
  <si>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</si>
  <si>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</si>
  <si>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</si>
  <si>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</si>
  <si>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</si>
  <si>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</si>
  <si>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</si>
  <si>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</si>
  <si>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</si>
  <si>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</si>
  <si>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</si>
  <si>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</si>
  <si>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</si>
  <si>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</si>
  <si>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</si>
  <si>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</si>
  <si>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</si>
  <si>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</si>
  <si>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</si>
  <si>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</si>
  <si>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</si>
  <si>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</si>
  <si>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</si>
  <si>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</si>
  <si>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</si>
  <si>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</si>
  <si>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</si>
  <si>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</si>
  <si>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</si>
  <si>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</si>
  <si>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</si>
  <si>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</si>
  <si>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</si>
  <si>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</si>
  <si>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</si>
  <si>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</si>
  <si>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</si>
  <si>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</si>
  <si>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</si>
  <si>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</si>
  <si>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</si>
  <si>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</si>
  <si>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</si>
  <si>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</si>
  <si>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</si>
  <si>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</si>
  <si>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</si>
  <si>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</si>
  <si>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</si>
  <si>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</si>
  <si>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</si>
  <si>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</si>
  <si>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</si>
  <si>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</si>
  <si>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</si>
  <si>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</si>
  <si>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</si>
  <si>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</si>
  <si>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</si>
  <si>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</si>
  <si>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</si>
  <si>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</si>
  <si>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</si>
  <si>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</si>
  <si>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</si>
  <si>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</si>
  <si>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</si>
  <si>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</si>
  <si>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</si>
  <si>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</si>
  <si>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</si>
  <si>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</si>
  <si>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</si>
  <si>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</si>
  <si>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</si>
  <si>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</si>
  <si>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</si>
  <si>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</si>
  <si>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</si>
  <si>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</si>
  <si>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</si>
  <si>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</si>
  <si>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</si>
  <si>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</si>
  <si>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</si>
  <si>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</si>
  <si>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</si>
  <si>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</si>
  <si>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</si>
  <si>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</si>
  <si>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</si>
  <si>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</si>
  <si>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</si>
  <si>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</si>
  <si>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</si>
  <si>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</si>
  <si>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</si>
  <si>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</si>
  <si>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</si>
  <si>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</si>
  <si>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</si>
  <si>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</si>
  <si>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</si>
  <si>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</si>
  <si>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</si>
  <si>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</si>
  <si>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</si>
  <si>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</si>
  <si>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</si>
  <si>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</si>
  <si>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</si>
  <si>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</si>
  <si>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</si>
  <si>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</si>
  <si>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</si>
  <si>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</si>
  <si>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</si>
  <si>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</si>
  <si>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</si>
  <si>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</si>
  <si>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</si>
  <si>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</si>
  <si>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</si>
  <si>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</si>
  <si>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</si>
  <si>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</si>
  <si>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</si>
  <si>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</si>
  <si>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</si>
  <si>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</si>
  <si>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</si>
  <si>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</si>
  <si>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</si>
  <si>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</si>
  <si>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</si>
  <si>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</si>
  <si>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</si>
  <si>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</si>
  <si>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</si>
  <si>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</si>
  <si>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</si>
  <si>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</si>
  <si>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</si>
  <si>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</si>
  <si>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</si>
  <si>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</si>
  <si>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</si>
  <si>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</si>
  <si>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</si>
  <si>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</si>
  <si>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</si>
  <si>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</si>
  <si>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</si>
  <si>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</si>
  <si>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</si>
  <si>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</si>
  <si>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</si>
  <si>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</si>
  <si>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</si>
  <si>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</si>
  <si>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</si>
  <si>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</si>
  <si>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</si>
  <si>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</si>
  <si>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DevilCastle</t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</si>
  <si>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</si>
  <si>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</si>
  <si>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</si>
  <si>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</si>
  <si>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</si>
  <si>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</si>
  <si>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</si>
  <si>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</si>
  <si>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</si>
  <si>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</si>
  <si>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</si>
  <si>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</si>
  <si>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r>
      <t>d</t>
    </r>
    <r>
      <rPr>
        <sz val="11"/>
        <rFont val="Calibri"/>
        <family val="2"/>
      </rPr>
      <t>ialogue</t>
    </r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</si>
  <si>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</si>
  <si>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</si>
  <si>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</si>
  <si>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</si>
  <si>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</si>
  <si>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</si>
  <si>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</si>
  <si>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</si>
  <si>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</si>
  <si>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t>cameraStageMove</t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</si>
  <si>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</si>
  <si>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</si>
  <si>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t>needTouch</t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</si>
  <si>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</si>
  <si>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</si>
  <si>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</si>
  <si>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</si>
  <si>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</si>
  <si>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</si>
  <si>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</si>
  <si>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</si>
  <si>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</si>
  <si>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</si>
  <si>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</si>
  <si>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</si>
  <si>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</si>
  <si>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t>cutScene</t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</si>
  <si>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</si>
  <si>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</si>
  <si>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</si>
  <si>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</si>
  <si>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</si>
  <si>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</si>
  <si>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Dialouge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</si>
</sst>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27" sqref="E27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50" t="s">
        <v>215</v>
      </c>
      <c r="B7" s="3" t="s">
        <v>10</v>
      </c>
      <c r="C7">
        <v>1</v>
      </c>
      <c r="D7" s="12" t="s">
        <v>214</v>
      </c>
    </row>
    <row r="8" spans="1:4" ht="17.399999999999999">
      <c r="A8" s="2" t="s">
        <v>272</v>
      </c>
      <c r="B8" s="3" t="s">
        <v>10</v>
      </c>
      <c r="C8" s="3">
        <v>60</v>
      </c>
      <c r="D8" s="2" t="s">
        <v>274</v>
      </c>
    </row>
    <row r="9" spans="1:4" ht="17.399999999999999">
      <c r="A9" s="2" t="s">
        <v>273</v>
      </c>
      <c r="B9" s="3" t="s">
        <v>10</v>
      </c>
      <c r="C9" s="3">
        <v>50</v>
      </c>
      <c r="D9" s="2" t="s">
        <v>275</v>
      </c>
    </row>
    <row r="10" spans="1:4" ht="17.399999999999999">
      <c r="A10" s="2" t="s">
        <v>279</v>
      </c>
      <c r="B10" s="3" t="s">
        <v>280</v>
      </c>
      <c r="C10" s="3">
        <v>10</v>
      </c>
      <c r="D10" s="2" t="s">
        <v>281</v>
      </c>
    </row>
    <row r="11" spans="1:4" ht="17.399999999999999">
      <c r="A11" s="2" t="s">
        <v>283</v>
      </c>
      <c r="B11" s="3" t="s">
        <v>280</v>
      </c>
      <c r="C11" s="3">
        <v>300</v>
      </c>
      <c r="D11" s="2" t="s">
        <v>282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65"/>
  <sheetViews>
    <sheetView topLeftCell="A34" zoomScale="85" zoomScaleNormal="85" workbookViewId="0">
      <selection activeCell="J67" sqref="J67"/>
    </sheetView>
  </sheetViews>
  <sheetFormatPr defaultColWidth="8.88671875" defaultRowHeight="15.6"/>
  <cols>
    <col min="1" max="1" width="12" style="38" customWidth="1"/>
    <col min="2" max="2" width="24.5546875" style="38" customWidth="1"/>
    <col min="3" max="3" width="24.6640625" style="38" customWidth="1"/>
    <col min="4" max="4" width="9.88671875" style="38" customWidth="1"/>
    <col min="5" max="5" width="13.33203125" style="38" customWidth="1"/>
    <col min="6" max="6" width="11.5546875" style="38" customWidth="1"/>
    <col min="7" max="7" width="12.6640625" style="38" customWidth="1"/>
    <col min="8" max="8" width="12.44140625" style="38" customWidth="1"/>
    <col min="9" max="9" width="12.33203125" style="38" customWidth="1"/>
    <col min="10" max="10" width="15.5546875" style="38" customWidth="1"/>
    <col min="11" max="11" width="25.5546875" style="38" customWidth="1"/>
    <col min="12" max="12" width="59.5546875" style="38" customWidth="1"/>
    <col min="13" max="13" width="50.44140625" style="38" customWidth="1"/>
    <col min="14" max="16384" width="8.88671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70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70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70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70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70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70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70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70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70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70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70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70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70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70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70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70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70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70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70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70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70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70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70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70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70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70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70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70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70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70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70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70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70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70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70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70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70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70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70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70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70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70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70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70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70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70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70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70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70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70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70</v>
      </c>
      <c r="F54" s="40">
        <v>-1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70</v>
      </c>
      <c r="F55" s="40">
        <v>-1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70</v>
      </c>
      <c r="F56" s="40">
        <v>-1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70</v>
      </c>
      <c r="F57" s="40">
        <v>-1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70</v>
      </c>
      <c r="F58" s="40">
        <v>-1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70</v>
      </c>
      <c r="F59" s="40">
        <v>-1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70</v>
      </c>
      <c r="F60" s="40">
        <v>-1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70</v>
      </c>
      <c r="F61" s="40">
        <v>-1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70</v>
      </c>
      <c r="F62" s="40">
        <v>-1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5" si="16">IF(D63=1,"(원거리)","(근거리)")&amp;B63</f>
        <v>(원거리)Indian_House</v>
      </c>
      <c r="D63" s="40">
        <v>1</v>
      </c>
      <c r="E63" s="40">
        <v>70</v>
      </c>
      <c r="F63" s="40">
        <v>-1</v>
      </c>
      <c r="G63" s="40">
        <v>1</v>
      </c>
      <c r="H63" s="40">
        <v>1</v>
      </c>
      <c r="I63" s="40">
        <v>1</v>
      </c>
      <c r="J63" s="40" t="str">
        <f t="shared" ref="J63:J65" si="17">"name_"&amp;A63</f>
        <v>name_11010</v>
      </c>
      <c r="K63" s="40" t="str">
        <f t="shared" ref="K63:K65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70</v>
      </c>
      <c r="F64" s="40">
        <v>-1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  <row r="65" spans="1:13">
      <c r="A65" s="40">
        <v>20001</v>
      </c>
      <c r="B65" s="40" t="s">
        <v>276</v>
      </c>
      <c r="C65" s="41" t="str">
        <f t="shared" si="16"/>
        <v>(근거리)DevilCastle</v>
      </c>
      <c r="D65" s="40">
        <v>0</v>
      </c>
      <c r="E65" s="40">
        <v>0</v>
      </c>
      <c r="F65" s="40">
        <v>1</v>
      </c>
      <c r="G65" s="40">
        <v>1</v>
      </c>
      <c r="H65" s="40">
        <v>1</v>
      </c>
      <c r="I65" s="40">
        <v>1</v>
      </c>
      <c r="J65" s="40" t="str">
        <f t="shared" si="17"/>
        <v>name_20001</v>
      </c>
      <c r="K65" s="40" t="str">
        <f t="shared" si="18"/>
        <v>unit_icon_20001</v>
      </c>
      <c r="L65" s="52" t="s">
        <v>277</v>
      </c>
      <c r="M65" s="38" t="s">
        <v>241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38" sqref="J38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278</v>
      </c>
      <c r="C1" s="14" t="s">
        <v>268</v>
      </c>
      <c r="D1" s="14" t="s">
        <v>269</v>
      </c>
      <c r="E1" s="14" t="s">
        <v>270</v>
      </c>
      <c r="F1" s="14" t="s">
        <v>271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40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40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40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40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40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40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40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40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40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40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40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40"/>
      <c r="E15" s="9"/>
      <c r="F15" s="9"/>
    </row>
    <row r="16" spans="1:6" ht="15.6">
      <c r="A16" s="5"/>
      <c r="B16" s="5"/>
      <c r="C16" s="5"/>
      <c r="D16" s="40"/>
      <c r="E16" s="9"/>
      <c r="F16" s="9"/>
    </row>
    <row r="17" spans="1:6" ht="15.6">
      <c r="A17" s="5"/>
      <c r="B17" s="5"/>
      <c r="C17" s="5"/>
      <c r="D17" s="40"/>
      <c r="E17" s="9"/>
      <c r="F17" s="9"/>
    </row>
    <row r="18" spans="1:6" ht="15.6">
      <c r="A18" s="5"/>
      <c r="B18" s="5"/>
      <c r="C18" s="5"/>
      <c r="D18" s="40"/>
      <c r="E18" s="9"/>
      <c r="F18" s="9"/>
    </row>
    <row r="19" spans="1:6" ht="15.6">
      <c r="A19" s="5"/>
      <c r="B19" s="5"/>
      <c r="C19" s="5"/>
      <c r="D19" s="40"/>
      <c r="E19" s="9"/>
      <c r="F19" s="9"/>
    </row>
    <row r="20" spans="1:6" ht="15.6">
      <c r="A20" s="5"/>
      <c r="B20" s="5"/>
      <c r="C20" s="5"/>
      <c r="D20" s="40"/>
      <c r="E20" s="9"/>
      <c r="F20" s="9"/>
    </row>
    <row r="21" spans="1:6" ht="15.6">
      <c r="A21" s="5"/>
      <c r="B21" s="5"/>
      <c r="C21" s="5"/>
      <c r="D21" s="40"/>
      <c r="E21" s="9"/>
      <c r="F21" s="9"/>
    </row>
    <row r="22" spans="1:6" ht="15.6">
      <c r="A22" s="5"/>
      <c r="B22" s="5"/>
      <c r="C22" s="5"/>
      <c r="D22" s="40"/>
      <c r="E22" s="9"/>
      <c r="F22" s="9"/>
    </row>
    <row r="23" spans="1:6" ht="15.6">
      <c r="A23" s="5"/>
      <c r="B23" s="5"/>
      <c r="C23" s="5"/>
      <c r="D23" s="40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65"/>
  <sheetViews>
    <sheetView topLeftCell="I1" zoomScaleNormal="100" workbookViewId="0">
      <pane ySplit="3" topLeftCell="A37" activePane="bottomLeft" state="frozen"/>
      <selection pane="bottomLeft" activeCell="R77" sqref="R77"/>
    </sheetView>
  </sheetViews>
  <sheetFormatPr defaultRowHeight="14.4"/>
  <cols>
    <col min="2" max="2" width="15.5546875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109375" customWidth="1"/>
    <col min="8" max="8" width="12.88671875" customWidth="1"/>
    <col min="9" max="10" width="15.5546875" customWidth="1"/>
    <col min="11" max="11" width="17.33203125" customWidth="1"/>
    <col min="12" max="12" width="18.109375" customWidth="1"/>
    <col min="13" max="14" width="18.6640625" customWidth="1"/>
    <col min="15" max="15" width="11.44140625" bestFit="1" customWidth="1"/>
    <col min="16" max="16" width="12.33203125" bestFit="1" customWidth="1"/>
    <col min="17" max="17" width="25.5546875" customWidth="1"/>
    <col min="18" max="19" width="12.33203125" customWidth="1"/>
    <col min="20" max="20" width="27.5546875" style="20" customWidth="1"/>
    <col min="21" max="22" width="16.33203125" customWidth="1"/>
    <col min="23" max="23" width="19.332031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5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3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3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5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7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5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5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3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7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5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1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1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1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1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1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1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1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1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1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1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1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1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7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13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</v>
      </c>
      <c r="G52" s="5">
        <v>10</v>
      </c>
      <c r="H52" s="5">
        <v>1110</v>
      </c>
      <c r="I52" s="42">
        <f>IF(INDEX(Unitinfo!D:D,MATCH(UnitGradeInfo!B52,Unitinfo!A:A,0))=1,50,5)</f>
        <v>5</v>
      </c>
      <c r="J52" s="5">
        <v>1</v>
      </c>
      <c r="K52" s="5">
        <v>41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</v>
      </c>
      <c r="G53" s="5">
        <v>20</v>
      </c>
      <c r="H53" s="5">
        <v>1500</v>
      </c>
      <c r="I53" s="42">
        <f>IF(INDEX(Unitinfo!D:D,MATCH(UnitGradeInfo!B53,Unitinfo!A:A,0))=1,50,5)</f>
        <v>50</v>
      </c>
      <c r="J53" s="5">
        <v>1</v>
      </c>
      <c r="K53" s="5">
        <v>21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6.2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10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6.2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10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6.2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5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6.2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10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6.2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10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6.2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10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6.2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10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6.2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10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6.2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10</v>
      </c>
      <c r="L62" s="5">
        <v>0</v>
      </c>
      <c r="M62" s="5">
        <v>1000</v>
      </c>
      <c r="N62" s="5">
        <f t="shared" ref="N62:N65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6.2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10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6.2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10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  <row r="65" spans="1:23" ht="15.6">
      <c r="A65" s="5">
        <f t="shared" si="1"/>
        <v>62</v>
      </c>
      <c r="B65" s="40">
        <v>20001</v>
      </c>
      <c r="C65" s="20" t="str">
        <f>INDEX(Unitinfo!C:C,MATCH(UnitGradeInfo!B65,Unitinfo!A:A,0))</f>
        <v>(근거리)DevilCastle</v>
      </c>
      <c r="D65" s="5">
        <v>1</v>
      </c>
      <c r="E65" s="9">
        <v>13</v>
      </c>
      <c r="F65" s="5">
        <v>3000</v>
      </c>
      <c r="G65" s="5">
        <v>0</v>
      </c>
      <c r="H65" s="5">
        <v>0</v>
      </c>
      <c r="I65" s="42">
        <v>1</v>
      </c>
      <c r="J65" s="5">
        <v>0</v>
      </c>
      <c r="K65" s="5">
        <v>0</v>
      </c>
      <c r="L65" s="5">
        <v>0</v>
      </c>
      <c r="M65" s="5">
        <v>0</v>
      </c>
      <c r="N65" s="5">
        <f t="shared" si="4"/>
        <v>20001</v>
      </c>
      <c r="O65" s="5">
        <v>0</v>
      </c>
      <c r="P65" s="5">
        <v>0</v>
      </c>
      <c r="Q65" s="19" t="s">
        <v>122</v>
      </c>
      <c r="R65" s="5">
        <v>0</v>
      </c>
      <c r="S65" s="5">
        <v>1</v>
      </c>
      <c r="T65" s="19" t="s">
        <v>122</v>
      </c>
      <c r="U65" s="5">
        <v>2</v>
      </c>
      <c r="V65" s="5">
        <v>10</v>
      </c>
      <c r="W65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  <x14:conditionalFormatting xmlns:xm="http://schemas.microsoft.com/office/excel/2006/main">
          <x14:cfRule type="iconSet" priority="1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1"/>
  <sheetViews>
    <sheetView tabSelected="1" workbookViewId="0">
      <selection activeCell="B20" sqref="B20"/>
    </sheetView>
  </sheetViews>
  <sheetFormatPr defaultRowHeight="14.4"/>
  <cols>
    <col min="3" max="3" width="59.5546875" customWidth="1"/>
  </cols>
  <sheetData>
    <row r="1" spans="1:3">
      <c r="A1" s="14" t="s">
        <v>42</v>
      </c>
      <c r="B1" s="14" t="s">
        <v>86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8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8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7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7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6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6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6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6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6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6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6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6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6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>
        <v>11002</v>
      </c>
      <c r="B18" s="5">
        <v>1</v>
      </c>
      <c r="C18" t="str">
        <f>"Projectile/"&amp;A18&amp;"_"&amp;INDEX(Unitinfo!B:B,MATCH(A18,Unitinfo!A:A,0))&amp;"_Bullet.prefab"</f>
        <v>Projectile/11002_Indian_Catapult_Bullet.prefab</v>
      </c>
    </row>
    <row r="19" spans="1:3">
      <c r="A19" s="5">
        <v>11004</v>
      </c>
      <c r="B19" s="5">
        <v>8</v>
      </c>
      <c r="C19" t="str">
        <f>"Projectile/"&amp;A19&amp;"_"&amp;INDEX(Unitinfo!B:B,MATCH(A19,Unitinfo!A:A,0))&amp;"_Bullet.prefab"</f>
        <v>Projectile/11004_Indian_Watchtower_Bullet.prefab</v>
      </c>
    </row>
    <row r="20" spans="1:3">
      <c r="A20" s="5"/>
      <c r="B20" s="5"/>
    </row>
    <row r="21" spans="1:3">
      <c r="A21" s="5"/>
      <c r="B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7.399999999999999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7.399999999999999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7.399999999999999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I21" sqref="I21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76</v>
      </c>
      <c r="C9" s="5">
        <v>600</v>
      </c>
      <c r="D9" s="5">
        <v>5</v>
      </c>
      <c r="E9" s="9" t="s">
        <v>129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75</v>
      </c>
      <c r="C10" s="5">
        <v>700</v>
      </c>
      <c r="D10" s="5">
        <v>6</v>
      </c>
      <c r="E10" s="9" t="s">
        <v>130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76</v>
      </c>
      <c r="C11" s="5">
        <v>800</v>
      </c>
      <c r="D11" s="5">
        <v>7</v>
      </c>
      <c r="E11" s="9" t="s">
        <v>131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76</v>
      </c>
      <c r="C12" s="5">
        <v>900</v>
      </c>
      <c r="D12" s="5">
        <v>8</v>
      </c>
      <c r="E12" s="9" t="s">
        <v>132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75</v>
      </c>
      <c r="C13" s="5">
        <v>1000</v>
      </c>
      <c r="D13" s="5">
        <v>9</v>
      </c>
      <c r="E13" s="9" t="s">
        <v>133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76</v>
      </c>
      <c r="C14" s="5">
        <v>1100</v>
      </c>
      <c r="D14" s="5">
        <v>10</v>
      </c>
      <c r="E14" s="9" t="s">
        <v>134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76</v>
      </c>
      <c r="C15" s="5">
        <v>1200</v>
      </c>
      <c r="D15" s="5">
        <v>11</v>
      </c>
      <c r="E15" s="9" t="s">
        <v>135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75</v>
      </c>
      <c r="C16" s="5">
        <v>1300</v>
      </c>
      <c r="D16" s="5">
        <v>12</v>
      </c>
      <c r="E16" s="9" t="s">
        <v>136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76</v>
      </c>
      <c r="C17" s="5">
        <v>1400</v>
      </c>
      <c r="D17" s="5">
        <v>13</v>
      </c>
      <c r="E17" s="9" t="s">
        <v>137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76</v>
      </c>
      <c r="C18" s="5">
        <v>1500</v>
      </c>
      <c r="D18" s="5">
        <v>14</v>
      </c>
      <c r="E18" s="9" t="s">
        <v>138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75</v>
      </c>
      <c r="C19" s="5">
        <v>1600</v>
      </c>
      <c r="D19" s="5">
        <v>15</v>
      </c>
      <c r="E19" s="9" t="s">
        <v>139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76</v>
      </c>
      <c r="C20" s="5">
        <v>1700</v>
      </c>
      <c r="D20" s="5">
        <v>16</v>
      </c>
      <c r="E20" s="9" t="s">
        <v>140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76</v>
      </c>
      <c r="C21" s="5">
        <v>1800</v>
      </c>
      <c r="D21" s="5">
        <v>17</v>
      </c>
      <c r="E21" s="9" t="s">
        <v>141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75</v>
      </c>
      <c r="C22" s="5">
        <v>1900</v>
      </c>
      <c r="D22" s="5">
        <v>18</v>
      </c>
      <c r="E22" s="9" t="s">
        <v>142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76</v>
      </c>
      <c r="C23" s="5">
        <v>2000</v>
      </c>
      <c r="D23" s="5">
        <v>19</v>
      </c>
      <c r="E23" s="9" t="s">
        <v>143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266</v>
      </c>
      <c r="C25" s="5">
        <v>0</v>
      </c>
      <c r="D25" s="5">
        <v>4</v>
      </c>
      <c r="E25" s="9" t="s">
        <v>267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8" sqref="D28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5">
        <v>7</v>
      </c>
      <c r="B10" s="5">
        <v>999</v>
      </c>
      <c r="C10" s="5">
        <v>1</v>
      </c>
      <c r="D10" s="9">
        <v>2</v>
      </c>
      <c r="E10" s="5">
        <v>1</v>
      </c>
      <c r="F10" s="5">
        <v>10</v>
      </c>
    </row>
    <row r="11" spans="1:6">
      <c r="A11" s="5">
        <v>8</v>
      </c>
      <c r="B11" s="5">
        <v>1000</v>
      </c>
      <c r="C11" s="5">
        <v>1</v>
      </c>
      <c r="D11" s="9">
        <v>0</v>
      </c>
      <c r="E11" s="5">
        <v>2001</v>
      </c>
      <c r="F11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C3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26" sqref="H26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287</v>
      </c>
      <c r="C1" s="14" t="s">
        <v>290</v>
      </c>
      <c r="D1" s="14" t="s">
        <v>285</v>
      </c>
      <c r="E1" s="55" t="s">
        <v>156</v>
      </c>
    </row>
    <row r="2" spans="1:5">
      <c r="A2" s="15" t="s">
        <v>1</v>
      </c>
      <c r="B2" s="16" t="s">
        <v>286</v>
      </c>
      <c r="C2" s="16" t="s">
        <v>284</v>
      </c>
      <c r="D2" s="16" t="s">
        <v>280</v>
      </c>
      <c r="E2" s="56" t="s">
        <v>321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57" t="s">
        <v>82</v>
      </c>
    </row>
    <row r="4" spans="1:5">
      <c r="A4" s="5">
        <v>1</v>
      </c>
      <c r="B4" s="54" t="s">
        <v>316</v>
      </c>
      <c r="C4" s="53">
        <v>1</v>
      </c>
      <c r="D4" s="53">
        <v>500</v>
      </c>
      <c r="E4" s="54" t="s">
        <v>317</v>
      </c>
    </row>
    <row r="5" spans="1:5">
      <c r="A5" s="5">
        <v>2</v>
      </c>
      <c r="B5" s="54" t="s">
        <v>316</v>
      </c>
      <c r="C5" s="53">
        <v>2</v>
      </c>
      <c r="D5" s="53">
        <v>500</v>
      </c>
      <c r="E5" s="54" t="s">
        <v>318</v>
      </c>
    </row>
    <row r="6" spans="1:5" ht="15">
      <c r="A6" s="5">
        <v>3</v>
      </c>
      <c r="B6" s="54" t="s">
        <v>316</v>
      </c>
      <c r="C6" s="5">
        <v>3</v>
      </c>
      <c r="D6" s="5">
        <v>500</v>
      </c>
      <c r="E6" s="19" t="s">
        <v>319</v>
      </c>
    </row>
    <row r="7" spans="1:5" ht="15">
      <c r="A7" s="5">
        <v>4</v>
      </c>
      <c r="B7" s="54" t="s">
        <v>316</v>
      </c>
      <c r="C7" s="5">
        <v>4</v>
      </c>
      <c r="D7" s="5">
        <v>500</v>
      </c>
      <c r="E7" s="19" t="s">
        <v>320</v>
      </c>
    </row>
    <row r="8" spans="1:5" ht="15">
      <c r="A8" s="5">
        <v>5</v>
      </c>
      <c r="B8" s="19" t="s">
        <v>289</v>
      </c>
      <c r="C8" s="5">
        <v>1</v>
      </c>
      <c r="D8" s="5">
        <v>300</v>
      </c>
      <c r="E8" s="19" t="s">
        <v>297</v>
      </c>
    </row>
    <row r="9" spans="1:5" ht="15">
      <c r="A9" s="5">
        <v>6</v>
      </c>
      <c r="B9" s="19" t="s">
        <v>299</v>
      </c>
      <c r="C9" s="5">
        <v>1</v>
      </c>
      <c r="D9" s="5">
        <v>1000</v>
      </c>
      <c r="E9" s="19" t="s">
        <v>300</v>
      </c>
    </row>
    <row r="10" spans="1:5" ht="15">
      <c r="A10" s="5">
        <v>7</v>
      </c>
      <c r="B10" s="19" t="s">
        <v>302</v>
      </c>
      <c r="C10" s="5"/>
      <c r="D10" s="5"/>
      <c r="E10" s="19" t="s">
        <v>303</v>
      </c>
    </row>
    <row r="11" spans="1:5" ht="15">
      <c r="A11" s="5">
        <v>8</v>
      </c>
      <c r="B11" s="19" t="s">
        <v>302</v>
      </c>
      <c r="C11" s="5"/>
      <c r="D11" s="5"/>
      <c r="E11" s="19" t="s">
        <v>304</v>
      </c>
    </row>
    <row r="12" spans="1:5" ht="15">
      <c r="A12" s="5">
        <v>9</v>
      </c>
      <c r="B12" s="19" t="s">
        <v>302</v>
      </c>
      <c r="C12" s="5"/>
      <c r="D12" s="5"/>
      <c r="E12" s="19" t="s">
        <v>305</v>
      </c>
    </row>
    <row r="13" spans="1:5" ht="15">
      <c r="A13" s="5">
        <v>10</v>
      </c>
      <c r="B13" s="19" t="s">
        <v>289</v>
      </c>
      <c r="C13" s="5">
        <v>2</v>
      </c>
      <c r="D13" s="5">
        <v>0</v>
      </c>
      <c r="E13" s="19" t="s">
        <v>306</v>
      </c>
    </row>
    <row r="14" spans="1:5" ht="15">
      <c r="A14" s="5">
        <v>11</v>
      </c>
      <c r="B14" s="19" t="s">
        <v>302</v>
      </c>
      <c r="C14" s="5"/>
      <c r="D14" s="5"/>
      <c r="E14" s="19" t="s">
        <v>307</v>
      </c>
    </row>
    <row r="15" spans="1:5" ht="15">
      <c r="A15" s="5">
        <v>12</v>
      </c>
      <c r="B15" s="19" t="s">
        <v>302</v>
      </c>
      <c r="C15" s="5"/>
      <c r="D15" s="5"/>
      <c r="E15" s="19" t="s">
        <v>308</v>
      </c>
    </row>
    <row r="16" spans="1:5" ht="15">
      <c r="A16" s="5">
        <v>13</v>
      </c>
      <c r="B16" s="19" t="s">
        <v>302</v>
      </c>
      <c r="C16" s="5"/>
      <c r="D16" s="5"/>
      <c r="E16" s="19" t="s">
        <v>309</v>
      </c>
    </row>
    <row r="17" spans="1:5" ht="15">
      <c r="A17" s="5">
        <v>14</v>
      </c>
      <c r="B17" s="19" t="s">
        <v>302</v>
      </c>
      <c r="C17" s="5"/>
      <c r="D17" s="5"/>
      <c r="E17" s="19" t="s">
        <v>310</v>
      </c>
    </row>
    <row r="18" spans="1:5" ht="15">
      <c r="A18" s="5">
        <v>15</v>
      </c>
      <c r="B18" s="19" t="s">
        <v>302</v>
      </c>
      <c r="C18" s="5"/>
      <c r="D18" s="5"/>
      <c r="E18" s="19" t="s">
        <v>311</v>
      </c>
    </row>
    <row r="19" spans="1:5" ht="15">
      <c r="A19" s="5">
        <v>16</v>
      </c>
      <c r="B19" s="19" t="s">
        <v>302</v>
      </c>
      <c r="C19" s="5"/>
      <c r="D19" s="5"/>
      <c r="E19" s="19" t="s">
        <v>312</v>
      </c>
    </row>
    <row r="20" spans="1:5" ht="15">
      <c r="A20" s="5">
        <v>17</v>
      </c>
      <c r="B20" s="19" t="s">
        <v>289</v>
      </c>
      <c r="C20" s="5">
        <v>3</v>
      </c>
      <c r="D20" s="5">
        <v>0</v>
      </c>
      <c r="E20" s="19" t="s">
        <v>313</v>
      </c>
    </row>
    <row r="21" spans="1:5" ht="15">
      <c r="A21" s="5">
        <v>18</v>
      </c>
      <c r="B21" s="19" t="s">
        <v>302</v>
      </c>
      <c r="C21" s="5"/>
      <c r="D21" s="5"/>
      <c r="E21" s="19" t="s">
        <v>314</v>
      </c>
    </row>
    <row r="22" spans="1:5">
      <c r="A22" s="5"/>
    </row>
    <row r="23" spans="1:5">
      <c r="A23" s="5"/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" sqref="C3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291</v>
      </c>
      <c r="C1" s="14" t="s">
        <v>296</v>
      </c>
    </row>
    <row r="2" spans="1:3">
      <c r="A2" s="15" t="s">
        <v>1</v>
      </c>
      <c r="B2" s="16" t="s">
        <v>292</v>
      </c>
      <c r="C2" s="16" t="s">
        <v>322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293</v>
      </c>
      <c r="C4">
        <v>2</v>
      </c>
    </row>
    <row r="5" spans="1:3" ht="17.399999999999999">
      <c r="A5" s="5">
        <v>2</v>
      </c>
      <c r="B5" s="9" t="s">
        <v>294</v>
      </c>
      <c r="C5">
        <v>2</v>
      </c>
    </row>
    <row r="6" spans="1:3" ht="17.399999999999999">
      <c r="A6" s="5">
        <v>3</v>
      </c>
      <c r="B6" s="9" t="s">
        <v>295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zoomScale="130" zoomScaleNormal="130" workbookViewId="0">
      <selection activeCell="D23" sqref="D23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6" t="s">
        <v>120</v>
      </c>
    </row>
    <row r="16" spans="1:7" ht="17.399999999999999">
      <c r="A16" s="2" t="s">
        <v>217</v>
      </c>
      <c r="B16" s="2" t="s">
        <v>218</v>
      </c>
      <c r="C16" s="4">
        <v>0</v>
      </c>
      <c r="D16" s="26"/>
    </row>
    <row r="17" spans="1:4" ht="17.399999999999999">
      <c r="A17" s="2" t="s">
        <v>217</v>
      </c>
      <c r="B17" s="2" t="s">
        <v>219</v>
      </c>
      <c r="C17" s="4">
        <v>1</v>
      </c>
      <c r="D17" s="26"/>
    </row>
    <row r="18" spans="1:4" ht="17.399999999999999">
      <c r="A18" s="2" t="s">
        <v>217</v>
      </c>
      <c r="B18" s="2" t="s">
        <v>220</v>
      </c>
      <c r="C18" s="4">
        <v>2</v>
      </c>
      <c r="D18" s="26"/>
    </row>
    <row r="19" spans="1:4" ht="17.399999999999999">
      <c r="A19" s="2" t="s">
        <v>217</v>
      </c>
      <c r="B19" s="2" t="s">
        <v>221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7.399999999999999">
      <c r="A23" s="2" t="s">
        <v>103</v>
      </c>
      <c r="B23" s="25" t="s">
        <v>107</v>
      </c>
      <c r="C23" s="4">
        <v>3</v>
      </c>
      <c r="D23" s="8"/>
    </row>
    <row r="24" spans="1:4" ht="17.399999999999999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7.399999999999999">
      <c r="A27" s="2" t="s">
        <v>103</v>
      </c>
      <c r="B27" s="25" t="s">
        <v>108</v>
      </c>
      <c r="C27" s="4">
        <v>7</v>
      </c>
      <c r="D27" s="8"/>
    </row>
    <row r="28" spans="1:4" ht="17.399999999999999">
      <c r="A28" s="2" t="s">
        <v>103</v>
      </c>
      <c r="B28" s="25" t="s">
        <v>109</v>
      </c>
      <c r="C28" s="4">
        <v>8</v>
      </c>
      <c r="D28" s="8"/>
    </row>
    <row r="29" spans="1:4">
      <c r="A29" s="2" t="s">
        <v>288</v>
      </c>
      <c r="B29" t="s">
        <v>315</v>
      </c>
      <c r="C29" s="4">
        <v>0</v>
      </c>
    </row>
    <row r="30" spans="1:4">
      <c r="A30" s="2" t="s">
        <v>288</v>
      </c>
      <c r="B30" s="8" t="s">
        <v>323</v>
      </c>
      <c r="C30" s="4">
        <v>1</v>
      </c>
    </row>
    <row r="31" spans="1:4">
      <c r="A31" s="2" t="s">
        <v>288</v>
      </c>
      <c r="B31" s="8" t="s">
        <v>298</v>
      </c>
      <c r="C31" s="4">
        <v>2</v>
      </c>
    </row>
    <row r="32" spans="1:4">
      <c r="A32" s="2" t="s">
        <v>288</v>
      </c>
      <c r="B32" s="8" t="s">
        <v>301</v>
      </c>
      <c r="C32" s="4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6" sqref="F26"/>
    </sheetView>
  </sheetViews>
  <sheetFormatPr defaultColWidth="8.88671875" defaultRowHeight="13.2"/>
  <cols>
    <col min="1" max="1" width="8.88671875" style="45"/>
    <col min="2" max="2" width="16.88671875" style="45" customWidth="1"/>
    <col min="3" max="3" width="17.44140625" style="45" customWidth="1"/>
    <col min="4" max="4" width="8.88671875" style="45"/>
    <col min="5" max="7" width="12" style="45" customWidth="1"/>
    <col min="8" max="16384" width="8.88671875" style="45"/>
  </cols>
  <sheetData>
    <row r="1" spans="1:7" ht="13.8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3.8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3.8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3.8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3.8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ConfigTable</vt:lpstr>
      <vt:lpstr>Unitinfo</vt:lpstr>
      <vt:lpstr>WaveStage</vt:lpstr>
      <vt:lpstr>UnitGradeInfo</vt:lpstr>
      <vt:lpstr>ProjectileInfo</vt:lpstr>
      <vt:lpstr>Localization</vt:lpstr>
      <vt:lpstr>StageInfo</vt:lpstr>
      <vt:lpstr>StageRewardInfo</vt:lpstr>
      <vt:lpstr>GachaList</vt:lpstr>
      <vt:lpstr>TutorialInfo</vt:lpstr>
      <vt:lpstr>Dialouge</vt:lpstr>
      <vt:lpstr>EnumTable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2023-10-28T15:56:48Z</dcterms:modified>
</cp:coreProperties>
</file>