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D2C7B1A8-6513-4FF5-8326-63D9EF13B80B}" xr6:coauthVersionLast="47" xr6:coauthVersionMax="47" xr10:uidLastSave="{00000000-0000-0000-0000-000000000000}"/>
  <bookViews>
    <workbookView xWindow="38280" yWindow="-120" windowWidth="38640" windowHeight="21240" tabRatio="761" activeTab="1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opupSound" sheetId="41" r:id="rId5"/>
    <sheet name="EnumTable" sheetId="17" r:id="rId6"/>
    <sheet name="WaveStage" sheetId="32" r:id="rId7"/>
    <sheet name="ProjectileInfo" sheetId="24" r:id="rId8"/>
    <sheet name="Unitinfo" sheetId="23" r:id="rId9"/>
    <sheet name="UnitGradeInfo" sheetId="25" r:id="rId10"/>
    <sheet name="GachaList" sheetId="28" r:id="rId11"/>
    <sheet name="TutorialInfo" sheetId="33" r:id="rId12"/>
    <sheet name="Level" sheetId="36" r:id="rId13"/>
    <sheet name="Attendance" sheetId="35" r:id="rId14"/>
    <sheet name="Dialogue" sheetId="34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8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2" i="37" l="1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L8" i="38" l="1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T63" i="37"/>
  <c r="I36" i="25" s="1"/>
  <c r="L63" i="37"/>
  <c r="D5" i="25"/>
  <c r="C75" i="23"/>
  <c r="C73" i="23"/>
  <c r="C65" i="23"/>
  <c r="C64" i="23"/>
  <c r="C63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R70" i="37"/>
  <c r="G98" i="37"/>
  <c r="R98" i="37"/>
  <c r="V98" i="37"/>
  <c r="G73" i="37"/>
  <c r="E46" i="25" s="1"/>
  <c r="V73" i="37"/>
  <c r="R73" i="37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R71" i="37"/>
  <c r="G59" i="37"/>
  <c r="E32" i="25" s="1"/>
  <c r="G47" i="37"/>
  <c r="E20" i="25" s="1"/>
  <c r="G35" i="37"/>
  <c r="E8" i="25" s="1"/>
  <c r="G34" i="37"/>
  <c r="E7" i="25" s="1"/>
  <c r="R34" i="37"/>
  <c r="G31" i="37"/>
  <c r="E4" i="25" s="1"/>
  <c r="G94" i="37"/>
  <c r="V94" i="37"/>
  <c r="R94" i="37"/>
  <c r="G82" i="37"/>
  <c r="G69" i="37"/>
  <c r="E42" i="25" s="1"/>
  <c r="V69" i="37"/>
  <c r="F42" i="25" s="1"/>
  <c r="R69" i="37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R68" i="37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R67" i="37"/>
  <c r="G72" i="37"/>
  <c r="E45" i="25" s="1"/>
  <c r="V72" i="37"/>
  <c r="F45" i="25" s="1"/>
  <c r="R72" i="37"/>
  <c r="G83" i="37"/>
  <c r="V103" i="37"/>
  <c r="R103" i="37"/>
  <c r="H103" i="37" s="1"/>
  <c r="G66" i="37"/>
  <c r="E39" i="25" s="1"/>
  <c r="R66" i="37"/>
  <c r="V66" i="37"/>
  <c r="F39" i="25" s="1"/>
  <c r="G54" i="37"/>
  <c r="E27" i="25" s="1"/>
  <c r="G42" i="37"/>
  <c r="E15" i="25" s="1"/>
  <c r="G48" i="37"/>
  <c r="E21" i="25" s="1"/>
  <c r="G58" i="37"/>
  <c r="E31" i="25" s="1"/>
  <c r="R58" i="37"/>
  <c r="G102" i="37"/>
  <c r="V102" i="37"/>
  <c r="R102" i="37"/>
  <c r="H102" i="37" s="1"/>
  <c r="G90" i="37"/>
  <c r="G78" i="37"/>
  <c r="G65" i="37"/>
  <c r="E38" i="25" s="1"/>
  <c r="R65" i="37"/>
  <c r="V65" i="37"/>
  <c r="G101" i="37"/>
  <c r="R101" i="37"/>
  <c r="V101" i="37"/>
  <c r="G64" i="37"/>
  <c r="E37" i="25" s="1"/>
  <c r="R64" i="37"/>
  <c r="V64" i="37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R63" i="37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R74" i="37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38" i="25"/>
  <c r="F46" i="25"/>
  <c r="F41" i="25"/>
  <c r="H67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R45" i="37" s="1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E48" i="28" l="1"/>
  <c r="R8" i="38"/>
  <c r="E76" i="28"/>
  <c r="E92" i="28"/>
  <c r="R86" i="37"/>
  <c r="V86" i="37"/>
  <c r="V80" i="37"/>
  <c r="R80" i="37"/>
  <c r="R60" i="37"/>
  <c r="R54" i="37"/>
  <c r="V54" i="37"/>
  <c r="V48" i="37"/>
  <c r="F21" i="25" s="1"/>
  <c r="R48" i="37"/>
  <c r="R42" i="37"/>
  <c r="V36" i="37"/>
  <c r="F9" i="25" s="1"/>
  <c r="R79" i="37"/>
  <c r="V79" i="37"/>
  <c r="V59" i="37"/>
  <c r="R59" i="37"/>
  <c r="F20" i="25"/>
  <c r="V47" i="37"/>
  <c r="R41" i="37"/>
  <c r="V41" i="37"/>
  <c r="F14" i="25" s="1"/>
  <c r="V35" i="37"/>
  <c r="F8" i="25" s="1"/>
  <c r="R35" i="37"/>
  <c r="V76" i="37"/>
  <c r="R76" i="37"/>
  <c r="V84" i="37"/>
  <c r="R84" i="37"/>
  <c r="R78" i="37"/>
  <c r="V78" i="37"/>
  <c r="R52" i="37"/>
  <c r="V52" i="37"/>
  <c r="F25" i="25" s="1"/>
  <c r="V46" i="37"/>
  <c r="F19" i="25" s="1"/>
  <c r="R46" i="37"/>
  <c r="F13" i="25"/>
  <c r="V40" i="37"/>
  <c r="R40" i="37"/>
  <c r="R75" i="37"/>
  <c r="V75" i="37"/>
  <c r="E40" i="28"/>
  <c r="D4" i="28"/>
  <c r="E4" i="28"/>
  <c r="E72" i="28"/>
  <c r="E38" i="28"/>
  <c r="E50" i="28"/>
  <c r="E15" i="28"/>
  <c r="E29" i="28"/>
  <c r="D96" i="28"/>
  <c r="E96" i="28"/>
  <c r="V90" i="37"/>
  <c r="R49" i="37"/>
  <c r="V60" i="37"/>
  <c r="F33" i="25" s="1"/>
  <c r="V85" i="37"/>
  <c r="R85" i="37"/>
  <c r="F26" i="25"/>
  <c r="V53" i="37"/>
  <c r="R53" i="37"/>
  <c r="R89" i="37"/>
  <c r="V89" i="37"/>
  <c r="V83" i="37"/>
  <c r="R83" i="37"/>
  <c r="R77" i="37"/>
  <c r="V77" i="37"/>
  <c r="V57" i="37"/>
  <c r="R57" i="37"/>
  <c r="R51" i="37"/>
  <c r="V51" i="37"/>
  <c r="V45" i="37"/>
  <c r="F18" i="25" s="1"/>
  <c r="V39" i="37"/>
  <c r="F12" i="25" s="1"/>
  <c r="R39" i="37"/>
  <c r="V33" i="37"/>
  <c r="F6" i="25" s="1"/>
  <c r="R33" i="37"/>
  <c r="V31" i="37"/>
  <c r="R31" i="37"/>
  <c r="R92" i="37"/>
  <c r="R88" i="37"/>
  <c r="V88" i="37"/>
  <c r="V82" i="37"/>
  <c r="R82" i="37"/>
  <c r="R62" i="37"/>
  <c r="V62" i="37"/>
  <c r="F35" i="25" s="1"/>
  <c r="V50" i="37"/>
  <c r="R50" i="37"/>
  <c r="V44" i="37"/>
  <c r="F17" i="25" s="1"/>
  <c r="R44" i="37"/>
  <c r="G17" i="25" s="1"/>
  <c r="V38" i="37"/>
  <c r="R38" i="37"/>
  <c r="V32" i="37"/>
  <c r="F5" i="25" s="1"/>
  <c r="E64" i="28"/>
  <c r="E78" i="28"/>
  <c r="V42" i="37"/>
  <c r="F15" i="25" s="1"/>
  <c r="R91" i="37"/>
  <c r="R47" i="37"/>
  <c r="V87" i="37"/>
  <c r="R87" i="37"/>
  <c r="V81" i="37"/>
  <c r="R81" i="37"/>
  <c r="V61" i="37"/>
  <c r="F34" i="25" s="1"/>
  <c r="R61" i="37"/>
  <c r="V55" i="37"/>
  <c r="F28" i="25" s="1"/>
  <c r="F16" i="25"/>
  <c r="R43" i="37"/>
  <c r="V43" i="37"/>
  <c r="V37" i="37"/>
  <c r="F10" i="25" s="1"/>
  <c r="R37" i="37"/>
  <c r="E31" i="28"/>
  <c r="E51" i="28"/>
  <c r="E75" i="28"/>
  <c r="E67" i="28"/>
  <c r="E54" i="28"/>
  <c r="R55" i="37"/>
  <c r="R56" i="37"/>
  <c r="R36" i="37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4" i="25"/>
  <c r="F23" i="25"/>
  <c r="F32" i="25"/>
  <c r="F30" i="25"/>
  <c r="F27" i="25"/>
  <c r="F11" i="25"/>
  <c r="F24" i="25"/>
  <c r="F22" i="25"/>
  <c r="F31" i="25"/>
  <c r="F7" i="25"/>
  <c r="F29" i="25"/>
  <c r="Q8" i="38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G37" i="25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G9" i="25"/>
  <c r="C7" i="40"/>
  <c r="G95" i="38"/>
  <c r="G125" i="38"/>
  <c r="G37" i="38"/>
  <c r="H87" i="37"/>
  <c r="H86" i="37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126" i="38" l="1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E56" i="25"/>
  <c r="D56" i="25"/>
  <c r="F56" i="25" s="1"/>
  <c r="O56" i="25"/>
  <c r="I56" i="25"/>
  <c r="C56" i="25"/>
  <c r="B57" i="25"/>
  <c r="A58" i="25"/>
  <c r="N55" i="25"/>
  <c r="M55" i="25"/>
  <c r="G55" i="25"/>
  <c r="F55" i="25"/>
  <c r="G56" i="25" l="1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E59" i="25"/>
  <c r="O59" i="25"/>
  <c r="D59" i="25"/>
  <c r="I59" i="25"/>
  <c r="F59" i="25"/>
  <c r="G59" i="25"/>
  <c r="T59" i="25"/>
  <c r="C59" i="25"/>
  <c r="N58" i="25"/>
  <c r="M58" i="25"/>
  <c r="G58" i="25"/>
  <c r="F58" i="25"/>
  <c r="B60" i="25"/>
  <c r="A61" i="25"/>
  <c r="B61" i="25" l="1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E69" i="25"/>
  <c r="C69" i="25"/>
  <c r="F68" i="25"/>
  <c r="G69" i="25" l="1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E72" i="25"/>
  <c r="I72" i="25"/>
  <c r="C72" i="25"/>
  <c r="F71" i="25"/>
  <c r="E71" i="25"/>
  <c r="G72" i="25" l="1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E79" i="25"/>
  <c r="I79" i="25"/>
  <c r="C79" i="25"/>
  <c r="G79" i="25" l="1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E84" i="25"/>
  <c r="I84" i="25"/>
  <c r="C84" i="25"/>
  <c r="N83" i="25"/>
  <c r="M83" i="25"/>
  <c r="E83" i="25"/>
  <c r="F83" i="25"/>
  <c r="B85" i="25"/>
  <c r="A86" i="25"/>
  <c r="G83" i="25"/>
  <c r="J85" i="25" l="1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<sst xmlns="http://schemas.openxmlformats.org/spreadsheetml/2006/main" count="2433" uniqueCount="613">
  <si>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</si>
  <si>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</si>
  <si>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</si>
  <si>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</si>
  <si>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</si>
  <si>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</si>
  <si>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</si>
  <si>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</si>
  <si>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</si>
  <si>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</si>
  <si>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</si>
  <si>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</si>
  <si>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</si>
  <si>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</si>
  <si>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</si>
  <si>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</si>
  <si>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</si>
  <si>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</si>
  <si>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</si>
  <si>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</si>
  <si>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</si>
  <si>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</si>
  <si>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</si>
  <si>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</si>
  <si>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</si>
  <si>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</si>
  <si>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</si>
  <si>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</si>
  <si>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</si>
  <si>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</si>
  <si>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</si>
  <si>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</si>
  <si>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</si>
  <si>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</si>
  <si>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</si>
  <si>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</si>
  <si>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</si>
  <si>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</si>
  <si>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</si>
  <si>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</si>
  <si>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</si>
  <si>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</si>
  <si>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</si>
  <si>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</si>
  <si>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</si>
  <si>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</si>
  <si>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</si>
  <si>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</si>
  <si>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</si>
  <si>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</si>
  <si>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</si>
  <si>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</si>
  <si>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</si>
  <si>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</si>
  <si>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</si>
  <si>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</si>
  <si>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</si>
  <si>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</si>
  <si>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</si>
  <si>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</si>
  <si>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</si>
  <si>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</si>
  <si>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</si>
  <si>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</si>
  <si>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</si>
  <si>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</si>
  <si>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</si>
  <si>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</si>
  <si>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</si>
  <si>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</si>
  <si>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</si>
  <si>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</si>
  <si>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</si>
  <si>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</si>
  <si>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</si>
  <si>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</si>
  <si>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</si>
  <si>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</si>
  <si>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</si>
  <si>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</si>
  <si>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</si>
  <si>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</si>
  <si>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</si>
  <si>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</si>
  <si>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</si>
  <si>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</si>
  <si>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</si>
  <si>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</si>
  <si>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</si>
  <si>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</si>
  <si>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</si>
  <si>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</si>
  <si>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</si>
  <si>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</si>
  <si>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</si>
  <si>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</si>
  <si>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</si>
  <si>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</si>
  <si>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</si>
  <si>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</si>
  <si>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</si>
  <si>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</si>
  <si>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</si>
  <si>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</si>
  <si>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</si>
  <si>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</si>
  <si>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</si>
  <si>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</si>
  <si>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</si>
  <si>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</si>
  <si>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</si>
  <si>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</si>
  <si>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</si>
  <si>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</si>
  <si>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</si>
  <si>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</si>
  <si>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</si>
  <si>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</si>
  <si>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</si>
  <si>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</si>
  <si>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</si>
  <si>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</si>
  <si>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</si>
  <si>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</si>
  <si>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</si>
  <si>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</si>
  <si>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</si>
  <si>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</si>
  <si>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</si>
  <si>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</si>
  <si>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</si>
  <si>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</si>
  <si>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</si>
  <si>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</si>
  <si>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</si>
  <si>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</si>
  <si>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</si>
  <si>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</si>
  <si>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</si>
  <si>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</si>
  <si>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</si>
  <si>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</si>
  <si>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</si>
  <si>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</si>
  <si>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</si>
  <si>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</si>
  <si>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</si>
  <si>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</si>
  <si>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</si>
  <si>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</si>
  <si>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</si>
  <si>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</si>
  <si>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</si>
  <si>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</si>
  <si>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</si>
  <si>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</si>
  <si>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</si>
  <si>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</si>
  <si>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</si>
  <si>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</si>
  <si>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</si>
  <si>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</si>
  <si>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</si>
  <si>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</si>
  <si>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</si>
  <si>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</si>
  <si>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</si>
  <si>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</si>
  <si>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</si>
  <si>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</si>
  <si>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</si>
  <si>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</si>
  <si>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</si>
  <si>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</si>
  <si>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</si>
  <si>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</si>
  <si>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</si>
  <si>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</si>
  <si>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</si>
  <si>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</si>
  <si>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</si>
  <si>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</si>
  <si>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</si>
  <si>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</si>
  <si>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</si>
  <si>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</si>
  <si>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</si>
  <si>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</si>
  <si>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</si>
  <si>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</si>
  <si>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</si>
  <si>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</si>
  <si>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</si>
  <si>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</si>
  <si>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</si>
  <si>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</si>
  <si>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</si>
  <si>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</si>
  <si>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</si>
  <si>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</si>
  <si>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</si>
  <si>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</si>
  <si>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</si>
  <si>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</si>
  <si>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</si>
  <si>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</si>
  <si>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</si>
  <si>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</si>
  <si>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</si>
  <si>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</si>
  <si>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</si>
  <si>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</si>
  <si>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</si>
  <si>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</si>
  <si>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</si>
  <si>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</si>
  <si>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</si>
  <si>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</si>
  <si>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</si>
  <si>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</si>
  <si>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</si>
  <si>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</si>
  <si>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</si>
  <si>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</si>
  <si>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</si>
  <si>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</si>
  <si>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</si>
  <si>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</si>
  <si>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</si>
  <si>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</si>
  <si>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</si>
  <si>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</si>
  <si>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</si>
  <si>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</si>
  <si>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</si>
  <si>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</si>
  <si>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</si>
  <si>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</si>
  <si>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</si>
  <si>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</si>
  <si>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</si>
  <si>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</si>
  <si>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</si>
  <si>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</si>
  <si>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</si>
  <si>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</si>
  <si>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</si>
  <si>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</si>
  <si>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</si>
  <si>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</si>
  <si>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</si>
  <si>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</si>
  <si>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</si>
  <si>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</si>
  <si>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</si>
  <si>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</si>
  <si>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</si>
  <si>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</si>
  <si>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</si>
  <si>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</si>
  <si>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</si>
  <si>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</si>
  <si>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</si>
  <si>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</si>
  <si>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</si>
  <si>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</si>
  <si>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</si>
  <si>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</si>
  <si>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</si>
  <si>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</si>
  <si>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</si>
  <si>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</si>
  <si>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</si>
  <si>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</si>
  <si>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</si>
  <si>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</si>
  <si>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</si>
  <si>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</si>
  <si>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</si>
  <si>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</si>
  <si>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</si>
  <si>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</si>
  <si>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</si>
  <si>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</si>
  <si>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</si>
  <si>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</si>
  <si>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</si>
  <si>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</si>
  <si>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</si>
  <si>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</si>
  <si>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</si>
  <si>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</si>
  <si>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</si>
  <si>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</si>
  <si>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</si>
  <si>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</si>
  <si>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</si>
  <si>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</si>
  <si>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</si>
  <si>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</si>
  <si>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</si>
  <si>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</si>
  <si>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</si>
  <si>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</si>
  <si>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</si>
  <si>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</si>
  <si>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</si>
  <si>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</si>
  <si>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</si>
  <si>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</si>
  <si>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</si>
  <si>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</si>
  <si>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</si>
  <si>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</si>
  <si>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</si>
  <si>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</si>
  <si>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</si>
  <si>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</si>
  <si>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</si>
  <si>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</si>
  <si>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</si>
  <si>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</si>
  <si>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</si>
  <si>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</si>
  <si>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</si>
  <si>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</si>
  <si>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</si>
  <si>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</si>
  <si>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</si>
  <si>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</si>
  <si>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</si>
  <si>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</si>
  <si>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</si>
  <si>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</si>
  <si>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</si>
  <si>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</si>
  <si>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</si>
  <si>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</si>
  <si>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</si>
  <si>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</si>
  <si>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</si>
  <si>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</si>
  <si>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</si>
  <si>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</si>
  <si>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</si>
  <si>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</si>
  <si>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</si>
  <si>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</si>
  <si>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</si>
  <si>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</si>
  <si>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</si>
  <si>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</si>
  <si>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</si>
  <si>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</si>
  <si>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</si>
  <si>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</si>
  <si>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</si>
  <si>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</si>
  <si>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</si>
  <si>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</si>
  <si>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</si>
  <si>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</si>
  <si>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</si>
  <si>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</si>
  <si>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</si>
  <si>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</si>
  <si>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</si>
  <si>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</si>
  <si>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</si>
  <si>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</si>
  <si>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</si>
  <si>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</si>
  <si>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</si>
  <si>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</si>
  <si>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</si>
  <si>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</si>
  <si>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</si>
  <si>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</si>
  <si>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</si>
  <si>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</si>
  <si>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</si>
  <si>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</si>
  <si>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</si>
  <si>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</si>
  <si>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</si>
  <si>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</si>
  <si>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</si>
  <si>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</si>
  <si>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</si>
  <si>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</si>
  <si>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</si>
  <si>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</si>
  <si>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</si>
  <si>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</si>
  <si>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</si>
  <si>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</si>
  <si>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</si>
  <si>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</si>
  <si>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</si>
  <si>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</si>
  <si>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</si>
  <si>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</si>
  <si>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</si>
  <si>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</si>
  <si>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</si>
  <si>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</si>
  <si>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</si>
  <si>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</si>
  <si>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</si>
  <si>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</si>
  <si>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</si>
  <si>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</si>
  <si>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</si>
  <si>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</si>
  <si>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</si>
  <si>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</si>
  <si>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</si>
  <si>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</si>
  <si>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</si>
  <si>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</si>
  <si>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</si>
  <si>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</si>
  <si>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</si>
  <si>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</si>
  <si>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</si>
  <si>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</si>
  <si>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</si>
  <si>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</si>
  <si>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</si>
  <si>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</si>
  <si>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</si>
  <si>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</si>
  <si>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</si>
  <si>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</si>
  <si>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</si>
  <si>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</si>
  <si>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</si>
  <si>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</si>
  <si>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</si>
  <si>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</si>
  <si>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</si>
  <si>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</si>
  <si>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</si>
  <si>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</si>
  <si>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</si>
  <si>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</si>
  <si>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</si>
  <si>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</si>
  <si>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</si>
  <si>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</si>
  <si>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</si>
  <si>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</si>
  <si>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</si>
  <si>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</si>
  <si>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</si>
  <si>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</si>
  <si>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</si>
  <si>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</si>
  <si>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</si>
  <si>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</si>
  <si>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</si>
  <si>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</si>
  <si>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</si>
  <si>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</si>
  <si>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</si>
  <si>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</si>
  <si>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</si>
  <si>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</si>
  <si>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</si>
  <si>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</si>
  <si>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</si>
  <si>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</si>
  <si>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</si>
  <si>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</si>
  <si>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</si>
  <si>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</si>
  <si>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</si>
  <si>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</si>
  <si>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</si>
  <si>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</si>
  <si>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</si>
  <si>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</si>
  <si>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</si>
  <si>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</si>
  <si>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</si>
  <si>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</si>
  <si>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</si>
  <si>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</si>
  <si>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</si>
  <si>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</si>
  <si>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</si>
  <si>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</si>
  <si>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</si>
  <si>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</si>
  <si>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</si>
  <si>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</si>
  <si>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</si>
  <si>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</si>
  <si>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</si>
  <si>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</si>
  <si>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</si>
  <si>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</si>
  <si>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</si>
  <si>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</si>
  <si>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</si>
  <si>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</si>
  <si>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</si>
  <si>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</si>
  <si>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</si>
  <si>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</si>
  <si>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</si>
  <si>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</si>
  <si>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</si>
  <si>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</si>
  <si>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</si>
  <si>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</si>
  <si>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</si>
  <si>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</si>
  <si>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</si>
  <si>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</si>
  <si>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</si>
  <si>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</si>
  <si>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</si>
  <si>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</si>
  <si>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</si>
  <si>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</si>
  <si>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</si>
  <si>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</si>
  <si>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</si>
  <si>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</si>
  <si>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</si>
  <si>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</si>
  <si>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갑옷 뼈다귀 마법사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</si>
  <si>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</si>
  <si>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</si>
  <si>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</si>
  <si>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</si>
  <si>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</si>
  <si>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</si>
  <si>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</si>
  <si>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</si>
  <si>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</si>
  <si>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</si>
  <si>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</si>
  <si>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</si>
  <si>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</si>
  <si>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</si>
  <si>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Armor Bone Mage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</si>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</sst>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2" sqref="C12"/>
    </sheetView>
  </sheetViews>
  <sheetFormatPr defaultRowHeight="15"/>
  <cols>
    <col min="1" max="1" width="17.42578125" bestFit="1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tabSelected="1" topLeftCell="A40" workbookViewId="0">
      <selection activeCell="I53" sqref="I53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564</v>
      </c>
      <c r="D8" s="2" t="s">
        <v>202</v>
      </c>
    </row>
    <row r="9" spans="1:4">
      <c r="A9" s="2" t="s">
        <v>203</v>
      </c>
      <c r="B9" s="11" t="s">
        <v>207</v>
      </c>
      <c r="C9" s="2" t="s">
        <v>565</v>
      </c>
      <c r="D9" s="2" t="s">
        <v>203</v>
      </c>
    </row>
    <row r="10" spans="1:4">
      <c r="A10" s="2" t="s">
        <v>204</v>
      </c>
      <c r="B10" s="11" t="s">
        <v>208</v>
      </c>
      <c r="C10" s="2" t="s">
        <v>566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567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568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564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565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566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567</v>
      </c>
      <c r="D16" s="2" t="s">
        <v>205</v>
      </c>
    </row>
    <row r="17" spans="1:3" ht="16.5">
      <c r="A17" t="s">
        <v>433</v>
      </c>
      <c r="B17" s="137" t="s">
        <v>612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570</v>
      </c>
      <c r="C20" s="8" t="s">
        <v>569</v>
      </c>
    </row>
    <row r="21" spans="1:3">
      <c r="A21" t="s">
        <v>440</v>
      </c>
      <c r="B21" s="8" t="s">
        <v>571</v>
      </c>
      <c r="C21" s="8" t="s">
        <v>571</v>
      </c>
    </row>
    <row r="22" spans="1:3">
      <c r="A22" t="s">
        <v>441</v>
      </c>
      <c r="B22" s="8" t="s">
        <v>572</v>
      </c>
      <c r="C22" s="8" t="s">
        <v>572</v>
      </c>
    </row>
    <row r="23" spans="1:3">
      <c r="A23" t="s">
        <v>442</v>
      </c>
      <c r="B23" s="8" t="s">
        <v>573</v>
      </c>
      <c r="C23" s="8" t="s">
        <v>573</v>
      </c>
    </row>
    <row r="24" spans="1:3">
      <c r="A24" t="s">
        <v>443</v>
      </c>
      <c r="B24" s="8" t="s">
        <v>574</v>
      </c>
      <c r="C24" s="8" t="s">
        <v>574</v>
      </c>
    </row>
    <row r="25" spans="1:3">
      <c r="A25" t="s">
        <v>444</v>
      </c>
      <c r="B25" s="8" t="s">
        <v>575</v>
      </c>
      <c r="C25" s="8" t="s">
        <v>575</v>
      </c>
    </row>
    <row r="26" spans="1:3">
      <c r="A26" t="s">
        <v>445</v>
      </c>
      <c r="B26" s="8" t="s">
        <v>576</v>
      </c>
      <c r="C26" s="8" t="s">
        <v>576</v>
      </c>
    </row>
    <row r="27" spans="1:3">
      <c r="A27" t="s">
        <v>446</v>
      </c>
      <c r="B27" s="8" t="s">
        <v>577</v>
      </c>
      <c r="C27" s="8" t="s">
        <v>577</v>
      </c>
    </row>
    <row r="28" spans="1:3">
      <c r="A28" t="s">
        <v>447</v>
      </c>
      <c r="B28" s="8" t="s">
        <v>578</v>
      </c>
      <c r="C28" s="8" t="s">
        <v>578</v>
      </c>
    </row>
    <row r="29" spans="1:3">
      <c r="A29" t="s">
        <v>448</v>
      </c>
      <c r="B29" s="8" t="s">
        <v>579</v>
      </c>
      <c r="C29" s="8" t="s">
        <v>579</v>
      </c>
    </row>
    <row r="30" spans="1:3">
      <c r="A30" t="s">
        <v>449</v>
      </c>
      <c r="B30" s="8" t="s">
        <v>580</v>
      </c>
      <c r="C30" s="8" t="s">
        <v>580</v>
      </c>
    </row>
    <row r="31" spans="1:3">
      <c r="A31" t="s">
        <v>450</v>
      </c>
      <c r="B31" s="8" t="s">
        <v>581</v>
      </c>
      <c r="C31" s="8" t="s">
        <v>581</v>
      </c>
    </row>
    <row r="32" spans="1:3">
      <c r="A32" t="s">
        <v>451</v>
      </c>
      <c r="B32" s="8" t="s">
        <v>582</v>
      </c>
      <c r="C32" s="8" t="s">
        <v>582</v>
      </c>
    </row>
    <row r="33" spans="1:5">
      <c r="A33" t="s">
        <v>452</v>
      </c>
      <c r="B33" s="8" t="s">
        <v>583</v>
      </c>
      <c r="C33" s="8" t="s">
        <v>583</v>
      </c>
    </row>
    <row r="34" spans="1:5">
      <c r="A34" t="s">
        <v>453</v>
      </c>
      <c r="B34" s="8" t="s">
        <v>584</v>
      </c>
      <c r="C34" s="8" t="s">
        <v>584</v>
      </c>
    </row>
    <row r="35" spans="1:5">
      <c r="A35" t="s">
        <v>454</v>
      </c>
      <c r="B35" s="8" t="s">
        <v>585</v>
      </c>
      <c r="C35" s="8" t="s">
        <v>585</v>
      </c>
    </row>
    <row r="36" spans="1:5">
      <c r="A36" t="s">
        <v>455</v>
      </c>
      <c r="B36" s="8" t="s">
        <v>586</v>
      </c>
      <c r="C36" s="8" t="s">
        <v>586</v>
      </c>
    </row>
    <row r="37" spans="1:5">
      <c r="A37" t="s">
        <v>456</v>
      </c>
      <c r="B37" s="8" t="s">
        <v>587</v>
      </c>
      <c r="C37" s="8" t="s">
        <v>587</v>
      </c>
    </row>
    <row r="38" spans="1:5">
      <c r="A38" t="s">
        <v>457</v>
      </c>
      <c r="B38" s="8" t="s">
        <v>588</v>
      </c>
      <c r="C38" s="8" t="s">
        <v>588</v>
      </c>
    </row>
    <row r="39" spans="1:5">
      <c r="A39" t="s">
        <v>458</v>
      </c>
      <c r="B39" s="8" t="s">
        <v>589</v>
      </c>
      <c r="C39" s="8" t="s">
        <v>589</v>
      </c>
    </row>
    <row r="40" spans="1:5">
      <c r="A40" t="s">
        <v>501</v>
      </c>
      <c r="B40" s="7" t="s">
        <v>523</v>
      </c>
      <c r="C40" s="7" t="s">
        <v>549</v>
      </c>
      <c r="D40" s="7"/>
      <c r="E40" s="7"/>
    </row>
    <row r="41" spans="1:5">
      <c r="A41" t="s">
        <v>471</v>
      </c>
      <c r="B41" s="7" t="s">
        <v>502</v>
      </c>
      <c r="C41" s="7" t="s">
        <v>548</v>
      </c>
    </row>
    <row r="42" spans="1:5">
      <c r="A42" t="s">
        <v>472</v>
      </c>
      <c r="B42" s="7" t="s">
        <v>504</v>
      </c>
      <c r="C42" s="7" t="s">
        <v>533</v>
      </c>
    </row>
    <row r="43" spans="1:5">
      <c r="A43" t="s">
        <v>473</v>
      </c>
      <c r="B43" s="7" t="s">
        <v>505</v>
      </c>
      <c r="C43" s="7" t="s">
        <v>534</v>
      </c>
    </row>
    <row r="44" spans="1:5">
      <c r="A44" t="s">
        <v>474</v>
      </c>
      <c r="B44" s="7" t="s">
        <v>506</v>
      </c>
      <c r="C44" s="7" t="s">
        <v>535</v>
      </c>
    </row>
    <row r="45" spans="1:5">
      <c r="A45" t="s">
        <v>475</v>
      </c>
      <c r="B45" s="7" t="s">
        <v>507</v>
      </c>
      <c r="C45" s="7" t="s">
        <v>550</v>
      </c>
    </row>
    <row r="46" spans="1:5">
      <c r="A46" t="s">
        <v>476</v>
      </c>
      <c r="B46" s="7" t="s">
        <v>508</v>
      </c>
      <c r="C46" s="7" t="s">
        <v>551</v>
      </c>
    </row>
    <row r="47" spans="1:5">
      <c r="A47" t="s">
        <v>477</v>
      </c>
      <c r="B47" s="7" t="s">
        <v>509</v>
      </c>
      <c r="C47" s="7" t="s">
        <v>552</v>
      </c>
    </row>
    <row r="48" spans="1:5">
      <c r="A48" t="s">
        <v>478</v>
      </c>
      <c r="B48" s="7" t="s">
        <v>510</v>
      </c>
      <c r="C48" s="7" t="s">
        <v>553</v>
      </c>
    </row>
    <row r="49" spans="1:5">
      <c r="A49" t="s">
        <v>479</v>
      </c>
      <c r="B49" s="7" t="s">
        <v>511</v>
      </c>
      <c r="C49" s="7" t="s">
        <v>536</v>
      </c>
    </row>
    <row r="50" spans="1:5">
      <c r="A50" t="s">
        <v>480</v>
      </c>
      <c r="B50" s="7" t="s">
        <v>512</v>
      </c>
      <c r="C50" s="7" t="s">
        <v>537</v>
      </c>
    </row>
    <row r="51" spans="1:5">
      <c r="A51" t="s">
        <v>481</v>
      </c>
      <c r="B51" s="7" t="s">
        <v>513</v>
      </c>
      <c r="C51" s="7" t="s">
        <v>538</v>
      </c>
    </row>
    <row r="52" spans="1:5">
      <c r="A52" t="s">
        <v>482</v>
      </c>
      <c r="B52" s="7" t="s">
        <v>515</v>
      </c>
      <c r="C52" s="7" t="s">
        <v>554</v>
      </c>
    </row>
    <row r="53" spans="1:5">
      <c r="A53" t="s">
        <v>483</v>
      </c>
      <c r="B53" s="7" t="s">
        <v>514</v>
      </c>
      <c r="C53" s="7" t="s">
        <v>539</v>
      </c>
    </row>
    <row r="54" spans="1:5">
      <c r="A54" t="s">
        <v>484</v>
      </c>
      <c r="B54" s="7" t="s">
        <v>516</v>
      </c>
      <c r="C54" s="7" t="s">
        <v>540</v>
      </c>
    </row>
    <row r="55" spans="1:5">
      <c r="A55" t="s">
        <v>485</v>
      </c>
      <c r="B55" s="7" t="s">
        <v>517</v>
      </c>
      <c r="C55" s="7" t="s">
        <v>541</v>
      </c>
    </row>
    <row r="56" spans="1:5">
      <c r="A56" t="s">
        <v>486</v>
      </c>
      <c r="B56" s="7" t="s">
        <v>518</v>
      </c>
      <c r="C56" s="7" t="s">
        <v>555</v>
      </c>
    </row>
    <row r="57" spans="1:5">
      <c r="A57" t="s">
        <v>487</v>
      </c>
      <c r="B57" s="7" t="s">
        <v>519</v>
      </c>
      <c r="C57" s="7" t="s">
        <v>556</v>
      </c>
    </row>
    <row r="58" spans="1:5">
      <c r="A58" t="s">
        <v>488</v>
      </c>
      <c r="B58" s="7" t="s">
        <v>522</v>
      </c>
      <c r="C58" s="7" t="s">
        <v>559</v>
      </c>
    </row>
    <row r="59" spans="1:5">
      <c r="A59" t="s">
        <v>489</v>
      </c>
      <c r="B59" s="7" t="s">
        <v>503</v>
      </c>
      <c r="C59" s="7" t="s">
        <v>560</v>
      </c>
    </row>
    <row r="60" spans="1:5">
      <c r="A60" t="s">
        <v>490</v>
      </c>
      <c r="B60" s="7" t="s">
        <v>520</v>
      </c>
      <c r="C60" s="7" t="s">
        <v>557</v>
      </c>
      <c r="D60" s="7"/>
      <c r="E60" s="7"/>
    </row>
    <row r="61" spans="1:5">
      <c r="A61" t="s">
        <v>491</v>
      </c>
      <c r="B61" s="7" t="s">
        <v>521</v>
      </c>
      <c r="C61" s="7" t="s">
        <v>558</v>
      </c>
      <c r="D61" s="7"/>
      <c r="E61" s="7"/>
    </row>
    <row r="62" spans="1:5">
      <c r="A62" t="s">
        <v>492</v>
      </c>
      <c r="B62" s="7" t="s">
        <v>524</v>
      </c>
      <c r="C62" s="7" t="s">
        <v>542</v>
      </c>
    </row>
    <row r="63" spans="1:5">
      <c r="A63" t="s">
        <v>493</v>
      </c>
      <c r="B63" s="7" t="s">
        <v>525</v>
      </c>
      <c r="C63" s="7" t="s">
        <v>543</v>
      </c>
    </row>
    <row r="64" spans="1:5">
      <c r="A64" t="s">
        <v>494</v>
      </c>
      <c r="B64" s="7" t="s">
        <v>526</v>
      </c>
      <c r="C64" s="7" t="s">
        <v>544</v>
      </c>
    </row>
    <row r="65" spans="1:3">
      <c r="A65" t="s">
        <v>495</v>
      </c>
      <c r="B65" s="7" t="s">
        <v>527</v>
      </c>
      <c r="C65" s="7" t="s">
        <v>561</v>
      </c>
    </row>
    <row r="66" spans="1:3">
      <c r="A66" t="s">
        <v>496</v>
      </c>
      <c r="B66" s="7" t="s">
        <v>528</v>
      </c>
      <c r="C66" s="7" t="s">
        <v>562</v>
      </c>
    </row>
    <row r="67" spans="1:3">
      <c r="A67" t="s">
        <v>497</v>
      </c>
      <c r="B67" s="7" t="s">
        <v>529</v>
      </c>
      <c r="C67" s="7" t="s">
        <v>563</v>
      </c>
    </row>
    <row r="68" spans="1:3">
      <c r="A68" t="s">
        <v>498</v>
      </c>
      <c r="B68" s="7" t="s">
        <v>530</v>
      </c>
      <c r="C68" s="7" t="s">
        <v>545</v>
      </c>
    </row>
    <row r="69" spans="1:3">
      <c r="A69" t="s">
        <v>499</v>
      </c>
      <c r="B69" s="7" t="s">
        <v>531</v>
      </c>
      <c r="C69" s="7" t="s">
        <v>546</v>
      </c>
    </row>
    <row r="70" spans="1:3">
      <c r="A70" t="s">
        <v>500</v>
      </c>
      <c r="B70" s="7" t="s">
        <v>532</v>
      </c>
      <c r="C70" s="7" t="s">
        <v>547</v>
      </c>
    </row>
    <row r="71" spans="1:3">
      <c r="A71" t="s">
        <v>590</v>
      </c>
      <c r="B71" s="7" t="s">
        <v>591</v>
      </c>
      <c r="C71" s="7" t="s">
        <v>592</v>
      </c>
    </row>
    <row r="72" spans="1:3">
      <c r="A72" s="8" t="s">
        <v>593</v>
      </c>
      <c r="B72" s="7" t="s">
        <v>594</v>
      </c>
      <c r="C72" s="7" t="s">
        <v>595</v>
      </c>
    </row>
    <row r="73" spans="1:3">
      <c r="A73" s="8" t="s">
        <v>596</v>
      </c>
      <c r="B73" s="7" t="s">
        <v>599</v>
      </c>
      <c r="C73" s="7" t="s">
        <v>602</v>
      </c>
    </row>
    <row r="74" spans="1:3">
      <c r="A74" s="8" t="s">
        <v>597</v>
      </c>
      <c r="B74" s="7" t="s">
        <v>600</v>
      </c>
      <c r="C74" s="7" t="s">
        <v>609</v>
      </c>
    </row>
    <row r="75" spans="1:3">
      <c r="A75" s="8" t="s">
        <v>598</v>
      </c>
      <c r="B75" s="7" t="s">
        <v>601</v>
      </c>
      <c r="C75" s="7" t="s">
        <v>610</v>
      </c>
    </row>
    <row r="76" spans="1:3">
      <c r="A76" s="8" t="s">
        <v>607</v>
      </c>
      <c r="B76" s="12" t="s">
        <v>608</v>
      </c>
      <c r="C76" s="7" t="s">
        <v>611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activeCell="P19" sqref="P19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topLeftCell="A15" workbookViewId="0">
      <selection activeCell="D49" sqref="D49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605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topLeftCell="A15"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603</v>
      </c>
      <c r="C17" s="4">
        <v>4</v>
      </c>
      <c r="D17" s="25" t="s">
        <v>604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9"/>
  <sheetViews>
    <sheetView topLeftCell="A60" workbookViewId="0">
      <selection activeCell="L64" sqref="L64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10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30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40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50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60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75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90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105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120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135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150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170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190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210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230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250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270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290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310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330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350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370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390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410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430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450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470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490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510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530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550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570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590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610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630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650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670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690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710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730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750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770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790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810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830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850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870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890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910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930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950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970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990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1010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1030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1050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1070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1090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1110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1130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1150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1170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20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30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40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50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60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75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90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105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120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135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150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170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190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210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230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250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270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290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310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330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350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370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390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410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430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450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470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490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510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530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550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570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590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610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630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650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670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690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710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730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750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770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790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810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830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850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870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890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910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930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950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970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990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1010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1030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1050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1070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1090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1110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1130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1150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1170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M82"/>
  <sheetViews>
    <sheetView topLeftCell="A46" zoomScale="85" zoomScaleNormal="85" workbookViewId="0">
      <selection activeCell="B67" sqref="B67:C68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 xr:uid="{00000000-0009-0000-0000-000008000000}"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W772"/>
  <sheetViews>
    <sheetView zoomScale="70" zoomScaleNormal="70" workbookViewId="0">
      <pane ySplit="3" topLeftCell="A25" activePane="bottomLeft" state="frozen"/>
      <selection activeCell="A77" sqref="A77:A84"/>
      <selection pane="bottomLeft" activeCell="S37" sqref="S37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8.42578125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100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87</v>
      </c>
      <c r="F18" s="5">
        <f>INDEX(ref_Unit_Balance!$V$31:$V$106,MATCH(UnitGradeInfo!B18,ref_Unit_Balance!$B$31:$B$1048576,0))
+
INDEX(ref_Unit_Balance!$AB$31:$AB$106,MATCH(UnitGradeInfo!B18,ref_Unit_Balance!$B$31:$B$1048576,0))*(D18-1)</f>
        <v>1600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v>8000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606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187</v>
      </c>
      <c r="F49" s="5">
        <f>INDEX(ref_Unit_Balance!$V$31:$V$106,MATCH(UnitGradeInfo!B49,ref_Unit_Balance!$B$31:$B$1048576,0))
+
INDEX(ref_Unit_Balance!$AB$31:$AB$106,MATCH(UnitGradeInfo!B49,ref_Unit_Balance!$B$31:$B$1048576,0))*(D49-1)</f>
        <v>1200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225</v>
      </c>
      <c r="F50" s="5">
        <f>INDEX(ref_Unit_Balance!$V$31:$V$106,MATCH(UnitGradeInfo!B50,ref_Unit_Balance!$B$31:$B$1048576,0))
+
INDEX(ref_Unit_Balance!$AB$31:$AB$106,MATCH(UnitGradeInfo!B50,ref_Unit_Balance!$B$31:$B$1048576,0))*(D50-1)</f>
        <v>1360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262</v>
      </c>
      <c r="F51" s="5">
        <f>INDEX(ref_Unit_Balance!$V$31:$V$106,MATCH(UnitGradeInfo!B51,ref_Unit_Balance!$B$31:$B$1048576,0))
+
INDEX(ref_Unit_Balance!$AB$31:$AB$106,MATCH(UnitGradeInfo!B51,ref_Unit_Balance!$B$31:$B$1048576,0))*(D51-1)</f>
        <v>1520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300</v>
      </c>
      <c r="F52" s="5">
        <f>INDEX(ref_Unit_Balance!$V$31:$V$106,MATCH(UnitGradeInfo!B52,ref_Unit_Balance!$B$31:$B$1048576,0))
+
INDEX(ref_Unit_Balance!$AB$31:$AB$106,MATCH(UnitGradeInfo!B52,ref_Unit_Balance!$B$31:$B$1048576,0))*(D52-1)</f>
        <v>1680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337</v>
      </c>
      <c r="F53" s="5">
        <f>INDEX(ref_Unit_Balance!$V$31:$V$106,MATCH(UnitGradeInfo!B53,ref_Unit_Balance!$B$31:$B$1048576,0))
+
INDEX(ref_Unit_Balance!$AB$31:$AB$106,MATCH(UnitGradeInfo!B53,ref_Unit_Balance!$B$31:$B$1048576,0))*(D53-1)</f>
        <v>1840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375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412</v>
      </c>
      <c r="F55" s="5">
        <f>INDEX(ref_Unit_Balance!$V$31:$V$106,MATCH(UnitGradeInfo!B55,ref_Unit_Balance!$B$31:$B$1048576,0))
+
INDEX(ref_Unit_Balance!$AB$31:$AB$106,MATCH(UnitGradeInfo!B55,ref_Unit_Balance!$B$31:$B$1048576,0))*(D55-1)</f>
        <v>2160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450</v>
      </c>
      <c r="F56" s="5">
        <f>INDEX(ref_Unit_Balance!$V$31:$V$106,MATCH(UnitGradeInfo!B56,ref_Unit_Balance!$B$31:$B$1048576,0))
+
INDEX(ref_Unit_Balance!$AB$31:$AB$106,MATCH(UnitGradeInfo!B56,ref_Unit_Balance!$B$31:$B$1048576,0))*(D56-1)</f>
        <v>2320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487</v>
      </c>
      <c r="F57" s="5">
        <f>INDEX(ref_Unit_Balance!$V$31:$V$106,MATCH(UnitGradeInfo!B57,ref_Unit_Balance!$B$31:$B$1048576,0))
+
INDEX(ref_Unit_Balance!$AB$31:$AB$106,MATCH(UnitGradeInfo!B57,ref_Unit_Balance!$B$31:$B$1048576,0))*(D57-1)</f>
        <v>2480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525</v>
      </c>
      <c r="F58" s="5">
        <f>INDEX(ref_Unit_Balance!$V$31:$V$106,MATCH(UnitGradeInfo!B58,ref_Unit_Balance!$B$31:$B$1048576,0))
+
INDEX(ref_Unit_Balance!$AB$31:$AB$106,MATCH(UnitGradeInfo!B58,ref_Unit_Balance!$B$31:$B$1048576,0))*(D58-1)</f>
        <v>2640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562</v>
      </c>
      <c r="F59" s="5">
        <f>INDEX(ref_Unit_Balance!$V$31:$V$106,MATCH(UnitGradeInfo!B59,ref_Unit_Balance!$B$31:$B$1048576,0))
+
INDEX(ref_Unit_Balance!$AB$31:$AB$106,MATCH(UnitGradeInfo!B59,ref_Unit_Balance!$B$31:$B$1048576,0))*(D59-1)</f>
        <v>2800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600</v>
      </c>
      <c r="F60" s="5">
        <f>INDEX(ref_Unit_Balance!$V$31:$V$106,MATCH(UnitGradeInfo!B60,ref_Unit_Balance!$B$31:$B$1048576,0))
+
INDEX(ref_Unit_Balance!$AB$31:$AB$106,MATCH(UnitGradeInfo!B60,ref_Unit_Balance!$B$31:$B$1048576,0))*(D60-1)</f>
        <v>2960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637</v>
      </c>
      <c r="F61" s="5">
        <f>INDEX(ref_Unit_Balance!$V$31:$V$106,MATCH(UnitGradeInfo!B61,ref_Unit_Balance!$B$31:$B$1048576,0))
+
INDEX(ref_Unit_Balance!$AB$31:$AB$106,MATCH(UnitGradeInfo!B61,ref_Unit_Balance!$B$31:$B$1048576,0))*(D61-1)</f>
        <v>3120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675</v>
      </c>
      <c r="F62" s="5">
        <f>INDEX(ref_Unit_Balance!$V$31:$V$106,MATCH(UnitGradeInfo!B62,ref_Unit_Balance!$B$31:$B$1048576,0))
+
INDEX(ref_Unit_Balance!$AB$31:$AB$106,MATCH(UnitGradeInfo!B62,ref_Unit_Balance!$B$31:$B$1048576,0))*(D62-1)</f>
        <v>3280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712</v>
      </c>
      <c r="F63" s="5">
        <f>INDEX(ref_Unit_Balance!$V$31:$V$106,MATCH(UnitGradeInfo!B63,ref_Unit_Balance!$B$31:$B$1048576,0))
+
INDEX(ref_Unit_Balance!$AB$31:$AB$106,MATCH(UnitGradeInfo!B63,ref_Unit_Balance!$B$31:$B$1048576,0))*(D63-1)</f>
        <v>3440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750</v>
      </c>
      <c r="F64" s="5">
        <f>INDEX(ref_Unit_Balance!$V$31:$V$106,MATCH(UnitGradeInfo!B64,ref_Unit_Balance!$B$31:$B$1048576,0))
+
INDEX(ref_Unit_Balance!$AB$31:$AB$106,MATCH(UnitGradeInfo!B64,ref_Unit_Balance!$B$31:$B$1048576,0))*(D64-1)</f>
        <v>3600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787</v>
      </c>
      <c r="F65" s="5">
        <f>INDEX(ref_Unit_Balance!$V$31:$V$106,MATCH(UnitGradeInfo!B65,ref_Unit_Balance!$B$31:$B$1048576,0))
+
INDEX(ref_Unit_Balance!$AB$31:$AB$106,MATCH(UnitGradeInfo!B65,ref_Unit_Balance!$B$31:$B$1048576,0))*(D65-1)</f>
        <v>3760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825</v>
      </c>
      <c r="F66" s="5">
        <f>INDEX(ref_Unit_Balance!$V$31:$V$106,MATCH(UnitGradeInfo!B66,ref_Unit_Balance!$B$31:$B$1048576,0))
+
INDEX(ref_Unit_Balance!$AB$31:$AB$106,MATCH(UnitGradeInfo!B66,ref_Unit_Balance!$B$31:$B$1048576,0))*(D66-1)</f>
        <v>3920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862</v>
      </c>
      <c r="F67" s="5">
        <f>INDEX(ref_Unit_Balance!$V$31:$V$106,MATCH(UnitGradeInfo!B67,ref_Unit_Balance!$B$31:$B$1048576,0))
+
INDEX(ref_Unit_Balance!$AB$31:$AB$106,MATCH(UnitGradeInfo!B67,ref_Unit_Balance!$B$31:$B$1048576,0))*(D67-1)</f>
        <v>4080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900</v>
      </c>
      <c r="F68" s="5">
        <f>INDEX(ref_Unit_Balance!$V$31:$V$106,MATCH(UnitGradeInfo!B68,ref_Unit_Balance!$B$31:$B$1048576,0))
+
INDEX(ref_Unit_Balance!$AB$31:$AB$106,MATCH(UnitGradeInfo!B68,ref_Unit_Balance!$B$31:$B$1048576,0))*(D68-1)</f>
        <v>4240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189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227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264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302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339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377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414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452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489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527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564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602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639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677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714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752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789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827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864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902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187</v>
      </c>
      <c r="F89" s="5">
        <f>INDEX(ref_Unit_Balance!$V$31:$V$106,MATCH(UnitGradeInfo!B89,ref_Unit_Balance!$B$31:$B$1048576,0))
+
INDEX(ref_Unit_Balance!$AB$31:$AB$106,MATCH(UnitGradeInfo!B89,ref_Unit_Balance!$B$31:$B$1048576,0))*(D89-1)</f>
        <v>1440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225</v>
      </c>
      <c r="F90" s="5">
        <f>INDEX(ref_Unit_Balance!$V$31:$V$106,MATCH(UnitGradeInfo!B90,ref_Unit_Balance!$B$31:$B$1048576,0))
+
INDEX(ref_Unit_Balance!$AB$31:$AB$106,MATCH(UnitGradeInfo!B90,ref_Unit_Balance!$B$31:$B$1048576,0))*(D90-1)</f>
        <v>1600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262</v>
      </c>
      <c r="F91" s="5">
        <f>INDEX(ref_Unit_Balance!$V$31:$V$106,MATCH(UnitGradeInfo!B91,ref_Unit_Balance!$B$31:$B$1048576,0))
+
INDEX(ref_Unit_Balance!$AB$31:$AB$106,MATCH(UnitGradeInfo!B91,ref_Unit_Balance!$B$31:$B$1048576,0))*(D91-1)</f>
        <v>1760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300</v>
      </c>
      <c r="F92" s="5">
        <f>INDEX(ref_Unit_Balance!$V$31:$V$106,MATCH(UnitGradeInfo!B92,ref_Unit_Balance!$B$31:$B$1048576,0))
+
INDEX(ref_Unit_Balance!$AB$31:$AB$106,MATCH(UnitGradeInfo!B92,ref_Unit_Balance!$B$31:$B$1048576,0))*(D92-1)</f>
        <v>1920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337</v>
      </c>
      <c r="F93" s="5">
        <f>INDEX(ref_Unit_Balance!$V$31:$V$106,MATCH(UnitGradeInfo!B93,ref_Unit_Balance!$B$31:$B$1048576,0))
+
INDEX(ref_Unit_Balance!$AB$31:$AB$106,MATCH(UnitGradeInfo!B93,ref_Unit_Balance!$B$31:$B$1048576,0))*(D93-1)</f>
        <v>2080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375</v>
      </c>
      <c r="F94" s="5">
        <f>INDEX(ref_Unit_Balance!$V$31:$V$106,MATCH(UnitGradeInfo!B94,ref_Unit_Balance!$B$31:$B$1048576,0))
+
INDEX(ref_Unit_Balance!$AB$31:$AB$106,MATCH(UnitGradeInfo!B94,ref_Unit_Balance!$B$31:$B$1048576,0))*(D94-1)</f>
        <v>2240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412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450</v>
      </c>
      <c r="F96" s="5">
        <f>INDEX(ref_Unit_Balance!$V$31:$V$106,MATCH(UnitGradeInfo!B96,ref_Unit_Balance!$B$31:$B$1048576,0))
+
INDEX(ref_Unit_Balance!$AB$31:$AB$106,MATCH(UnitGradeInfo!B96,ref_Unit_Balance!$B$31:$B$1048576,0))*(D96-1)</f>
        <v>2560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487</v>
      </c>
      <c r="F97" s="5">
        <f>INDEX(ref_Unit_Balance!$V$31:$V$106,MATCH(UnitGradeInfo!B97,ref_Unit_Balance!$B$31:$B$1048576,0))
+
INDEX(ref_Unit_Balance!$AB$31:$AB$106,MATCH(UnitGradeInfo!B97,ref_Unit_Balance!$B$31:$B$1048576,0))*(D97-1)</f>
        <v>2720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525</v>
      </c>
      <c r="F98" s="5">
        <f>INDEX(ref_Unit_Balance!$V$31:$V$106,MATCH(UnitGradeInfo!B98,ref_Unit_Balance!$B$31:$B$1048576,0))
+
INDEX(ref_Unit_Balance!$AB$31:$AB$106,MATCH(UnitGradeInfo!B98,ref_Unit_Balance!$B$31:$B$1048576,0))*(D98-1)</f>
        <v>2880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562</v>
      </c>
      <c r="F99" s="5">
        <f>INDEX(ref_Unit_Balance!$V$31:$V$106,MATCH(UnitGradeInfo!B99,ref_Unit_Balance!$B$31:$B$1048576,0))
+
INDEX(ref_Unit_Balance!$AB$31:$AB$106,MATCH(UnitGradeInfo!B99,ref_Unit_Balance!$B$31:$B$1048576,0))*(D99-1)</f>
        <v>3040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600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3200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3360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675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3520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712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3680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750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3840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787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825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4160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862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4320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900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4480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189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264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339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377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414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452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489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527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564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602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639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677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714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752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789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827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864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902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187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225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262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300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337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375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412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450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487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525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562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600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637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675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712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750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787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825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862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900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187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240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262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560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720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337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880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375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1040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412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1200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450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1360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487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1520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525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1680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562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1840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600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2000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2160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675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2320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712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2480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750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2640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787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2800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825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2960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862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3120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900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3280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187</v>
      </c>
      <c r="F169" s="5">
        <f>INDEX(ref_Unit_Balance!$V$31:$V$106,MATCH(UnitGradeInfo!B169,ref_Unit_Balance!$B$31:$B$1048576,0))
+
INDEX(ref_Unit_Balance!$AB$31:$AB$106,MATCH(UnitGradeInfo!B169,ref_Unit_Balance!$B$31:$B$1048576,0))*(D169-1)</f>
        <v>3600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225</v>
      </c>
      <c r="F170" s="5">
        <f>INDEX(ref_Unit_Balance!$V$31:$V$106,MATCH(UnitGradeInfo!B170,ref_Unit_Balance!$B$31:$B$1048576,0))
+
INDEX(ref_Unit_Balance!$AB$31:$AB$106,MATCH(UnitGradeInfo!B170,ref_Unit_Balance!$B$31:$B$1048576,0))*(D170-1)</f>
        <v>3866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262</v>
      </c>
      <c r="F171" s="5">
        <f>INDEX(ref_Unit_Balance!$V$31:$V$106,MATCH(UnitGradeInfo!B171,ref_Unit_Balance!$B$31:$B$1048576,0))
+
INDEX(ref_Unit_Balance!$AB$31:$AB$106,MATCH(UnitGradeInfo!B171,ref_Unit_Balance!$B$31:$B$1048576,0))*(D171-1)</f>
        <v>4132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300</v>
      </c>
      <c r="F172" s="5">
        <f>INDEX(ref_Unit_Balance!$V$31:$V$106,MATCH(UnitGradeInfo!B172,ref_Unit_Balance!$B$31:$B$1048576,0))
+
INDEX(ref_Unit_Balance!$AB$31:$AB$106,MATCH(UnitGradeInfo!B172,ref_Unit_Balance!$B$31:$B$1048576,0))*(D172-1)</f>
        <v>4398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337</v>
      </c>
      <c r="F173" s="5">
        <f>INDEX(ref_Unit_Balance!$V$31:$V$106,MATCH(UnitGradeInfo!B173,ref_Unit_Balance!$B$31:$B$1048576,0))
+
INDEX(ref_Unit_Balance!$AB$31:$AB$106,MATCH(UnitGradeInfo!B173,ref_Unit_Balance!$B$31:$B$1048576,0))*(D173-1)</f>
        <v>4664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375</v>
      </c>
      <c r="F174" s="5">
        <f>INDEX(ref_Unit_Balance!$V$31:$V$106,MATCH(UnitGradeInfo!B174,ref_Unit_Balance!$B$31:$B$1048576,0))
+
INDEX(ref_Unit_Balance!$AB$31:$AB$106,MATCH(UnitGradeInfo!B174,ref_Unit_Balance!$B$31:$B$1048576,0))*(D174-1)</f>
        <v>4930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412</v>
      </c>
      <c r="F175" s="5">
        <f>INDEX(ref_Unit_Balance!$V$31:$V$106,MATCH(UnitGradeInfo!B175,ref_Unit_Balance!$B$31:$B$1048576,0))
+
INDEX(ref_Unit_Balance!$AB$31:$AB$106,MATCH(UnitGradeInfo!B175,ref_Unit_Balance!$B$31:$B$1048576,0))*(D175-1)</f>
        <v>5196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450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5462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487</v>
      </c>
      <c r="F177" s="5">
        <f>INDEX(ref_Unit_Balance!$V$31:$V$106,MATCH(UnitGradeInfo!B177,ref_Unit_Balance!$B$31:$B$1048576,0))
+
INDEX(ref_Unit_Balance!$AB$31:$AB$106,MATCH(UnitGradeInfo!B177,ref_Unit_Balance!$B$31:$B$1048576,0))*(D177-1)</f>
        <v>5728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525</v>
      </c>
      <c r="F178" s="5">
        <f>INDEX(ref_Unit_Balance!$V$31:$V$106,MATCH(UnitGradeInfo!B178,ref_Unit_Balance!$B$31:$B$1048576,0))
+
INDEX(ref_Unit_Balance!$AB$31:$AB$106,MATCH(UnitGradeInfo!B178,ref_Unit_Balance!$B$31:$B$1048576,0))*(D178-1)</f>
        <v>5994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562</v>
      </c>
      <c r="F179" s="5">
        <f>INDEX(ref_Unit_Balance!$V$31:$V$106,MATCH(UnitGradeInfo!B179,ref_Unit_Balance!$B$31:$B$1048576,0))
+
INDEX(ref_Unit_Balance!$AB$31:$AB$106,MATCH(UnitGradeInfo!B179,ref_Unit_Balance!$B$31:$B$1048576,0))*(D179-1)</f>
        <v>6260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600</v>
      </c>
      <c r="F180" s="5">
        <f>INDEX(ref_Unit_Balance!$V$31:$V$106,MATCH(UnitGradeInfo!B180,ref_Unit_Balance!$B$31:$B$1048576,0))
+
INDEX(ref_Unit_Balance!$AB$31:$AB$106,MATCH(UnitGradeInfo!B180,ref_Unit_Balance!$B$31:$B$1048576,0))*(D180-1)</f>
        <v>6526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637</v>
      </c>
      <c r="F181" s="5">
        <f>INDEX(ref_Unit_Balance!$V$31:$V$106,MATCH(UnitGradeInfo!B181,ref_Unit_Balance!$B$31:$B$1048576,0))
+
INDEX(ref_Unit_Balance!$AB$31:$AB$106,MATCH(UnitGradeInfo!B181,ref_Unit_Balance!$B$31:$B$1048576,0))*(D181-1)</f>
        <v>6792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675</v>
      </c>
      <c r="F182" s="5">
        <f>INDEX(ref_Unit_Balance!$V$31:$V$106,MATCH(UnitGradeInfo!B182,ref_Unit_Balance!$B$31:$B$1048576,0))
+
INDEX(ref_Unit_Balance!$AB$31:$AB$106,MATCH(UnitGradeInfo!B182,ref_Unit_Balance!$B$31:$B$1048576,0))*(D182-1)</f>
        <v>7058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712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7324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750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7590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787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825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862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8388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900</v>
      </c>
      <c r="F188" s="5">
        <f>INDEX(ref_Unit_Balance!$V$31:$V$106,MATCH(UnitGradeInfo!B188,ref_Unit_Balance!$B$31:$B$1048576,0))
+
INDEX(ref_Unit_Balance!$AB$31:$AB$106,MATCH(UnitGradeInfo!B188,ref_Unit_Balance!$B$31:$B$1048576,0))*(D188-1)</f>
        <v>8654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187</v>
      </c>
      <c r="F189" s="5">
        <f>INDEX(ref_Unit_Balance!$V$31:$V$106,MATCH(UnitGradeInfo!B189,ref_Unit_Balance!$B$31:$B$1048576,0))
+
INDEX(ref_Unit_Balance!$AB$31:$AB$106,MATCH(UnitGradeInfo!B189,ref_Unit_Balance!$B$31:$B$1048576,0))*(D189-1)</f>
        <v>1600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225</v>
      </c>
      <c r="F190" s="5">
        <f>INDEX(ref_Unit_Balance!$V$31:$V$106,MATCH(UnitGradeInfo!B190,ref_Unit_Balance!$B$31:$B$1048576,0))
+
INDEX(ref_Unit_Balance!$AB$31:$AB$106,MATCH(UnitGradeInfo!B190,ref_Unit_Balance!$B$31:$B$1048576,0))*(D190-1)</f>
        <v>1866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262</v>
      </c>
      <c r="F191" s="5">
        <f>INDEX(ref_Unit_Balance!$V$31:$V$106,MATCH(UnitGradeInfo!B191,ref_Unit_Balance!$B$31:$B$1048576,0))
+
INDEX(ref_Unit_Balance!$AB$31:$AB$106,MATCH(UnitGradeInfo!B191,ref_Unit_Balance!$B$31:$B$1048576,0))*(D191-1)</f>
        <v>2132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300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2398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337</v>
      </c>
      <c r="F193" s="5">
        <f>INDEX(ref_Unit_Balance!$V$31:$V$106,MATCH(UnitGradeInfo!B193,ref_Unit_Balance!$B$31:$B$1048576,0))
+
INDEX(ref_Unit_Balance!$AB$31:$AB$106,MATCH(UnitGradeInfo!B193,ref_Unit_Balance!$B$31:$B$1048576,0))*(D193-1)</f>
        <v>2664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375</v>
      </c>
      <c r="F194" s="5">
        <f>INDEX(ref_Unit_Balance!$V$31:$V$106,MATCH(UnitGradeInfo!B194,ref_Unit_Balance!$B$31:$B$1048576,0))
+
INDEX(ref_Unit_Balance!$AB$31:$AB$106,MATCH(UnitGradeInfo!B194,ref_Unit_Balance!$B$31:$B$1048576,0))*(D194-1)</f>
        <v>2930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412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3196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450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3462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487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3728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525</v>
      </c>
      <c r="F198" s="5">
        <f>INDEX(ref_Unit_Balance!$V$31:$V$106,MATCH(UnitGradeInfo!B198,ref_Unit_Balance!$B$31:$B$1048576,0))
+
INDEX(ref_Unit_Balance!$AB$31:$AB$106,MATCH(UnitGradeInfo!B198,ref_Unit_Balance!$B$31:$B$1048576,0))*(D198-1)</f>
        <v>3994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562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4260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600</v>
      </c>
      <c r="F200" s="5">
        <f>INDEX(ref_Unit_Balance!$V$31:$V$106,MATCH(UnitGradeInfo!B200,ref_Unit_Balance!$B$31:$B$1048576,0))
+
INDEX(ref_Unit_Balance!$AB$31:$AB$106,MATCH(UnitGradeInfo!B200,ref_Unit_Balance!$B$31:$B$1048576,0))*(D200-1)</f>
        <v>4526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637</v>
      </c>
      <c r="F201" s="5">
        <f>INDEX(ref_Unit_Balance!$V$31:$V$106,MATCH(UnitGradeInfo!B201,ref_Unit_Balance!$B$31:$B$1048576,0))
+
INDEX(ref_Unit_Balance!$AB$31:$AB$106,MATCH(UnitGradeInfo!B201,ref_Unit_Balance!$B$31:$B$1048576,0))*(D201-1)</f>
        <v>4792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675</v>
      </c>
      <c r="F202" s="5">
        <f>INDEX(ref_Unit_Balance!$V$31:$V$106,MATCH(UnitGradeInfo!B202,ref_Unit_Balance!$B$31:$B$1048576,0))
+
INDEX(ref_Unit_Balance!$AB$31:$AB$106,MATCH(UnitGradeInfo!B202,ref_Unit_Balance!$B$31:$B$1048576,0))*(D202-1)</f>
        <v>5058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712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5324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750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5590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787</v>
      </c>
      <c r="F205" s="5">
        <f>INDEX(ref_Unit_Balance!$V$31:$V$106,MATCH(UnitGradeInfo!B205,ref_Unit_Balance!$B$31:$B$1048576,0))
+
INDEX(ref_Unit_Balance!$AB$31:$AB$106,MATCH(UnitGradeInfo!B205,ref_Unit_Balance!$B$31:$B$1048576,0))*(D205-1)</f>
        <v>5856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825</v>
      </c>
      <c r="F206" s="5">
        <f>INDEX(ref_Unit_Balance!$V$31:$V$106,MATCH(UnitGradeInfo!B206,ref_Unit_Balance!$B$31:$B$1048576,0))
+
INDEX(ref_Unit_Balance!$AB$31:$AB$106,MATCH(UnitGradeInfo!B206,ref_Unit_Balance!$B$31:$B$1048576,0))*(D206-1)</f>
        <v>6122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862</v>
      </c>
      <c r="F207" s="5">
        <f>INDEX(ref_Unit_Balance!$V$31:$V$106,MATCH(UnitGradeInfo!B207,ref_Unit_Balance!$B$31:$B$1048576,0))
+
INDEX(ref_Unit_Balance!$AB$31:$AB$106,MATCH(UnitGradeInfo!B207,ref_Unit_Balance!$B$31:$B$1048576,0))*(D207-1)</f>
        <v>6388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900</v>
      </c>
      <c r="F208" s="5">
        <f>INDEX(ref_Unit_Balance!$V$31:$V$106,MATCH(UnitGradeInfo!B208,ref_Unit_Balance!$B$31:$B$1048576,0))
+
INDEX(ref_Unit_Balance!$AB$31:$AB$106,MATCH(UnitGradeInfo!B208,ref_Unit_Balance!$B$31:$B$1048576,0))*(D208-1)</f>
        <v>6654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262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387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512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575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637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700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762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825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887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950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1012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1075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1137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1200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1262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1325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1387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1450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262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387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512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575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637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700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762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825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887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950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1012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1075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1137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1200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1262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1325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1387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1450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262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387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512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575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637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700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762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825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887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950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1012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1075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1137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1200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1262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1325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1387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1450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227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277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327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377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427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477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527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577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627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677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727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777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827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877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927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977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1027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1077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1127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1177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227</v>
      </c>
      <c r="F289" s="5">
        <f>INDEX(ref_Unit_Balance!$V$31:$V$106,MATCH(UnitGradeInfo!B289,ref_Unit_Balance!$B$31:$B$1048576,0))
+
INDEX(ref_Unit_Balance!$AB$31:$AB$106,MATCH(UnitGradeInfo!B289,ref_Unit_Balance!$B$31:$B$1048576,0))*(D289-1)</f>
        <v>2330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277</v>
      </c>
      <c r="F290" s="5">
        <f>INDEX(ref_Unit_Balance!$V$31:$V$106,MATCH(UnitGradeInfo!B290,ref_Unit_Balance!$B$31:$B$1048576,0))
+
INDEX(ref_Unit_Balance!$AB$31:$AB$106,MATCH(UnitGradeInfo!B290,ref_Unit_Balance!$B$31:$B$1048576,0))*(D290-1)</f>
        <v>2596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327</v>
      </c>
      <c r="F291" s="5">
        <f>INDEX(ref_Unit_Balance!$V$31:$V$106,MATCH(UnitGradeInfo!B291,ref_Unit_Balance!$B$31:$B$1048576,0))
+
INDEX(ref_Unit_Balance!$AB$31:$AB$106,MATCH(UnitGradeInfo!B291,ref_Unit_Balance!$B$31:$B$1048576,0))*(D291-1)</f>
        <v>2862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377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3128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427</v>
      </c>
      <c r="F293" s="5">
        <f>INDEX(ref_Unit_Balance!$V$31:$V$106,MATCH(UnitGradeInfo!B293,ref_Unit_Balance!$B$31:$B$1048576,0))
+
INDEX(ref_Unit_Balance!$AB$31:$AB$106,MATCH(UnitGradeInfo!B293,ref_Unit_Balance!$B$31:$B$1048576,0))*(D293-1)</f>
        <v>3394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477</v>
      </c>
      <c r="F294" s="5">
        <f>INDEX(ref_Unit_Balance!$V$31:$V$106,MATCH(UnitGradeInfo!B294,ref_Unit_Balance!$B$31:$B$1048576,0))
+
INDEX(ref_Unit_Balance!$AB$31:$AB$106,MATCH(UnitGradeInfo!B294,ref_Unit_Balance!$B$31:$B$1048576,0))*(D294-1)</f>
        <v>3660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527</v>
      </c>
      <c r="F295" s="5">
        <f>INDEX(ref_Unit_Balance!$V$31:$V$106,MATCH(UnitGradeInfo!B295,ref_Unit_Balance!$B$31:$B$1048576,0))
+
INDEX(ref_Unit_Balance!$AB$31:$AB$106,MATCH(UnitGradeInfo!B295,ref_Unit_Balance!$B$31:$B$1048576,0))*(D295-1)</f>
        <v>3926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577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4192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627</v>
      </c>
      <c r="F297" s="5">
        <f>INDEX(ref_Unit_Balance!$V$31:$V$106,MATCH(UnitGradeInfo!B297,ref_Unit_Balance!$B$31:$B$1048576,0))
+
INDEX(ref_Unit_Balance!$AB$31:$AB$106,MATCH(UnitGradeInfo!B297,ref_Unit_Balance!$B$31:$B$1048576,0))*(D297-1)</f>
        <v>4458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677</v>
      </c>
      <c r="F298" s="5">
        <f>INDEX(ref_Unit_Balance!$V$31:$V$106,MATCH(UnitGradeInfo!B298,ref_Unit_Balance!$B$31:$B$1048576,0))
+
INDEX(ref_Unit_Balance!$AB$31:$AB$106,MATCH(UnitGradeInfo!B298,ref_Unit_Balance!$B$31:$B$1048576,0))*(D298-1)</f>
        <v>4724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727</v>
      </c>
      <c r="F299" s="5">
        <f>INDEX(ref_Unit_Balance!$V$31:$V$106,MATCH(UnitGradeInfo!B299,ref_Unit_Balance!$B$31:$B$1048576,0))
+
INDEX(ref_Unit_Balance!$AB$31:$AB$106,MATCH(UnitGradeInfo!B299,ref_Unit_Balance!$B$31:$B$1048576,0))*(D299-1)</f>
        <v>4990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777</v>
      </c>
      <c r="F300" s="5">
        <f>INDEX(ref_Unit_Balance!$V$31:$V$106,MATCH(UnitGradeInfo!B300,ref_Unit_Balance!$B$31:$B$1048576,0))
+
INDEX(ref_Unit_Balance!$AB$31:$AB$106,MATCH(UnitGradeInfo!B300,ref_Unit_Balance!$B$31:$B$1048576,0))*(D300-1)</f>
        <v>5256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827</v>
      </c>
      <c r="F301" s="5">
        <f>INDEX(ref_Unit_Balance!$V$31:$V$106,MATCH(UnitGradeInfo!B301,ref_Unit_Balance!$B$31:$B$1048576,0))
+
INDEX(ref_Unit_Balance!$AB$31:$AB$106,MATCH(UnitGradeInfo!B301,ref_Unit_Balance!$B$31:$B$1048576,0))*(D301-1)</f>
        <v>5522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877</v>
      </c>
      <c r="F302" s="5">
        <f>INDEX(ref_Unit_Balance!$V$31:$V$106,MATCH(UnitGradeInfo!B302,ref_Unit_Balance!$B$31:$B$1048576,0))
+
INDEX(ref_Unit_Balance!$AB$31:$AB$106,MATCH(UnitGradeInfo!B302,ref_Unit_Balance!$B$31:$B$1048576,0))*(D302-1)</f>
        <v>5788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927</v>
      </c>
      <c r="F303" s="5">
        <f>INDEX(ref_Unit_Balance!$V$31:$V$106,MATCH(UnitGradeInfo!B303,ref_Unit_Balance!$B$31:$B$1048576,0))
+
INDEX(ref_Unit_Balance!$AB$31:$AB$106,MATCH(UnitGradeInfo!B303,ref_Unit_Balance!$B$31:$B$1048576,0))*(D303-1)</f>
        <v>6054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977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6320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1027</v>
      </c>
      <c r="F305" s="5">
        <f>INDEX(ref_Unit_Balance!$V$31:$V$106,MATCH(UnitGradeInfo!B305,ref_Unit_Balance!$B$31:$B$1048576,0))
+
INDEX(ref_Unit_Balance!$AB$31:$AB$106,MATCH(UnitGradeInfo!B305,ref_Unit_Balance!$B$31:$B$1048576,0))*(D305-1)</f>
        <v>6586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1077</v>
      </c>
      <c r="F306" s="5">
        <f>INDEX(ref_Unit_Balance!$V$31:$V$106,MATCH(UnitGradeInfo!B306,ref_Unit_Balance!$B$31:$B$1048576,0))
+
INDEX(ref_Unit_Balance!$AB$31:$AB$106,MATCH(UnitGradeInfo!B306,ref_Unit_Balance!$B$31:$B$1048576,0))*(D306-1)</f>
        <v>6852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1127</v>
      </c>
      <c r="F307" s="5">
        <f>INDEX(ref_Unit_Balance!$V$31:$V$106,MATCH(UnitGradeInfo!B307,ref_Unit_Balance!$B$31:$B$1048576,0))
+
INDEX(ref_Unit_Balance!$AB$31:$AB$106,MATCH(UnitGradeInfo!B307,ref_Unit_Balance!$B$31:$B$1048576,0))*(D307-1)</f>
        <v>7118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1177</v>
      </c>
      <c r="F308" s="5">
        <f>INDEX(ref_Unit_Balance!$V$31:$V$106,MATCH(UnitGradeInfo!B308,ref_Unit_Balance!$B$31:$B$1048576,0))
+
INDEX(ref_Unit_Balance!$AB$31:$AB$106,MATCH(UnitGradeInfo!B308,ref_Unit_Balance!$B$31:$B$1048576,0))*(D308-1)</f>
        <v>7384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226</v>
      </c>
      <c r="F309" s="5">
        <f>INDEX(ref_Unit_Balance!$V$31:$V$106,MATCH(UnitGradeInfo!B309,ref_Unit_Balance!$B$31:$B$1048576,0))
+
INDEX(ref_Unit_Balance!$AB$31:$AB$106,MATCH(UnitGradeInfo!B309,ref_Unit_Balance!$B$31:$B$1048576,0))*(D309-1)</f>
        <v>1050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276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1250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326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1450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1650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426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1850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476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2050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526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2250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576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626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2650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676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2850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726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3050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776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3250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826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3450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876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3650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926</v>
      </c>
      <c r="F323" s="5">
        <f>INDEX(ref_Unit_Balance!$V$31:$V$106,MATCH(UnitGradeInfo!B323,ref_Unit_Balance!$B$31:$B$1048576,0))
+
INDEX(ref_Unit_Balance!$AB$31:$AB$106,MATCH(UnitGradeInfo!B323,ref_Unit_Balance!$B$31:$B$1048576,0))*(D323-1)</f>
        <v>3850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976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4050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1026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4250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1076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4450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1126</v>
      </c>
      <c r="F327" s="5">
        <f>INDEX(ref_Unit_Balance!$V$31:$V$106,MATCH(UnitGradeInfo!B327,ref_Unit_Balance!$B$31:$B$1048576,0))
+
INDEX(ref_Unit_Balance!$AB$31:$AB$106,MATCH(UnitGradeInfo!B327,ref_Unit_Balance!$B$31:$B$1048576,0))*(D327-1)</f>
        <v>4650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1176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4850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262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387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512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575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637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700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762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825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887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950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1012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1075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1137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1200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1262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1325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1387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1450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262</v>
      </c>
      <c r="F349" s="5">
        <f>INDEX(ref_Unit_Balance!$V$31:$V$106,MATCH(UnitGradeInfo!B349,ref_Unit_Balance!$B$31:$B$1048576,0))
+
INDEX(ref_Unit_Balance!$AB$31:$AB$106,MATCH(UnitGradeInfo!B349,ref_Unit_Balance!$B$31:$B$1048576,0))*(D349-1)</f>
        <v>5600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6000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387</v>
      </c>
      <c r="F351" s="5">
        <f>INDEX(ref_Unit_Balance!$V$31:$V$106,MATCH(UnitGradeInfo!B351,ref_Unit_Balance!$B$31:$B$1048576,0))
+
INDEX(ref_Unit_Balance!$AB$31:$AB$106,MATCH(UnitGradeInfo!B351,ref_Unit_Balance!$B$31:$B$1048576,0))*(D351-1)</f>
        <v>6400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6800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512</v>
      </c>
      <c r="F353" s="5">
        <f>INDEX(ref_Unit_Balance!$V$31:$V$106,MATCH(UnitGradeInfo!B353,ref_Unit_Balance!$B$31:$B$1048576,0))
+
INDEX(ref_Unit_Balance!$AB$31:$AB$106,MATCH(UnitGradeInfo!B353,ref_Unit_Balance!$B$31:$B$1048576,0))*(D353-1)</f>
        <v>7200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575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7600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637</v>
      </c>
      <c r="F355" s="5">
        <f>INDEX(ref_Unit_Balance!$V$31:$V$106,MATCH(UnitGradeInfo!B355,ref_Unit_Balance!$B$31:$B$1048576,0))
+
INDEX(ref_Unit_Balance!$AB$31:$AB$106,MATCH(UnitGradeInfo!B355,ref_Unit_Balance!$B$31:$B$1048576,0))*(D355-1)</f>
        <v>8000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700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8400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762</v>
      </c>
      <c r="F357" s="5">
        <f>INDEX(ref_Unit_Balance!$V$31:$V$106,MATCH(UnitGradeInfo!B357,ref_Unit_Balance!$B$31:$B$1048576,0))
+
INDEX(ref_Unit_Balance!$AB$31:$AB$106,MATCH(UnitGradeInfo!B357,ref_Unit_Balance!$B$31:$B$1048576,0))*(D357-1)</f>
        <v>8800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825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9200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887</v>
      </c>
      <c r="F359" s="5">
        <f>INDEX(ref_Unit_Balance!$V$31:$V$106,MATCH(UnitGradeInfo!B359,ref_Unit_Balance!$B$31:$B$1048576,0))
+
INDEX(ref_Unit_Balance!$AB$31:$AB$106,MATCH(UnitGradeInfo!B359,ref_Unit_Balance!$B$31:$B$1048576,0))*(D359-1)</f>
        <v>9600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950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10000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1012</v>
      </c>
      <c r="F361" s="5">
        <f>INDEX(ref_Unit_Balance!$V$31:$V$106,MATCH(UnitGradeInfo!B361,ref_Unit_Balance!$B$31:$B$1048576,0))
+
INDEX(ref_Unit_Balance!$AB$31:$AB$106,MATCH(UnitGradeInfo!B361,ref_Unit_Balance!$B$31:$B$1048576,0))*(D361-1)</f>
        <v>10400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1075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10800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1137</v>
      </c>
      <c r="F363" s="5">
        <f>INDEX(ref_Unit_Balance!$V$31:$V$106,MATCH(UnitGradeInfo!B363,ref_Unit_Balance!$B$31:$B$1048576,0))
+
INDEX(ref_Unit_Balance!$AB$31:$AB$106,MATCH(UnitGradeInfo!B363,ref_Unit_Balance!$B$31:$B$1048576,0))*(D363-1)</f>
        <v>11200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1200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11600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1262</v>
      </c>
      <c r="F365" s="5">
        <f>INDEX(ref_Unit_Balance!$V$31:$V$106,MATCH(UnitGradeInfo!B365,ref_Unit_Balance!$B$31:$B$1048576,0))
+
INDEX(ref_Unit_Balance!$AB$31:$AB$106,MATCH(UnitGradeInfo!B365,ref_Unit_Balance!$B$31:$B$1048576,0))*(D365-1)</f>
        <v>12000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1325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12400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1387</v>
      </c>
      <c r="F367" s="5">
        <f>INDEX(ref_Unit_Balance!$V$31:$V$106,MATCH(UnitGradeInfo!B367,ref_Unit_Balance!$B$31:$B$1048576,0))
+
INDEX(ref_Unit_Balance!$AB$31:$AB$106,MATCH(UnitGradeInfo!B367,ref_Unit_Balance!$B$31:$B$1048576,0))*(D367-1)</f>
        <v>12800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1450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13200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300</v>
      </c>
      <c r="F369" s="5">
        <f>INDEX(ref_Unit_Balance!$V$31:$V$106,MATCH(UnitGradeInfo!B369,ref_Unit_Balance!$B$31:$B$1048576,0))
+
INDEX(ref_Unit_Balance!$AB$31:$AB$106,MATCH(UnitGradeInfo!B369,ref_Unit_Balance!$B$31:$B$1048576,0))*(D369-1)</f>
        <v>7200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375</v>
      </c>
      <c r="F370" s="5">
        <f>INDEX(ref_Unit_Balance!$V$31:$V$106,MATCH(UnitGradeInfo!B370,ref_Unit_Balance!$B$31:$B$1048576,0))
+
INDEX(ref_Unit_Balance!$AB$31:$AB$106,MATCH(UnitGradeInfo!B370,ref_Unit_Balance!$B$31:$B$1048576,0))*(D370-1)</f>
        <v>8000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8800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525</v>
      </c>
      <c r="F372" s="5">
        <f>INDEX(ref_Unit_Balance!$V$31:$V$106,MATCH(UnitGradeInfo!B372,ref_Unit_Balance!$B$31:$B$1048576,0))
+
INDEX(ref_Unit_Balance!$AB$31:$AB$106,MATCH(UnitGradeInfo!B372,ref_Unit_Balance!$B$31:$B$1048576,0))*(D372-1)</f>
        <v>9600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600</v>
      </c>
      <c r="F373" s="5">
        <f>INDEX(ref_Unit_Balance!$V$31:$V$106,MATCH(UnitGradeInfo!B373,ref_Unit_Balance!$B$31:$B$1048576,0))
+
INDEX(ref_Unit_Balance!$AB$31:$AB$106,MATCH(UnitGradeInfo!B373,ref_Unit_Balance!$B$31:$B$1048576,0))*(D373-1)</f>
        <v>10400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675</v>
      </c>
      <c r="F374" s="5">
        <f>INDEX(ref_Unit_Balance!$V$31:$V$106,MATCH(UnitGradeInfo!B374,ref_Unit_Balance!$B$31:$B$1048576,0))
+
INDEX(ref_Unit_Balance!$AB$31:$AB$106,MATCH(UnitGradeInfo!B374,ref_Unit_Balance!$B$31:$B$1048576,0))*(D374-1)</f>
        <v>11200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12000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825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12800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900</v>
      </c>
      <c r="F377" s="5">
        <f>INDEX(ref_Unit_Balance!$V$31:$V$106,MATCH(UnitGradeInfo!B377,ref_Unit_Balance!$B$31:$B$1048576,0))
+
INDEX(ref_Unit_Balance!$AB$31:$AB$106,MATCH(UnitGradeInfo!B377,ref_Unit_Balance!$B$31:$B$1048576,0))*(D377-1)</f>
        <v>13600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975</v>
      </c>
      <c r="F378" s="5">
        <f>INDEX(ref_Unit_Balance!$V$31:$V$106,MATCH(UnitGradeInfo!B378,ref_Unit_Balance!$B$31:$B$1048576,0))
+
INDEX(ref_Unit_Balance!$AB$31:$AB$106,MATCH(UnitGradeInfo!B378,ref_Unit_Balance!$B$31:$B$1048576,0))*(D378-1)</f>
        <v>14400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1050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15200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1125</v>
      </c>
      <c r="F380" s="5">
        <f>INDEX(ref_Unit_Balance!$V$31:$V$106,MATCH(UnitGradeInfo!B380,ref_Unit_Balance!$B$31:$B$1048576,0))
+
INDEX(ref_Unit_Balance!$AB$31:$AB$106,MATCH(UnitGradeInfo!B380,ref_Unit_Balance!$B$31:$B$1048576,0))*(D380-1)</f>
        <v>16000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1200</v>
      </c>
      <c r="F381" s="5">
        <f>INDEX(ref_Unit_Balance!$V$31:$V$106,MATCH(UnitGradeInfo!B381,ref_Unit_Balance!$B$31:$B$1048576,0))
+
INDEX(ref_Unit_Balance!$AB$31:$AB$106,MATCH(UnitGradeInfo!B381,ref_Unit_Balance!$B$31:$B$1048576,0))*(D381-1)</f>
        <v>16800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1275</v>
      </c>
      <c r="F382" s="5">
        <f>INDEX(ref_Unit_Balance!$V$31:$V$106,MATCH(UnitGradeInfo!B382,ref_Unit_Balance!$B$31:$B$1048576,0))
+
INDEX(ref_Unit_Balance!$AB$31:$AB$106,MATCH(UnitGradeInfo!B382,ref_Unit_Balance!$B$31:$B$1048576,0))*(D382-1)</f>
        <v>17600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1350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18400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1425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19200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1500</v>
      </c>
      <c r="F385" s="5">
        <f>INDEX(ref_Unit_Balance!$V$31:$V$106,MATCH(UnitGradeInfo!B385,ref_Unit_Balance!$B$31:$B$1048576,0))
+
INDEX(ref_Unit_Balance!$AB$31:$AB$106,MATCH(UnitGradeInfo!B385,ref_Unit_Balance!$B$31:$B$1048576,0))*(D385-1)</f>
        <v>20000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1575</v>
      </c>
      <c r="F386" s="5">
        <f>INDEX(ref_Unit_Balance!$V$31:$V$106,MATCH(UnitGradeInfo!B386,ref_Unit_Balance!$B$31:$B$1048576,0))
+
INDEX(ref_Unit_Balance!$AB$31:$AB$106,MATCH(UnitGradeInfo!B386,ref_Unit_Balance!$B$31:$B$1048576,0))*(D386-1)</f>
        <v>20800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1650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21600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1725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22400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300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375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525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600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675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825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900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975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1050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1125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1200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1275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1350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1425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1500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1575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1650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1725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187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720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880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262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1040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337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1360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375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1520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412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1680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450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1840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487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2000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525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2160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562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2320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600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2480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2640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675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2800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712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2960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750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3120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787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3280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825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3440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862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3600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900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3760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187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720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880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262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1040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337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1360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375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1520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412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1680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450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1840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487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2000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525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2160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562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2320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600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2480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2640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675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2800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712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2960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750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3120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787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3280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825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3440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862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3600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900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3760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189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264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339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377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414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452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489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527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564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602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639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677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714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752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789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827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864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902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189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264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339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377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414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452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489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527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564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602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639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677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714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752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789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827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864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902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262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1280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1440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387</v>
      </c>
      <c r="F491" s="5">
        <f>INDEX(ref_Unit_Balance!$V$31:$V$106,MATCH(UnitGradeInfo!B491,ref_Unit_Balance!$B$31:$B$1048576,0))
+
INDEX(ref_Unit_Balance!$AB$31:$AB$106,MATCH(UnitGradeInfo!B491,ref_Unit_Balance!$B$31:$B$1048576,0))*(D491-1)</f>
        <v>1600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1760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512</v>
      </c>
      <c r="F493" s="5">
        <f>INDEX(ref_Unit_Balance!$V$31:$V$106,MATCH(UnitGradeInfo!B493,ref_Unit_Balance!$B$31:$B$1048576,0))
+
INDEX(ref_Unit_Balance!$AB$31:$AB$106,MATCH(UnitGradeInfo!B493,ref_Unit_Balance!$B$31:$B$1048576,0))*(D493-1)</f>
        <v>1920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575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2080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637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2240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700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2400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762</v>
      </c>
      <c r="F497" s="5">
        <f>INDEX(ref_Unit_Balance!$V$31:$V$106,MATCH(UnitGradeInfo!B497,ref_Unit_Balance!$B$31:$B$1048576,0))
+
INDEX(ref_Unit_Balance!$AB$31:$AB$106,MATCH(UnitGradeInfo!B497,ref_Unit_Balance!$B$31:$B$1048576,0))*(D497-1)</f>
        <v>2560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825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2720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887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950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1012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1075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1137</v>
      </c>
      <c r="F503" s="5">
        <f>INDEX(ref_Unit_Balance!$V$31:$V$106,MATCH(UnitGradeInfo!B503,ref_Unit_Balance!$B$31:$B$1048576,0))
+
INDEX(ref_Unit_Balance!$AB$31:$AB$106,MATCH(UnitGradeInfo!B503,ref_Unit_Balance!$B$31:$B$1048576,0))*(D503-1)</f>
        <v>3520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1200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3680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1262</v>
      </c>
      <c r="F505" s="5">
        <f>INDEX(ref_Unit_Balance!$V$31:$V$106,MATCH(UnitGradeInfo!B505,ref_Unit_Balance!$B$31:$B$1048576,0))
+
INDEX(ref_Unit_Balance!$AB$31:$AB$106,MATCH(UnitGradeInfo!B505,ref_Unit_Balance!$B$31:$B$1048576,0))*(D505-1)</f>
        <v>3840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1325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4000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1387</v>
      </c>
      <c r="F507" s="5">
        <f>INDEX(ref_Unit_Balance!$V$31:$V$106,MATCH(UnitGradeInfo!B507,ref_Unit_Balance!$B$31:$B$1048576,0))
+
INDEX(ref_Unit_Balance!$AB$31:$AB$106,MATCH(UnitGradeInfo!B507,ref_Unit_Balance!$B$31:$B$1048576,0))*(D507-1)</f>
        <v>4160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1450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4320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262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387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512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575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637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700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762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825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887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950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1012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1075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1137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1200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1262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1325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1387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1450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263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326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388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451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513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576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638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701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763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826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888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951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1013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1076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1138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1201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1263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1326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1388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1451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227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277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327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377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427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477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527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577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627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677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727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777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827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877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927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977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1027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1077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1127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1177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227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277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327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377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427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477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527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577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627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677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727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777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827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877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927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977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1027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1077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1127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1177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227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277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327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377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427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477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527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577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627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677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727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777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827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877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927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977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1027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1077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1127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1177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225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1120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275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1280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325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1440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1600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425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1760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475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1920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525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2080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575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625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2400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675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2560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725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2720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775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825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875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925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3360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975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3520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1025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3680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1075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3840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1125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1175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4160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226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276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326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426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476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526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576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626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676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726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776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826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876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926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976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1026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1076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1126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1176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227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277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327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377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427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477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527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577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627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677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727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777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827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877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927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977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1027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1077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1127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1177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3"/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E158"/>
  <sheetViews>
    <sheetView topLeftCell="A37" zoomScale="85" zoomScaleNormal="85" workbookViewId="0">
      <selection activeCell="K100" sqref="K100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"/>
  <sheetViews>
    <sheetView workbookViewId="0">
      <selection activeCell="V15" sqref="V15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15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30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45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60</v>
      </c>
      <c r="D7" s="5">
        <v>2</v>
      </c>
      <c r="E7" s="5">
        <v>500</v>
      </c>
    </row>
    <row r="8" spans="1:8">
      <c r="A8" s="5">
        <v>5</v>
      </c>
      <c r="B8" s="5">
        <v>5</v>
      </c>
      <c r="C8" s="5">
        <v>75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90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105</v>
      </c>
      <c r="D10" s="5">
        <v>3</v>
      </c>
      <c r="E10" s="5">
        <v>500</v>
      </c>
    </row>
    <row r="11" spans="1:8">
      <c r="A11" s="5">
        <v>8</v>
      </c>
      <c r="B11" s="5">
        <v>8</v>
      </c>
      <c r="C11" s="5">
        <v>120</v>
      </c>
      <c r="D11" s="5">
        <v>3</v>
      </c>
      <c r="E11" s="5">
        <v>500</v>
      </c>
      <c r="H11" s="8"/>
    </row>
    <row r="12" spans="1:8">
      <c r="A12" s="5">
        <v>9</v>
      </c>
      <c r="B12" s="5">
        <v>9</v>
      </c>
      <c r="C12" s="5">
        <v>135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150</v>
      </c>
      <c r="D13" s="5">
        <v>4</v>
      </c>
      <c r="E13" s="5">
        <v>500</v>
      </c>
    </row>
    <row r="14" spans="1:8">
      <c r="A14" s="5">
        <v>11</v>
      </c>
      <c r="B14" s="5">
        <v>11</v>
      </c>
      <c r="C14" s="5">
        <v>165</v>
      </c>
      <c r="D14" s="5">
        <v>4</v>
      </c>
      <c r="E14" s="5">
        <v>500</v>
      </c>
    </row>
    <row r="15" spans="1:8">
      <c r="A15" s="5">
        <v>12</v>
      </c>
      <c r="B15" s="5">
        <v>12</v>
      </c>
      <c r="C15" s="5">
        <v>180</v>
      </c>
      <c r="D15" s="5">
        <v>4</v>
      </c>
      <c r="E15" s="5">
        <v>500</v>
      </c>
    </row>
    <row r="16" spans="1:8">
      <c r="A16" s="5">
        <v>13</v>
      </c>
      <c r="B16" s="5">
        <v>13</v>
      </c>
      <c r="C16" s="5">
        <v>195</v>
      </c>
      <c r="D16" s="5">
        <v>5</v>
      </c>
      <c r="E16" s="5">
        <v>500</v>
      </c>
    </row>
    <row r="17" spans="1:5">
      <c r="A17" s="5">
        <v>14</v>
      </c>
      <c r="B17" s="5">
        <v>14</v>
      </c>
      <c r="C17" s="5">
        <v>210</v>
      </c>
      <c r="D17" s="5">
        <v>5</v>
      </c>
      <c r="E17" s="5">
        <v>500</v>
      </c>
    </row>
    <row r="18" spans="1:5">
      <c r="A18" s="5">
        <v>15</v>
      </c>
      <c r="B18" s="5">
        <v>15</v>
      </c>
      <c r="C18" s="5">
        <v>225</v>
      </c>
      <c r="D18" s="5">
        <v>5</v>
      </c>
      <c r="E18" s="5">
        <v>500</v>
      </c>
    </row>
    <row r="19" spans="1:5">
      <c r="A19" s="5">
        <v>16</v>
      </c>
      <c r="B19" s="5">
        <v>16</v>
      </c>
      <c r="C19" s="5">
        <v>240</v>
      </c>
      <c r="D19" s="5">
        <v>5</v>
      </c>
      <c r="E19" s="5">
        <v>500</v>
      </c>
    </row>
    <row r="20" spans="1:5">
      <c r="A20" s="5">
        <v>17</v>
      </c>
      <c r="B20" s="5">
        <v>17</v>
      </c>
      <c r="C20" s="5">
        <v>255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270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285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300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workbookViewId="0">
      <selection activeCell="N12" sqref="N1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3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3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3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3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300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3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3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3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300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3"/>
  <sheetViews>
    <sheetView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750</v>
      </c>
      <c r="D16" s="5">
        <f t="shared" si="1"/>
        <v>900</v>
      </c>
      <c r="E16" s="5">
        <f t="shared" si="1"/>
        <v>1050</v>
      </c>
      <c r="F16" s="5">
        <f t="shared" si="1"/>
        <v>1200</v>
      </c>
    </row>
    <row r="17" spans="1:6">
      <c r="A17">
        <v>1</v>
      </c>
      <c r="B17" s="67">
        <v>3</v>
      </c>
      <c r="C17" s="5">
        <f t="shared" si="2"/>
        <v>900</v>
      </c>
      <c r="D17" s="5">
        <f t="shared" si="1"/>
        <v>1100</v>
      </c>
      <c r="E17" s="5">
        <f t="shared" si="1"/>
        <v>1300</v>
      </c>
      <c r="F17" s="5">
        <f t="shared" si="1"/>
        <v>1500</v>
      </c>
    </row>
    <row r="18" spans="1:6">
      <c r="A18">
        <v>1</v>
      </c>
      <c r="B18" s="67">
        <v>4</v>
      </c>
      <c r="C18" s="5">
        <f t="shared" si="2"/>
        <v>1050</v>
      </c>
      <c r="D18" s="5">
        <f t="shared" si="1"/>
        <v>1300</v>
      </c>
      <c r="E18" s="5">
        <f t="shared" si="1"/>
        <v>1550</v>
      </c>
      <c r="F18" s="5">
        <f t="shared" si="1"/>
        <v>1800</v>
      </c>
    </row>
    <row r="19" spans="1:6">
      <c r="A19">
        <v>1</v>
      </c>
      <c r="B19" s="67">
        <v>5</v>
      </c>
      <c r="C19" s="5">
        <f t="shared" si="2"/>
        <v>1200</v>
      </c>
      <c r="D19" s="5">
        <f t="shared" si="1"/>
        <v>1500</v>
      </c>
      <c r="E19" s="5">
        <f t="shared" si="1"/>
        <v>1800</v>
      </c>
      <c r="F19" s="5">
        <f t="shared" si="1"/>
        <v>2100</v>
      </c>
    </row>
    <row r="20" spans="1:6">
      <c r="A20">
        <v>1</v>
      </c>
      <c r="B20" s="67">
        <v>6</v>
      </c>
      <c r="C20" s="5">
        <f t="shared" si="2"/>
        <v>1350</v>
      </c>
      <c r="D20" s="5">
        <f t="shared" si="1"/>
        <v>1700</v>
      </c>
      <c r="E20" s="5">
        <f t="shared" si="1"/>
        <v>2050</v>
      </c>
      <c r="F20" s="5">
        <f t="shared" si="1"/>
        <v>2400</v>
      </c>
    </row>
    <row r="21" spans="1:6">
      <c r="A21">
        <v>1</v>
      </c>
      <c r="B21" s="67">
        <v>7</v>
      </c>
      <c r="C21" s="5">
        <f t="shared" si="2"/>
        <v>1500</v>
      </c>
      <c r="D21" s="5">
        <f t="shared" si="1"/>
        <v>1900</v>
      </c>
      <c r="E21" s="5">
        <f t="shared" si="1"/>
        <v>2300</v>
      </c>
      <c r="F21" s="5">
        <f t="shared" si="1"/>
        <v>2700</v>
      </c>
    </row>
    <row r="22" spans="1:6">
      <c r="A22">
        <v>1</v>
      </c>
      <c r="B22" s="67">
        <v>8</v>
      </c>
      <c r="C22" s="5">
        <f t="shared" si="2"/>
        <v>1650</v>
      </c>
      <c r="D22" s="5">
        <f t="shared" si="1"/>
        <v>2100</v>
      </c>
      <c r="E22" s="5">
        <f t="shared" si="1"/>
        <v>2550</v>
      </c>
      <c r="F22" s="5">
        <f t="shared" si="1"/>
        <v>3000</v>
      </c>
    </row>
    <row r="23" spans="1:6">
      <c r="A23">
        <v>1</v>
      </c>
      <c r="B23" s="67">
        <v>9</v>
      </c>
      <c r="C23" s="5">
        <f t="shared" si="2"/>
        <v>1800</v>
      </c>
      <c r="D23" s="5">
        <f t="shared" si="1"/>
        <v>2300</v>
      </c>
      <c r="E23" s="5">
        <f t="shared" si="1"/>
        <v>2800</v>
      </c>
      <c r="F23" s="5">
        <f t="shared" si="1"/>
        <v>3300</v>
      </c>
    </row>
    <row r="24" spans="1:6">
      <c r="A24">
        <v>1</v>
      </c>
      <c r="B24" s="67">
        <v>10</v>
      </c>
      <c r="C24" s="5">
        <f t="shared" si="2"/>
        <v>1950</v>
      </c>
      <c r="D24" s="5">
        <f t="shared" si="1"/>
        <v>2500</v>
      </c>
      <c r="E24" s="5">
        <f t="shared" si="1"/>
        <v>3050</v>
      </c>
      <c r="F24" s="5">
        <f t="shared" si="1"/>
        <v>3600</v>
      </c>
    </row>
    <row r="25" spans="1:6">
      <c r="A25">
        <v>1</v>
      </c>
      <c r="B25" s="67">
        <v>11</v>
      </c>
      <c r="C25" s="5">
        <f t="shared" si="2"/>
        <v>2100</v>
      </c>
      <c r="D25" s="5">
        <f t="shared" si="1"/>
        <v>2700</v>
      </c>
      <c r="E25" s="5">
        <f t="shared" si="1"/>
        <v>3300</v>
      </c>
      <c r="F25" s="5">
        <f t="shared" si="1"/>
        <v>3900</v>
      </c>
    </row>
    <row r="26" spans="1:6">
      <c r="A26">
        <v>1</v>
      </c>
      <c r="B26" s="67">
        <v>12</v>
      </c>
      <c r="C26" s="5">
        <f t="shared" si="2"/>
        <v>2250</v>
      </c>
      <c r="D26" s="5">
        <f t="shared" si="1"/>
        <v>2900</v>
      </c>
      <c r="E26" s="5">
        <f t="shared" si="1"/>
        <v>3550</v>
      </c>
      <c r="F26" s="5">
        <f t="shared" si="1"/>
        <v>4200</v>
      </c>
    </row>
    <row r="27" spans="1:6">
      <c r="A27">
        <v>1</v>
      </c>
      <c r="B27" s="67">
        <v>13</v>
      </c>
      <c r="C27" s="5">
        <f t="shared" si="2"/>
        <v>2400</v>
      </c>
      <c r="D27" s="5">
        <f t="shared" si="1"/>
        <v>3100</v>
      </c>
      <c r="E27" s="5">
        <f t="shared" si="1"/>
        <v>3800</v>
      </c>
      <c r="F27" s="5">
        <f t="shared" si="1"/>
        <v>4500</v>
      </c>
    </row>
    <row r="28" spans="1:6">
      <c r="A28">
        <v>1</v>
      </c>
      <c r="B28" s="67">
        <v>14</v>
      </c>
      <c r="C28" s="5">
        <f t="shared" si="2"/>
        <v>2550</v>
      </c>
      <c r="D28" s="5">
        <f t="shared" si="1"/>
        <v>3300</v>
      </c>
      <c r="E28" s="5">
        <f t="shared" si="1"/>
        <v>4050</v>
      </c>
      <c r="F28" s="5">
        <f t="shared" si="1"/>
        <v>4800</v>
      </c>
    </row>
    <row r="29" spans="1:6">
      <c r="A29">
        <v>1</v>
      </c>
      <c r="B29" s="67">
        <v>15</v>
      </c>
      <c r="C29" s="5">
        <f t="shared" si="2"/>
        <v>2700</v>
      </c>
      <c r="D29" s="5">
        <f t="shared" si="1"/>
        <v>3500</v>
      </c>
      <c r="E29" s="5">
        <f t="shared" si="1"/>
        <v>4300</v>
      </c>
      <c r="F29" s="5">
        <f t="shared" si="1"/>
        <v>5100</v>
      </c>
    </row>
    <row r="30" spans="1:6">
      <c r="A30">
        <v>1</v>
      </c>
      <c r="B30" s="67">
        <v>16</v>
      </c>
      <c r="C30" s="5">
        <f t="shared" si="2"/>
        <v>2850</v>
      </c>
      <c r="D30" s="5">
        <f t="shared" si="1"/>
        <v>3700</v>
      </c>
      <c r="E30" s="5">
        <f t="shared" si="1"/>
        <v>4550</v>
      </c>
      <c r="F30" s="5">
        <f t="shared" si="1"/>
        <v>5400</v>
      </c>
    </row>
    <row r="31" spans="1:6">
      <c r="A31">
        <v>1</v>
      </c>
      <c r="B31" s="67">
        <v>17</v>
      </c>
      <c r="C31" s="5">
        <f t="shared" si="2"/>
        <v>3000</v>
      </c>
      <c r="D31" s="5">
        <f t="shared" si="2"/>
        <v>3900</v>
      </c>
      <c r="E31" s="5">
        <f t="shared" si="2"/>
        <v>4800</v>
      </c>
      <c r="F31" s="5">
        <f t="shared" si="2"/>
        <v>5700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3150</v>
      </c>
      <c r="D32" s="5">
        <f t="shared" si="3"/>
        <v>4100</v>
      </c>
      <c r="E32" s="5">
        <f t="shared" si="3"/>
        <v>5050</v>
      </c>
      <c r="F32" s="5">
        <f t="shared" si="3"/>
        <v>6000</v>
      </c>
    </row>
    <row r="33" spans="1:6">
      <c r="A33">
        <v>1</v>
      </c>
      <c r="B33" s="67">
        <v>19</v>
      </c>
      <c r="C33" s="5">
        <f t="shared" si="3"/>
        <v>3300</v>
      </c>
      <c r="D33" s="5">
        <f t="shared" si="3"/>
        <v>4300</v>
      </c>
      <c r="E33" s="5">
        <f t="shared" si="3"/>
        <v>5300</v>
      </c>
      <c r="F33" s="5">
        <f t="shared" si="3"/>
        <v>6300</v>
      </c>
    </row>
    <row r="34" spans="1:6">
      <c r="A34">
        <v>1</v>
      </c>
      <c r="B34" s="67">
        <v>20</v>
      </c>
      <c r="C34" s="5">
        <f t="shared" si="3"/>
        <v>3450</v>
      </c>
      <c r="D34" s="5">
        <f t="shared" si="3"/>
        <v>4500</v>
      </c>
      <c r="E34" s="5">
        <f t="shared" si="3"/>
        <v>5550</v>
      </c>
      <c r="F34" s="5">
        <f t="shared" si="3"/>
        <v>6600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1C4587"/>
    <outlinePr summaryBelow="0" summaryRight="0"/>
  </sheetPr>
  <dimension ref="A1:AB106"/>
  <sheetViews>
    <sheetView showGridLines="0" topLeftCell="A11" zoomScale="85" zoomScaleNormal="85" workbookViewId="0">
      <selection activeCell="E45" sqref="E45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1200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9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780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780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1600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3600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800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120</v>
      </c>
      <c r="I64" s="104">
        <v>1</v>
      </c>
      <c r="J64" s="104">
        <v>1</v>
      </c>
      <c r="K64" s="57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800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800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1200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1440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240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3600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1600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2330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1050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5600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7200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720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720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1280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1120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6800</v>
      </c>
      <c r="R8" s="87">
        <f>INDEX(ref_Unit_Balance!$G:$G,MATCH(L8,ref_Unit_Balance!B:B,0))+
(INDEX(ref_Unit_Balance!$G$20:$G$23,MATCH(ref_Stage_Balance!N8,ref_Unit_Balance!$B$20:$B$23,0))*(M8)*ref_Unit_Balance!$C$25)</f>
        <v>187.5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6800</v>
      </c>
      <c r="R14" s="87">
        <f t="shared" si="6"/>
        <v>187.5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72050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102700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86500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265200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8000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1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Localization</vt:lpstr>
      <vt:lpstr>StageInfo</vt:lpstr>
      <vt:lpstr>StageRewardInfo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2023-11-14T08:32:49Z</dcterms:modified>
</cp:coreProperties>
</file>