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53616" yWindow="0" windowWidth="22680" windowHeight="21000" tabRatio="761" activeTab="6"/>
  </bookViews>
  <sheets>
    <sheet name="ConfigTable" sheetId="18" r:id="rId1"/>
    <sheet name="Localization" sheetId="29" r:id="rId2"/>
    <sheet name="StageInfo" sheetId="26" r:id="rId3"/>
    <sheet name="StageRewardInfo" sheetId="27" r:id="rId4"/>
    <sheet name="PopupSound" sheetId="41" r:id="rId5"/>
    <sheet name="EnumTable" sheetId="17" r:id="rId6"/>
    <sheet name="WaveStage" sheetId="32" r:id="rId7"/>
    <sheet name="ProjectileInfo" sheetId="24" r:id="rId8"/>
    <sheet name="Unitinfo" sheetId="23" r:id="rId9"/>
    <sheet name="UnitGradeInfo" sheetId="25" r:id="rId10"/>
    <sheet name="GachaList" sheetId="28" r:id="rId11"/>
    <sheet name="TutorialInfo" sheetId="33" r:id="rId12"/>
    <sheet name="Level" sheetId="36" r:id="rId13"/>
    <sheet name="Attendance" sheetId="35" r:id="rId14"/>
    <sheet name="Dialogue" sheetId="34" r:id="rId15"/>
    <sheet name="ref_Rarity" sheetId="40" r:id="rId16"/>
    <sheet name="ref_Unit_Balance" sheetId="37" r:id="rId17"/>
    <sheet name="ref_Stage_Balance" sheetId="38" r:id="rId18"/>
  </sheets>
  <definedNames>
    <definedName name="_xlnm._FilterDatabase" localSheetId="8" hidden="1">Unitinfo!$A$3:$M$79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24" l="1"/>
  <c r="F75" i="37" l="1"/>
  <c r="L8" i="38" l="1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C79" i="23" s="1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G14" i="24" s="1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T63" i="37"/>
  <c r="I36" i="25" s="1"/>
  <c r="L63" i="37"/>
  <c r="D5" i="25"/>
  <c r="C75" i="23"/>
  <c r="C73" i="23"/>
  <c r="C65" i="23"/>
  <c r="C64" i="23"/>
  <c r="C63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N27" i="25" l="1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R70" i="37"/>
  <c r="G98" i="37"/>
  <c r="R98" i="37"/>
  <c r="V98" i="37"/>
  <c r="G73" i="37"/>
  <c r="E46" i="25" s="1"/>
  <c r="V73" i="37"/>
  <c r="R73" i="37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R71" i="37"/>
  <c r="G59" i="37"/>
  <c r="E32" i="25" s="1"/>
  <c r="G47" i="37"/>
  <c r="E20" i="25" s="1"/>
  <c r="G35" i="37"/>
  <c r="E8" i="25" s="1"/>
  <c r="G34" i="37"/>
  <c r="E7" i="25" s="1"/>
  <c r="R34" i="37"/>
  <c r="G31" i="37"/>
  <c r="E4" i="25" s="1"/>
  <c r="G94" i="37"/>
  <c r="V94" i="37"/>
  <c r="R94" i="37"/>
  <c r="G82" i="37"/>
  <c r="G69" i="37"/>
  <c r="E42" i="25" s="1"/>
  <c r="V69" i="37"/>
  <c r="F42" i="25" s="1"/>
  <c r="R69" i="37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G68" i="37"/>
  <c r="E41" i="25" s="1"/>
  <c r="V68" i="37"/>
  <c r="R68" i="37"/>
  <c r="G56" i="37"/>
  <c r="E29" i="25" s="1"/>
  <c r="G44" i="37"/>
  <c r="E17" i="25" s="1"/>
  <c r="G32" i="37"/>
  <c r="E5" i="25" s="1"/>
  <c r="G104" i="37"/>
  <c r="V104" i="37"/>
  <c r="R104" i="37"/>
  <c r="G92" i="37"/>
  <c r="G80" i="37"/>
  <c r="V67" i="37"/>
  <c r="F40" i="25" s="1"/>
  <c r="R67" i="37"/>
  <c r="G72" i="37"/>
  <c r="E45" i="25" s="1"/>
  <c r="V72" i="37"/>
  <c r="F45" i="25" s="1"/>
  <c r="R72" i="37"/>
  <c r="G83" i="37"/>
  <c r="V103" i="37"/>
  <c r="R103" i="37"/>
  <c r="G66" i="37"/>
  <c r="E39" i="25" s="1"/>
  <c r="R66" i="37"/>
  <c r="V66" i="37"/>
  <c r="F39" i="25" s="1"/>
  <c r="G54" i="37"/>
  <c r="E27" i="25" s="1"/>
  <c r="G42" i="37"/>
  <c r="E15" i="25" s="1"/>
  <c r="G48" i="37"/>
  <c r="E21" i="25" s="1"/>
  <c r="G58" i="37"/>
  <c r="E31" i="25" s="1"/>
  <c r="R58" i="37"/>
  <c r="G102" i="37"/>
  <c r="V102" i="37"/>
  <c r="R102" i="37"/>
  <c r="H102" i="37" s="1"/>
  <c r="G90" i="37"/>
  <c r="G78" i="37"/>
  <c r="G65" i="37"/>
  <c r="E38" i="25" s="1"/>
  <c r="R65" i="37"/>
  <c r="V65" i="37"/>
  <c r="G101" i="37"/>
  <c r="R101" i="37"/>
  <c r="V101" i="37"/>
  <c r="G64" i="37"/>
  <c r="E37" i="25" s="1"/>
  <c r="R64" i="37"/>
  <c r="V64" i="37"/>
  <c r="F37" i="25" s="1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R63" i="37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R74" i="37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E92" i="28" s="1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E76" i="28" s="1"/>
  <c r="C14" i="28"/>
  <c r="C17" i="28"/>
  <c r="C79" i="28"/>
  <c r="D13" i="28"/>
  <c r="C56" i="28"/>
  <c r="C87" i="28"/>
  <c r="C44" i="28"/>
  <c r="C75" i="28"/>
  <c r="C60" i="28"/>
  <c r="C66" i="28"/>
  <c r="C4" i="28"/>
  <c r="E48" i="28" s="1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F47" i="25"/>
  <c r="G86" i="37"/>
  <c r="F38" i="25"/>
  <c r="F36" i="25"/>
  <c r="F46" i="25"/>
  <c r="F41" i="25"/>
  <c r="H103" i="37"/>
  <c r="H105" i="37"/>
  <c r="H67" i="37"/>
  <c r="N8" i="38"/>
  <c r="R8" i="38" s="1"/>
  <c r="H104" i="37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L75" i="37"/>
  <c r="L76" i="37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L34" i="37"/>
  <c r="V34" i="37" s="1"/>
  <c r="L35" i="37"/>
  <c r="L36" i="37"/>
  <c r="L37" i="37"/>
  <c r="L38" i="37"/>
  <c r="L39" i="37"/>
  <c r="L40" i="37"/>
  <c r="L41" i="37"/>
  <c r="L42" i="37"/>
  <c r="L43" i="37"/>
  <c r="L44" i="37"/>
  <c r="L45" i="37"/>
  <c r="R45" i="37" s="1"/>
  <c r="L46" i="37"/>
  <c r="L47" i="37"/>
  <c r="L48" i="37"/>
  <c r="L49" i="37"/>
  <c r="V49" i="37" s="1"/>
  <c r="L50" i="37"/>
  <c r="L51" i="37"/>
  <c r="L52" i="37"/>
  <c r="L53" i="37"/>
  <c r="L54" i="37"/>
  <c r="L55" i="37"/>
  <c r="L56" i="37"/>
  <c r="V56" i="37" s="1"/>
  <c r="L57" i="37"/>
  <c r="L58" i="37"/>
  <c r="V58" i="37" s="1"/>
  <c r="L59" i="37"/>
  <c r="L60" i="37"/>
  <c r="L61" i="37"/>
  <c r="L62" i="37"/>
  <c r="L77" i="37"/>
  <c r="L78" i="37"/>
  <c r="L79" i="37"/>
  <c r="L80" i="37"/>
  <c r="L81" i="37"/>
  <c r="L82" i="37"/>
  <c r="L83" i="37"/>
  <c r="L84" i="37"/>
  <c r="L85" i="37"/>
  <c r="L86" i="37"/>
  <c r="L87" i="37"/>
  <c r="L88" i="37"/>
  <c r="L89" i="37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C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R86" i="37" l="1"/>
  <c r="V86" i="37"/>
  <c r="V80" i="37"/>
  <c r="R80" i="37"/>
  <c r="R60" i="37"/>
  <c r="R54" i="37"/>
  <c r="V54" i="37"/>
  <c r="V48" i="37"/>
  <c r="F21" i="25" s="1"/>
  <c r="R48" i="37"/>
  <c r="R42" i="37"/>
  <c r="F9" i="25"/>
  <c r="V36" i="37"/>
  <c r="R79" i="37"/>
  <c r="V79" i="37"/>
  <c r="V59" i="37"/>
  <c r="R59" i="37"/>
  <c r="F20" i="25"/>
  <c r="V47" i="37"/>
  <c r="R41" i="37"/>
  <c r="V41" i="37"/>
  <c r="V35" i="37"/>
  <c r="F8" i="25" s="1"/>
  <c r="R35" i="37"/>
  <c r="V76" i="37"/>
  <c r="R76" i="37"/>
  <c r="V84" i="37"/>
  <c r="R84" i="37"/>
  <c r="R78" i="37"/>
  <c r="V78" i="37"/>
  <c r="R52" i="37"/>
  <c r="V52" i="37"/>
  <c r="F25" i="25" s="1"/>
  <c r="V46" i="37"/>
  <c r="F19" i="25" s="1"/>
  <c r="R46" i="37"/>
  <c r="F13" i="25"/>
  <c r="V40" i="37"/>
  <c r="R40" i="37"/>
  <c r="R75" i="37"/>
  <c r="V75" i="37"/>
  <c r="E40" i="28"/>
  <c r="D4" i="28"/>
  <c r="E4" i="28"/>
  <c r="E72" i="28"/>
  <c r="E38" i="28"/>
  <c r="E50" i="28"/>
  <c r="E15" i="28"/>
  <c r="E29" i="28"/>
  <c r="D96" i="28"/>
  <c r="E96" i="28"/>
  <c r="V90" i="37"/>
  <c r="R49" i="37"/>
  <c r="V60" i="37"/>
  <c r="F33" i="25" s="1"/>
  <c r="V85" i="37"/>
  <c r="R85" i="37"/>
  <c r="F26" i="25"/>
  <c r="V53" i="37"/>
  <c r="R53" i="37"/>
  <c r="R89" i="37"/>
  <c r="V89" i="37"/>
  <c r="V83" i="37"/>
  <c r="R83" i="37"/>
  <c r="R77" i="37"/>
  <c r="V77" i="37"/>
  <c r="V57" i="37"/>
  <c r="R57" i="37"/>
  <c r="R51" i="37"/>
  <c r="V51" i="37"/>
  <c r="F18" i="25"/>
  <c r="V45" i="37"/>
  <c r="V39" i="37"/>
  <c r="F12" i="25" s="1"/>
  <c r="R39" i="37"/>
  <c r="V33" i="37"/>
  <c r="F6" i="25" s="1"/>
  <c r="R33" i="37"/>
  <c r="V31" i="37"/>
  <c r="R31" i="37"/>
  <c r="R92" i="37"/>
  <c r="R88" i="37"/>
  <c r="V88" i="37"/>
  <c r="V82" i="37"/>
  <c r="R82" i="37"/>
  <c r="R62" i="37"/>
  <c r="V62" i="37"/>
  <c r="F35" i="25" s="1"/>
  <c r="V50" i="37"/>
  <c r="R50" i="37"/>
  <c r="V44" i="37"/>
  <c r="R44" i="37"/>
  <c r="V38" i="37"/>
  <c r="R38" i="37"/>
  <c r="V32" i="37"/>
  <c r="F5" i="25" s="1"/>
  <c r="E64" i="28"/>
  <c r="E78" i="28"/>
  <c r="V42" i="37"/>
  <c r="F15" i="25" s="1"/>
  <c r="R91" i="37"/>
  <c r="R47" i="37"/>
  <c r="V87" i="37"/>
  <c r="R87" i="37"/>
  <c r="V81" i="37"/>
  <c r="R81" i="37"/>
  <c r="V61" i="37"/>
  <c r="F34" i="25" s="1"/>
  <c r="R61" i="37"/>
  <c r="F28" i="25"/>
  <c r="V55" i="37"/>
  <c r="F16" i="25"/>
  <c r="R43" i="37"/>
  <c r="V43" i="37"/>
  <c r="V37" i="37"/>
  <c r="R37" i="37"/>
  <c r="E31" i="28"/>
  <c r="E51" i="28"/>
  <c r="E75" i="28"/>
  <c r="E67" i="28"/>
  <c r="E54" i="28"/>
  <c r="R55" i="37"/>
  <c r="R56" i="37"/>
  <c r="R36" i="37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4" i="25"/>
  <c r="F23" i="25"/>
  <c r="F32" i="25"/>
  <c r="F10" i="25"/>
  <c r="F30" i="25"/>
  <c r="F17" i="25"/>
  <c r="F27" i="25"/>
  <c r="F11" i="25"/>
  <c r="F14" i="25"/>
  <c r="F24" i="25"/>
  <c r="F22" i="25"/>
  <c r="F31" i="25"/>
  <c r="F7" i="25"/>
  <c r="F29" i="25"/>
  <c r="Q8" i="38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G37" i="25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G9" i="25"/>
  <c r="G17" i="25"/>
  <c r="C7" i="40"/>
  <c r="G95" i="38"/>
  <c r="G126" i="38"/>
  <c r="G125" i="38"/>
  <c r="G37" i="38"/>
  <c r="H87" i="37"/>
  <c r="H86" i="37"/>
  <c r="F15" i="40"/>
  <c r="G32" i="25"/>
  <c r="G4" i="25"/>
  <c r="G33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D18" i="40" l="1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7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E56" i="25"/>
  <c r="D56" i="25"/>
  <c r="F56" i="25" s="1"/>
  <c r="O56" i="25"/>
  <c r="I56" i="25"/>
  <c r="G56" i="25"/>
  <c r="C56" i="25"/>
  <c r="B57" i="25"/>
  <c r="A58" i="25"/>
  <c r="N55" i="25"/>
  <c r="M55" i="25"/>
  <c r="G55" i="25"/>
  <c r="F55" i="25"/>
  <c r="A59" i="25" l="1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E59" i="25"/>
  <c r="O59" i="25"/>
  <c r="D59" i="25"/>
  <c r="I59" i="25"/>
  <c r="F59" i="25"/>
  <c r="G59" i="25"/>
  <c r="T59" i="25"/>
  <c r="C59" i="25"/>
  <c r="N58" i="25"/>
  <c r="M58" i="25"/>
  <c r="G58" i="25"/>
  <c r="F58" i="25"/>
  <c r="B60" i="25"/>
  <c r="A61" i="25"/>
  <c r="B61" i="25" l="1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G61" i="25"/>
  <c r="C61" i="25"/>
  <c r="F61" i="25" l="1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E69" i="25"/>
  <c r="C69" i="25"/>
  <c r="F68" i="25"/>
  <c r="G69" i="25" l="1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E72" i="25"/>
  <c r="I72" i="25"/>
  <c r="C72" i="25"/>
  <c r="F71" i="25"/>
  <c r="E71" i="25"/>
  <c r="G72" i="25" l="1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E75" i="25"/>
  <c r="C75" i="25"/>
  <c r="F74" i="25"/>
  <c r="E74" i="25"/>
  <c r="G75" i="25" l="1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E79" i="25"/>
  <c r="I79" i="25"/>
  <c r="G79" i="25"/>
  <c r="C79" i="25"/>
  <c r="B81" i="25" l="1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E84" i="25"/>
  <c r="I84" i="25"/>
  <c r="C84" i="25"/>
  <c r="N83" i="25"/>
  <c r="M83" i="25"/>
  <c r="E83" i="25"/>
  <c r="F83" i="25"/>
  <c r="B85" i="25"/>
  <c r="A86" i="25"/>
  <c r="G83" i="25"/>
  <c r="J85" i="25" l="1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E89" i="25"/>
  <c r="I89" i="25"/>
  <c r="C89" i="25"/>
  <c r="N88" i="25"/>
  <c r="M88" i="25"/>
  <c r="A92" i="25" l="1"/>
  <c r="B91" i="25"/>
  <c r="N89" i="25"/>
  <c r="M89" i="25"/>
  <c r="J90" i="25"/>
  <c r="L90" i="25"/>
  <c r="D90" i="25"/>
  <c r="G90" i="25" s="1"/>
  <c r="H90" i="25"/>
  <c r="T90" i="25"/>
  <c r="U90" i="25"/>
  <c r="O90" i="25"/>
  <c r="E90" i="25"/>
  <c r="F90" i="25"/>
  <c r="I90" i="25"/>
  <c r="C90" i="25"/>
  <c r="F89" i="25"/>
  <c r="J91" i="25" l="1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E122" i="25"/>
  <c r="O122" i="25"/>
  <c r="I122" i="25"/>
  <c r="C122" i="25"/>
  <c r="D122" i="25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H126" i="25"/>
  <c r="G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E221" i="25"/>
  <c r="D221" i="25"/>
  <c r="H221" i="25"/>
  <c r="T221" i="25"/>
  <c r="U221" i="25"/>
  <c r="C221" i="25"/>
  <c r="G221" i="25"/>
  <c r="B222" i="25"/>
  <c r="A223" i="25"/>
  <c r="G220" i="25"/>
  <c r="N220" i="25"/>
  <c r="M220" i="25"/>
  <c r="A224" i="25" l="1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U227" i="25"/>
  <c r="H227" i="25"/>
  <c r="T227" i="25"/>
  <c r="C227" i="25"/>
  <c r="F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H321" i="25"/>
  <c r="T321" i="25"/>
  <c r="U321" i="25"/>
  <c r="O321" i="25"/>
  <c r="I321" i="25"/>
  <c r="G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8" i="25" s="1"/>
  <c r="B667" i="25"/>
  <c r="F665" i="25"/>
  <c r="G665" i="25"/>
  <c r="E666" i="25" l="1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M667" i="25" l="1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>
  <authors>
    <author>ejup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<sst xmlns="http://schemas.openxmlformats.org/spreadsheetml/2006/main" count="2430" uniqueCount="608">
  <si>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</si>
  <si>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</si>
  <si>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</si>
  <si>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</si>
  <si>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</si>
  <si>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</si>
  <si>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</si>
  <si>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</si>
  <si>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</si>
  <si>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</si>
  <si>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</si>
  <si>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</si>
  <si>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</si>
  <si>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</si>
  <si>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</si>
  <si>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</si>
  <si>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</si>
  <si>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</si>
  <si>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</si>
  <si>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</si>
  <si>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</si>
  <si>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</si>
  <si>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</si>
  <si>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</si>
  <si>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</si>
  <si>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</si>
  <si>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</si>
  <si>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</si>
  <si>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</si>
  <si>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</si>
  <si>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</si>
  <si>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</si>
  <si>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</si>
  <si>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</si>
  <si>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</si>
  <si>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</si>
  <si>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</si>
  <si>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</si>
  <si>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</si>
  <si>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</si>
  <si>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</si>
  <si>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</si>
  <si>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</si>
  <si>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</si>
  <si>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</si>
  <si>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</si>
  <si>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</si>
  <si>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</si>
  <si>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</si>
  <si>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</si>
  <si>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</si>
  <si>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</si>
  <si>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</si>
  <si>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</si>
  <si>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</si>
  <si>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</si>
  <si>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</si>
  <si>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</si>
  <si>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</si>
  <si>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</si>
  <si>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</si>
  <si>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</si>
  <si>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</si>
  <si>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</si>
  <si>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</si>
  <si>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</si>
  <si>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</si>
  <si>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</si>
  <si>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</si>
  <si>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</si>
  <si>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</si>
  <si>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</si>
  <si>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</si>
  <si>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</si>
  <si>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</si>
  <si>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</si>
  <si>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</si>
  <si>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</si>
  <si>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</si>
  <si>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</si>
  <si>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</si>
  <si>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</si>
  <si>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</si>
  <si>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</si>
  <si>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</si>
  <si>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</si>
  <si>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</si>
  <si>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</si>
  <si>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</si>
  <si>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</si>
  <si>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</si>
  <si>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</si>
  <si>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</si>
  <si>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</si>
  <si>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</si>
  <si>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</si>
  <si>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</si>
  <si>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</si>
  <si>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</si>
  <si>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</si>
  <si>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</si>
  <si>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</si>
  <si>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</si>
  <si>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</si>
  <si>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</si>
  <si>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</si>
  <si>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</si>
  <si>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</si>
  <si>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</si>
  <si>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</si>
  <si>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</si>
  <si>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</si>
  <si>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</si>
  <si>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</si>
  <si>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</si>
  <si>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</si>
  <si>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</si>
  <si>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</si>
  <si>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</si>
  <si>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</si>
  <si>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</si>
  <si>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</si>
  <si>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</si>
  <si>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</si>
  <si>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</si>
  <si>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</si>
  <si>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</si>
  <si>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</si>
  <si>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</si>
  <si>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</si>
  <si>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</si>
  <si>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</si>
  <si>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</si>
  <si>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</si>
  <si>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</si>
  <si>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</si>
  <si>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</si>
  <si>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</si>
  <si>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</si>
  <si>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</si>
  <si>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</si>
  <si>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</si>
  <si>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</si>
  <si>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</si>
  <si>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</si>
  <si>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</si>
  <si>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</si>
  <si>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</si>
  <si>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</si>
  <si>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</si>
  <si>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</si>
  <si>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</si>
  <si>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</si>
  <si>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</si>
  <si>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</si>
  <si>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</si>
  <si>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</si>
  <si>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</si>
  <si>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</si>
  <si>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</si>
  <si>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</si>
  <si>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</si>
  <si>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</si>
  <si>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</si>
  <si>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</si>
  <si>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</si>
  <si>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</si>
  <si>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</si>
  <si>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</si>
  <si>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</si>
  <si>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</si>
  <si>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</si>
  <si>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</si>
  <si>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</si>
  <si>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</si>
  <si>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</si>
  <si>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</si>
  <si>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</si>
  <si>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</si>
  <si>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</si>
  <si>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</si>
  <si>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</si>
  <si>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</si>
  <si>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</si>
  <si>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</si>
  <si>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</si>
  <si>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</si>
  <si>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</si>
  <si>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</si>
  <si>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</si>
  <si>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</si>
  <si>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</si>
  <si>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</si>
  <si>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</si>
  <si>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</si>
  <si>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</si>
  <si>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</si>
  <si>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</si>
  <si>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</si>
  <si>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</si>
  <si>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</si>
  <si>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</si>
  <si>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</si>
  <si>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</si>
  <si>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</si>
  <si>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</si>
  <si>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</si>
  <si>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</si>
  <si>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</si>
  <si>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</si>
  <si>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</si>
  <si>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</si>
  <si>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</si>
  <si>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</si>
  <si>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</si>
  <si>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</si>
  <si>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</si>
  <si>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</si>
  <si>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</si>
  <si>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</si>
  <si>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</si>
  <si>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</si>
  <si>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</si>
  <si>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</si>
  <si>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</si>
  <si>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</si>
  <si>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</si>
  <si>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</si>
  <si>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</si>
  <si>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</si>
  <si>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</si>
  <si>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</si>
  <si>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</si>
  <si>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</si>
  <si>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</si>
  <si>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</si>
  <si>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</si>
  <si>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</si>
  <si>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</si>
  <si>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</si>
  <si>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</si>
  <si>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</si>
  <si>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</si>
  <si>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</si>
  <si>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</si>
  <si>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</si>
  <si>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</si>
  <si>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</si>
  <si>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</si>
  <si>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</si>
  <si>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</si>
  <si>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</si>
  <si>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</si>
  <si>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</si>
  <si>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</si>
  <si>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</si>
  <si>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</si>
  <si>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</si>
  <si>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</si>
  <si>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</si>
  <si>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</si>
  <si>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</si>
  <si>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</si>
  <si>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</si>
  <si>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</si>
  <si>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</si>
  <si>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</si>
  <si>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</si>
  <si>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</si>
  <si>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</si>
  <si>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</si>
  <si>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</si>
  <si>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</si>
  <si>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</si>
  <si>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</si>
  <si>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</si>
  <si>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</si>
  <si>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</si>
  <si>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</si>
  <si>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</si>
  <si>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</si>
  <si>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</si>
  <si>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</si>
  <si>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</si>
  <si>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</si>
  <si>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</si>
  <si>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</si>
  <si>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</si>
  <si>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</si>
  <si>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</si>
  <si>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</si>
  <si>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</si>
  <si>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</si>
  <si>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</si>
  <si>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</si>
  <si>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</si>
  <si>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</si>
  <si>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</si>
  <si>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</si>
  <si>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</si>
  <si>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</si>
  <si>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</si>
  <si>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</si>
  <si>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</si>
  <si>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</si>
  <si>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</si>
  <si>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</si>
  <si>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</si>
  <si>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</si>
  <si>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</si>
  <si>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</si>
  <si>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</si>
  <si>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</si>
  <si>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</si>
  <si>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</si>
  <si>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</si>
  <si>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</si>
  <si>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</si>
  <si>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</si>
  <si>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</si>
  <si>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</si>
  <si>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</si>
  <si>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</si>
  <si>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</si>
  <si>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</si>
  <si>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</si>
  <si>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</si>
  <si>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</si>
  <si>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</si>
  <si>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</si>
  <si>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</si>
  <si>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</si>
  <si>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</si>
  <si>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</si>
  <si>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</si>
  <si>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</si>
  <si>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</si>
  <si>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</si>
  <si>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</si>
  <si>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</si>
  <si>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</si>
  <si>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</si>
  <si>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</si>
  <si>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</si>
  <si>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</si>
  <si>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</si>
  <si>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</si>
  <si>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</si>
  <si>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</si>
  <si>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</si>
  <si>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</si>
  <si>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</si>
  <si>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</si>
  <si>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</si>
  <si>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</si>
  <si>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</si>
  <si>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</si>
  <si>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</si>
  <si>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</si>
  <si>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</si>
  <si>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</si>
  <si>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</si>
  <si>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</si>
  <si>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</si>
  <si>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</si>
  <si>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</si>
  <si>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</si>
  <si>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</si>
  <si>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</si>
  <si>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</si>
  <si>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</si>
  <si>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</si>
  <si>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</si>
  <si>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</si>
  <si>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</si>
  <si>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</si>
  <si>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</si>
  <si>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</si>
  <si>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</si>
  <si>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</si>
  <si>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</si>
  <si>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</si>
  <si>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</si>
  <si>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</si>
  <si>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</si>
  <si>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</si>
  <si>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</si>
  <si>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</si>
  <si>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</si>
  <si>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</si>
  <si>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</si>
  <si>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</si>
  <si>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</si>
  <si>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</si>
  <si>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</si>
  <si>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</si>
  <si>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</si>
  <si>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</si>
  <si>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</si>
  <si>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</si>
  <si>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</si>
  <si>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</si>
  <si>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</si>
  <si>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</si>
  <si>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</si>
  <si>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</si>
  <si>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</si>
  <si>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</si>
  <si>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</si>
  <si>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</si>
  <si>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</si>
  <si>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</si>
  <si>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</si>
  <si>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</si>
  <si>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</si>
  <si>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</si>
  <si>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</si>
  <si>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</si>
  <si>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</si>
  <si>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</si>
  <si>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</si>
  <si>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</si>
  <si>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</si>
  <si>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</si>
  <si>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</si>
  <si>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</si>
  <si>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</si>
  <si>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</si>
  <si>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</si>
  <si>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</si>
  <si>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</si>
  <si>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</si>
  <si>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</si>
  <si>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</si>
  <si>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</si>
  <si>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</si>
  <si>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</si>
  <si>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</si>
  <si>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</si>
  <si>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</si>
  <si>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</si>
  <si>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</si>
  <si>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</si>
  <si>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</si>
  <si>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</si>
  <si>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</si>
  <si>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</si>
  <si>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</si>
  <si>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</si>
  <si>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</si>
  <si>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</si>
  <si>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</si>
  <si>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</si>
  <si>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</si>
  <si>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</si>
  <si>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</si>
  <si>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</si>
  <si>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</si>
  <si>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</si>
  <si>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</si>
  <si>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</si>
  <si>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</si>
  <si>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</si>
  <si>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</si>
  <si>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</si>
  <si>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</si>
  <si>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</si>
  <si>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</si>
  <si>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</si>
  <si>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</si>
  <si>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</si>
  <si>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</si>
  <si>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</si>
  <si>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</si>
  <si>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</si>
  <si>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</si>
  <si>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</si>
  <si>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</si>
  <si>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</si>
  <si>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</si>
  <si>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</si>
  <si>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</si>
  <si>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</si>
  <si>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</si>
  <si>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</si>
  <si>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</si>
  <si>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</si>
  <si>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</si>
  <si>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</si>
  <si>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</si>
  <si>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</si>
  <si>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</si>
  <si>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</si>
  <si>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</si>
  <si>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</si>
  <si>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</si>
  <si>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</si>
  <si>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</si>
  <si>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</si>
  <si>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</si>
  <si>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</si>
  <si>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</si>
  <si>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</si>
  <si>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</si>
  <si>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</si>
  <si>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</si>
  <si>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</si>
  <si>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</si>
  <si>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</si>
  <si>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</si>
  <si>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</si>
  <si>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</si>
  <si>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</si>
  <si>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</si>
  <si>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</si>
  <si>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</si>
  <si>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</si>
  <si>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</si>
  <si>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</si>
  <si>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</si>
  <si>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</si>
  <si>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</si>
  <si>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</si>
  <si>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</si>
  <si>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</si>
  <si>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</si>
  <si>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</si>
  <si>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</si>
  <si>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</si>
  <si>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</si>
  <si>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</si>
  <si>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</si>
  <si>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갑옷 뼈다귀 마법사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</si>
  <si>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</si>
  <si>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</si>
  <si>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</si>
  <si>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</si>
  <si>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</si>
  <si>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</si>
  <si>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</si>
  <si>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</si>
  <si>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</si>
  <si>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</si>
  <si>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</si>
  <si>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</si>
  <si>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</si>
  <si>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</si>
  <si>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Armor Bone Mage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</si>
  <si>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</si>
  <si>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</si>
  <si>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</si>
  <si>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</si>
  <si>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</si>
  <si>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</si>
  <si>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</si>
  <si>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ragon</t>
    <phoneticPr fontId="2" type="noConversion"/>
  </si>
  <si>
    <t>firagon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</si>
  <si>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</si>
  <si>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</si>
  <si>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</si>
  <si>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</si>
  <si>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</si>
  <si>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</si>
  <si>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</si>
  <si>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</si>
  <si>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</si>
  <si>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</si>
  <si>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</si>
  <si>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</si>
  <si>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</si>
  <si>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</si>
  <si>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</si>
  <si>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</si>
  <si>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</si>
  <si>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</si>
  <si>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</si>
  <si>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</si>
  <si>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</si>
  <si>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</si>
  <si>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</si>
  <si>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</si>
  <si>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</si>
  <si>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</si>
  <si>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</si>
  <si>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</si>
  <si>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</si>
  <si>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</si>
  <si>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</si>
  <si>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</si>
  <si>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</si>
  <si>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</si>
  <si>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</si>
  <si>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Content is Locked</t>
    <phoneticPr fontId="2" type="noConversion"/>
  </si>
  <si>
    <t>AlertNoEmptySlot</t>
    <phoneticPr fontId="2" type="noConversion"/>
  </si>
  <si>
    <t>빈 슬롯이 없어요!</t>
    <phoneticPr fontId="2" type="noConversion"/>
  </si>
  <si>
    <t>No Empty Slot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</si>
  <si>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</si>
  <si>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</si>
  <si>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</si>
  <si>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</si>
  <si>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</si>
  <si>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</si>
  <si>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Max Grade</t>
    <phoneticPr fontId="2" type="noConversion"/>
  </si>
  <si>
    <t>need more unit piece</t>
    <phoneticPr fontId="2" type="noConversion"/>
  </si>
  <si>
    <t>need more soul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</si>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</sst>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3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</cellXfs>
  <cellStyles count="3">
    <cellStyle name="표준" xfId="0" builtinId="0"/>
    <cellStyle name="표준 2" xfId="1"/>
    <cellStyle name="표준 3" xfId="2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4"/>
  <cols>
    <col min="1" max="1" width="17.44140625" bestFit="1" customWidth="1"/>
    <col min="2" max="2" width="13.88671875" customWidth="1"/>
    <col min="3" max="3" width="20.1093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41" t="s">
        <v>196</v>
      </c>
      <c r="B7" s="3" t="s">
        <v>10</v>
      </c>
      <c r="C7">
        <v>1</v>
      </c>
      <c r="D7" s="12" t="s">
        <v>195</v>
      </c>
    </row>
    <row r="8" spans="1:4" ht="17.399999999999999">
      <c r="A8" s="2" t="s">
        <v>241</v>
      </c>
      <c r="B8" s="3" t="s">
        <v>10</v>
      </c>
      <c r="C8" s="3">
        <v>180</v>
      </c>
      <c r="D8" s="2" t="s">
        <v>243</v>
      </c>
    </row>
    <row r="9" spans="1:4" ht="17.399999999999999">
      <c r="A9" s="2" t="s">
        <v>242</v>
      </c>
      <c r="B9" s="3" t="s">
        <v>10</v>
      </c>
      <c r="C9" s="3">
        <v>20</v>
      </c>
      <c r="D9" s="2" t="s">
        <v>244</v>
      </c>
    </row>
    <row r="10" spans="1:4" ht="17.399999999999999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7.399999999999999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7.399999999999999">
      <c r="A12" s="2" t="s">
        <v>285</v>
      </c>
      <c r="B12" s="3" t="s">
        <v>10</v>
      </c>
      <c r="C12" s="3">
        <v>2001</v>
      </c>
      <c r="D12" s="12" t="s">
        <v>286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5"/>
  <sheetViews>
    <sheetView topLeftCell="A53" workbookViewId="0">
      <selection activeCell="M79" sqref="M79"/>
    </sheetView>
  </sheetViews>
  <sheetFormatPr defaultRowHeight="14.4"/>
  <cols>
    <col min="1" max="1" width="22.5546875" customWidth="1"/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7.399999999999999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7.399999999999999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7.399999999999999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564</v>
      </c>
      <c r="D8" s="2" t="s">
        <v>202</v>
      </c>
    </row>
    <row r="9" spans="1:4">
      <c r="A9" s="2" t="s">
        <v>203</v>
      </c>
      <c r="B9" s="11" t="s">
        <v>207</v>
      </c>
      <c r="C9" s="2" t="s">
        <v>565</v>
      </c>
      <c r="D9" s="2" t="s">
        <v>203</v>
      </c>
    </row>
    <row r="10" spans="1:4">
      <c r="A10" s="2" t="s">
        <v>204</v>
      </c>
      <c r="B10" s="11" t="s">
        <v>208</v>
      </c>
      <c r="C10" s="2" t="s">
        <v>566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567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568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564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565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566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567</v>
      </c>
      <c r="D16" s="2" t="s">
        <v>205</v>
      </c>
    </row>
    <row r="17" spans="1:3">
      <c r="A17" t="s">
        <v>433</v>
      </c>
      <c r="B17" t="s">
        <v>436</v>
      </c>
      <c r="C17" t="s">
        <v>436</v>
      </c>
    </row>
    <row r="18" spans="1:3">
      <c r="A18" t="s">
        <v>434</v>
      </c>
      <c r="B18" t="s">
        <v>437</v>
      </c>
      <c r="C18" t="s">
        <v>437</v>
      </c>
    </row>
    <row r="19" spans="1:3">
      <c r="A19" t="s">
        <v>435</v>
      </c>
      <c r="B19" t="s">
        <v>438</v>
      </c>
      <c r="C19" t="s">
        <v>438</v>
      </c>
    </row>
    <row r="20" spans="1:3">
      <c r="A20" t="s">
        <v>439</v>
      </c>
      <c r="B20" s="8" t="s">
        <v>570</v>
      </c>
      <c r="C20" s="8" t="s">
        <v>569</v>
      </c>
    </row>
    <row r="21" spans="1:3">
      <c r="A21" t="s">
        <v>440</v>
      </c>
      <c r="B21" s="8" t="s">
        <v>571</v>
      </c>
      <c r="C21" s="8" t="s">
        <v>571</v>
      </c>
    </row>
    <row r="22" spans="1:3">
      <c r="A22" t="s">
        <v>441</v>
      </c>
      <c r="B22" s="8" t="s">
        <v>572</v>
      </c>
      <c r="C22" s="8" t="s">
        <v>572</v>
      </c>
    </row>
    <row r="23" spans="1:3">
      <c r="A23" t="s">
        <v>442</v>
      </c>
      <c r="B23" s="8" t="s">
        <v>573</v>
      </c>
      <c r="C23" s="8" t="s">
        <v>573</v>
      </c>
    </row>
    <row r="24" spans="1:3">
      <c r="A24" t="s">
        <v>443</v>
      </c>
      <c r="B24" s="8" t="s">
        <v>574</v>
      </c>
      <c r="C24" s="8" t="s">
        <v>574</v>
      </c>
    </row>
    <row r="25" spans="1:3">
      <c r="A25" t="s">
        <v>444</v>
      </c>
      <c r="B25" s="8" t="s">
        <v>575</v>
      </c>
      <c r="C25" s="8" t="s">
        <v>575</v>
      </c>
    </row>
    <row r="26" spans="1:3">
      <c r="A26" t="s">
        <v>445</v>
      </c>
      <c r="B26" s="8" t="s">
        <v>576</v>
      </c>
      <c r="C26" s="8" t="s">
        <v>576</v>
      </c>
    </row>
    <row r="27" spans="1:3">
      <c r="A27" t="s">
        <v>446</v>
      </c>
      <c r="B27" s="8" t="s">
        <v>577</v>
      </c>
      <c r="C27" s="8" t="s">
        <v>577</v>
      </c>
    </row>
    <row r="28" spans="1:3">
      <c r="A28" t="s">
        <v>447</v>
      </c>
      <c r="B28" s="8" t="s">
        <v>578</v>
      </c>
      <c r="C28" s="8" t="s">
        <v>578</v>
      </c>
    </row>
    <row r="29" spans="1:3">
      <c r="A29" t="s">
        <v>448</v>
      </c>
      <c r="B29" s="8" t="s">
        <v>579</v>
      </c>
      <c r="C29" s="8" t="s">
        <v>579</v>
      </c>
    </row>
    <row r="30" spans="1:3">
      <c r="A30" t="s">
        <v>449</v>
      </c>
      <c r="B30" s="8" t="s">
        <v>580</v>
      </c>
      <c r="C30" s="8" t="s">
        <v>580</v>
      </c>
    </row>
    <row r="31" spans="1:3">
      <c r="A31" t="s">
        <v>450</v>
      </c>
      <c r="B31" s="8" t="s">
        <v>581</v>
      </c>
      <c r="C31" s="8" t="s">
        <v>581</v>
      </c>
    </row>
    <row r="32" spans="1:3">
      <c r="A32" t="s">
        <v>451</v>
      </c>
      <c r="B32" s="8" t="s">
        <v>582</v>
      </c>
      <c r="C32" s="8" t="s">
        <v>582</v>
      </c>
    </row>
    <row r="33" spans="1:3">
      <c r="A33" t="s">
        <v>452</v>
      </c>
      <c r="B33" s="8" t="s">
        <v>583</v>
      </c>
      <c r="C33" s="8" t="s">
        <v>583</v>
      </c>
    </row>
    <row r="34" spans="1:3">
      <c r="A34" t="s">
        <v>453</v>
      </c>
      <c r="B34" s="8" t="s">
        <v>584</v>
      </c>
      <c r="C34" s="8" t="s">
        <v>584</v>
      </c>
    </row>
    <row r="35" spans="1:3">
      <c r="A35" t="s">
        <v>454</v>
      </c>
      <c r="B35" s="8" t="s">
        <v>585</v>
      </c>
      <c r="C35" s="8" t="s">
        <v>585</v>
      </c>
    </row>
    <row r="36" spans="1:3">
      <c r="A36" t="s">
        <v>455</v>
      </c>
      <c r="B36" s="8" t="s">
        <v>586</v>
      </c>
      <c r="C36" s="8" t="s">
        <v>586</v>
      </c>
    </row>
    <row r="37" spans="1:3">
      <c r="A37" t="s">
        <v>456</v>
      </c>
      <c r="B37" s="8" t="s">
        <v>587</v>
      </c>
      <c r="C37" s="8" t="s">
        <v>587</v>
      </c>
    </row>
    <row r="38" spans="1:3">
      <c r="A38" t="s">
        <v>457</v>
      </c>
      <c r="B38" s="8" t="s">
        <v>588</v>
      </c>
      <c r="C38" s="8" t="s">
        <v>588</v>
      </c>
    </row>
    <row r="39" spans="1:3">
      <c r="A39" t="s">
        <v>458</v>
      </c>
      <c r="B39" s="8" t="s">
        <v>589</v>
      </c>
      <c r="C39" s="8" t="s">
        <v>589</v>
      </c>
    </row>
    <row r="40" spans="1:3" ht="15">
      <c r="A40" t="s">
        <v>501</v>
      </c>
      <c r="B40" s="7" t="s">
        <v>502</v>
      </c>
      <c r="C40" s="7" t="s">
        <v>548</v>
      </c>
    </row>
    <row r="41" spans="1:3" ht="15">
      <c r="A41" t="s">
        <v>471</v>
      </c>
      <c r="B41" s="7" t="s">
        <v>523</v>
      </c>
      <c r="C41" s="7" t="s">
        <v>549</v>
      </c>
    </row>
    <row r="42" spans="1:3" ht="15">
      <c r="A42" t="s">
        <v>472</v>
      </c>
      <c r="B42" s="7" t="s">
        <v>504</v>
      </c>
      <c r="C42" s="7" t="s">
        <v>533</v>
      </c>
    </row>
    <row r="43" spans="1:3" ht="15">
      <c r="A43" t="s">
        <v>473</v>
      </c>
      <c r="B43" s="7" t="s">
        <v>505</v>
      </c>
      <c r="C43" s="7" t="s">
        <v>534</v>
      </c>
    </row>
    <row r="44" spans="1:3" ht="15">
      <c r="A44" t="s">
        <v>474</v>
      </c>
      <c r="B44" s="7" t="s">
        <v>506</v>
      </c>
      <c r="C44" s="7" t="s">
        <v>535</v>
      </c>
    </row>
    <row r="45" spans="1:3" ht="15">
      <c r="A45" t="s">
        <v>475</v>
      </c>
      <c r="B45" s="7" t="s">
        <v>507</v>
      </c>
      <c r="C45" s="7" t="s">
        <v>550</v>
      </c>
    </row>
    <row r="46" spans="1:3" ht="15">
      <c r="A46" t="s">
        <v>476</v>
      </c>
      <c r="B46" s="7" t="s">
        <v>508</v>
      </c>
      <c r="C46" s="7" t="s">
        <v>551</v>
      </c>
    </row>
    <row r="47" spans="1:3" ht="15">
      <c r="A47" t="s">
        <v>477</v>
      </c>
      <c r="B47" s="7" t="s">
        <v>509</v>
      </c>
      <c r="C47" s="7" t="s">
        <v>552</v>
      </c>
    </row>
    <row r="48" spans="1:3" ht="15">
      <c r="A48" t="s">
        <v>478</v>
      </c>
      <c r="B48" s="7" t="s">
        <v>510</v>
      </c>
      <c r="C48" s="7" t="s">
        <v>553</v>
      </c>
    </row>
    <row r="49" spans="1:3" ht="15">
      <c r="A49" t="s">
        <v>479</v>
      </c>
      <c r="B49" s="7" t="s">
        <v>511</v>
      </c>
      <c r="C49" s="7" t="s">
        <v>536</v>
      </c>
    </row>
    <row r="50" spans="1:3" ht="15">
      <c r="A50" t="s">
        <v>480</v>
      </c>
      <c r="B50" s="7" t="s">
        <v>512</v>
      </c>
      <c r="C50" s="7" t="s">
        <v>537</v>
      </c>
    </row>
    <row r="51" spans="1:3" ht="15">
      <c r="A51" t="s">
        <v>481</v>
      </c>
      <c r="B51" s="7" t="s">
        <v>513</v>
      </c>
      <c r="C51" s="7" t="s">
        <v>538</v>
      </c>
    </row>
    <row r="52" spans="1:3" ht="15">
      <c r="A52" t="s">
        <v>482</v>
      </c>
      <c r="B52" s="7" t="s">
        <v>515</v>
      </c>
      <c r="C52" s="7" t="s">
        <v>554</v>
      </c>
    </row>
    <row r="53" spans="1:3" ht="15">
      <c r="A53" t="s">
        <v>483</v>
      </c>
      <c r="B53" s="7" t="s">
        <v>514</v>
      </c>
      <c r="C53" s="7" t="s">
        <v>539</v>
      </c>
    </row>
    <row r="54" spans="1:3" ht="15">
      <c r="A54" t="s">
        <v>484</v>
      </c>
      <c r="B54" s="7" t="s">
        <v>516</v>
      </c>
      <c r="C54" s="7" t="s">
        <v>540</v>
      </c>
    </row>
    <row r="55" spans="1:3" ht="15">
      <c r="A55" t="s">
        <v>485</v>
      </c>
      <c r="B55" s="7" t="s">
        <v>517</v>
      </c>
      <c r="C55" s="7" t="s">
        <v>541</v>
      </c>
    </row>
    <row r="56" spans="1:3" ht="15">
      <c r="A56" t="s">
        <v>486</v>
      </c>
      <c r="B56" s="7" t="s">
        <v>518</v>
      </c>
      <c r="C56" s="7" t="s">
        <v>555</v>
      </c>
    </row>
    <row r="57" spans="1:3" ht="15">
      <c r="A57" t="s">
        <v>487</v>
      </c>
      <c r="B57" s="7" t="s">
        <v>519</v>
      </c>
      <c r="C57" s="7" t="s">
        <v>556</v>
      </c>
    </row>
    <row r="58" spans="1:3" ht="15">
      <c r="A58" t="s">
        <v>488</v>
      </c>
      <c r="B58" s="7" t="s">
        <v>520</v>
      </c>
      <c r="C58" s="7" t="s">
        <v>557</v>
      </c>
    </row>
    <row r="59" spans="1:3" ht="15">
      <c r="A59" t="s">
        <v>489</v>
      </c>
      <c r="B59" s="7" t="s">
        <v>521</v>
      </c>
      <c r="C59" s="7" t="s">
        <v>558</v>
      </c>
    </row>
    <row r="60" spans="1:3" ht="15">
      <c r="A60" t="s">
        <v>490</v>
      </c>
      <c r="B60" s="7" t="s">
        <v>522</v>
      </c>
      <c r="C60" s="7" t="s">
        <v>559</v>
      </c>
    </row>
    <row r="61" spans="1:3" ht="15">
      <c r="A61" t="s">
        <v>491</v>
      </c>
      <c r="B61" s="7" t="s">
        <v>503</v>
      </c>
      <c r="C61" s="7" t="s">
        <v>560</v>
      </c>
    </row>
    <row r="62" spans="1:3" ht="15">
      <c r="A62" t="s">
        <v>492</v>
      </c>
      <c r="B62" s="7" t="s">
        <v>524</v>
      </c>
      <c r="C62" s="7" t="s">
        <v>542</v>
      </c>
    </row>
    <row r="63" spans="1:3" ht="15">
      <c r="A63" t="s">
        <v>493</v>
      </c>
      <c r="B63" s="7" t="s">
        <v>525</v>
      </c>
      <c r="C63" s="7" t="s">
        <v>543</v>
      </c>
    </row>
    <row r="64" spans="1:3" ht="15">
      <c r="A64" t="s">
        <v>494</v>
      </c>
      <c r="B64" s="7" t="s">
        <v>526</v>
      </c>
      <c r="C64" s="7" t="s">
        <v>544</v>
      </c>
    </row>
    <row r="65" spans="1:3" ht="15">
      <c r="A65" t="s">
        <v>495</v>
      </c>
      <c r="B65" s="7" t="s">
        <v>527</v>
      </c>
      <c r="C65" s="7" t="s">
        <v>561</v>
      </c>
    </row>
    <row r="66" spans="1:3" ht="15">
      <c r="A66" t="s">
        <v>496</v>
      </c>
      <c r="B66" s="7" t="s">
        <v>528</v>
      </c>
      <c r="C66" s="7" t="s">
        <v>562</v>
      </c>
    </row>
    <row r="67" spans="1:3" ht="15">
      <c r="A67" t="s">
        <v>497</v>
      </c>
      <c r="B67" s="7" t="s">
        <v>529</v>
      </c>
      <c r="C67" s="7" t="s">
        <v>563</v>
      </c>
    </row>
    <row r="68" spans="1:3" ht="15">
      <c r="A68" t="s">
        <v>498</v>
      </c>
      <c r="B68" s="7" t="s">
        <v>530</v>
      </c>
      <c r="C68" s="7" t="s">
        <v>545</v>
      </c>
    </row>
    <row r="69" spans="1:3" ht="15">
      <c r="A69" t="s">
        <v>499</v>
      </c>
      <c r="B69" s="7" t="s">
        <v>531</v>
      </c>
      <c r="C69" s="7" t="s">
        <v>546</v>
      </c>
    </row>
    <row r="70" spans="1:3" ht="15">
      <c r="A70" t="s">
        <v>500</v>
      </c>
      <c r="B70" s="7" t="s">
        <v>532</v>
      </c>
      <c r="C70" s="7" t="s">
        <v>547</v>
      </c>
    </row>
    <row r="71" spans="1:3" ht="15">
      <c r="A71" t="s">
        <v>590</v>
      </c>
      <c r="B71" s="7" t="s">
        <v>591</v>
      </c>
      <c r="C71" s="7" t="s">
        <v>592</v>
      </c>
    </row>
    <row r="72" spans="1:3" ht="15">
      <c r="A72" s="8" t="s">
        <v>593</v>
      </c>
      <c r="B72" s="7" t="s">
        <v>594</v>
      </c>
      <c r="C72" s="7" t="s">
        <v>595</v>
      </c>
    </row>
    <row r="73" spans="1:3" ht="15">
      <c r="A73" s="8" t="s">
        <v>596</v>
      </c>
      <c r="B73" s="7" t="s">
        <v>599</v>
      </c>
      <c r="C73" s="7" t="s">
        <v>602</v>
      </c>
    </row>
    <row r="74" spans="1:3" ht="15">
      <c r="A74" s="8" t="s">
        <v>597</v>
      </c>
      <c r="B74" s="7" t="s">
        <v>600</v>
      </c>
      <c r="C74" s="7" t="s">
        <v>603</v>
      </c>
    </row>
    <row r="75" spans="1:3" ht="15">
      <c r="A75" s="8" t="s">
        <v>598</v>
      </c>
      <c r="B75" s="7" t="s">
        <v>601</v>
      </c>
      <c r="C75" s="7" t="s">
        <v>604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H28"/>
  <sheetViews>
    <sheetView zoomScale="70" zoomScaleNormal="70" workbookViewId="0">
      <selection activeCell="D25" sqref="D25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  <col min="7" max="8" width="20.664062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7.399999999999999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7.399999999999999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7.399999999999999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7.399999999999999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7.399999999999999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7.399999999999999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7.399999999999999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7.399999999999999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7.399999999999999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7.399999999999999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7.399999999999999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7.399999999999999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7.399999999999999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7.399999999999999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7.399999999999999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7.399999999999999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7.399999999999999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7.399999999999999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7.399999999999999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0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47"/>
  <sheetViews>
    <sheetView topLeftCell="A15" workbookViewId="0">
      <selection activeCell="D49" sqref="D49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workbookViewId="0">
      <selection activeCell="L15" sqref="L15"/>
    </sheetView>
  </sheetViews>
  <sheetFormatPr defaultRowHeight="14.4"/>
  <cols>
    <col min="2" max="2" width="18.44140625" customWidth="1"/>
    <col min="3" max="3" width="16.6640625" customWidth="1"/>
  </cols>
  <sheetData>
    <row r="1" spans="1:3">
      <c r="A1" s="14" t="s">
        <v>42</v>
      </c>
      <c r="B1" s="14" t="s">
        <v>459</v>
      </c>
      <c r="C1" s="14" t="s">
        <v>460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461</v>
      </c>
      <c r="C4" s="5" t="s">
        <v>469</v>
      </c>
    </row>
    <row r="5" spans="1:3">
      <c r="A5" s="5">
        <v>2</v>
      </c>
      <c r="B5" s="5" t="s">
        <v>462</v>
      </c>
      <c r="C5" s="5" t="s">
        <v>469</v>
      </c>
    </row>
    <row r="6" spans="1:3">
      <c r="A6" s="5">
        <v>3</v>
      </c>
      <c r="B6" s="8" t="s">
        <v>463</v>
      </c>
      <c r="C6" s="5" t="s">
        <v>469</v>
      </c>
    </row>
    <row r="7" spans="1:3">
      <c r="A7" s="5">
        <v>4</v>
      </c>
      <c r="B7" t="s">
        <v>464</v>
      </c>
      <c r="C7" s="5" t="s">
        <v>469</v>
      </c>
    </row>
    <row r="8" spans="1:3">
      <c r="A8" s="5">
        <v>5</v>
      </c>
      <c r="B8" t="s">
        <v>465</v>
      </c>
      <c r="C8" s="5" t="s">
        <v>469</v>
      </c>
    </row>
    <row r="9" spans="1:3">
      <c r="A9" s="5">
        <v>6</v>
      </c>
      <c r="B9" t="s">
        <v>466</v>
      </c>
      <c r="C9" s="5" t="s">
        <v>469</v>
      </c>
    </row>
    <row r="10" spans="1:3">
      <c r="A10" s="5">
        <v>7</v>
      </c>
      <c r="B10" t="s">
        <v>467</v>
      </c>
      <c r="C10" s="5" t="s">
        <v>469</v>
      </c>
    </row>
    <row r="11" spans="1:3">
      <c r="A11" s="5">
        <v>8</v>
      </c>
      <c r="B11" t="s">
        <v>468</v>
      </c>
      <c r="C11" s="9" t="s">
        <v>607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4" zoomScale="130" zoomScaleNormal="130" workbookViewId="0">
      <selection activeCell="D18" sqref="D18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119</v>
      </c>
      <c r="C15" s="4">
        <v>2</v>
      </c>
      <c r="D15" s="25" t="s">
        <v>120</v>
      </c>
    </row>
    <row r="16" spans="1:7" ht="17.399999999999999">
      <c r="A16" s="2" t="s">
        <v>62</v>
      </c>
      <c r="B16" s="2" t="s">
        <v>323</v>
      </c>
      <c r="C16" s="4">
        <v>3</v>
      </c>
      <c r="D16" s="25" t="s">
        <v>324</v>
      </c>
    </row>
    <row r="17" spans="1:4" ht="17.399999999999999">
      <c r="A17" s="2" t="s">
        <v>62</v>
      </c>
      <c r="B17" s="2" t="s">
        <v>605</v>
      </c>
      <c r="C17" s="4">
        <v>4</v>
      </c>
      <c r="D17" s="25" t="s">
        <v>606</v>
      </c>
    </row>
    <row r="18" spans="1:4" ht="17.399999999999999">
      <c r="A18" s="2" t="s">
        <v>197</v>
      </c>
      <c r="B18" s="2" t="s">
        <v>198</v>
      </c>
      <c r="C18" s="4">
        <v>0</v>
      </c>
      <c r="D18" s="25"/>
    </row>
    <row r="19" spans="1:4" ht="17.399999999999999">
      <c r="A19" s="2" t="s">
        <v>197</v>
      </c>
      <c r="B19" s="2" t="s">
        <v>199</v>
      </c>
      <c r="C19" s="4">
        <v>1</v>
      </c>
      <c r="D19" s="25"/>
    </row>
    <row r="20" spans="1:4" ht="17.399999999999999">
      <c r="A20" s="2" t="s">
        <v>197</v>
      </c>
      <c r="B20" s="2" t="s">
        <v>200</v>
      </c>
      <c r="C20" s="4">
        <v>2</v>
      </c>
      <c r="D20" s="25"/>
    </row>
    <row r="21" spans="1:4" ht="17.399999999999999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7.399999999999999">
      <c r="A25" s="2" t="s">
        <v>103</v>
      </c>
      <c r="B25" s="24" t="s">
        <v>107</v>
      </c>
      <c r="C25" s="4">
        <v>3</v>
      </c>
      <c r="D25" s="8"/>
    </row>
    <row r="26" spans="1:4" ht="17.399999999999999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7.399999999999999">
      <c r="A29" s="2" t="s">
        <v>103</v>
      </c>
      <c r="B29" s="24" t="s">
        <v>108</v>
      </c>
      <c r="C29" s="4">
        <v>7</v>
      </c>
      <c r="D29" s="8"/>
    </row>
    <row r="30" spans="1:4" ht="17.399999999999999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topLeftCell="A71" workbookViewId="0">
      <selection activeCell="G68" sqref="G68"/>
    </sheetView>
  </sheetViews>
  <sheetFormatPr defaultRowHeight="14.4"/>
  <cols>
    <col min="6" max="6" width="15.554687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5.6">
      <c r="A4" s="5">
        <v>1</v>
      </c>
      <c r="B4" s="5">
        <v>999</v>
      </c>
      <c r="C4" s="5">
        <v>10</v>
      </c>
      <c r="D4" s="37">
        <v>1001</v>
      </c>
      <c r="E4" s="9">
        <v>5</v>
      </c>
      <c r="F4" s="9">
        <v>100</v>
      </c>
    </row>
    <row r="5" spans="1:6" ht="15.6">
      <c r="A5" s="5">
        <v>2</v>
      </c>
      <c r="B5" s="5">
        <v>999</v>
      </c>
      <c r="C5" s="5">
        <v>20</v>
      </c>
      <c r="D5" s="37">
        <v>1002</v>
      </c>
      <c r="E5" s="9">
        <v>5</v>
      </c>
      <c r="F5" s="5">
        <v>100</v>
      </c>
    </row>
    <row r="6" spans="1:6" ht="15.6">
      <c r="A6" s="5">
        <v>3</v>
      </c>
      <c r="B6" s="5">
        <v>999</v>
      </c>
      <c r="C6" s="5">
        <v>30</v>
      </c>
      <c r="D6" s="37">
        <v>1003</v>
      </c>
      <c r="E6" s="9">
        <v>5</v>
      </c>
      <c r="F6" s="9">
        <v>100</v>
      </c>
    </row>
    <row r="7" spans="1:6" ht="15.6">
      <c r="A7" s="5">
        <v>4</v>
      </c>
      <c r="B7" s="5">
        <v>999</v>
      </c>
      <c r="C7" s="5">
        <v>40</v>
      </c>
      <c r="D7" s="37">
        <v>1004</v>
      </c>
      <c r="E7" s="9">
        <v>5</v>
      </c>
      <c r="F7" s="9">
        <v>100</v>
      </c>
    </row>
    <row r="8" spans="1:6" ht="15.6">
      <c r="A8" s="5">
        <v>5</v>
      </c>
      <c r="B8" s="5">
        <v>999</v>
      </c>
      <c r="C8" s="5">
        <v>50</v>
      </c>
      <c r="D8" s="37">
        <v>1005</v>
      </c>
      <c r="E8" s="9">
        <v>5</v>
      </c>
      <c r="F8" s="9">
        <v>100</v>
      </c>
    </row>
    <row r="9" spans="1:6" ht="15.6">
      <c r="A9" s="5">
        <v>6</v>
      </c>
      <c r="B9" s="5">
        <v>999</v>
      </c>
      <c r="C9" s="5">
        <v>60</v>
      </c>
      <c r="D9" s="37">
        <v>1006</v>
      </c>
      <c r="E9" s="9">
        <v>5</v>
      </c>
      <c r="F9" s="9">
        <v>100</v>
      </c>
    </row>
    <row r="10" spans="1:6" ht="15.6">
      <c r="A10" s="5">
        <v>7</v>
      </c>
      <c r="B10" s="5">
        <v>999</v>
      </c>
      <c r="C10" s="5">
        <v>75</v>
      </c>
      <c r="D10" s="37">
        <v>1007</v>
      </c>
      <c r="E10" s="9">
        <v>5</v>
      </c>
      <c r="F10" s="9">
        <v>100</v>
      </c>
    </row>
    <row r="11" spans="1:6" ht="15.6">
      <c r="A11" s="5">
        <v>8</v>
      </c>
      <c r="B11" s="5">
        <v>999</v>
      </c>
      <c r="C11" s="5">
        <v>90</v>
      </c>
      <c r="D11" s="37">
        <v>1008</v>
      </c>
      <c r="E11" s="9">
        <v>5</v>
      </c>
      <c r="F11" s="9">
        <v>100</v>
      </c>
    </row>
    <row r="12" spans="1:6" ht="15.6">
      <c r="A12" s="5">
        <v>9</v>
      </c>
      <c r="B12" s="5">
        <v>999</v>
      </c>
      <c r="C12" s="5">
        <v>105</v>
      </c>
      <c r="D12" s="37">
        <v>1009</v>
      </c>
      <c r="E12" s="9">
        <v>5</v>
      </c>
      <c r="F12" s="9">
        <v>100</v>
      </c>
    </row>
    <row r="13" spans="1:6" ht="15.6">
      <c r="A13" s="5">
        <v>10</v>
      </c>
      <c r="B13" s="5">
        <v>999</v>
      </c>
      <c r="C13" s="5">
        <v>120</v>
      </c>
      <c r="D13" s="37">
        <v>1010</v>
      </c>
      <c r="E13" s="9">
        <v>5</v>
      </c>
      <c r="F13" s="9">
        <v>100</v>
      </c>
    </row>
    <row r="14" spans="1:6" ht="15.6">
      <c r="A14" s="5">
        <v>11</v>
      </c>
      <c r="B14" s="5">
        <v>999</v>
      </c>
      <c r="C14" s="5">
        <v>135</v>
      </c>
      <c r="D14" s="37">
        <v>1011</v>
      </c>
      <c r="E14" s="9">
        <v>5</v>
      </c>
      <c r="F14" s="9">
        <v>100</v>
      </c>
    </row>
    <row r="15" spans="1:6" ht="15.6">
      <c r="A15" s="5">
        <v>12</v>
      </c>
      <c r="B15" s="5">
        <v>999</v>
      </c>
      <c r="C15" s="5">
        <v>150</v>
      </c>
      <c r="D15" s="37">
        <v>1012</v>
      </c>
      <c r="E15" s="9">
        <v>5</v>
      </c>
      <c r="F15" s="9">
        <v>100</v>
      </c>
    </row>
    <row r="16" spans="1:6" ht="15.6">
      <c r="A16" s="5">
        <v>13</v>
      </c>
      <c r="B16" s="5">
        <v>999</v>
      </c>
      <c r="C16" s="5">
        <v>170</v>
      </c>
      <c r="D16" s="37">
        <v>1013</v>
      </c>
      <c r="E16" s="9">
        <v>5</v>
      </c>
      <c r="F16" s="9">
        <v>100</v>
      </c>
    </row>
    <row r="17" spans="1:6" ht="15.6">
      <c r="A17" s="5">
        <v>14</v>
      </c>
      <c r="B17" s="5">
        <v>999</v>
      </c>
      <c r="C17" s="5">
        <v>190</v>
      </c>
      <c r="D17" s="37">
        <v>1001</v>
      </c>
      <c r="E17" s="9">
        <v>5</v>
      </c>
      <c r="F17" s="9">
        <v>200</v>
      </c>
    </row>
    <row r="18" spans="1:6" ht="15.6">
      <c r="A18" s="5">
        <v>15</v>
      </c>
      <c r="B18" s="5">
        <v>999</v>
      </c>
      <c r="C18" s="5">
        <v>210</v>
      </c>
      <c r="D18" s="37">
        <v>1002</v>
      </c>
      <c r="E18" s="9">
        <v>5</v>
      </c>
      <c r="F18" s="9">
        <v>200</v>
      </c>
    </row>
    <row r="19" spans="1:6" ht="15.6">
      <c r="A19" s="5">
        <v>16</v>
      </c>
      <c r="B19" s="5">
        <v>999</v>
      </c>
      <c r="C19" s="5">
        <v>230</v>
      </c>
      <c r="D19" s="37">
        <v>1003</v>
      </c>
      <c r="E19" s="9">
        <v>5</v>
      </c>
      <c r="F19" s="9">
        <v>200</v>
      </c>
    </row>
    <row r="20" spans="1:6" ht="15.6">
      <c r="A20" s="5">
        <v>17</v>
      </c>
      <c r="B20" s="5">
        <v>999</v>
      </c>
      <c r="C20" s="5">
        <v>250</v>
      </c>
      <c r="D20" s="37">
        <v>1004</v>
      </c>
      <c r="E20" s="9">
        <v>5</v>
      </c>
      <c r="F20" s="9">
        <v>200</v>
      </c>
    </row>
    <row r="21" spans="1:6" ht="15.6">
      <c r="A21" s="5">
        <v>18</v>
      </c>
      <c r="B21" s="5">
        <v>999</v>
      </c>
      <c r="C21" s="5">
        <v>270</v>
      </c>
      <c r="D21" s="37">
        <v>1005</v>
      </c>
      <c r="E21" s="9">
        <v>5</v>
      </c>
      <c r="F21" s="9">
        <v>200</v>
      </c>
    </row>
    <row r="22" spans="1:6" ht="15.6">
      <c r="A22" s="5">
        <v>19</v>
      </c>
      <c r="B22" s="5">
        <v>999</v>
      </c>
      <c r="C22" s="5">
        <v>290</v>
      </c>
      <c r="D22" s="37">
        <v>1006</v>
      </c>
      <c r="E22" s="9">
        <v>5</v>
      </c>
      <c r="F22" s="9">
        <v>200</v>
      </c>
    </row>
    <row r="23" spans="1:6" ht="15.6">
      <c r="A23" s="5">
        <v>20</v>
      </c>
      <c r="B23" s="5">
        <v>999</v>
      </c>
      <c r="C23" s="5">
        <v>310</v>
      </c>
      <c r="D23" s="37">
        <v>1007</v>
      </c>
      <c r="E23" s="9">
        <v>5</v>
      </c>
      <c r="F23" s="9">
        <v>200</v>
      </c>
    </row>
    <row r="24" spans="1:6" ht="15.6">
      <c r="A24" s="5">
        <v>21</v>
      </c>
      <c r="B24" s="5">
        <v>999</v>
      </c>
      <c r="C24" s="5">
        <v>330</v>
      </c>
      <c r="D24" s="37">
        <v>1008</v>
      </c>
      <c r="E24" s="9">
        <v>5</v>
      </c>
      <c r="F24" s="9">
        <v>200</v>
      </c>
    </row>
    <row r="25" spans="1:6" ht="15.6">
      <c r="A25" s="5">
        <v>22</v>
      </c>
      <c r="B25" s="5">
        <v>999</v>
      </c>
      <c r="C25" s="5">
        <v>350</v>
      </c>
      <c r="D25" s="37">
        <v>1009</v>
      </c>
      <c r="E25" s="9">
        <v>5</v>
      </c>
      <c r="F25" s="9">
        <v>200</v>
      </c>
    </row>
    <row r="26" spans="1:6" ht="15.6">
      <c r="A26" s="5">
        <v>23</v>
      </c>
      <c r="B26" s="5">
        <v>999</v>
      </c>
      <c r="C26" s="5">
        <v>370</v>
      </c>
      <c r="D26" s="37">
        <v>1010</v>
      </c>
      <c r="E26" s="9">
        <v>5</v>
      </c>
      <c r="F26" s="9">
        <v>200</v>
      </c>
    </row>
    <row r="27" spans="1:6" ht="15.6">
      <c r="A27" s="5">
        <v>24</v>
      </c>
      <c r="B27" s="5">
        <v>999</v>
      </c>
      <c r="C27" s="5">
        <v>390</v>
      </c>
      <c r="D27" s="37">
        <v>1011</v>
      </c>
      <c r="E27" s="9">
        <v>5</v>
      </c>
      <c r="F27" s="9">
        <v>200</v>
      </c>
    </row>
    <row r="28" spans="1:6" ht="15.6">
      <c r="A28" s="5">
        <v>25</v>
      </c>
      <c r="B28" s="5">
        <v>999</v>
      </c>
      <c r="C28" s="5">
        <v>410</v>
      </c>
      <c r="D28" s="37">
        <v>1012</v>
      </c>
      <c r="E28" s="9">
        <v>5</v>
      </c>
      <c r="F28" s="9">
        <v>200</v>
      </c>
    </row>
    <row r="29" spans="1:6" ht="15.6">
      <c r="A29" s="5">
        <v>26</v>
      </c>
      <c r="B29" s="5">
        <v>999</v>
      </c>
      <c r="C29" s="5">
        <v>430</v>
      </c>
      <c r="D29" s="37">
        <v>1013</v>
      </c>
      <c r="E29" s="9">
        <v>5</v>
      </c>
      <c r="F29" s="9">
        <v>200</v>
      </c>
    </row>
    <row r="30" spans="1:6" ht="15.6">
      <c r="A30" s="5">
        <v>27</v>
      </c>
      <c r="B30" s="5">
        <v>999</v>
      </c>
      <c r="C30" s="5">
        <v>450</v>
      </c>
      <c r="D30" s="37">
        <v>1014</v>
      </c>
      <c r="E30" s="9">
        <v>5</v>
      </c>
      <c r="F30" s="9">
        <v>200</v>
      </c>
    </row>
    <row r="31" spans="1:6" ht="15.6">
      <c r="A31" s="5">
        <v>28</v>
      </c>
      <c r="B31" s="5">
        <v>999</v>
      </c>
      <c r="C31" s="5">
        <v>470</v>
      </c>
      <c r="D31" s="37">
        <v>1015</v>
      </c>
      <c r="E31" s="9">
        <v>5</v>
      </c>
      <c r="F31" s="9">
        <v>200</v>
      </c>
    </row>
    <row r="32" spans="1:6" ht="15.6">
      <c r="A32" s="5">
        <v>29</v>
      </c>
      <c r="B32" s="5">
        <v>999</v>
      </c>
      <c r="C32" s="5">
        <v>490</v>
      </c>
      <c r="D32" s="37">
        <v>1016</v>
      </c>
      <c r="E32" s="9">
        <v>5</v>
      </c>
      <c r="F32" s="9">
        <v>200</v>
      </c>
    </row>
    <row r="33" spans="1:6" ht="15.6">
      <c r="A33" s="5">
        <v>30</v>
      </c>
      <c r="B33" s="5">
        <v>999</v>
      </c>
      <c r="C33" s="5">
        <v>510</v>
      </c>
      <c r="D33" s="37">
        <v>1001</v>
      </c>
      <c r="E33" s="9">
        <v>5</v>
      </c>
      <c r="F33" s="9">
        <v>300</v>
      </c>
    </row>
    <row r="34" spans="1:6" ht="15.6">
      <c r="A34" s="5">
        <v>31</v>
      </c>
      <c r="B34" s="5">
        <v>999</v>
      </c>
      <c r="C34" s="5">
        <v>530</v>
      </c>
      <c r="D34" s="37">
        <v>1002</v>
      </c>
      <c r="E34" s="9">
        <v>5</v>
      </c>
      <c r="F34" s="9">
        <v>300</v>
      </c>
    </row>
    <row r="35" spans="1:6" ht="15.6">
      <c r="A35" s="5">
        <v>32</v>
      </c>
      <c r="B35" s="5">
        <v>999</v>
      </c>
      <c r="C35" s="5">
        <v>550</v>
      </c>
      <c r="D35" s="37">
        <v>1003</v>
      </c>
      <c r="E35" s="9">
        <v>5</v>
      </c>
      <c r="F35" s="9">
        <v>300</v>
      </c>
    </row>
    <row r="36" spans="1:6" ht="15.6">
      <c r="A36" s="5">
        <v>33</v>
      </c>
      <c r="B36" s="5">
        <v>999</v>
      </c>
      <c r="C36" s="5">
        <v>570</v>
      </c>
      <c r="D36" s="37">
        <v>1004</v>
      </c>
      <c r="E36" s="9">
        <v>5</v>
      </c>
      <c r="F36" s="9">
        <v>300</v>
      </c>
    </row>
    <row r="37" spans="1:6" ht="15.6">
      <c r="A37" s="5">
        <v>34</v>
      </c>
      <c r="B37" s="5">
        <v>999</v>
      </c>
      <c r="C37" s="5">
        <v>590</v>
      </c>
      <c r="D37" s="37">
        <v>1005</v>
      </c>
      <c r="E37" s="9">
        <v>5</v>
      </c>
      <c r="F37" s="9">
        <v>300</v>
      </c>
    </row>
    <row r="38" spans="1:6" ht="15.6">
      <c r="A38" s="5">
        <v>35</v>
      </c>
      <c r="B38" s="5">
        <v>999</v>
      </c>
      <c r="C38" s="5">
        <v>610</v>
      </c>
      <c r="D38" s="37">
        <v>1006</v>
      </c>
      <c r="E38" s="9">
        <v>5</v>
      </c>
      <c r="F38" s="9">
        <v>300</v>
      </c>
    </row>
    <row r="39" spans="1:6" ht="15.6">
      <c r="A39" s="5">
        <v>36</v>
      </c>
      <c r="B39" s="5">
        <v>999</v>
      </c>
      <c r="C39" s="5">
        <v>630</v>
      </c>
      <c r="D39" s="37">
        <v>1007</v>
      </c>
      <c r="E39" s="9">
        <v>5</v>
      </c>
      <c r="F39" s="9">
        <v>300</v>
      </c>
    </row>
    <row r="40" spans="1:6" ht="15.6">
      <c r="A40" s="5">
        <v>37</v>
      </c>
      <c r="B40" s="5">
        <v>999</v>
      </c>
      <c r="C40" s="5">
        <v>650</v>
      </c>
      <c r="D40" s="37">
        <v>1008</v>
      </c>
      <c r="E40" s="9">
        <v>5</v>
      </c>
      <c r="F40" s="9">
        <v>300</v>
      </c>
    </row>
    <row r="41" spans="1:6" ht="15.6">
      <c r="A41" s="5">
        <v>38</v>
      </c>
      <c r="B41" s="5">
        <v>999</v>
      </c>
      <c r="C41" s="5">
        <v>670</v>
      </c>
      <c r="D41" s="37">
        <v>1009</v>
      </c>
      <c r="E41" s="9">
        <v>5</v>
      </c>
      <c r="F41" s="9">
        <v>300</v>
      </c>
    </row>
    <row r="42" spans="1:6" ht="15.6">
      <c r="A42" s="5">
        <v>39</v>
      </c>
      <c r="B42" s="5">
        <v>999</v>
      </c>
      <c r="C42" s="5">
        <v>690</v>
      </c>
      <c r="D42" s="37">
        <v>1010</v>
      </c>
      <c r="E42" s="9">
        <v>5</v>
      </c>
      <c r="F42" s="9">
        <v>300</v>
      </c>
    </row>
    <row r="43" spans="1:6" ht="15.6">
      <c r="A43" s="5">
        <v>40</v>
      </c>
      <c r="B43" s="5">
        <v>999</v>
      </c>
      <c r="C43" s="5">
        <v>710</v>
      </c>
      <c r="D43" s="37">
        <v>1011</v>
      </c>
      <c r="E43" s="9">
        <v>5</v>
      </c>
      <c r="F43" s="9">
        <v>300</v>
      </c>
    </row>
    <row r="44" spans="1:6" ht="15.6">
      <c r="A44" s="5">
        <v>41</v>
      </c>
      <c r="B44" s="5">
        <v>999</v>
      </c>
      <c r="C44" s="5">
        <v>730</v>
      </c>
      <c r="D44" s="37">
        <v>1012</v>
      </c>
      <c r="E44" s="9">
        <v>5</v>
      </c>
      <c r="F44" s="9">
        <v>300</v>
      </c>
    </row>
    <row r="45" spans="1:6" ht="15.6">
      <c r="A45" s="5">
        <v>42</v>
      </c>
      <c r="B45" s="5">
        <v>999</v>
      </c>
      <c r="C45" s="5">
        <v>750</v>
      </c>
      <c r="D45" s="37">
        <v>1013</v>
      </c>
      <c r="E45" s="9">
        <v>5</v>
      </c>
      <c r="F45" s="9">
        <v>300</v>
      </c>
    </row>
    <row r="46" spans="1:6" ht="15.6">
      <c r="A46" s="5">
        <v>43</v>
      </c>
      <c r="B46" s="5">
        <v>999</v>
      </c>
      <c r="C46" s="5">
        <v>770</v>
      </c>
      <c r="D46" s="37">
        <v>1014</v>
      </c>
      <c r="E46" s="9">
        <v>5</v>
      </c>
      <c r="F46" s="9">
        <v>300</v>
      </c>
    </row>
    <row r="47" spans="1:6" ht="15.6">
      <c r="A47" s="5">
        <v>44</v>
      </c>
      <c r="B47" s="5">
        <v>999</v>
      </c>
      <c r="C47" s="5">
        <v>790</v>
      </c>
      <c r="D47" s="37">
        <v>1015</v>
      </c>
      <c r="E47" s="9">
        <v>5</v>
      </c>
      <c r="F47" s="9">
        <v>300</v>
      </c>
    </row>
    <row r="48" spans="1:6" ht="15.6">
      <c r="A48" s="5">
        <v>45</v>
      </c>
      <c r="B48" s="5">
        <v>999</v>
      </c>
      <c r="C48" s="5">
        <v>810</v>
      </c>
      <c r="D48" s="37">
        <v>1016</v>
      </c>
      <c r="E48" s="9">
        <v>5</v>
      </c>
      <c r="F48" s="9">
        <v>300</v>
      </c>
    </row>
    <row r="49" spans="1:6" ht="15.6">
      <c r="A49" s="5">
        <v>46</v>
      </c>
      <c r="B49" s="5">
        <v>999</v>
      </c>
      <c r="C49" s="5">
        <v>830</v>
      </c>
      <c r="D49" s="37">
        <v>1001</v>
      </c>
      <c r="E49" s="9">
        <v>5</v>
      </c>
      <c r="F49" s="9">
        <v>300</v>
      </c>
    </row>
    <row r="50" spans="1:6" ht="15.6">
      <c r="A50" s="5">
        <v>47</v>
      </c>
      <c r="B50" s="5">
        <v>999</v>
      </c>
      <c r="C50" s="5">
        <v>850</v>
      </c>
      <c r="D50" s="37">
        <v>1002</v>
      </c>
      <c r="E50" s="9">
        <v>5</v>
      </c>
      <c r="F50" s="9">
        <v>300</v>
      </c>
    </row>
    <row r="51" spans="1:6" ht="15.6">
      <c r="A51" s="5">
        <v>48</v>
      </c>
      <c r="B51" s="5">
        <v>999</v>
      </c>
      <c r="C51" s="5">
        <v>870</v>
      </c>
      <c r="D51" s="37">
        <v>1003</v>
      </c>
      <c r="E51" s="9">
        <v>5</v>
      </c>
      <c r="F51" s="9">
        <v>300</v>
      </c>
    </row>
    <row r="52" spans="1:6" ht="15.6">
      <c r="A52" s="5">
        <v>49</v>
      </c>
      <c r="B52" s="5">
        <v>999</v>
      </c>
      <c r="C52" s="5">
        <v>890</v>
      </c>
      <c r="D52" s="37">
        <v>1004</v>
      </c>
      <c r="E52" s="9">
        <v>5</v>
      </c>
      <c r="F52" s="9">
        <v>300</v>
      </c>
    </row>
    <row r="53" spans="1:6" ht="15.6">
      <c r="A53" s="5">
        <v>50</v>
      </c>
      <c r="B53" s="5">
        <v>999</v>
      </c>
      <c r="C53" s="5">
        <v>910</v>
      </c>
      <c r="D53" s="37">
        <v>1005</v>
      </c>
      <c r="E53" s="9">
        <v>5</v>
      </c>
      <c r="F53" s="9">
        <v>300</v>
      </c>
    </row>
    <row r="54" spans="1:6" ht="15.6">
      <c r="A54" s="5">
        <v>51</v>
      </c>
      <c r="B54" s="5">
        <v>999</v>
      </c>
      <c r="C54" s="5">
        <v>930</v>
      </c>
      <c r="D54" s="37">
        <v>1006</v>
      </c>
      <c r="E54" s="9">
        <v>5</v>
      </c>
      <c r="F54" s="9">
        <v>300</v>
      </c>
    </row>
    <row r="55" spans="1:6" ht="15.6">
      <c r="A55" s="5">
        <v>52</v>
      </c>
      <c r="B55" s="5">
        <v>999</v>
      </c>
      <c r="C55" s="5">
        <v>950</v>
      </c>
      <c r="D55" s="37">
        <v>1007</v>
      </c>
      <c r="E55" s="9">
        <v>5</v>
      </c>
      <c r="F55" s="9">
        <v>300</v>
      </c>
    </row>
    <row r="56" spans="1:6" ht="15.6">
      <c r="A56" s="5">
        <v>53</v>
      </c>
      <c r="B56" s="5">
        <v>999</v>
      </c>
      <c r="C56" s="5">
        <v>970</v>
      </c>
      <c r="D56" s="37">
        <v>1008</v>
      </c>
      <c r="E56" s="9">
        <v>5</v>
      </c>
      <c r="F56" s="9">
        <v>300</v>
      </c>
    </row>
    <row r="57" spans="1:6" ht="15.6">
      <c r="A57" s="5">
        <v>54</v>
      </c>
      <c r="B57" s="5">
        <v>999</v>
      </c>
      <c r="C57" s="5">
        <v>990</v>
      </c>
      <c r="D57" s="37">
        <v>1009</v>
      </c>
      <c r="E57" s="9">
        <v>5</v>
      </c>
      <c r="F57" s="9">
        <v>300</v>
      </c>
    </row>
    <row r="58" spans="1:6" ht="15.6">
      <c r="A58" s="5">
        <v>55</v>
      </c>
      <c r="B58" s="5">
        <v>999</v>
      </c>
      <c r="C58" s="5">
        <v>1010</v>
      </c>
      <c r="D58" s="37">
        <v>1010</v>
      </c>
      <c r="E58" s="9">
        <v>5</v>
      </c>
      <c r="F58" s="9">
        <v>300</v>
      </c>
    </row>
    <row r="59" spans="1:6" ht="15.6">
      <c r="A59" s="5">
        <v>56</v>
      </c>
      <c r="B59" s="5">
        <v>999</v>
      </c>
      <c r="C59" s="5">
        <v>1030</v>
      </c>
      <c r="D59" s="37">
        <v>1011</v>
      </c>
      <c r="E59" s="9">
        <v>5</v>
      </c>
      <c r="F59" s="9">
        <v>300</v>
      </c>
    </row>
    <row r="60" spans="1:6" ht="15.6">
      <c r="A60" s="5">
        <v>57</v>
      </c>
      <c r="B60" s="5">
        <v>999</v>
      </c>
      <c r="C60" s="5">
        <v>1050</v>
      </c>
      <c r="D60" s="37">
        <v>1012</v>
      </c>
      <c r="E60" s="9">
        <v>5</v>
      </c>
      <c r="F60" s="9">
        <v>300</v>
      </c>
    </row>
    <row r="61" spans="1:6" ht="15.6">
      <c r="A61" s="5">
        <v>58</v>
      </c>
      <c r="B61" s="5">
        <v>999</v>
      </c>
      <c r="C61" s="5">
        <v>1070</v>
      </c>
      <c r="D61" s="37">
        <v>1013</v>
      </c>
      <c r="E61" s="9">
        <v>5</v>
      </c>
      <c r="F61" s="9">
        <v>300</v>
      </c>
    </row>
    <row r="62" spans="1:6" ht="15.6">
      <c r="A62" s="5">
        <v>59</v>
      </c>
      <c r="B62" s="5">
        <v>999</v>
      </c>
      <c r="C62" s="5">
        <v>1090</v>
      </c>
      <c r="D62" s="37">
        <v>1014</v>
      </c>
      <c r="E62" s="9">
        <v>5</v>
      </c>
      <c r="F62" s="9">
        <v>300</v>
      </c>
    </row>
    <row r="63" spans="1:6" ht="15.6">
      <c r="A63" s="5">
        <v>60</v>
      </c>
      <c r="B63" s="5">
        <v>999</v>
      </c>
      <c r="C63" s="5">
        <v>1110</v>
      </c>
      <c r="D63" s="37">
        <v>1015</v>
      </c>
      <c r="E63" s="9">
        <v>5</v>
      </c>
      <c r="F63" s="9">
        <v>300</v>
      </c>
    </row>
    <row r="64" spans="1:6" ht="15.6">
      <c r="A64" s="5">
        <v>61</v>
      </c>
      <c r="B64" s="5">
        <v>999</v>
      </c>
      <c r="C64" s="5">
        <v>1130</v>
      </c>
      <c r="D64" s="37">
        <v>1016</v>
      </c>
      <c r="E64" s="9">
        <v>5</v>
      </c>
      <c r="F64" s="9">
        <v>300</v>
      </c>
    </row>
    <row r="65" spans="1:6" ht="15.6">
      <c r="A65" s="5">
        <v>62</v>
      </c>
      <c r="B65" s="5">
        <v>999</v>
      </c>
      <c r="C65" s="5">
        <v>1150</v>
      </c>
      <c r="D65" s="37">
        <v>1016</v>
      </c>
      <c r="E65" s="9">
        <v>5</v>
      </c>
      <c r="F65" s="9">
        <v>300</v>
      </c>
    </row>
    <row r="66" spans="1:6" ht="15.6">
      <c r="A66" s="5">
        <v>63</v>
      </c>
      <c r="B66" s="5">
        <v>999</v>
      </c>
      <c r="C66" s="5">
        <v>1170</v>
      </c>
      <c r="D66" s="37">
        <v>1016</v>
      </c>
      <c r="E66" s="9">
        <v>5</v>
      </c>
      <c r="F66" s="9">
        <v>300</v>
      </c>
    </row>
    <row r="67" spans="1:6" ht="15.6">
      <c r="A67" s="5">
        <v>64</v>
      </c>
      <c r="B67" s="5">
        <v>1000</v>
      </c>
      <c r="C67" s="5">
        <v>10</v>
      </c>
      <c r="D67" s="37">
        <v>1051</v>
      </c>
      <c r="E67" s="9">
        <v>5</v>
      </c>
      <c r="F67" s="9">
        <v>100</v>
      </c>
    </row>
    <row r="68" spans="1:6" ht="15.6">
      <c r="A68" s="5">
        <v>65</v>
      </c>
      <c r="B68" s="5">
        <v>1000</v>
      </c>
      <c r="C68" s="5">
        <v>20</v>
      </c>
      <c r="D68" s="37">
        <v>1052</v>
      </c>
      <c r="E68" s="9">
        <v>5</v>
      </c>
      <c r="F68" s="5">
        <v>100</v>
      </c>
    </row>
    <row r="69" spans="1:6" ht="15.6">
      <c r="A69" s="5">
        <v>66</v>
      </c>
      <c r="B69" s="5">
        <v>1000</v>
      </c>
      <c r="C69" s="5">
        <v>30</v>
      </c>
      <c r="D69" s="37">
        <v>1053</v>
      </c>
      <c r="E69" s="9">
        <v>5</v>
      </c>
      <c r="F69" s="9">
        <v>100</v>
      </c>
    </row>
    <row r="70" spans="1:6" ht="15.6">
      <c r="A70" s="5">
        <v>67</v>
      </c>
      <c r="B70" s="5">
        <v>1000</v>
      </c>
      <c r="C70" s="5">
        <v>40</v>
      </c>
      <c r="D70" s="37">
        <v>1054</v>
      </c>
      <c r="E70" s="9">
        <v>5</v>
      </c>
      <c r="F70" s="5">
        <v>100</v>
      </c>
    </row>
    <row r="71" spans="1:6" ht="15.6">
      <c r="A71" s="5">
        <v>68</v>
      </c>
      <c r="B71" s="5">
        <v>1000</v>
      </c>
      <c r="C71" s="5">
        <v>50</v>
      </c>
      <c r="D71" s="37">
        <v>1055</v>
      </c>
      <c r="E71" s="9">
        <v>5</v>
      </c>
      <c r="F71" s="9">
        <v>100</v>
      </c>
    </row>
    <row r="72" spans="1:6" ht="15.6">
      <c r="A72" s="5">
        <v>69</v>
      </c>
      <c r="B72" s="5">
        <v>1000</v>
      </c>
      <c r="C72" s="5">
        <v>60</v>
      </c>
      <c r="D72" s="37">
        <v>1056</v>
      </c>
      <c r="E72" s="9">
        <v>5</v>
      </c>
      <c r="F72" s="9">
        <v>100</v>
      </c>
    </row>
    <row r="73" spans="1:6" ht="15.6">
      <c r="A73" s="5">
        <v>70</v>
      </c>
      <c r="B73" s="5">
        <v>1000</v>
      </c>
      <c r="C73" s="5">
        <v>75</v>
      </c>
      <c r="D73" s="37">
        <v>1057</v>
      </c>
      <c r="E73" s="9">
        <v>5</v>
      </c>
      <c r="F73" s="9">
        <v>100</v>
      </c>
    </row>
    <row r="74" spans="1:6" ht="15.6">
      <c r="A74" s="5">
        <v>71</v>
      </c>
      <c r="B74" s="5">
        <v>1000</v>
      </c>
      <c r="C74" s="5">
        <v>90</v>
      </c>
      <c r="D74" s="37">
        <v>1058</v>
      </c>
      <c r="E74" s="9">
        <v>5</v>
      </c>
      <c r="F74" s="9">
        <v>100</v>
      </c>
    </row>
    <row r="75" spans="1:6" ht="15.6">
      <c r="A75" s="5">
        <v>72</v>
      </c>
      <c r="B75" s="5">
        <v>1000</v>
      </c>
      <c r="C75" s="5">
        <v>105</v>
      </c>
      <c r="D75" s="37">
        <v>1059</v>
      </c>
      <c r="E75" s="9">
        <v>5</v>
      </c>
      <c r="F75" s="9">
        <v>100</v>
      </c>
    </row>
    <row r="76" spans="1:6" ht="15.6">
      <c r="A76" s="5">
        <v>73</v>
      </c>
      <c r="B76" s="5">
        <v>1000</v>
      </c>
      <c r="C76" s="5">
        <v>120</v>
      </c>
      <c r="D76" s="37">
        <v>1060</v>
      </c>
      <c r="E76" s="9">
        <v>5</v>
      </c>
      <c r="F76" s="9">
        <v>100</v>
      </c>
    </row>
    <row r="77" spans="1:6" ht="15.6">
      <c r="A77" s="5">
        <v>74</v>
      </c>
      <c r="B77" s="5">
        <v>1000</v>
      </c>
      <c r="C77" s="5">
        <v>135</v>
      </c>
      <c r="D77" s="37">
        <v>1061</v>
      </c>
      <c r="E77" s="9">
        <v>5</v>
      </c>
      <c r="F77" s="9">
        <v>100</v>
      </c>
    </row>
    <row r="78" spans="1:6" ht="15.6">
      <c r="A78" s="5">
        <v>75</v>
      </c>
      <c r="B78" s="5">
        <v>1000</v>
      </c>
      <c r="C78" s="5">
        <v>150</v>
      </c>
      <c r="D78" s="37">
        <v>1062</v>
      </c>
      <c r="E78" s="9">
        <v>5</v>
      </c>
      <c r="F78" s="9">
        <v>100</v>
      </c>
    </row>
    <row r="79" spans="1:6" ht="15.6">
      <c r="A79" s="5">
        <v>76</v>
      </c>
      <c r="B79" s="5">
        <v>1000</v>
      </c>
      <c r="C79" s="5">
        <v>170</v>
      </c>
      <c r="D79" s="37">
        <v>1063</v>
      </c>
      <c r="E79" s="9">
        <v>5</v>
      </c>
      <c r="F79" s="9">
        <v>100</v>
      </c>
    </row>
    <row r="80" spans="1:6" ht="15.6">
      <c r="A80" s="5">
        <v>77</v>
      </c>
      <c r="B80" s="5">
        <v>1000</v>
      </c>
      <c r="C80" s="5">
        <v>190</v>
      </c>
      <c r="D80" s="37">
        <v>1051</v>
      </c>
      <c r="E80" s="9">
        <v>5</v>
      </c>
      <c r="F80" s="9">
        <v>200</v>
      </c>
    </row>
    <row r="81" spans="1:6" ht="15.6">
      <c r="A81" s="5">
        <v>78</v>
      </c>
      <c r="B81" s="5">
        <v>1000</v>
      </c>
      <c r="C81" s="5">
        <v>210</v>
      </c>
      <c r="D81" s="37">
        <v>1052</v>
      </c>
      <c r="E81" s="9">
        <v>5</v>
      </c>
      <c r="F81" s="9">
        <v>200</v>
      </c>
    </row>
    <row r="82" spans="1:6">
      <c r="A82" s="5">
        <v>79</v>
      </c>
      <c r="B82" s="5">
        <v>1000</v>
      </c>
      <c r="C82">
        <v>230</v>
      </c>
      <c r="D82">
        <v>1053</v>
      </c>
      <c r="E82">
        <v>5</v>
      </c>
      <c r="F82">
        <v>200</v>
      </c>
    </row>
    <row r="83" spans="1:6">
      <c r="A83" s="5">
        <v>80</v>
      </c>
      <c r="B83" s="5">
        <v>1000</v>
      </c>
      <c r="C83">
        <v>250</v>
      </c>
      <c r="D83">
        <v>1054</v>
      </c>
      <c r="E83">
        <v>5</v>
      </c>
      <c r="F83">
        <v>200</v>
      </c>
    </row>
    <row r="84" spans="1:6">
      <c r="A84" s="5">
        <v>81</v>
      </c>
      <c r="B84" s="5">
        <v>1000</v>
      </c>
      <c r="C84">
        <v>270</v>
      </c>
      <c r="D84">
        <v>1055</v>
      </c>
      <c r="E84">
        <v>5</v>
      </c>
      <c r="F84">
        <v>200</v>
      </c>
    </row>
    <row r="85" spans="1:6">
      <c r="A85" s="5">
        <v>82</v>
      </c>
      <c r="B85" s="5">
        <v>1000</v>
      </c>
      <c r="C85">
        <v>290</v>
      </c>
      <c r="D85">
        <v>1056</v>
      </c>
      <c r="E85">
        <v>5</v>
      </c>
      <c r="F85">
        <v>200</v>
      </c>
    </row>
    <row r="86" spans="1:6">
      <c r="A86" s="5">
        <v>83</v>
      </c>
      <c r="B86" s="5">
        <v>1000</v>
      </c>
      <c r="C86">
        <v>310</v>
      </c>
      <c r="D86">
        <v>1057</v>
      </c>
      <c r="E86">
        <v>5</v>
      </c>
      <c r="F86">
        <v>200</v>
      </c>
    </row>
    <row r="87" spans="1:6">
      <c r="A87" s="5">
        <v>84</v>
      </c>
      <c r="B87" s="5">
        <v>1000</v>
      </c>
      <c r="C87">
        <v>330</v>
      </c>
      <c r="D87">
        <v>1058</v>
      </c>
      <c r="E87">
        <v>5</v>
      </c>
      <c r="F87">
        <v>200</v>
      </c>
    </row>
    <row r="88" spans="1:6">
      <c r="A88" s="5">
        <v>85</v>
      </c>
      <c r="B88" s="5">
        <v>1000</v>
      </c>
      <c r="C88">
        <v>350</v>
      </c>
      <c r="D88">
        <v>1059</v>
      </c>
      <c r="E88">
        <v>5</v>
      </c>
      <c r="F88">
        <v>200</v>
      </c>
    </row>
    <row r="89" spans="1:6">
      <c r="A89" s="5">
        <v>86</v>
      </c>
      <c r="B89" s="5">
        <v>1000</v>
      </c>
      <c r="C89">
        <v>370</v>
      </c>
      <c r="D89">
        <v>1060</v>
      </c>
      <c r="E89">
        <v>5</v>
      </c>
      <c r="F89">
        <v>200</v>
      </c>
    </row>
    <row r="90" spans="1:6">
      <c r="A90" s="5">
        <v>87</v>
      </c>
      <c r="B90" s="5">
        <v>1000</v>
      </c>
      <c r="C90">
        <v>390</v>
      </c>
      <c r="D90">
        <v>1061</v>
      </c>
      <c r="E90">
        <v>5</v>
      </c>
      <c r="F90">
        <v>200</v>
      </c>
    </row>
    <row r="91" spans="1:6">
      <c r="A91" s="5">
        <v>88</v>
      </c>
      <c r="B91" s="5">
        <v>1000</v>
      </c>
      <c r="C91">
        <v>410</v>
      </c>
      <c r="D91">
        <v>1062</v>
      </c>
      <c r="E91">
        <v>5</v>
      </c>
      <c r="F91">
        <v>200</v>
      </c>
    </row>
    <row r="92" spans="1:6">
      <c r="A92" s="5">
        <v>89</v>
      </c>
      <c r="B92" s="5">
        <v>1000</v>
      </c>
      <c r="C92">
        <v>430</v>
      </c>
      <c r="D92">
        <v>1063</v>
      </c>
      <c r="E92">
        <v>5</v>
      </c>
      <c r="F92">
        <v>200</v>
      </c>
    </row>
    <row r="93" spans="1:6">
      <c r="A93" s="5">
        <v>90</v>
      </c>
      <c r="B93" s="5">
        <v>1000</v>
      </c>
      <c r="C93">
        <v>450</v>
      </c>
      <c r="D93">
        <v>1064</v>
      </c>
      <c r="E93">
        <v>5</v>
      </c>
      <c r="F93">
        <v>200</v>
      </c>
    </row>
    <row r="94" spans="1:6">
      <c r="A94" s="5">
        <v>91</v>
      </c>
      <c r="B94" s="5">
        <v>1000</v>
      </c>
      <c r="C94">
        <v>470</v>
      </c>
      <c r="D94">
        <v>1065</v>
      </c>
      <c r="E94">
        <v>5</v>
      </c>
      <c r="F94">
        <v>200</v>
      </c>
    </row>
    <row r="95" spans="1:6">
      <c r="A95" s="5">
        <v>92</v>
      </c>
      <c r="B95" s="5">
        <v>1000</v>
      </c>
      <c r="C95">
        <v>490</v>
      </c>
      <c r="D95">
        <v>1066</v>
      </c>
      <c r="E95">
        <v>5</v>
      </c>
      <c r="F95">
        <v>200</v>
      </c>
    </row>
    <row r="96" spans="1:6">
      <c r="A96" s="5">
        <v>93</v>
      </c>
      <c r="B96" s="5">
        <v>1000</v>
      </c>
      <c r="C96">
        <v>510</v>
      </c>
      <c r="D96">
        <v>1051</v>
      </c>
      <c r="E96">
        <v>5</v>
      </c>
      <c r="F96">
        <v>300</v>
      </c>
    </row>
    <row r="97" spans="1:6">
      <c r="A97" s="5">
        <v>94</v>
      </c>
      <c r="B97" s="5">
        <v>1000</v>
      </c>
      <c r="C97">
        <v>530</v>
      </c>
      <c r="D97">
        <v>1052</v>
      </c>
      <c r="E97">
        <v>5</v>
      </c>
      <c r="F97">
        <v>300</v>
      </c>
    </row>
    <row r="98" spans="1:6">
      <c r="A98" s="5">
        <v>95</v>
      </c>
      <c r="B98" s="5">
        <v>1000</v>
      </c>
      <c r="C98">
        <v>550</v>
      </c>
      <c r="D98">
        <v>1053</v>
      </c>
      <c r="E98">
        <v>5</v>
      </c>
      <c r="F98">
        <v>300</v>
      </c>
    </row>
    <row r="99" spans="1:6">
      <c r="A99" s="5">
        <v>96</v>
      </c>
      <c r="B99" s="5">
        <v>1000</v>
      </c>
      <c r="C99">
        <v>570</v>
      </c>
      <c r="D99">
        <v>1054</v>
      </c>
      <c r="E99">
        <v>5</v>
      </c>
      <c r="F99">
        <v>300</v>
      </c>
    </row>
    <row r="100" spans="1:6">
      <c r="A100" s="5">
        <v>97</v>
      </c>
      <c r="B100" s="5">
        <v>1000</v>
      </c>
      <c r="C100">
        <v>590</v>
      </c>
      <c r="D100">
        <v>1055</v>
      </c>
      <c r="E100">
        <v>5</v>
      </c>
      <c r="F100">
        <v>300</v>
      </c>
    </row>
    <row r="101" spans="1:6">
      <c r="A101" s="5">
        <v>98</v>
      </c>
      <c r="B101" s="5">
        <v>1000</v>
      </c>
      <c r="C101">
        <v>610</v>
      </c>
      <c r="D101">
        <v>1056</v>
      </c>
      <c r="E101">
        <v>5</v>
      </c>
      <c r="F101">
        <v>300</v>
      </c>
    </row>
    <row r="102" spans="1:6">
      <c r="A102" s="5">
        <v>99</v>
      </c>
      <c r="B102" s="5">
        <v>1000</v>
      </c>
      <c r="C102">
        <v>630</v>
      </c>
      <c r="D102">
        <v>1057</v>
      </c>
      <c r="E102">
        <v>5</v>
      </c>
      <c r="F102">
        <v>300</v>
      </c>
    </row>
    <row r="103" spans="1:6">
      <c r="A103" s="5">
        <v>100</v>
      </c>
      <c r="B103" s="5">
        <v>1000</v>
      </c>
      <c r="C103">
        <v>650</v>
      </c>
      <c r="D103">
        <v>1058</v>
      </c>
      <c r="E103">
        <v>5</v>
      </c>
      <c r="F103">
        <v>300</v>
      </c>
    </row>
    <row r="104" spans="1:6">
      <c r="A104" s="5">
        <v>101</v>
      </c>
      <c r="B104" s="5">
        <v>1000</v>
      </c>
      <c r="C104">
        <v>670</v>
      </c>
      <c r="D104">
        <v>1059</v>
      </c>
      <c r="E104">
        <v>5</v>
      </c>
      <c r="F104">
        <v>300</v>
      </c>
    </row>
    <row r="105" spans="1:6">
      <c r="A105" s="5">
        <v>102</v>
      </c>
      <c r="B105" s="5">
        <v>1000</v>
      </c>
      <c r="C105">
        <v>690</v>
      </c>
      <c r="D105">
        <v>1060</v>
      </c>
      <c r="E105">
        <v>5</v>
      </c>
      <c r="F105">
        <v>300</v>
      </c>
    </row>
    <row r="106" spans="1:6">
      <c r="A106" s="5">
        <v>103</v>
      </c>
      <c r="B106" s="5">
        <v>1000</v>
      </c>
      <c r="C106">
        <v>710</v>
      </c>
      <c r="D106">
        <v>1061</v>
      </c>
      <c r="E106">
        <v>5</v>
      </c>
      <c r="F106">
        <v>300</v>
      </c>
    </row>
    <row r="107" spans="1:6">
      <c r="A107" s="5">
        <v>104</v>
      </c>
      <c r="B107" s="5">
        <v>1000</v>
      </c>
      <c r="C107">
        <v>730</v>
      </c>
      <c r="D107">
        <v>1062</v>
      </c>
      <c r="E107">
        <v>5</v>
      </c>
      <c r="F107">
        <v>300</v>
      </c>
    </row>
    <row r="108" spans="1:6">
      <c r="A108" s="5">
        <v>105</v>
      </c>
      <c r="B108" s="5">
        <v>1000</v>
      </c>
      <c r="C108">
        <v>750</v>
      </c>
      <c r="D108">
        <v>1063</v>
      </c>
      <c r="E108">
        <v>5</v>
      </c>
      <c r="F108">
        <v>300</v>
      </c>
    </row>
    <row r="109" spans="1:6">
      <c r="A109" s="5">
        <v>106</v>
      </c>
      <c r="B109" s="5">
        <v>1000</v>
      </c>
      <c r="C109">
        <v>770</v>
      </c>
      <c r="D109">
        <v>1064</v>
      </c>
      <c r="E109">
        <v>5</v>
      </c>
      <c r="F109">
        <v>300</v>
      </c>
    </row>
    <row r="110" spans="1:6">
      <c r="A110" s="5">
        <v>107</v>
      </c>
      <c r="B110" s="5">
        <v>1000</v>
      </c>
      <c r="C110">
        <v>790</v>
      </c>
      <c r="D110">
        <v>1065</v>
      </c>
      <c r="E110">
        <v>5</v>
      </c>
      <c r="F110">
        <v>300</v>
      </c>
    </row>
    <row r="111" spans="1:6">
      <c r="A111" s="5">
        <v>108</v>
      </c>
      <c r="B111" s="5">
        <v>1000</v>
      </c>
      <c r="C111">
        <v>810</v>
      </c>
      <c r="D111">
        <v>1066</v>
      </c>
      <c r="E111">
        <v>5</v>
      </c>
      <c r="F111">
        <v>300</v>
      </c>
    </row>
    <row r="112" spans="1:6">
      <c r="A112" s="5">
        <v>109</v>
      </c>
      <c r="B112" s="5">
        <v>1000</v>
      </c>
      <c r="C112">
        <v>830</v>
      </c>
      <c r="D112">
        <v>1051</v>
      </c>
      <c r="E112">
        <v>5</v>
      </c>
      <c r="F112">
        <v>300</v>
      </c>
    </row>
    <row r="113" spans="1:6">
      <c r="A113" s="5">
        <v>110</v>
      </c>
      <c r="B113" s="5">
        <v>1000</v>
      </c>
      <c r="C113">
        <v>850</v>
      </c>
      <c r="D113">
        <v>1052</v>
      </c>
      <c r="E113">
        <v>5</v>
      </c>
      <c r="F113">
        <v>300</v>
      </c>
    </row>
    <row r="114" spans="1:6">
      <c r="A114" s="5">
        <v>111</v>
      </c>
      <c r="B114" s="5">
        <v>1000</v>
      </c>
      <c r="C114">
        <v>870</v>
      </c>
      <c r="D114">
        <v>1053</v>
      </c>
      <c r="E114">
        <v>5</v>
      </c>
      <c r="F114">
        <v>300</v>
      </c>
    </row>
    <row r="115" spans="1:6">
      <c r="A115" s="5">
        <v>112</v>
      </c>
      <c r="B115" s="5">
        <v>1000</v>
      </c>
      <c r="C115">
        <v>890</v>
      </c>
      <c r="D115">
        <v>1054</v>
      </c>
      <c r="E115">
        <v>5</v>
      </c>
      <c r="F115">
        <v>300</v>
      </c>
    </row>
    <row r="116" spans="1:6">
      <c r="A116" s="5">
        <v>113</v>
      </c>
      <c r="B116" s="5">
        <v>1000</v>
      </c>
      <c r="C116">
        <v>910</v>
      </c>
      <c r="D116">
        <v>1055</v>
      </c>
      <c r="E116">
        <v>5</v>
      </c>
      <c r="F116">
        <v>300</v>
      </c>
    </row>
    <row r="117" spans="1:6">
      <c r="A117" s="5">
        <v>114</v>
      </c>
      <c r="B117" s="5">
        <v>1000</v>
      </c>
      <c r="C117">
        <v>930</v>
      </c>
      <c r="D117">
        <v>1056</v>
      </c>
      <c r="E117">
        <v>5</v>
      </c>
      <c r="F117">
        <v>300</v>
      </c>
    </row>
    <row r="118" spans="1:6">
      <c r="A118" s="5">
        <v>115</v>
      </c>
      <c r="B118" s="5">
        <v>1000</v>
      </c>
      <c r="C118">
        <v>950</v>
      </c>
      <c r="D118">
        <v>1057</v>
      </c>
      <c r="E118">
        <v>5</v>
      </c>
      <c r="F118">
        <v>300</v>
      </c>
    </row>
    <row r="119" spans="1:6">
      <c r="A119" s="5">
        <v>116</v>
      </c>
      <c r="B119" s="5">
        <v>1000</v>
      </c>
      <c r="C119">
        <v>970</v>
      </c>
      <c r="D119">
        <v>1058</v>
      </c>
      <c r="E119">
        <v>5</v>
      </c>
      <c r="F119">
        <v>300</v>
      </c>
    </row>
    <row r="120" spans="1:6">
      <c r="A120" s="5">
        <v>117</v>
      </c>
      <c r="B120" s="5">
        <v>1000</v>
      </c>
      <c r="C120">
        <v>990</v>
      </c>
      <c r="D120">
        <v>1059</v>
      </c>
      <c r="E120">
        <v>5</v>
      </c>
      <c r="F120">
        <v>300</v>
      </c>
    </row>
    <row r="121" spans="1:6">
      <c r="A121" s="5">
        <v>118</v>
      </c>
      <c r="B121" s="5">
        <v>1000</v>
      </c>
      <c r="C121">
        <v>1010</v>
      </c>
      <c r="D121">
        <v>1060</v>
      </c>
      <c r="E121">
        <v>5</v>
      </c>
      <c r="F121">
        <v>300</v>
      </c>
    </row>
    <row r="122" spans="1:6">
      <c r="A122" s="5">
        <v>119</v>
      </c>
      <c r="B122" s="5">
        <v>1000</v>
      </c>
      <c r="C122">
        <v>1030</v>
      </c>
      <c r="D122">
        <v>1061</v>
      </c>
      <c r="E122">
        <v>5</v>
      </c>
      <c r="F122">
        <v>300</v>
      </c>
    </row>
    <row r="123" spans="1:6">
      <c r="A123" s="5">
        <v>120</v>
      </c>
      <c r="B123" s="5">
        <v>1000</v>
      </c>
      <c r="C123">
        <v>1050</v>
      </c>
      <c r="D123">
        <v>1062</v>
      </c>
      <c r="E123">
        <v>5</v>
      </c>
      <c r="F123">
        <v>300</v>
      </c>
    </row>
    <row r="124" spans="1:6">
      <c r="A124" s="5">
        <v>121</v>
      </c>
      <c r="B124" s="5">
        <v>1000</v>
      </c>
      <c r="C124">
        <v>1070</v>
      </c>
      <c r="D124">
        <v>1063</v>
      </c>
      <c r="E124">
        <v>5</v>
      </c>
      <c r="F124">
        <v>300</v>
      </c>
    </row>
    <row r="125" spans="1:6">
      <c r="A125" s="5">
        <v>122</v>
      </c>
      <c r="B125" s="5">
        <v>1000</v>
      </c>
      <c r="C125">
        <v>1090</v>
      </c>
      <c r="D125">
        <v>1064</v>
      </c>
      <c r="E125">
        <v>5</v>
      </c>
      <c r="F125">
        <v>300</v>
      </c>
    </row>
    <row r="126" spans="1:6">
      <c r="A126" s="5">
        <v>123</v>
      </c>
      <c r="B126" s="5">
        <v>1000</v>
      </c>
      <c r="C126">
        <v>1110</v>
      </c>
      <c r="D126">
        <v>1065</v>
      </c>
      <c r="E126">
        <v>5</v>
      </c>
      <c r="F126">
        <v>300</v>
      </c>
    </row>
    <row r="127" spans="1:6">
      <c r="A127" s="5">
        <v>124</v>
      </c>
      <c r="B127" s="5">
        <v>1000</v>
      </c>
      <c r="C127">
        <v>1130</v>
      </c>
      <c r="D127">
        <v>1066</v>
      </c>
      <c r="E127">
        <v>5</v>
      </c>
      <c r="F127">
        <v>300</v>
      </c>
    </row>
    <row r="128" spans="1:6">
      <c r="A128" s="5">
        <v>125</v>
      </c>
      <c r="B128" s="5">
        <v>1000</v>
      </c>
      <c r="C128">
        <v>1150</v>
      </c>
      <c r="D128">
        <v>1066</v>
      </c>
      <c r="E128">
        <v>5</v>
      </c>
      <c r="F128">
        <v>300</v>
      </c>
    </row>
    <row r="129" spans="1:6">
      <c r="A129" s="5">
        <v>126</v>
      </c>
      <c r="B129" s="5">
        <v>1000</v>
      </c>
      <c r="C129">
        <v>1170</v>
      </c>
      <c r="D129">
        <v>1066</v>
      </c>
      <c r="E129">
        <v>5</v>
      </c>
      <c r="F129">
        <v>300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33"/>
  <sheetViews>
    <sheetView zoomScale="85" zoomScaleNormal="85" workbookViewId="0">
      <selection activeCell="O24" sqref="O24"/>
    </sheetView>
  </sheetViews>
  <sheetFormatPr defaultRowHeight="14.4"/>
  <cols>
    <col min="2" max="3" width="11.109375" customWidth="1"/>
    <col min="4" max="4" width="17.44140625" bestFit="1" customWidth="1"/>
    <col min="6" max="6" width="59.554687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 ht="15.6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 ht="15.6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 ht="15.6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 ht="15.6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 ht="15.6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 ht="15.6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 ht="15.6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 ht="15.6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 ht="15.6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 ht="15.6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 ht="15.6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 ht="15.6">
      <c r="A15" s="125">
        <v>11004</v>
      </c>
      <c r="B15" s="5">
        <v>0</v>
      </c>
      <c r="C15" s="5">
        <v>5000</v>
      </c>
      <c r="D15" s="5">
        <v>1000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 ht="15.6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 ht="15.6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 ht="15.6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 ht="15.6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 ht="15.6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 ht="15.6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 ht="15.6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 ht="15.6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 ht="15.6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 ht="15.6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 ht="15.6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 ht="15.6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 ht="15.6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 ht="15.6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 ht="15.6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 ht="15.6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 ht="15.6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 ht="15.6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82"/>
  <sheetViews>
    <sheetView zoomScale="85" zoomScaleNormal="85" workbookViewId="0">
      <selection activeCell="A4" sqref="A4:A19"/>
    </sheetView>
  </sheetViews>
  <sheetFormatPr defaultColWidth="8.88671875" defaultRowHeight="15.6"/>
  <cols>
    <col min="1" max="1" width="12" style="35" customWidth="1"/>
    <col min="2" max="2" width="24.5546875" style="35" customWidth="1"/>
    <col min="3" max="3" width="24.6640625" style="35" customWidth="1"/>
    <col min="4" max="4" width="9.88671875" style="35" customWidth="1"/>
    <col min="5" max="5" width="13.33203125" style="35" customWidth="1"/>
    <col min="6" max="6" width="11.5546875" style="35" customWidth="1"/>
    <col min="7" max="7" width="12.6640625" style="35" customWidth="1"/>
    <col min="8" max="8" width="12.44140625" style="35" customWidth="1"/>
    <col min="9" max="9" width="12.33203125" style="35" customWidth="1"/>
    <col min="10" max="10" width="15.5546875" style="35" customWidth="1"/>
    <col min="11" max="11" width="25.5546875" style="35" customWidth="1"/>
    <col min="12" max="12" width="59.5546875" style="35" customWidth="1"/>
    <col min="13" max="13" width="50.44140625" style="35" customWidth="1"/>
    <col min="14" max="16384" width="8.88671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1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470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79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/>
    </row>
    <row r="81" spans="1:1">
      <c r="A81" s="37"/>
    </row>
    <row r="82" spans="1:1">
      <c r="A82" s="37"/>
    </row>
  </sheetData>
  <autoFilter ref="A3:M79"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772"/>
  <sheetViews>
    <sheetView zoomScale="70" zoomScaleNormal="70" workbookViewId="0">
      <pane ySplit="3" topLeftCell="A374" activePane="bottomLeft" state="frozen"/>
      <selection activeCell="A77" sqref="A77:A84"/>
      <selection pane="bottomLeft" activeCell="K381" sqref="K381"/>
    </sheetView>
  </sheetViews>
  <sheetFormatPr defaultRowHeight="14.4"/>
  <cols>
    <col min="2" max="2" width="6.88671875" style="95" bestFit="1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88671875" customWidth="1"/>
    <col min="8" max="8" width="15.5546875" customWidth="1"/>
    <col min="9" max="9" width="17.33203125" customWidth="1"/>
    <col min="10" max="10" width="18.6640625" customWidth="1"/>
    <col min="11" max="12" width="12.33203125" customWidth="1"/>
    <col min="13" max="14" width="16.33203125" customWidth="1"/>
    <col min="15" max="15" width="19.33203125" customWidth="1"/>
    <col min="16" max="16" width="11.44140625" bestFit="1" customWidth="1"/>
    <col min="17" max="17" width="12.33203125" bestFit="1" customWidth="1"/>
    <col min="18" max="18" width="8.44140625" customWidth="1"/>
    <col min="19" max="19" width="27.5546875" style="20" customWidth="1"/>
    <col min="20" max="20" width="18.6640625" customWidth="1"/>
    <col min="21" max="21" width="15.5546875" customWidth="1"/>
    <col min="22" max="22" width="18.109375" customWidth="1"/>
    <col min="23" max="23" width="12.10937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62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62</v>
      </c>
      <c r="F5" s="5">
        <f>INDEX(ref_Unit_Balance!$V$31:$V$106,MATCH(UnitGradeInfo!B5,ref_Unit_Balance!$B$31:$B$1048576,0))
+
INDEX(ref_Unit_Balance!$AB$31:$AB$106,MATCH(UnitGradeInfo!B5,ref_Unit_Balance!$B$31:$B$1048576,0))*(D5-1)</f>
        <v>1600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62</v>
      </c>
      <c r="F6" s="5">
        <f>INDEX(ref_Unit_Balance!$V$31:$V$106,MATCH(UnitGradeInfo!B6,ref_Unit_Balance!$B$31:$B$1048576,0))
+
INDEX(ref_Unit_Balance!$AB$31:$AB$106,MATCH(UnitGradeInfo!B6,ref_Unit_Balance!$B$31:$B$1048576,0))*(D6-1)</f>
        <v>1000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62</v>
      </c>
      <c r="F7" s="5">
        <f>INDEX(ref_Unit_Balance!$V$31:$V$106,MATCH(UnitGradeInfo!B7,ref_Unit_Balance!$B$31:$B$1048576,0))
+
INDEX(ref_Unit_Balance!$AB$31:$AB$106,MATCH(UnitGradeInfo!B7,ref_Unit_Balance!$B$31:$B$1048576,0))*(D7-1)</f>
        <v>1000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87</v>
      </c>
      <c r="F8" s="5">
        <f>INDEX(ref_Unit_Balance!$V$31:$V$106,MATCH(UnitGradeInfo!B8,ref_Unit_Balance!$B$31:$B$1048576,0))
+
INDEX(ref_Unit_Balance!$AB$31:$AB$106,MATCH(UnitGradeInfo!B8,ref_Unit_Balance!$B$31:$B$1048576,0))*(D8-1)</f>
        <v>1600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87</v>
      </c>
      <c r="F9" s="5">
        <f>INDEX(ref_Unit_Balance!$V$31:$V$106,MATCH(UnitGradeInfo!B9,ref_Unit_Balance!$B$31:$B$1048576,0))
+
INDEX(ref_Unit_Balance!$AB$31:$AB$106,MATCH(UnitGradeInfo!B9,ref_Unit_Balance!$B$31:$B$1048576,0))*(D9-1)</f>
        <v>1200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87</v>
      </c>
      <c r="F10" s="5">
        <f>INDEX(ref_Unit_Balance!$V$31:$V$106,MATCH(UnitGradeInfo!B10,ref_Unit_Balance!$B$31:$B$1048576,0))
+
INDEX(ref_Unit_Balance!$AB$31:$AB$106,MATCH(UnitGradeInfo!B10,ref_Unit_Balance!$B$31:$B$1048576,0))*(D10-1)</f>
        <v>2800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87</v>
      </c>
      <c r="F11" s="5">
        <f>INDEX(ref_Unit_Balance!$V$31:$V$106,MATCH(UnitGradeInfo!B11,ref_Unit_Balance!$B$31:$B$1048576,0))
+
INDEX(ref_Unit_Balance!$AB$31:$AB$106,MATCH(UnitGradeInfo!B11,ref_Unit_Balance!$B$31:$B$1048576,0))*(D11-1)</f>
        <v>1200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87</v>
      </c>
      <c r="F12" s="5">
        <f>INDEX(ref_Unit_Balance!$V$31:$V$106,MATCH(UnitGradeInfo!B12,ref_Unit_Balance!$B$31:$B$1048576,0))
+
INDEX(ref_Unit_Balance!$AB$31:$AB$106,MATCH(UnitGradeInfo!B12,ref_Unit_Balance!$B$31:$B$1048576,0))*(D12-1)</f>
        <v>1600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100</v>
      </c>
      <c r="F13" s="5">
        <f>INDEX(ref_Unit_Balance!$V$31:$V$106,MATCH(UnitGradeInfo!B13,ref_Unit_Balance!$B$31:$B$1048576,0))
+
INDEX(ref_Unit_Balance!$AB$31:$AB$106,MATCH(UnitGradeInfo!B13,ref_Unit_Balance!$B$31:$B$1048576,0))*(D13-1)</f>
        <v>2400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100</v>
      </c>
      <c r="F14" s="5">
        <f>INDEX(ref_Unit_Balance!$V$31:$V$106,MATCH(UnitGradeInfo!B14,ref_Unit_Balance!$B$31:$B$1048576,0))
+
INDEX(ref_Unit_Balance!$AB$31:$AB$106,MATCH(UnitGradeInfo!B14,ref_Unit_Balance!$B$31:$B$1048576,0))*(D14-1)</f>
        <v>1600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100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100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125</v>
      </c>
      <c r="F17" s="5">
        <f>INDEX(ref_Unit_Balance!$V$31:$V$106,MATCH(UnitGradeInfo!B17,ref_Unit_Balance!$B$31:$B$1048576,0))
+
INDEX(ref_Unit_Balance!$AB$31:$AB$106,MATCH(UnitGradeInfo!B17,ref_Unit_Balance!$B$31:$B$1048576,0))*(D17-1)</f>
        <v>1800</v>
      </c>
      <c r="G17" s="5">
        <f>INDEX(ref_Unit_Balance!$R$31:$R$106,MATCH(UnitGradeInfo!B17,ref_Unit_Balance!$B$31:$B$1048576,0))
+
INDEX(ref_Unit_Balance!$AA$31:$AA$106,MATCH(UnitGradeInfo!B17,ref_Unit_Balance!$B$31:$B$1048576,0))*(D17-1)</f>
        <v>360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125</v>
      </c>
      <c r="F18" s="5">
        <f>INDEX(ref_Unit_Balance!$V$31:$V$106,MATCH(UnitGradeInfo!B18,ref_Unit_Balance!$B$31:$B$1048576,0))
+
INDEX(ref_Unit_Balance!$AB$31:$AB$106,MATCH(UnitGradeInfo!B18,ref_Unit_Balance!$B$31:$B$1048576,0))*(D18-1)</f>
        <v>2400</v>
      </c>
      <c r="G18" s="5">
        <f>INDEX(ref_Unit_Balance!$R$31:$R$106,MATCH(UnitGradeInfo!B18,ref_Unit_Balance!$B$31:$B$1048576,0))
+
INDEX(ref_Unit_Balance!$AA$31:$AA$106,MATCH(UnitGradeInfo!B18,ref_Unit_Balance!$B$31:$B$1048576,0))*(D18-1)</f>
        <v>540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4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125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130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130</v>
      </c>
      <c r="F21" s="5">
        <f>INDEX(ref_Unit_Balance!$V$31:$V$106,MATCH(UnitGradeInfo!B21,ref_Unit_Balance!$B$31:$B$1048576,0))
+
INDEX(ref_Unit_Balance!$AB$31:$AB$106,MATCH(UnitGradeInfo!B21,ref_Unit_Balance!$B$31:$B$1048576,0))*(D21-1)</f>
        <v>4320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130</v>
      </c>
      <c r="F22" s="5">
        <f>INDEX(ref_Unit_Balance!$V$31:$V$106,MATCH(UnitGradeInfo!B22,ref_Unit_Balance!$B$31:$B$1048576,0))
+
INDEX(ref_Unit_Balance!$AB$31:$AB$106,MATCH(UnitGradeInfo!B22,ref_Unit_Balance!$B$31:$B$1048576,0))*(D22-1)</f>
        <v>2700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130</v>
      </c>
      <c r="F23" s="5">
        <f>INDEX(ref_Unit_Balance!$V$31:$V$106,MATCH(UnitGradeInfo!B23,ref_Unit_Balance!$B$31:$B$1048576,0))
+
INDEX(ref_Unit_Balance!$AB$31:$AB$106,MATCH(UnitGradeInfo!B23,ref_Unit_Balance!$B$31:$B$1048576,0))*(D23-1)</f>
        <v>2700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155</v>
      </c>
      <c r="F24" s="5">
        <f>INDEX(ref_Unit_Balance!$V$31:$V$106,MATCH(UnitGradeInfo!B24,ref_Unit_Balance!$B$31:$B$1048576,0))
+
INDEX(ref_Unit_Balance!$AB$31:$AB$106,MATCH(UnitGradeInfo!B24,ref_Unit_Balance!$B$31:$B$1048576,0))*(D24-1)</f>
        <v>2960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155</v>
      </c>
      <c r="F25" s="5">
        <f>INDEX(ref_Unit_Balance!$V$31:$V$106,MATCH(UnitGradeInfo!B25,ref_Unit_Balance!$B$31:$B$1048576,0))
+
INDEX(ref_Unit_Balance!$AB$31:$AB$106,MATCH(UnitGradeInfo!B25,ref_Unit_Balance!$B$31:$B$1048576,0))*(D25-1)</f>
        <v>2220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155</v>
      </c>
      <c r="F26" s="5">
        <f>INDEX(ref_Unit_Balance!$V$31:$V$106,MATCH(UnitGradeInfo!B26,ref_Unit_Balance!$B$31:$B$1048576,0))
+
INDEX(ref_Unit_Balance!$AB$31:$AB$106,MATCH(UnitGradeInfo!B26,ref_Unit_Balance!$B$31:$B$1048576,0))*(D26-1)</f>
        <v>5180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155</v>
      </c>
      <c r="F27" s="5">
        <f>INDEX(ref_Unit_Balance!$V$31:$V$106,MATCH(UnitGradeInfo!B27,ref_Unit_Balance!$B$31:$B$1048576,0))
+
INDEX(ref_Unit_Balance!$AB$31:$AB$106,MATCH(UnitGradeInfo!B27,ref_Unit_Balance!$B$31:$B$1048576,0))*(D27-1)</f>
        <v>2220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155</v>
      </c>
      <c r="F28" s="5">
        <f>INDEX(ref_Unit_Balance!$V$31:$V$106,MATCH(UnitGradeInfo!B28,ref_Unit_Balance!$B$31:$B$1048576,0))
+
INDEX(ref_Unit_Balance!$AB$31:$AB$106,MATCH(UnitGradeInfo!B28,ref_Unit_Balance!$B$31:$B$1048576,0))*(D28-1)</f>
        <v>2960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163</v>
      </c>
      <c r="F29" s="5">
        <f>INDEX(ref_Unit_Balance!$V$31:$V$106,MATCH(UnitGradeInfo!B29,ref_Unit_Balance!$B$31:$B$1048576,0))
+
INDEX(ref_Unit_Balance!$AB$31:$AB$106,MATCH(UnitGradeInfo!B29,ref_Unit_Balance!$B$31:$B$1048576,0))*(D29-1)</f>
        <v>4200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163</v>
      </c>
      <c r="F30" s="5">
        <f>INDEX(ref_Unit_Balance!$V$31:$V$106,MATCH(UnitGradeInfo!B30,ref_Unit_Balance!$B$31:$B$1048576,0))
+
INDEX(ref_Unit_Balance!$AB$31:$AB$106,MATCH(UnitGradeInfo!B30,ref_Unit_Balance!$B$31:$B$1048576,0))*(D30-1)</f>
        <v>2800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163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163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188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188</v>
      </c>
      <c r="F34" s="5">
        <f>INDEX(ref_Unit_Balance!$V$31:$V$106,MATCH(UnitGradeInfo!B34,ref_Unit_Balance!$B$31:$B$1048576,0))
+
INDEX(ref_Unit_Balance!$AB$31:$AB$106,MATCH(UnitGradeInfo!B34,ref_Unit_Balance!$B$31:$B$1048576,0))*(D34-1)</f>
        <v>3600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188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 ht="15.6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62</v>
      </c>
      <c r="F36" s="5">
        <f>INDEX(ref_Unit_Balance!$V$31:$V$106,MATCH(UnitGradeInfo!B36,ref_Unit_Balance!$B$31:$B$1048576,0))
+
INDEX(ref_Unit_Balance!$AB$31:$AB$106,MATCH(UnitGradeInfo!B36,ref_Unit_Balance!$B$31:$B$1048576,0))*(D36-1)</f>
        <v>800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 ht="15.6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62</v>
      </c>
      <c r="F37" s="5">
        <f>INDEX(ref_Unit_Balance!$V$31:$V$106,MATCH(UnitGradeInfo!B37,ref_Unit_Balance!$B$31:$B$1048576,0))
+
INDEX(ref_Unit_Balance!$AB$31:$AB$106,MATCH(UnitGradeInfo!B37,ref_Unit_Balance!$B$31:$B$1048576,0))*(D37-1)</f>
        <v>600</v>
      </c>
      <c r="G37" s="5">
        <f>INDEX(ref_Unit_Balance!$R$31:$R$106,MATCH(UnitGradeInfo!B37,ref_Unit_Balance!$B$31:$B$1048576,0))
+
INDEX(ref_Unit_Balance!$AA$31:$AA$106,MATCH(UnitGradeInfo!B37,ref_Unit_Balance!$B$31:$B$1048576,0))*(D37-1)</f>
        <v>120</v>
      </c>
      <c r="H37" s="39">
        <f>IF(INDEX(Unitinfo!D:D,MATCH(UnitGradeInfo!B37,Unitinfo!A:A,0))=1,50,5)</f>
        <v>50</v>
      </c>
      <c r="I37" s="5">
        <f>IF(INDEX(ref_Unit_Balance!$T$31:$T$106,MATCH(UnitGradeInfo!B37,ref_Unit_Balance!$B$31:$B$1048576,0))=0,1,INDEX(ref_Unit_Balance!$T$31:$T$106,MATCH(UnitGradeInfo!B37,ref_Unit_Balance!$B$31:$B$1048576,0)))</f>
        <v>1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121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 ht="15.6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62</v>
      </c>
      <c r="F38" s="5">
        <f>INDEX(ref_Unit_Balance!$V$31:$V$106,MATCH(UnitGradeInfo!B38,ref_Unit_Balance!$B$31:$B$1048576,0))
+
INDEX(ref_Unit_Balance!$AB$31:$AB$106,MATCH(UnitGradeInfo!B38,ref_Unit_Balance!$B$31:$B$1048576,0))*(D38-1)</f>
        <v>800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 ht="15.6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87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 ht="15.6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62</v>
      </c>
      <c r="F40" s="5">
        <f>INDEX(ref_Unit_Balance!$V$31:$V$106,MATCH(UnitGradeInfo!B40,ref_Unit_Balance!$B$31:$B$1048576,0))
+
INDEX(ref_Unit_Balance!$AB$31:$AB$106,MATCH(UnitGradeInfo!B40,ref_Unit_Balance!$B$31:$B$1048576,0))*(D40-1)</f>
        <v>800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 ht="15.6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62</v>
      </c>
      <c r="F41" s="5">
        <f>INDEX(ref_Unit_Balance!$V$31:$V$106,MATCH(UnitGradeInfo!B41,ref_Unit_Balance!$B$31:$B$1048576,0))
+
INDEX(ref_Unit_Balance!$AB$31:$AB$106,MATCH(UnitGradeInfo!B41,ref_Unit_Balance!$B$31:$B$1048576,0))*(D41-1)</f>
        <v>800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 ht="15.6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62</v>
      </c>
      <c r="F42" s="5">
        <f>INDEX(ref_Unit_Balance!$V$31:$V$106,MATCH(UnitGradeInfo!B42,ref_Unit_Balance!$B$31:$B$1048576,0))
+
INDEX(ref_Unit_Balance!$AB$31:$AB$106,MATCH(UnitGradeInfo!B42,ref_Unit_Balance!$B$31:$B$1048576,0))*(D42-1)</f>
        <v>800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 ht="15.6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62</v>
      </c>
      <c r="F43" s="5">
        <f>INDEX(ref_Unit_Balance!$V$31:$V$106,MATCH(UnitGradeInfo!B43,ref_Unit_Balance!$B$31:$B$1048576,0))
+
INDEX(ref_Unit_Balance!$AB$31:$AB$106,MATCH(UnitGradeInfo!B43,ref_Unit_Balance!$B$31:$B$1048576,0))*(D43-1)</f>
        <v>800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 ht="15.6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62</v>
      </c>
      <c r="F44" s="5">
        <f>INDEX(ref_Unit_Balance!$V$31:$V$106,MATCH(UnitGradeInfo!B44,ref_Unit_Balance!$B$31:$B$1048576,0))
+
INDEX(ref_Unit_Balance!$AB$31:$AB$106,MATCH(UnitGradeInfo!B44,ref_Unit_Balance!$B$31:$B$1048576,0))*(D44-1)</f>
        <v>800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 ht="15.6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62</v>
      </c>
      <c r="F45" s="5">
        <f>INDEX(ref_Unit_Balance!$V$31:$V$106,MATCH(UnitGradeInfo!B45,ref_Unit_Balance!$B$31:$B$1048576,0))
+
INDEX(ref_Unit_Balance!$AB$31:$AB$106,MATCH(UnitGradeInfo!B45,ref_Unit_Balance!$B$31:$B$1048576,0))*(D45-1)</f>
        <v>800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 ht="15.6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62</v>
      </c>
      <c r="F46" s="5">
        <f>INDEX(ref_Unit_Balance!$V$31:$V$106,MATCH(UnitGradeInfo!B46,ref_Unit_Balance!$B$31:$B$1048576,0))
+
INDEX(ref_Unit_Balance!$AB$31:$AB$106,MATCH(UnitGradeInfo!B46,ref_Unit_Balance!$B$31:$B$1048576,0))*(D46-1)</f>
        <v>800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 ht="15.6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62</v>
      </c>
      <c r="F47" s="5">
        <f>INDEX(ref_Unit_Balance!$V$31:$V$106,MATCH(UnitGradeInfo!B47,ref_Unit_Balance!$B$31:$B$1048576,0))
+
INDEX(ref_Unit_Balance!$AB$31:$AB$106,MATCH(UnitGradeInfo!B47,ref_Unit_Balance!$B$31:$B$1048576,0))*(D47-1)</f>
        <v>800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 ht="15.6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163</v>
      </c>
      <c r="F48" s="5">
        <f>INDEX(ref_Unit_Balance!$V$31:$V$106,MATCH(UnitGradeInfo!B48,ref_Unit_Balance!$B$31:$B$1048576,0))
+
INDEX(ref_Unit_Balance!$AB$31:$AB$106,MATCH(UnitGradeInfo!B48,ref_Unit_Balance!$B$31:$B$1048576,0))*(D48-1)</f>
        <v>3500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187</v>
      </c>
      <c r="F49" s="5">
        <f>INDEX(ref_Unit_Balance!$V$31:$V$106,MATCH(UnitGradeInfo!B49,ref_Unit_Balance!$B$31:$B$1048576,0))
+
INDEX(ref_Unit_Balance!$AB$31:$AB$106,MATCH(UnitGradeInfo!B49,ref_Unit_Balance!$B$31:$B$1048576,0))*(D49-1)</f>
        <v>1200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225</v>
      </c>
      <c r="F50" s="5">
        <f>INDEX(ref_Unit_Balance!$V$31:$V$106,MATCH(UnitGradeInfo!B50,ref_Unit_Balance!$B$31:$B$1048576,0))
+
INDEX(ref_Unit_Balance!$AB$31:$AB$106,MATCH(UnitGradeInfo!B50,ref_Unit_Balance!$B$31:$B$1048576,0))*(D50-1)</f>
        <v>1360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262</v>
      </c>
      <c r="F51" s="5">
        <f>INDEX(ref_Unit_Balance!$V$31:$V$106,MATCH(UnitGradeInfo!B51,ref_Unit_Balance!$B$31:$B$1048576,0))
+
INDEX(ref_Unit_Balance!$AB$31:$AB$106,MATCH(UnitGradeInfo!B51,ref_Unit_Balance!$B$31:$B$1048576,0))*(D51-1)</f>
        <v>1520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300</v>
      </c>
      <c r="F52" s="5">
        <f>INDEX(ref_Unit_Balance!$V$31:$V$106,MATCH(UnitGradeInfo!B52,ref_Unit_Balance!$B$31:$B$1048576,0))
+
INDEX(ref_Unit_Balance!$AB$31:$AB$106,MATCH(UnitGradeInfo!B52,ref_Unit_Balance!$B$31:$B$1048576,0))*(D52-1)</f>
        <v>1680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337</v>
      </c>
      <c r="F53" s="5">
        <f>INDEX(ref_Unit_Balance!$V$31:$V$106,MATCH(UnitGradeInfo!B53,ref_Unit_Balance!$B$31:$B$1048576,0))
+
INDEX(ref_Unit_Balance!$AB$31:$AB$106,MATCH(UnitGradeInfo!B53,ref_Unit_Balance!$B$31:$B$1048576,0))*(D53-1)</f>
        <v>1840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375</v>
      </c>
      <c r="F54" s="5">
        <f>INDEX(ref_Unit_Balance!$V$31:$V$106,MATCH(UnitGradeInfo!B54,ref_Unit_Balance!$B$31:$B$1048576,0))
+
INDEX(ref_Unit_Balance!$AB$31:$AB$106,MATCH(UnitGradeInfo!B54,ref_Unit_Balance!$B$31:$B$1048576,0))*(D54-1)</f>
        <v>2000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412</v>
      </c>
      <c r="F55" s="5">
        <f>INDEX(ref_Unit_Balance!$V$31:$V$106,MATCH(UnitGradeInfo!B55,ref_Unit_Balance!$B$31:$B$1048576,0))
+
INDEX(ref_Unit_Balance!$AB$31:$AB$106,MATCH(UnitGradeInfo!B55,ref_Unit_Balance!$B$31:$B$1048576,0))*(D55-1)</f>
        <v>2160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450</v>
      </c>
      <c r="F56" s="5">
        <f>INDEX(ref_Unit_Balance!$V$31:$V$106,MATCH(UnitGradeInfo!B56,ref_Unit_Balance!$B$31:$B$1048576,0))
+
INDEX(ref_Unit_Balance!$AB$31:$AB$106,MATCH(UnitGradeInfo!B56,ref_Unit_Balance!$B$31:$B$1048576,0))*(D56-1)</f>
        <v>2320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487</v>
      </c>
      <c r="F57" s="5">
        <f>INDEX(ref_Unit_Balance!$V$31:$V$106,MATCH(UnitGradeInfo!B57,ref_Unit_Balance!$B$31:$B$1048576,0))
+
INDEX(ref_Unit_Balance!$AB$31:$AB$106,MATCH(UnitGradeInfo!B57,ref_Unit_Balance!$B$31:$B$1048576,0))*(D57-1)</f>
        <v>2480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525</v>
      </c>
      <c r="F58" s="5">
        <f>INDEX(ref_Unit_Balance!$V$31:$V$106,MATCH(UnitGradeInfo!B58,ref_Unit_Balance!$B$31:$B$1048576,0))
+
INDEX(ref_Unit_Balance!$AB$31:$AB$106,MATCH(UnitGradeInfo!B58,ref_Unit_Balance!$B$31:$B$1048576,0))*(D58-1)</f>
        <v>2640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562</v>
      </c>
      <c r="F59" s="5">
        <f>INDEX(ref_Unit_Balance!$V$31:$V$106,MATCH(UnitGradeInfo!B59,ref_Unit_Balance!$B$31:$B$1048576,0))
+
INDEX(ref_Unit_Balance!$AB$31:$AB$106,MATCH(UnitGradeInfo!B59,ref_Unit_Balance!$B$31:$B$1048576,0))*(D59-1)</f>
        <v>2800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600</v>
      </c>
      <c r="F60" s="5">
        <f>INDEX(ref_Unit_Balance!$V$31:$V$106,MATCH(UnitGradeInfo!B60,ref_Unit_Balance!$B$31:$B$1048576,0))
+
INDEX(ref_Unit_Balance!$AB$31:$AB$106,MATCH(UnitGradeInfo!B60,ref_Unit_Balance!$B$31:$B$1048576,0))*(D60-1)</f>
        <v>2960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637</v>
      </c>
      <c r="F61" s="5">
        <f>INDEX(ref_Unit_Balance!$V$31:$V$106,MATCH(UnitGradeInfo!B61,ref_Unit_Balance!$B$31:$B$1048576,0))
+
INDEX(ref_Unit_Balance!$AB$31:$AB$106,MATCH(UnitGradeInfo!B61,ref_Unit_Balance!$B$31:$B$1048576,0))*(D61-1)</f>
        <v>3120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675</v>
      </c>
      <c r="F62" s="5">
        <f>INDEX(ref_Unit_Balance!$V$31:$V$106,MATCH(UnitGradeInfo!B62,ref_Unit_Balance!$B$31:$B$1048576,0))
+
INDEX(ref_Unit_Balance!$AB$31:$AB$106,MATCH(UnitGradeInfo!B62,ref_Unit_Balance!$B$31:$B$1048576,0))*(D62-1)</f>
        <v>3280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712</v>
      </c>
      <c r="F63" s="5">
        <f>INDEX(ref_Unit_Balance!$V$31:$V$106,MATCH(UnitGradeInfo!B63,ref_Unit_Balance!$B$31:$B$1048576,0))
+
INDEX(ref_Unit_Balance!$AB$31:$AB$106,MATCH(UnitGradeInfo!B63,ref_Unit_Balance!$B$31:$B$1048576,0))*(D63-1)</f>
        <v>3440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750</v>
      </c>
      <c r="F64" s="5">
        <f>INDEX(ref_Unit_Balance!$V$31:$V$106,MATCH(UnitGradeInfo!B64,ref_Unit_Balance!$B$31:$B$1048576,0))
+
INDEX(ref_Unit_Balance!$AB$31:$AB$106,MATCH(UnitGradeInfo!B64,ref_Unit_Balance!$B$31:$B$1048576,0))*(D64-1)</f>
        <v>3600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787</v>
      </c>
      <c r="F65" s="5">
        <f>INDEX(ref_Unit_Balance!$V$31:$V$106,MATCH(UnitGradeInfo!B65,ref_Unit_Balance!$B$31:$B$1048576,0))
+
INDEX(ref_Unit_Balance!$AB$31:$AB$106,MATCH(UnitGradeInfo!B65,ref_Unit_Balance!$B$31:$B$1048576,0))*(D65-1)</f>
        <v>3760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825</v>
      </c>
      <c r="F66" s="5">
        <f>INDEX(ref_Unit_Balance!$V$31:$V$106,MATCH(UnitGradeInfo!B66,ref_Unit_Balance!$B$31:$B$1048576,0))
+
INDEX(ref_Unit_Balance!$AB$31:$AB$106,MATCH(UnitGradeInfo!B66,ref_Unit_Balance!$B$31:$B$1048576,0))*(D66-1)</f>
        <v>3920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862</v>
      </c>
      <c r="F67" s="5">
        <f>INDEX(ref_Unit_Balance!$V$31:$V$106,MATCH(UnitGradeInfo!B67,ref_Unit_Balance!$B$31:$B$1048576,0))
+
INDEX(ref_Unit_Balance!$AB$31:$AB$106,MATCH(UnitGradeInfo!B67,ref_Unit_Balance!$B$31:$B$1048576,0))*(D67-1)</f>
        <v>4080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900</v>
      </c>
      <c r="F68" s="5">
        <f>INDEX(ref_Unit_Balance!$V$31:$V$106,MATCH(UnitGradeInfo!B68,ref_Unit_Balance!$B$31:$B$1048576,0))
+
INDEX(ref_Unit_Balance!$AB$31:$AB$106,MATCH(UnitGradeInfo!B68,ref_Unit_Balance!$B$31:$B$1048576,0))*(D68-1)</f>
        <v>4240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189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150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1000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227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157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1000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264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164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1000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302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171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1000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339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178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1000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377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185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1000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414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192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1000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452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199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1000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489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206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1000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527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213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1000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564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220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1000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602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227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1000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639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234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1000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677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241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1000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714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248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1000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752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255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1000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789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262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1000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827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269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1000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864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276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1000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902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283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1000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187</v>
      </c>
      <c r="F89" s="5">
        <f>INDEX(ref_Unit_Balance!$V$31:$V$106,MATCH(UnitGradeInfo!B89,ref_Unit_Balance!$B$31:$B$1048576,0))
+
INDEX(ref_Unit_Balance!$AB$31:$AB$106,MATCH(UnitGradeInfo!B89,ref_Unit_Balance!$B$31:$B$1048576,0))*(D89-1)</f>
        <v>1440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225</v>
      </c>
      <c r="F90" s="5">
        <f>INDEX(ref_Unit_Balance!$V$31:$V$106,MATCH(UnitGradeInfo!B90,ref_Unit_Balance!$B$31:$B$1048576,0))
+
INDEX(ref_Unit_Balance!$AB$31:$AB$106,MATCH(UnitGradeInfo!B90,ref_Unit_Balance!$B$31:$B$1048576,0))*(D90-1)</f>
        <v>1600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262</v>
      </c>
      <c r="F91" s="5">
        <f>INDEX(ref_Unit_Balance!$V$31:$V$106,MATCH(UnitGradeInfo!B91,ref_Unit_Balance!$B$31:$B$1048576,0))
+
INDEX(ref_Unit_Balance!$AB$31:$AB$106,MATCH(UnitGradeInfo!B91,ref_Unit_Balance!$B$31:$B$1048576,0))*(D91-1)</f>
        <v>1760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300</v>
      </c>
      <c r="F92" s="5">
        <f>INDEX(ref_Unit_Balance!$V$31:$V$106,MATCH(UnitGradeInfo!B92,ref_Unit_Balance!$B$31:$B$1048576,0))
+
INDEX(ref_Unit_Balance!$AB$31:$AB$106,MATCH(UnitGradeInfo!B92,ref_Unit_Balance!$B$31:$B$1048576,0))*(D92-1)</f>
        <v>1920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337</v>
      </c>
      <c r="F93" s="5">
        <f>INDEX(ref_Unit_Balance!$V$31:$V$106,MATCH(UnitGradeInfo!B93,ref_Unit_Balance!$B$31:$B$1048576,0))
+
INDEX(ref_Unit_Balance!$AB$31:$AB$106,MATCH(UnitGradeInfo!B93,ref_Unit_Balance!$B$31:$B$1048576,0))*(D93-1)</f>
        <v>2080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375</v>
      </c>
      <c r="F94" s="5">
        <f>INDEX(ref_Unit_Balance!$V$31:$V$106,MATCH(UnitGradeInfo!B94,ref_Unit_Balance!$B$31:$B$1048576,0))
+
INDEX(ref_Unit_Balance!$AB$31:$AB$106,MATCH(UnitGradeInfo!B94,ref_Unit_Balance!$B$31:$B$1048576,0))*(D94-1)</f>
        <v>2240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412</v>
      </c>
      <c r="F95" s="5">
        <f>INDEX(ref_Unit_Balance!$V$31:$V$106,MATCH(UnitGradeInfo!B95,ref_Unit_Balance!$B$31:$B$1048576,0))
+
INDEX(ref_Unit_Balance!$AB$31:$AB$106,MATCH(UnitGradeInfo!B95,ref_Unit_Balance!$B$31:$B$1048576,0))*(D95-1)</f>
        <v>2400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450</v>
      </c>
      <c r="F96" s="5">
        <f>INDEX(ref_Unit_Balance!$V$31:$V$106,MATCH(UnitGradeInfo!B96,ref_Unit_Balance!$B$31:$B$1048576,0))
+
INDEX(ref_Unit_Balance!$AB$31:$AB$106,MATCH(UnitGradeInfo!B96,ref_Unit_Balance!$B$31:$B$1048576,0))*(D96-1)</f>
        <v>2560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487</v>
      </c>
      <c r="F97" s="5">
        <f>INDEX(ref_Unit_Balance!$V$31:$V$106,MATCH(UnitGradeInfo!B97,ref_Unit_Balance!$B$31:$B$1048576,0))
+
INDEX(ref_Unit_Balance!$AB$31:$AB$106,MATCH(UnitGradeInfo!B97,ref_Unit_Balance!$B$31:$B$1048576,0))*(D97-1)</f>
        <v>2720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525</v>
      </c>
      <c r="F98" s="5">
        <f>INDEX(ref_Unit_Balance!$V$31:$V$106,MATCH(UnitGradeInfo!B98,ref_Unit_Balance!$B$31:$B$1048576,0))
+
INDEX(ref_Unit_Balance!$AB$31:$AB$106,MATCH(UnitGradeInfo!B98,ref_Unit_Balance!$B$31:$B$1048576,0))*(D98-1)</f>
        <v>2880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562</v>
      </c>
      <c r="F99" s="5">
        <f>INDEX(ref_Unit_Balance!$V$31:$V$106,MATCH(UnitGradeInfo!B99,ref_Unit_Balance!$B$31:$B$1048576,0))
+
INDEX(ref_Unit_Balance!$AB$31:$AB$106,MATCH(UnitGradeInfo!B99,ref_Unit_Balance!$B$31:$B$1048576,0))*(D99-1)</f>
        <v>3040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600</v>
      </c>
      <c r="F100" s="5">
        <f>INDEX(ref_Unit_Balance!$V$31:$V$106,MATCH(UnitGradeInfo!B100,ref_Unit_Balance!$B$31:$B$1048576,0))
+
INDEX(ref_Unit_Balance!$AB$31:$AB$106,MATCH(UnitGradeInfo!B100,ref_Unit_Balance!$B$31:$B$1048576,0))*(D100-1)</f>
        <v>3200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637</v>
      </c>
      <c r="F101" s="5">
        <f>INDEX(ref_Unit_Balance!$V$31:$V$106,MATCH(UnitGradeInfo!B101,ref_Unit_Balance!$B$31:$B$1048576,0))
+
INDEX(ref_Unit_Balance!$AB$31:$AB$106,MATCH(UnitGradeInfo!B101,ref_Unit_Balance!$B$31:$B$1048576,0))*(D101-1)</f>
        <v>3360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675</v>
      </c>
      <c r="F102" s="5">
        <f>INDEX(ref_Unit_Balance!$V$31:$V$106,MATCH(UnitGradeInfo!B102,ref_Unit_Balance!$B$31:$B$1048576,0))
+
INDEX(ref_Unit_Balance!$AB$31:$AB$106,MATCH(UnitGradeInfo!B102,ref_Unit_Balance!$B$31:$B$1048576,0))*(D102-1)</f>
        <v>3520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712</v>
      </c>
      <c r="F103" s="5">
        <f>INDEX(ref_Unit_Balance!$V$31:$V$106,MATCH(UnitGradeInfo!B103,ref_Unit_Balance!$B$31:$B$1048576,0))
+
INDEX(ref_Unit_Balance!$AB$31:$AB$106,MATCH(UnitGradeInfo!B103,ref_Unit_Balance!$B$31:$B$1048576,0))*(D103-1)</f>
        <v>3680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750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3840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787</v>
      </c>
      <c r="F105" s="5">
        <f>INDEX(ref_Unit_Balance!$V$31:$V$106,MATCH(UnitGradeInfo!B105,ref_Unit_Balance!$B$31:$B$1048576,0))
+
INDEX(ref_Unit_Balance!$AB$31:$AB$106,MATCH(UnitGradeInfo!B105,ref_Unit_Balance!$B$31:$B$1048576,0))*(D105-1)</f>
        <v>4000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825</v>
      </c>
      <c r="F106" s="5">
        <f>INDEX(ref_Unit_Balance!$V$31:$V$106,MATCH(UnitGradeInfo!B106,ref_Unit_Balance!$B$31:$B$1048576,0))
+
INDEX(ref_Unit_Balance!$AB$31:$AB$106,MATCH(UnitGradeInfo!B106,ref_Unit_Balance!$B$31:$B$1048576,0))*(D106-1)</f>
        <v>4160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862</v>
      </c>
      <c r="F107" s="5">
        <f>INDEX(ref_Unit_Balance!$V$31:$V$106,MATCH(UnitGradeInfo!B107,ref_Unit_Balance!$B$31:$B$1048576,0))
+
INDEX(ref_Unit_Balance!$AB$31:$AB$106,MATCH(UnitGradeInfo!B107,ref_Unit_Balance!$B$31:$B$1048576,0))*(D107-1)</f>
        <v>4320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900</v>
      </c>
      <c r="F108" s="5">
        <f>INDEX(ref_Unit_Balance!$V$31:$V$106,MATCH(UnitGradeInfo!B108,ref_Unit_Balance!$B$31:$B$1048576,0))
+
INDEX(ref_Unit_Balance!$AB$31:$AB$106,MATCH(UnitGradeInfo!B108,ref_Unit_Balance!$B$31:$B$1048576,0))*(D108-1)</f>
        <v>4480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189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120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1000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227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127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1000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264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134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1000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302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141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1000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339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148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1000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377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155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1000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414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162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1000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452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169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1000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489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176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1000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527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183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1000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564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190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1000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602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197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1000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639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204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1000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677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211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1000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714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218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1000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752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225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1000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789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232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1000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827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239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1000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864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246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1000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902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253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1000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187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225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262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300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337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375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412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450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487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525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562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600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637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675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712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750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787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825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862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900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187</v>
      </c>
      <c r="F149" s="5">
        <f>INDEX(ref_Unit_Balance!$V$31:$V$106,MATCH(UnitGradeInfo!B149,ref_Unit_Balance!$B$31:$B$1048576,0))
+
INDEX(ref_Unit_Balance!$AB$31:$AB$106,MATCH(UnitGradeInfo!B149,ref_Unit_Balance!$B$31:$B$1048576,0))*(D149-1)</f>
        <v>240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225</v>
      </c>
      <c r="F150" s="5">
        <f>INDEX(ref_Unit_Balance!$V$31:$V$106,MATCH(UnitGradeInfo!B150,ref_Unit_Balance!$B$31:$B$1048576,0))
+
INDEX(ref_Unit_Balance!$AB$31:$AB$106,MATCH(UnitGradeInfo!B150,ref_Unit_Balance!$B$31:$B$1048576,0))*(D150-1)</f>
        <v>400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262</v>
      </c>
      <c r="F151" s="5">
        <f>INDEX(ref_Unit_Balance!$V$31:$V$106,MATCH(UnitGradeInfo!B151,ref_Unit_Balance!$B$31:$B$1048576,0))
+
INDEX(ref_Unit_Balance!$AB$31:$AB$106,MATCH(UnitGradeInfo!B151,ref_Unit_Balance!$B$31:$B$1048576,0))*(D151-1)</f>
        <v>560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300</v>
      </c>
      <c r="F152" s="5">
        <f>INDEX(ref_Unit_Balance!$V$31:$V$106,MATCH(UnitGradeInfo!B152,ref_Unit_Balance!$B$31:$B$1048576,0))
+
INDEX(ref_Unit_Balance!$AB$31:$AB$106,MATCH(UnitGradeInfo!B152,ref_Unit_Balance!$B$31:$B$1048576,0))*(D152-1)</f>
        <v>720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337</v>
      </c>
      <c r="F153" s="5">
        <f>INDEX(ref_Unit_Balance!$V$31:$V$106,MATCH(UnitGradeInfo!B153,ref_Unit_Balance!$B$31:$B$1048576,0))
+
INDEX(ref_Unit_Balance!$AB$31:$AB$106,MATCH(UnitGradeInfo!B153,ref_Unit_Balance!$B$31:$B$1048576,0))*(D153-1)</f>
        <v>880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375</v>
      </c>
      <c r="F154" s="5">
        <f>INDEX(ref_Unit_Balance!$V$31:$V$106,MATCH(UnitGradeInfo!B154,ref_Unit_Balance!$B$31:$B$1048576,0))
+
INDEX(ref_Unit_Balance!$AB$31:$AB$106,MATCH(UnitGradeInfo!B154,ref_Unit_Balance!$B$31:$B$1048576,0))*(D154-1)</f>
        <v>1040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412</v>
      </c>
      <c r="F155" s="5">
        <f>INDEX(ref_Unit_Balance!$V$31:$V$106,MATCH(UnitGradeInfo!B155,ref_Unit_Balance!$B$31:$B$1048576,0))
+
INDEX(ref_Unit_Balance!$AB$31:$AB$106,MATCH(UnitGradeInfo!B155,ref_Unit_Balance!$B$31:$B$1048576,0))*(D155-1)</f>
        <v>1200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450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1360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487</v>
      </c>
      <c r="F157" s="5">
        <f>INDEX(ref_Unit_Balance!$V$31:$V$106,MATCH(UnitGradeInfo!B157,ref_Unit_Balance!$B$31:$B$1048576,0))
+
INDEX(ref_Unit_Balance!$AB$31:$AB$106,MATCH(UnitGradeInfo!B157,ref_Unit_Balance!$B$31:$B$1048576,0))*(D157-1)</f>
        <v>1520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525</v>
      </c>
      <c r="F158" s="5">
        <f>INDEX(ref_Unit_Balance!$V$31:$V$106,MATCH(UnitGradeInfo!B158,ref_Unit_Balance!$B$31:$B$1048576,0))
+
INDEX(ref_Unit_Balance!$AB$31:$AB$106,MATCH(UnitGradeInfo!B158,ref_Unit_Balance!$B$31:$B$1048576,0))*(D158-1)</f>
        <v>1680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562</v>
      </c>
      <c r="F159" s="5">
        <f>INDEX(ref_Unit_Balance!$V$31:$V$106,MATCH(UnitGradeInfo!B159,ref_Unit_Balance!$B$31:$B$1048576,0))
+
INDEX(ref_Unit_Balance!$AB$31:$AB$106,MATCH(UnitGradeInfo!B159,ref_Unit_Balance!$B$31:$B$1048576,0))*(D159-1)</f>
        <v>1840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600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2000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637</v>
      </c>
      <c r="F161" s="5">
        <f>INDEX(ref_Unit_Balance!$V$31:$V$106,MATCH(UnitGradeInfo!B161,ref_Unit_Balance!$B$31:$B$1048576,0))
+
INDEX(ref_Unit_Balance!$AB$31:$AB$106,MATCH(UnitGradeInfo!B161,ref_Unit_Balance!$B$31:$B$1048576,0))*(D161-1)</f>
        <v>2160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675</v>
      </c>
      <c r="F162" s="5">
        <f>INDEX(ref_Unit_Balance!$V$31:$V$106,MATCH(UnitGradeInfo!B162,ref_Unit_Balance!$B$31:$B$1048576,0))
+
INDEX(ref_Unit_Balance!$AB$31:$AB$106,MATCH(UnitGradeInfo!B162,ref_Unit_Balance!$B$31:$B$1048576,0))*(D162-1)</f>
        <v>2320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712</v>
      </c>
      <c r="F163" s="5">
        <f>INDEX(ref_Unit_Balance!$V$31:$V$106,MATCH(UnitGradeInfo!B163,ref_Unit_Balance!$B$31:$B$1048576,0))
+
INDEX(ref_Unit_Balance!$AB$31:$AB$106,MATCH(UnitGradeInfo!B163,ref_Unit_Balance!$B$31:$B$1048576,0))*(D163-1)</f>
        <v>2480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750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2640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787</v>
      </c>
      <c r="F165" s="5">
        <f>INDEX(ref_Unit_Balance!$V$31:$V$106,MATCH(UnitGradeInfo!B165,ref_Unit_Balance!$B$31:$B$1048576,0))
+
INDEX(ref_Unit_Balance!$AB$31:$AB$106,MATCH(UnitGradeInfo!B165,ref_Unit_Balance!$B$31:$B$1048576,0))*(D165-1)</f>
        <v>2800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825</v>
      </c>
      <c r="F166" s="5">
        <f>INDEX(ref_Unit_Balance!$V$31:$V$106,MATCH(UnitGradeInfo!B166,ref_Unit_Balance!$B$31:$B$1048576,0))
+
INDEX(ref_Unit_Balance!$AB$31:$AB$106,MATCH(UnitGradeInfo!B166,ref_Unit_Balance!$B$31:$B$1048576,0))*(D166-1)</f>
        <v>2960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862</v>
      </c>
      <c r="F167" s="5">
        <f>INDEX(ref_Unit_Balance!$V$31:$V$106,MATCH(UnitGradeInfo!B167,ref_Unit_Balance!$B$31:$B$1048576,0))
+
INDEX(ref_Unit_Balance!$AB$31:$AB$106,MATCH(UnitGradeInfo!B167,ref_Unit_Balance!$B$31:$B$1048576,0))*(D167-1)</f>
        <v>3120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900</v>
      </c>
      <c r="F168" s="5">
        <f>INDEX(ref_Unit_Balance!$V$31:$V$106,MATCH(UnitGradeInfo!B168,ref_Unit_Balance!$B$31:$B$1048576,0))
+
INDEX(ref_Unit_Balance!$AB$31:$AB$106,MATCH(UnitGradeInfo!B168,ref_Unit_Balance!$B$31:$B$1048576,0))*(D168-1)</f>
        <v>3280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187</v>
      </c>
      <c r="F169" s="5">
        <f>INDEX(ref_Unit_Balance!$V$31:$V$106,MATCH(UnitGradeInfo!B169,ref_Unit_Balance!$B$31:$B$1048576,0))
+
INDEX(ref_Unit_Balance!$AB$31:$AB$106,MATCH(UnitGradeInfo!B169,ref_Unit_Balance!$B$31:$B$1048576,0))*(D169-1)</f>
        <v>3600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225</v>
      </c>
      <c r="F170" s="5">
        <f>INDEX(ref_Unit_Balance!$V$31:$V$106,MATCH(UnitGradeInfo!B170,ref_Unit_Balance!$B$31:$B$1048576,0))
+
INDEX(ref_Unit_Balance!$AB$31:$AB$106,MATCH(UnitGradeInfo!B170,ref_Unit_Balance!$B$31:$B$1048576,0))*(D170-1)</f>
        <v>3866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262</v>
      </c>
      <c r="F171" s="5">
        <f>INDEX(ref_Unit_Balance!$V$31:$V$106,MATCH(UnitGradeInfo!B171,ref_Unit_Balance!$B$31:$B$1048576,0))
+
INDEX(ref_Unit_Balance!$AB$31:$AB$106,MATCH(UnitGradeInfo!B171,ref_Unit_Balance!$B$31:$B$1048576,0))*(D171-1)</f>
        <v>4132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300</v>
      </c>
      <c r="F172" s="5">
        <f>INDEX(ref_Unit_Balance!$V$31:$V$106,MATCH(UnitGradeInfo!B172,ref_Unit_Balance!$B$31:$B$1048576,0))
+
INDEX(ref_Unit_Balance!$AB$31:$AB$106,MATCH(UnitGradeInfo!B172,ref_Unit_Balance!$B$31:$B$1048576,0))*(D172-1)</f>
        <v>4398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337</v>
      </c>
      <c r="F173" s="5">
        <f>INDEX(ref_Unit_Balance!$V$31:$V$106,MATCH(UnitGradeInfo!B173,ref_Unit_Balance!$B$31:$B$1048576,0))
+
INDEX(ref_Unit_Balance!$AB$31:$AB$106,MATCH(UnitGradeInfo!B173,ref_Unit_Balance!$B$31:$B$1048576,0))*(D173-1)</f>
        <v>4664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375</v>
      </c>
      <c r="F174" s="5">
        <f>INDEX(ref_Unit_Balance!$V$31:$V$106,MATCH(UnitGradeInfo!B174,ref_Unit_Balance!$B$31:$B$1048576,0))
+
INDEX(ref_Unit_Balance!$AB$31:$AB$106,MATCH(UnitGradeInfo!B174,ref_Unit_Balance!$B$31:$B$1048576,0))*(D174-1)</f>
        <v>4930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412</v>
      </c>
      <c r="F175" s="5">
        <f>INDEX(ref_Unit_Balance!$V$31:$V$106,MATCH(UnitGradeInfo!B175,ref_Unit_Balance!$B$31:$B$1048576,0))
+
INDEX(ref_Unit_Balance!$AB$31:$AB$106,MATCH(UnitGradeInfo!B175,ref_Unit_Balance!$B$31:$B$1048576,0))*(D175-1)</f>
        <v>5196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450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5462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487</v>
      </c>
      <c r="F177" s="5">
        <f>INDEX(ref_Unit_Balance!$V$31:$V$106,MATCH(UnitGradeInfo!B177,ref_Unit_Balance!$B$31:$B$1048576,0))
+
INDEX(ref_Unit_Balance!$AB$31:$AB$106,MATCH(UnitGradeInfo!B177,ref_Unit_Balance!$B$31:$B$1048576,0))*(D177-1)</f>
        <v>5728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525</v>
      </c>
      <c r="F178" s="5">
        <f>INDEX(ref_Unit_Balance!$V$31:$V$106,MATCH(UnitGradeInfo!B178,ref_Unit_Balance!$B$31:$B$1048576,0))
+
INDEX(ref_Unit_Balance!$AB$31:$AB$106,MATCH(UnitGradeInfo!B178,ref_Unit_Balance!$B$31:$B$1048576,0))*(D178-1)</f>
        <v>5994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562</v>
      </c>
      <c r="F179" s="5">
        <f>INDEX(ref_Unit_Balance!$V$31:$V$106,MATCH(UnitGradeInfo!B179,ref_Unit_Balance!$B$31:$B$1048576,0))
+
INDEX(ref_Unit_Balance!$AB$31:$AB$106,MATCH(UnitGradeInfo!B179,ref_Unit_Balance!$B$31:$B$1048576,0))*(D179-1)</f>
        <v>6260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600</v>
      </c>
      <c r="F180" s="5">
        <f>INDEX(ref_Unit_Balance!$V$31:$V$106,MATCH(UnitGradeInfo!B180,ref_Unit_Balance!$B$31:$B$1048576,0))
+
INDEX(ref_Unit_Balance!$AB$31:$AB$106,MATCH(UnitGradeInfo!B180,ref_Unit_Balance!$B$31:$B$1048576,0))*(D180-1)</f>
        <v>6526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637</v>
      </c>
      <c r="F181" s="5">
        <f>INDEX(ref_Unit_Balance!$V$31:$V$106,MATCH(UnitGradeInfo!B181,ref_Unit_Balance!$B$31:$B$1048576,0))
+
INDEX(ref_Unit_Balance!$AB$31:$AB$106,MATCH(UnitGradeInfo!B181,ref_Unit_Balance!$B$31:$B$1048576,0))*(D181-1)</f>
        <v>6792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675</v>
      </c>
      <c r="F182" s="5">
        <f>INDEX(ref_Unit_Balance!$V$31:$V$106,MATCH(UnitGradeInfo!B182,ref_Unit_Balance!$B$31:$B$1048576,0))
+
INDEX(ref_Unit_Balance!$AB$31:$AB$106,MATCH(UnitGradeInfo!B182,ref_Unit_Balance!$B$31:$B$1048576,0))*(D182-1)</f>
        <v>7058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712</v>
      </c>
      <c r="F183" s="5">
        <f>INDEX(ref_Unit_Balance!$V$31:$V$106,MATCH(UnitGradeInfo!B183,ref_Unit_Balance!$B$31:$B$1048576,0))
+
INDEX(ref_Unit_Balance!$AB$31:$AB$106,MATCH(UnitGradeInfo!B183,ref_Unit_Balance!$B$31:$B$1048576,0))*(D183-1)</f>
        <v>7324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750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7590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787</v>
      </c>
      <c r="F185" s="5">
        <f>INDEX(ref_Unit_Balance!$V$31:$V$106,MATCH(UnitGradeInfo!B185,ref_Unit_Balance!$B$31:$B$1048576,0))
+
INDEX(ref_Unit_Balance!$AB$31:$AB$106,MATCH(UnitGradeInfo!B185,ref_Unit_Balance!$B$31:$B$1048576,0))*(D185-1)</f>
        <v>7856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825</v>
      </c>
      <c r="F186" s="5">
        <f>INDEX(ref_Unit_Balance!$V$31:$V$106,MATCH(UnitGradeInfo!B186,ref_Unit_Balance!$B$31:$B$1048576,0))
+
INDEX(ref_Unit_Balance!$AB$31:$AB$106,MATCH(UnitGradeInfo!B186,ref_Unit_Balance!$B$31:$B$1048576,0))*(D186-1)</f>
        <v>8122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862</v>
      </c>
      <c r="F187" s="5">
        <f>INDEX(ref_Unit_Balance!$V$31:$V$106,MATCH(UnitGradeInfo!B187,ref_Unit_Balance!$B$31:$B$1048576,0))
+
INDEX(ref_Unit_Balance!$AB$31:$AB$106,MATCH(UnitGradeInfo!B187,ref_Unit_Balance!$B$31:$B$1048576,0))*(D187-1)</f>
        <v>8388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900</v>
      </c>
      <c r="F188" s="5">
        <f>INDEX(ref_Unit_Balance!$V$31:$V$106,MATCH(UnitGradeInfo!B188,ref_Unit_Balance!$B$31:$B$1048576,0))
+
INDEX(ref_Unit_Balance!$AB$31:$AB$106,MATCH(UnitGradeInfo!B188,ref_Unit_Balance!$B$31:$B$1048576,0))*(D188-1)</f>
        <v>8654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187</v>
      </c>
      <c r="F189" s="5">
        <f>INDEX(ref_Unit_Balance!$V$31:$V$106,MATCH(UnitGradeInfo!B189,ref_Unit_Balance!$B$31:$B$1048576,0))
+
INDEX(ref_Unit_Balance!$AB$31:$AB$106,MATCH(UnitGradeInfo!B189,ref_Unit_Balance!$B$31:$B$1048576,0))*(D189-1)</f>
        <v>1600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225</v>
      </c>
      <c r="F190" s="5">
        <f>INDEX(ref_Unit_Balance!$V$31:$V$106,MATCH(UnitGradeInfo!B190,ref_Unit_Balance!$B$31:$B$1048576,0))
+
INDEX(ref_Unit_Balance!$AB$31:$AB$106,MATCH(UnitGradeInfo!B190,ref_Unit_Balance!$B$31:$B$1048576,0))*(D190-1)</f>
        <v>1866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262</v>
      </c>
      <c r="F191" s="5">
        <f>INDEX(ref_Unit_Balance!$V$31:$V$106,MATCH(UnitGradeInfo!B191,ref_Unit_Balance!$B$31:$B$1048576,0))
+
INDEX(ref_Unit_Balance!$AB$31:$AB$106,MATCH(UnitGradeInfo!B191,ref_Unit_Balance!$B$31:$B$1048576,0))*(D191-1)</f>
        <v>2132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300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2398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337</v>
      </c>
      <c r="F193" s="5">
        <f>INDEX(ref_Unit_Balance!$V$31:$V$106,MATCH(UnitGradeInfo!B193,ref_Unit_Balance!$B$31:$B$1048576,0))
+
INDEX(ref_Unit_Balance!$AB$31:$AB$106,MATCH(UnitGradeInfo!B193,ref_Unit_Balance!$B$31:$B$1048576,0))*(D193-1)</f>
        <v>2664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375</v>
      </c>
      <c r="F194" s="5">
        <f>INDEX(ref_Unit_Balance!$V$31:$V$106,MATCH(UnitGradeInfo!B194,ref_Unit_Balance!$B$31:$B$1048576,0))
+
INDEX(ref_Unit_Balance!$AB$31:$AB$106,MATCH(UnitGradeInfo!B194,ref_Unit_Balance!$B$31:$B$1048576,0))*(D194-1)</f>
        <v>2930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412</v>
      </c>
      <c r="F195" s="5">
        <f>INDEX(ref_Unit_Balance!$V$31:$V$106,MATCH(UnitGradeInfo!B195,ref_Unit_Balance!$B$31:$B$1048576,0))
+
INDEX(ref_Unit_Balance!$AB$31:$AB$106,MATCH(UnitGradeInfo!B195,ref_Unit_Balance!$B$31:$B$1048576,0))*(D195-1)</f>
        <v>3196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450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3462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487</v>
      </c>
      <c r="F197" s="5">
        <f>INDEX(ref_Unit_Balance!$V$31:$V$106,MATCH(UnitGradeInfo!B197,ref_Unit_Balance!$B$31:$B$1048576,0))
+
INDEX(ref_Unit_Balance!$AB$31:$AB$106,MATCH(UnitGradeInfo!B197,ref_Unit_Balance!$B$31:$B$1048576,0))*(D197-1)</f>
        <v>3728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525</v>
      </c>
      <c r="F198" s="5">
        <f>INDEX(ref_Unit_Balance!$V$31:$V$106,MATCH(UnitGradeInfo!B198,ref_Unit_Balance!$B$31:$B$1048576,0))
+
INDEX(ref_Unit_Balance!$AB$31:$AB$106,MATCH(UnitGradeInfo!B198,ref_Unit_Balance!$B$31:$B$1048576,0))*(D198-1)</f>
        <v>3994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562</v>
      </c>
      <c r="F199" s="5">
        <f>INDEX(ref_Unit_Balance!$V$31:$V$106,MATCH(UnitGradeInfo!B199,ref_Unit_Balance!$B$31:$B$1048576,0))
+
INDEX(ref_Unit_Balance!$AB$31:$AB$106,MATCH(UnitGradeInfo!B199,ref_Unit_Balance!$B$31:$B$1048576,0))*(D199-1)</f>
        <v>4260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600</v>
      </c>
      <c r="F200" s="5">
        <f>INDEX(ref_Unit_Balance!$V$31:$V$106,MATCH(UnitGradeInfo!B200,ref_Unit_Balance!$B$31:$B$1048576,0))
+
INDEX(ref_Unit_Balance!$AB$31:$AB$106,MATCH(UnitGradeInfo!B200,ref_Unit_Balance!$B$31:$B$1048576,0))*(D200-1)</f>
        <v>4526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637</v>
      </c>
      <c r="F201" s="5">
        <f>INDEX(ref_Unit_Balance!$V$31:$V$106,MATCH(UnitGradeInfo!B201,ref_Unit_Balance!$B$31:$B$1048576,0))
+
INDEX(ref_Unit_Balance!$AB$31:$AB$106,MATCH(UnitGradeInfo!B201,ref_Unit_Balance!$B$31:$B$1048576,0))*(D201-1)</f>
        <v>4792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675</v>
      </c>
      <c r="F202" s="5">
        <f>INDEX(ref_Unit_Balance!$V$31:$V$106,MATCH(UnitGradeInfo!B202,ref_Unit_Balance!$B$31:$B$1048576,0))
+
INDEX(ref_Unit_Balance!$AB$31:$AB$106,MATCH(UnitGradeInfo!B202,ref_Unit_Balance!$B$31:$B$1048576,0))*(D202-1)</f>
        <v>5058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712</v>
      </c>
      <c r="F203" s="5">
        <f>INDEX(ref_Unit_Balance!$V$31:$V$106,MATCH(UnitGradeInfo!B203,ref_Unit_Balance!$B$31:$B$1048576,0))
+
INDEX(ref_Unit_Balance!$AB$31:$AB$106,MATCH(UnitGradeInfo!B203,ref_Unit_Balance!$B$31:$B$1048576,0))*(D203-1)</f>
        <v>5324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750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5590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787</v>
      </c>
      <c r="F205" s="5">
        <f>INDEX(ref_Unit_Balance!$V$31:$V$106,MATCH(UnitGradeInfo!B205,ref_Unit_Balance!$B$31:$B$1048576,0))
+
INDEX(ref_Unit_Balance!$AB$31:$AB$106,MATCH(UnitGradeInfo!B205,ref_Unit_Balance!$B$31:$B$1048576,0))*(D205-1)</f>
        <v>5856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825</v>
      </c>
      <c r="F206" s="5">
        <f>INDEX(ref_Unit_Balance!$V$31:$V$106,MATCH(UnitGradeInfo!B206,ref_Unit_Balance!$B$31:$B$1048576,0))
+
INDEX(ref_Unit_Balance!$AB$31:$AB$106,MATCH(UnitGradeInfo!B206,ref_Unit_Balance!$B$31:$B$1048576,0))*(D206-1)</f>
        <v>6122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862</v>
      </c>
      <c r="F207" s="5">
        <f>INDEX(ref_Unit_Balance!$V$31:$V$106,MATCH(UnitGradeInfo!B207,ref_Unit_Balance!$B$31:$B$1048576,0))
+
INDEX(ref_Unit_Balance!$AB$31:$AB$106,MATCH(UnitGradeInfo!B207,ref_Unit_Balance!$B$31:$B$1048576,0))*(D207-1)</f>
        <v>6388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900</v>
      </c>
      <c r="F208" s="5">
        <f>INDEX(ref_Unit_Balance!$V$31:$V$106,MATCH(UnitGradeInfo!B208,ref_Unit_Balance!$B$31:$B$1048576,0))
+
INDEX(ref_Unit_Balance!$AB$31:$AB$106,MATCH(UnitGradeInfo!B208,ref_Unit_Balance!$B$31:$B$1048576,0))*(D208-1)</f>
        <v>6654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262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800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1000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325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920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1000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387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1040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1000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450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1160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1000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512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1280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1000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575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1400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1000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637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1520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1000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700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1640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1000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762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1760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1000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825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1880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1000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887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2000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1000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950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2120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1000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1012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2240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1000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1075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2360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1000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1137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2480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1000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1200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2600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1000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1262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2720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1000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1325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2840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1000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1387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2960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1000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1450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3080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1000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262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480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1000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325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600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1000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387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720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1000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450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840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1000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512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960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1000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575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1080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1000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637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1200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1000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700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1320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1000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762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1440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1000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825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1560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1000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887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1680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1000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950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1800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1000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1012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1920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1000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1075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2040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1000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1137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2160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1000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1200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2280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1000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1262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2400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1000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1325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2520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1000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1387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2640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1000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1450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2760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1000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262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640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1000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325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760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1000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387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880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1000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450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1000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1000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512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1120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1000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575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1240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1000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637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1360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1000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700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1480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1000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762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1600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1000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825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1720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1000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887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1840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1000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950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1960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1000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1012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2080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1000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1075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2200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1000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1137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2320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1000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1200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2440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1000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1262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2560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1000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1325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2680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1000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1387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2800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1000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1450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2920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1000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227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280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1000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277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293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1000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327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306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1000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377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319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1000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427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332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1000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477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345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1000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527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358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1000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577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371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1000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627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384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1000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677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397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1000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727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410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1000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777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423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1000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827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436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1000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877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449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1000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927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462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1000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977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475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1000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1027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488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1000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1077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501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1000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1127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514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1000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1177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527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1000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227</v>
      </c>
      <c r="F289" s="5">
        <f>INDEX(ref_Unit_Balance!$V$31:$V$106,MATCH(UnitGradeInfo!B289,ref_Unit_Balance!$B$31:$B$1048576,0))
+
INDEX(ref_Unit_Balance!$AB$31:$AB$106,MATCH(UnitGradeInfo!B289,ref_Unit_Balance!$B$31:$B$1048576,0))*(D289-1)</f>
        <v>2330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277</v>
      </c>
      <c r="F290" s="5">
        <f>INDEX(ref_Unit_Balance!$V$31:$V$106,MATCH(UnitGradeInfo!B290,ref_Unit_Balance!$B$31:$B$1048576,0))
+
INDEX(ref_Unit_Balance!$AB$31:$AB$106,MATCH(UnitGradeInfo!B290,ref_Unit_Balance!$B$31:$B$1048576,0))*(D290-1)</f>
        <v>2596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327</v>
      </c>
      <c r="F291" s="5">
        <f>INDEX(ref_Unit_Balance!$V$31:$V$106,MATCH(UnitGradeInfo!B291,ref_Unit_Balance!$B$31:$B$1048576,0))
+
INDEX(ref_Unit_Balance!$AB$31:$AB$106,MATCH(UnitGradeInfo!B291,ref_Unit_Balance!$B$31:$B$1048576,0))*(D291-1)</f>
        <v>2862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377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3128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427</v>
      </c>
      <c r="F293" s="5">
        <f>INDEX(ref_Unit_Balance!$V$31:$V$106,MATCH(UnitGradeInfo!B293,ref_Unit_Balance!$B$31:$B$1048576,0))
+
INDEX(ref_Unit_Balance!$AB$31:$AB$106,MATCH(UnitGradeInfo!B293,ref_Unit_Balance!$B$31:$B$1048576,0))*(D293-1)</f>
        <v>3394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477</v>
      </c>
      <c r="F294" s="5">
        <f>INDEX(ref_Unit_Balance!$V$31:$V$106,MATCH(UnitGradeInfo!B294,ref_Unit_Balance!$B$31:$B$1048576,0))
+
INDEX(ref_Unit_Balance!$AB$31:$AB$106,MATCH(UnitGradeInfo!B294,ref_Unit_Balance!$B$31:$B$1048576,0))*(D294-1)</f>
        <v>3660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527</v>
      </c>
      <c r="F295" s="5">
        <f>INDEX(ref_Unit_Balance!$V$31:$V$106,MATCH(UnitGradeInfo!B295,ref_Unit_Balance!$B$31:$B$1048576,0))
+
INDEX(ref_Unit_Balance!$AB$31:$AB$106,MATCH(UnitGradeInfo!B295,ref_Unit_Balance!$B$31:$B$1048576,0))*(D295-1)</f>
        <v>3926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577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4192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627</v>
      </c>
      <c r="F297" s="5">
        <f>INDEX(ref_Unit_Balance!$V$31:$V$106,MATCH(UnitGradeInfo!B297,ref_Unit_Balance!$B$31:$B$1048576,0))
+
INDEX(ref_Unit_Balance!$AB$31:$AB$106,MATCH(UnitGradeInfo!B297,ref_Unit_Balance!$B$31:$B$1048576,0))*(D297-1)</f>
        <v>4458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677</v>
      </c>
      <c r="F298" s="5">
        <f>INDEX(ref_Unit_Balance!$V$31:$V$106,MATCH(UnitGradeInfo!B298,ref_Unit_Balance!$B$31:$B$1048576,0))
+
INDEX(ref_Unit_Balance!$AB$31:$AB$106,MATCH(UnitGradeInfo!B298,ref_Unit_Balance!$B$31:$B$1048576,0))*(D298-1)</f>
        <v>4724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727</v>
      </c>
      <c r="F299" s="5">
        <f>INDEX(ref_Unit_Balance!$V$31:$V$106,MATCH(UnitGradeInfo!B299,ref_Unit_Balance!$B$31:$B$1048576,0))
+
INDEX(ref_Unit_Balance!$AB$31:$AB$106,MATCH(UnitGradeInfo!B299,ref_Unit_Balance!$B$31:$B$1048576,0))*(D299-1)</f>
        <v>4990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777</v>
      </c>
      <c r="F300" s="5">
        <f>INDEX(ref_Unit_Balance!$V$31:$V$106,MATCH(UnitGradeInfo!B300,ref_Unit_Balance!$B$31:$B$1048576,0))
+
INDEX(ref_Unit_Balance!$AB$31:$AB$106,MATCH(UnitGradeInfo!B300,ref_Unit_Balance!$B$31:$B$1048576,0))*(D300-1)</f>
        <v>5256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827</v>
      </c>
      <c r="F301" s="5">
        <f>INDEX(ref_Unit_Balance!$V$31:$V$106,MATCH(UnitGradeInfo!B301,ref_Unit_Balance!$B$31:$B$1048576,0))
+
INDEX(ref_Unit_Balance!$AB$31:$AB$106,MATCH(UnitGradeInfo!B301,ref_Unit_Balance!$B$31:$B$1048576,0))*(D301-1)</f>
        <v>5522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877</v>
      </c>
      <c r="F302" s="5">
        <f>INDEX(ref_Unit_Balance!$V$31:$V$106,MATCH(UnitGradeInfo!B302,ref_Unit_Balance!$B$31:$B$1048576,0))
+
INDEX(ref_Unit_Balance!$AB$31:$AB$106,MATCH(UnitGradeInfo!B302,ref_Unit_Balance!$B$31:$B$1048576,0))*(D302-1)</f>
        <v>5788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927</v>
      </c>
      <c r="F303" s="5">
        <f>INDEX(ref_Unit_Balance!$V$31:$V$106,MATCH(UnitGradeInfo!B303,ref_Unit_Balance!$B$31:$B$1048576,0))
+
INDEX(ref_Unit_Balance!$AB$31:$AB$106,MATCH(UnitGradeInfo!B303,ref_Unit_Balance!$B$31:$B$1048576,0))*(D303-1)</f>
        <v>6054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977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6320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1027</v>
      </c>
      <c r="F305" s="5">
        <f>INDEX(ref_Unit_Balance!$V$31:$V$106,MATCH(UnitGradeInfo!B305,ref_Unit_Balance!$B$31:$B$1048576,0))
+
INDEX(ref_Unit_Balance!$AB$31:$AB$106,MATCH(UnitGradeInfo!B305,ref_Unit_Balance!$B$31:$B$1048576,0))*(D305-1)</f>
        <v>6586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1077</v>
      </c>
      <c r="F306" s="5">
        <f>INDEX(ref_Unit_Balance!$V$31:$V$106,MATCH(UnitGradeInfo!B306,ref_Unit_Balance!$B$31:$B$1048576,0))
+
INDEX(ref_Unit_Balance!$AB$31:$AB$106,MATCH(UnitGradeInfo!B306,ref_Unit_Balance!$B$31:$B$1048576,0))*(D306-1)</f>
        <v>6852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1127</v>
      </c>
      <c r="F307" s="5">
        <f>INDEX(ref_Unit_Balance!$V$31:$V$106,MATCH(UnitGradeInfo!B307,ref_Unit_Balance!$B$31:$B$1048576,0))
+
INDEX(ref_Unit_Balance!$AB$31:$AB$106,MATCH(UnitGradeInfo!B307,ref_Unit_Balance!$B$31:$B$1048576,0))*(D307-1)</f>
        <v>7118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1177</v>
      </c>
      <c r="F308" s="5">
        <f>INDEX(ref_Unit_Balance!$V$31:$V$106,MATCH(UnitGradeInfo!B308,ref_Unit_Balance!$B$31:$B$1048576,0))
+
INDEX(ref_Unit_Balance!$AB$31:$AB$106,MATCH(UnitGradeInfo!B308,ref_Unit_Balance!$B$31:$B$1048576,0))*(D308-1)</f>
        <v>7384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226</v>
      </c>
      <c r="F309" s="5">
        <f>INDEX(ref_Unit_Balance!$V$31:$V$106,MATCH(UnitGradeInfo!B309,ref_Unit_Balance!$B$31:$B$1048576,0))
+
INDEX(ref_Unit_Balance!$AB$31:$AB$106,MATCH(UnitGradeInfo!B309,ref_Unit_Balance!$B$31:$B$1048576,0))*(D309-1)</f>
        <v>1050</v>
      </c>
      <c r="G309" s="5">
        <f>INDEX(ref_Unit_Balance!$R$31:$R$106,MATCH(UnitGradeInfo!B309,ref_Unit_Balance!$B$31:$B$1048576,0))
+
INDEX(ref_Unit_Balance!$AA$31:$AA$106,MATCH(UnitGradeInfo!B309,ref_Unit_Balance!$B$31:$B$1048576,0))*(D309-1)</f>
        <v>320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1000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276</v>
      </c>
      <c r="F310" s="5">
        <f>INDEX(ref_Unit_Balance!$V$31:$V$106,MATCH(UnitGradeInfo!B310,ref_Unit_Balance!$B$31:$B$1048576,0))
+
INDEX(ref_Unit_Balance!$AB$31:$AB$106,MATCH(UnitGradeInfo!B310,ref_Unit_Balance!$B$31:$B$1048576,0))*(D310-1)</f>
        <v>1250</v>
      </c>
      <c r="G310" s="5">
        <f>INDEX(ref_Unit_Balance!$R$31:$R$106,MATCH(UnitGradeInfo!B310,ref_Unit_Balance!$B$31:$B$1048576,0))
+
INDEX(ref_Unit_Balance!$AA$31:$AA$106,MATCH(UnitGradeInfo!B310,ref_Unit_Balance!$B$31:$B$1048576,0))*(D310-1)</f>
        <v>331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1000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326</v>
      </c>
      <c r="F311" s="5">
        <f>INDEX(ref_Unit_Balance!$V$31:$V$106,MATCH(UnitGradeInfo!B311,ref_Unit_Balance!$B$31:$B$1048576,0))
+
INDEX(ref_Unit_Balance!$AB$31:$AB$106,MATCH(UnitGradeInfo!B311,ref_Unit_Balance!$B$31:$B$1048576,0))*(D311-1)</f>
        <v>1450</v>
      </c>
      <c r="G311" s="5">
        <f>INDEX(ref_Unit_Balance!$R$31:$R$106,MATCH(UnitGradeInfo!B311,ref_Unit_Balance!$B$31:$B$1048576,0))
+
INDEX(ref_Unit_Balance!$AA$31:$AA$106,MATCH(UnitGradeInfo!B311,ref_Unit_Balance!$B$31:$B$1048576,0))*(D311-1)</f>
        <v>342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1000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376</v>
      </c>
      <c r="F312" s="5">
        <f>INDEX(ref_Unit_Balance!$V$31:$V$106,MATCH(UnitGradeInfo!B312,ref_Unit_Balance!$B$31:$B$1048576,0))
+
INDEX(ref_Unit_Balance!$AB$31:$AB$106,MATCH(UnitGradeInfo!B312,ref_Unit_Balance!$B$31:$B$1048576,0))*(D312-1)</f>
        <v>1650</v>
      </c>
      <c r="G312" s="5">
        <f>INDEX(ref_Unit_Balance!$R$31:$R$106,MATCH(UnitGradeInfo!B312,ref_Unit_Balance!$B$31:$B$1048576,0))
+
INDEX(ref_Unit_Balance!$AA$31:$AA$106,MATCH(UnitGradeInfo!B312,ref_Unit_Balance!$B$31:$B$1048576,0))*(D312-1)</f>
        <v>353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1000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426</v>
      </c>
      <c r="F313" s="5">
        <f>INDEX(ref_Unit_Balance!$V$31:$V$106,MATCH(UnitGradeInfo!B313,ref_Unit_Balance!$B$31:$B$1048576,0))
+
INDEX(ref_Unit_Balance!$AB$31:$AB$106,MATCH(UnitGradeInfo!B313,ref_Unit_Balance!$B$31:$B$1048576,0))*(D313-1)</f>
        <v>1850</v>
      </c>
      <c r="G313" s="5">
        <f>INDEX(ref_Unit_Balance!$R$31:$R$106,MATCH(UnitGradeInfo!B313,ref_Unit_Balance!$B$31:$B$1048576,0))
+
INDEX(ref_Unit_Balance!$AA$31:$AA$106,MATCH(UnitGradeInfo!B313,ref_Unit_Balance!$B$31:$B$1048576,0))*(D313-1)</f>
        <v>364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1000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476</v>
      </c>
      <c r="F314" s="5">
        <f>INDEX(ref_Unit_Balance!$V$31:$V$106,MATCH(UnitGradeInfo!B314,ref_Unit_Balance!$B$31:$B$1048576,0))
+
INDEX(ref_Unit_Balance!$AB$31:$AB$106,MATCH(UnitGradeInfo!B314,ref_Unit_Balance!$B$31:$B$1048576,0))*(D314-1)</f>
        <v>2050</v>
      </c>
      <c r="G314" s="5">
        <f>INDEX(ref_Unit_Balance!$R$31:$R$106,MATCH(UnitGradeInfo!B314,ref_Unit_Balance!$B$31:$B$1048576,0))
+
INDEX(ref_Unit_Balance!$AA$31:$AA$106,MATCH(UnitGradeInfo!B314,ref_Unit_Balance!$B$31:$B$1048576,0))*(D314-1)</f>
        <v>375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1000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526</v>
      </c>
      <c r="F315" s="5">
        <f>INDEX(ref_Unit_Balance!$V$31:$V$106,MATCH(UnitGradeInfo!B315,ref_Unit_Balance!$B$31:$B$1048576,0))
+
INDEX(ref_Unit_Balance!$AB$31:$AB$106,MATCH(UnitGradeInfo!B315,ref_Unit_Balance!$B$31:$B$1048576,0))*(D315-1)</f>
        <v>2250</v>
      </c>
      <c r="G315" s="5">
        <f>INDEX(ref_Unit_Balance!$R$31:$R$106,MATCH(UnitGradeInfo!B315,ref_Unit_Balance!$B$31:$B$1048576,0))
+
INDEX(ref_Unit_Balance!$AA$31:$AA$106,MATCH(UnitGradeInfo!B315,ref_Unit_Balance!$B$31:$B$1048576,0))*(D315-1)</f>
        <v>386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1000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576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2450</v>
      </c>
      <c r="G316" s="5">
        <f>INDEX(ref_Unit_Balance!$R$31:$R$106,MATCH(UnitGradeInfo!B316,ref_Unit_Balance!$B$31:$B$1048576,0))
+
INDEX(ref_Unit_Balance!$AA$31:$AA$106,MATCH(UnitGradeInfo!B316,ref_Unit_Balance!$B$31:$B$1048576,0))*(D316-1)</f>
        <v>397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1000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626</v>
      </c>
      <c r="F317" s="5">
        <f>INDEX(ref_Unit_Balance!$V$31:$V$106,MATCH(UnitGradeInfo!B317,ref_Unit_Balance!$B$31:$B$1048576,0))
+
INDEX(ref_Unit_Balance!$AB$31:$AB$106,MATCH(UnitGradeInfo!B317,ref_Unit_Balance!$B$31:$B$1048576,0))*(D317-1)</f>
        <v>2650</v>
      </c>
      <c r="G317" s="5">
        <f>INDEX(ref_Unit_Balance!$R$31:$R$106,MATCH(UnitGradeInfo!B317,ref_Unit_Balance!$B$31:$B$1048576,0))
+
INDEX(ref_Unit_Balance!$AA$31:$AA$106,MATCH(UnitGradeInfo!B317,ref_Unit_Balance!$B$31:$B$1048576,0))*(D317-1)</f>
        <v>408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1000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676</v>
      </c>
      <c r="F318" s="5">
        <f>INDEX(ref_Unit_Balance!$V$31:$V$106,MATCH(UnitGradeInfo!B318,ref_Unit_Balance!$B$31:$B$1048576,0))
+
INDEX(ref_Unit_Balance!$AB$31:$AB$106,MATCH(UnitGradeInfo!B318,ref_Unit_Balance!$B$31:$B$1048576,0))*(D318-1)</f>
        <v>2850</v>
      </c>
      <c r="G318" s="5">
        <f>INDEX(ref_Unit_Balance!$R$31:$R$106,MATCH(UnitGradeInfo!B318,ref_Unit_Balance!$B$31:$B$1048576,0))
+
INDEX(ref_Unit_Balance!$AA$31:$AA$106,MATCH(UnitGradeInfo!B318,ref_Unit_Balance!$B$31:$B$1048576,0))*(D318-1)</f>
        <v>419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1000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726</v>
      </c>
      <c r="F319" s="5">
        <f>INDEX(ref_Unit_Balance!$V$31:$V$106,MATCH(UnitGradeInfo!B319,ref_Unit_Balance!$B$31:$B$1048576,0))
+
INDEX(ref_Unit_Balance!$AB$31:$AB$106,MATCH(UnitGradeInfo!B319,ref_Unit_Balance!$B$31:$B$1048576,0))*(D319-1)</f>
        <v>3050</v>
      </c>
      <c r="G319" s="5">
        <f>INDEX(ref_Unit_Balance!$R$31:$R$106,MATCH(UnitGradeInfo!B319,ref_Unit_Balance!$B$31:$B$1048576,0))
+
INDEX(ref_Unit_Balance!$AA$31:$AA$106,MATCH(UnitGradeInfo!B319,ref_Unit_Balance!$B$31:$B$1048576,0))*(D319-1)</f>
        <v>430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1000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776</v>
      </c>
      <c r="F320" s="5">
        <f>INDEX(ref_Unit_Balance!$V$31:$V$106,MATCH(UnitGradeInfo!B320,ref_Unit_Balance!$B$31:$B$1048576,0))
+
INDEX(ref_Unit_Balance!$AB$31:$AB$106,MATCH(UnitGradeInfo!B320,ref_Unit_Balance!$B$31:$B$1048576,0))*(D320-1)</f>
        <v>3250</v>
      </c>
      <c r="G320" s="5">
        <f>INDEX(ref_Unit_Balance!$R$31:$R$106,MATCH(UnitGradeInfo!B320,ref_Unit_Balance!$B$31:$B$1048576,0))
+
INDEX(ref_Unit_Balance!$AA$31:$AA$106,MATCH(UnitGradeInfo!B320,ref_Unit_Balance!$B$31:$B$1048576,0))*(D320-1)</f>
        <v>441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1000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826</v>
      </c>
      <c r="F321" s="5">
        <f>INDEX(ref_Unit_Balance!$V$31:$V$106,MATCH(UnitGradeInfo!B321,ref_Unit_Balance!$B$31:$B$1048576,0))
+
INDEX(ref_Unit_Balance!$AB$31:$AB$106,MATCH(UnitGradeInfo!B321,ref_Unit_Balance!$B$31:$B$1048576,0))*(D321-1)</f>
        <v>3450</v>
      </c>
      <c r="G321" s="5">
        <f>INDEX(ref_Unit_Balance!$R$31:$R$106,MATCH(UnitGradeInfo!B321,ref_Unit_Balance!$B$31:$B$1048576,0))
+
INDEX(ref_Unit_Balance!$AA$31:$AA$106,MATCH(UnitGradeInfo!B321,ref_Unit_Balance!$B$31:$B$1048576,0))*(D321-1)</f>
        <v>452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1000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876</v>
      </c>
      <c r="F322" s="5">
        <f>INDEX(ref_Unit_Balance!$V$31:$V$106,MATCH(UnitGradeInfo!B322,ref_Unit_Balance!$B$31:$B$1048576,0))
+
INDEX(ref_Unit_Balance!$AB$31:$AB$106,MATCH(UnitGradeInfo!B322,ref_Unit_Balance!$B$31:$B$1048576,0))*(D322-1)</f>
        <v>3650</v>
      </c>
      <c r="G322" s="5">
        <f>INDEX(ref_Unit_Balance!$R$31:$R$106,MATCH(UnitGradeInfo!B322,ref_Unit_Balance!$B$31:$B$1048576,0))
+
INDEX(ref_Unit_Balance!$AA$31:$AA$106,MATCH(UnitGradeInfo!B322,ref_Unit_Balance!$B$31:$B$1048576,0))*(D322-1)</f>
        <v>463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1000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926</v>
      </c>
      <c r="F323" s="5">
        <f>INDEX(ref_Unit_Balance!$V$31:$V$106,MATCH(UnitGradeInfo!B323,ref_Unit_Balance!$B$31:$B$1048576,0))
+
INDEX(ref_Unit_Balance!$AB$31:$AB$106,MATCH(UnitGradeInfo!B323,ref_Unit_Balance!$B$31:$B$1048576,0))*(D323-1)</f>
        <v>3850</v>
      </c>
      <c r="G323" s="5">
        <f>INDEX(ref_Unit_Balance!$R$31:$R$106,MATCH(UnitGradeInfo!B323,ref_Unit_Balance!$B$31:$B$1048576,0))
+
INDEX(ref_Unit_Balance!$AA$31:$AA$106,MATCH(UnitGradeInfo!B323,ref_Unit_Balance!$B$31:$B$1048576,0))*(D323-1)</f>
        <v>474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1000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976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4050</v>
      </c>
      <c r="G324" s="5">
        <f>INDEX(ref_Unit_Balance!$R$31:$R$106,MATCH(UnitGradeInfo!B324,ref_Unit_Balance!$B$31:$B$1048576,0))
+
INDEX(ref_Unit_Balance!$AA$31:$AA$106,MATCH(UnitGradeInfo!B324,ref_Unit_Balance!$B$31:$B$1048576,0))*(D324-1)</f>
        <v>485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1000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1026</v>
      </c>
      <c r="F325" s="5">
        <f>INDEX(ref_Unit_Balance!$V$31:$V$106,MATCH(UnitGradeInfo!B325,ref_Unit_Balance!$B$31:$B$1048576,0))
+
INDEX(ref_Unit_Balance!$AB$31:$AB$106,MATCH(UnitGradeInfo!B325,ref_Unit_Balance!$B$31:$B$1048576,0))*(D325-1)</f>
        <v>4250</v>
      </c>
      <c r="G325" s="5">
        <f>INDEX(ref_Unit_Balance!$R$31:$R$106,MATCH(UnitGradeInfo!B325,ref_Unit_Balance!$B$31:$B$1048576,0))
+
INDEX(ref_Unit_Balance!$AA$31:$AA$106,MATCH(UnitGradeInfo!B325,ref_Unit_Balance!$B$31:$B$1048576,0))*(D325-1)</f>
        <v>496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1000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1076</v>
      </c>
      <c r="F326" s="5">
        <f>INDEX(ref_Unit_Balance!$V$31:$V$106,MATCH(UnitGradeInfo!B326,ref_Unit_Balance!$B$31:$B$1048576,0))
+
INDEX(ref_Unit_Balance!$AB$31:$AB$106,MATCH(UnitGradeInfo!B326,ref_Unit_Balance!$B$31:$B$1048576,0))*(D326-1)</f>
        <v>4450</v>
      </c>
      <c r="G326" s="5">
        <f>INDEX(ref_Unit_Balance!$R$31:$R$106,MATCH(UnitGradeInfo!B326,ref_Unit_Balance!$B$31:$B$1048576,0))
+
INDEX(ref_Unit_Balance!$AA$31:$AA$106,MATCH(UnitGradeInfo!B326,ref_Unit_Balance!$B$31:$B$1048576,0))*(D326-1)</f>
        <v>507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1000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1126</v>
      </c>
      <c r="F327" s="5">
        <f>INDEX(ref_Unit_Balance!$V$31:$V$106,MATCH(UnitGradeInfo!B327,ref_Unit_Balance!$B$31:$B$1048576,0))
+
INDEX(ref_Unit_Balance!$AB$31:$AB$106,MATCH(UnitGradeInfo!B327,ref_Unit_Balance!$B$31:$B$1048576,0))*(D327-1)</f>
        <v>4650</v>
      </c>
      <c r="G327" s="5">
        <f>INDEX(ref_Unit_Balance!$R$31:$R$106,MATCH(UnitGradeInfo!B327,ref_Unit_Balance!$B$31:$B$1048576,0))
+
INDEX(ref_Unit_Balance!$AA$31:$AA$106,MATCH(UnitGradeInfo!B327,ref_Unit_Balance!$B$31:$B$1048576,0))*(D327-1)</f>
        <v>518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1000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1176</v>
      </c>
      <c r="F328" s="5">
        <f>INDEX(ref_Unit_Balance!$V$31:$V$106,MATCH(UnitGradeInfo!B328,ref_Unit_Balance!$B$31:$B$1048576,0))
+
INDEX(ref_Unit_Balance!$AB$31:$AB$106,MATCH(UnitGradeInfo!B328,ref_Unit_Balance!$B$31:$B$1048576,0))*(D328-1)</f>
        <v>4850</v>
      </c>
      <c r="G328" s="5">
        <f>INDEX(ref_Unit_Balance!$R$31:$R$106,MATCH(UnitGradeInfo!B328,ref_Unit_Balance!$B$31:$B$1048576,0))
+
INDEX(ref_Unit_Balance!$AA$31:$AA$106,MATCH(UnitGradeInfo!B328,ref_Unit_Balance!$B$31:$B$1048576,0))*(D328-1)</f>
        <v>529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1000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262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325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387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450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512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575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637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700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762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825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887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950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1012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1075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1137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1200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1262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1325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1387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1450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262</v>
      </c>
      <c r="F349" s="5">
        <f>INDEX(ref_Unit_Balance!$V$31:$V$106,MATCH(UnitGradeInfo!B349,ref_Unit_Balance!$B$31:$B$1048576,0))
+
INDEX(ref_Unit_Balance!$AB$31:$AB$106,MATCH(UnitGradeInfo!B349,ref_Unit_Balance!$B$31:$B$1048576,0))*(D349-1)</f>
        <v>5600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325</v>
      </c>
      <c r="F350" s="5">
        <f>INDEX(ref_Unit_Balance!$V$31:$V$106,MATCH(UnitGradeInfo!B350,ref_Unit_Balance!$B$31:$B$1048576,0))
+
INDEX(ref_Unit_Balance!$AB$31:$AB$106,MATCH(UnitGradeInfo!B350,ref_Unit_Balance!$B$31:$B$1048576,0))*(D350-1)</f>
        <v>6000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387</v>
      </c>
      <c r="F351" s="5">
        <f>INDEX(ref_Unit_Balance!$V$31:$V$106,MATCH(UnitGradeInfo!B351,ref_Unit_Balance!$B$31:$B$1048576,0))
+
INDEX(ref_Unit_Balance!$AB$31:$AB$106,MATCH(UnitGradeInfo!B351,ref_Unit_Balance!$B$31:$B$1048576,0))*(D351-1)</f>
        <v>6400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450</v>
      </c>
      <c r="F352" s="5">
        <f>INDEX(ref_Unit_Balance!$V$31:$V$106,MATCH(UnitGradeInfo!B352,ref_Unit_Balance!$B$31:$B$1048576,0))
+
INDEX(ref_Unit_Balance!$AB$31:$AB$106,MATCH(UnitGradeInfo!B352,ref_Unit_Balance!$B$31:$B$1048576,0))*(D352-1)</f>
        <v>6800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512</v>
      </c>
      <c r="F353" s="5">
        <f>INDEX(ref_Unit_Balance!$V$31:$V$106,MATCH(UnitGradeInfo!B353,ref_Unit_Balance!$B$31:$B$1048576,0))
+
INDEX(ref_Unit_Balance!$AB$31:$AB$106,MATCH(UnitGradeInfo!B353,ref_Unit_Balance!$B$31:$B$1048576,0))*(D353-1)</f>
        <v>7200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575</v>
      </c>
      <c r="F354" s="5">
        <f>INDEX(ref_Unit_Balance!$V$31:$V$106,MATCH(UnitGradeInfo!B354,ref_Unit_Balance!$B$31:$B$1048576,0))
+
INDEX(ref_Unit_Balance!$AB$31:$AB$106,MATCH(UnitGradeInfo!B354,ref_Unit_Balance!$B$31:$B$1048576,0))*(D354-1)</f>
        <v>7600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637</v>
      </c>
      <c r="F355" s="5">
        <f>INDEX(ref_Unit_Balance!$V$31:$V$106,MATCH(UnitGradeInfo!B355,ref_Unit_Balance!$B$31:$B$1048576,0))
+
INDEX(ref_Unit_Balance!$AB$31:$AB$106,MATCH(UnitGradeInfo!B355,ref_Unit_Balance!$B$31:$B$1048576,0))*(D355-1)</f>
        <v>8000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700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8400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762</v>
      </c>
      <c r="F357" s="5">
        <f>INDEX(ref_Unit_Balance!$V$31:$V$106,MATCH(UnitGradeInfo!B357,ref_Unit_Balance!$B$31:$B$1048576,0))
+
INDEX(ref_Unit_Balance!$AB$31:$AB$106,MATCH(UnitGradeInfo!B357,ref_Unit_Balance!$B$31:$B$1048576,0))*(D357-1)</f>
        <v>8800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825</v>
      </c>
      <c r="F358" s="5">
        <f>INDEX(ref_Unit_Balance!$V$31:$V$106,MATCH(UnitGradeInfo!B358,ref_Unit_Balance!$B$31:$B$1048576,0))
+
INDEX(ref_Unit_Balance!$AB$31:$AB$106,MATCH(UnitGradeInfo!B358,ref_Unit_Balance!$B$31:$B$1048576,0))*(D358-1)</f>
        <v>9200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887</v>
      </c>
      <c r="F359" s="5">
        <f>INDEX(ref_Unit_Balance!$V$31:$V$106,MATCH(UnitGradeInfo!B359,ref_Unit_Balance!$B$31:$B$1048576,0))
+
INDEX(ref_Unit_Balance!$AB$31:$AB$106,MATCH(UnitGradeInfo!B359,ref_Unit_Balance!$B$31:$B$1048576,0))*(D359-1)</f>
        <v>9600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950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10000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1012</v>
      </c>
      <c r="F361" s="5">
        <f>INDEX(ref_Unit_Balance!$V$31:$V$106,MATCH(UnitGradeInfo!B361,ref_Unit_Balance!$B$31:$B$1048576,0))
+
INDEX(ref_Unit_Balance!$AB$31:$AB$106,MATCH(UnitGradeInfo!B361,ref_Unit_Balance!$B$31:$B$1048576,0))*(D361-1)</f>
        <v>10400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1075</v>
      </c>
      <c r="F362" s="5">
        <f>INDEX(ref_Unit_Balance!$V$31:$V$106,MATCH(UnitGradeInfo!B362,ref_Unit_Balance!$B$31:$B$1048576,0))
+
INDEX(ref_Unit_Balance!$AB$31:$AB$106,MATCH(UnitGradeInfo!B362,ref_Unit_Balance!$B$31:$B$1048576,0))*(D362-1)</f>
        <v>10800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1137</v>
      </c>
      <c r="F363" s="5">
        <f>INDEX(ref_Unit_Balance!$V$31:$V$106,MATCH(UnitGradeInfo!B363,ref_Unit_Balance!$B$31:$B$1048576,0))
+
INDEX(ref_Unit_Balance!$AB$31:$AB$106,MATCH(UnitGradeInfo!B363,ref_Unit_Balance!$B$31:$B$1048576,0))*(D363-1)</f>
        <v>11200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1200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11600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1262</v>
      </c>
      <c r="F365" s="5">
        <f>INDEX(ref_Unit_Balance!$V$31:$V$106,MATCH(UnitGradeInfo!B365,ref_Unit_Balance!$B$31:$B$1048576,0))
+
INDEX(ref_Unit_Balance!$AB$31:$AB$106,MATCH(UnitGradeInfo!B365,ref_Unit_Balance!$B$31:$B$1048576,0))*(D365-1)</f>
        <v>12000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1325</v>
      </c>
      <c r="F366" s="5">
        <f>INDEX(ref_Unit_Balance!$V$31:$V$106,MATCH(UnitGradeInfo!B366,ref_Unit_Balance!$B$31:$B$1048576,0))
+
INDEX(ref_Unit_Balance!$AB$31:$AB$106,MATCH(UnitGradeInfo!B366,ref_Unit_Balance!$B$31:$B$1048576,0))*(D366-1)</f>
        <v>12400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1387</v>
      </c>
      <c r="F367" s="5">
        <f>INDEX(ref_Unit_Balance!$V$31:$V$106,MATCH(UnitGradeInfo!B367,ref_Unit_Balance!$B$31:$B$1048576,0))
+
INDEX(ref_Unit_Balance!$AB$31:$AB$106,MATCH(UnitGradeInfo!B367,ref_Unit_Balance!$B$31:$B$1048576,0))*(D367-1)</f>
        <v>12800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1450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13200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300</v>
      </c>
      <c r="F369" s="5">
        <f>INDEX(ref_Unit_Balance!$V$31:$V$106,MATCH(UnitGradeInfo!B369,ref_Unit_Balance!$B$31:$B$1048576,0))
+
INDEX(ref_Unit_Balance!$AB$31:$AB$106,MATCH(UnitGradeInfo!B369,ref_Unit_Balance!$B$31:$B$1048576,0))*(D369-1)</f>
        <v>7200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375</v>
      </c>
      <c r="F370" s="5">
        <f>INDEX(ref_Unit_Balance!$V$31:$V$106,MATCH(UnitGradeInfo!B370,ref_Unit_Balance!$B$31:$B$1048576,0))
+
INDEX(ref_Unit_Balance!$AB$31:$AB$106,MATCH(UnitGradeInfo!B370,ref_Unit_Balance!$B$31:$B$1048576,0))*(D370-1)</f>
        <v>8000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450</v>
      </c>
      <c r="F371" s="5">
        <f>INDEX(ref_Unit_Balance!$V$31:$V$106,MATCH(UnitGradeInfo!B371,ref_Unit_Balance!$B$31:$B$1048576,0))
+
INDEX(ref_Unit_Balance!$AB$31:$AB$106,MATCH(UnitGradeInfo!B371,ref_Unit_Balance!$B$31:$B$1048576,0))*(D371-1)</f>
        <v>8800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525</v>
      </c>
      <c r="F372" s="5">
        <f>INDEX(ref_Unit_Balance!$V$31:$V$106,MATCH(UnitGradeInfo!B372,ref_Unit_Balance!$B$31:$B$1048576,0))
+
INDEX(ref_Unit_Balance!$AB$31:$AB$106,MATCH(UnitGradeInfo!B372,ref_Unit_Balance!$B$31:$B$1048576,0))*(D372-1)</f>
        <v>9600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600</v>
      </c>
      <c r="F373" s="5">
        <f>INDEX(ref_Unit_Balance!$V$31:$V$106,MATCH(UnitGradeInfo!B373,ref_Unit_Balance!$B$31:$B$1048576,0))
+
INDEX(ref_Unit_Balance!$AB$31:$AB$106,MATCH(UnitGradeInfo!B373,ref_Unit_Balance!$B$31:$B$1048576,0))*(D373-1)</f>
        <v>10400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675</v>
      </c>
      <c r="F374" s="5">
        <f>INDEX(ref_Unit_Balance!$V$31:$V$106,MATCH(UnitGradeInfo!B374,ref_Unit_Balance!$B$31:$B$1048576,0))
+
INDEX(ref_Unit_Balance!$AB$31:$AB$106,MATCH(UnitGradeInfo!B374,ref_Unit_Balance!$B$31:$B$1048576,0))*(D374-1)</f>
        <v>11200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750</v>
      </c>
      <c r="F375" s="5">
        <f>INDEX(ref_Unit_Balance!$V$31:$V$106,MATCH(UnitGradeInfo!B375,ref_Unit_Balance!$B$31:$B$1048576,0))
+
INDEX(ref_Unit_Balance!$AB$31:$AB$106,MATCH(UnitGradeInfo!B375,ref_Unit_Balance!$B$31:$B$1048576,0))*(D375-1)</f>
        <v>12000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825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12800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900</v>
      </c>
      <c r="F377" s="5">
        <f>INDEX(ref_Unit_Balance!$V$31:$V$106,MATCH(UnitGradeInfo!B377,ref_Unit_Balance!$B$31:$B$1048576,0))
+
INDEX(ref_Unit_Balance!$AB$31:$AB$106,MATCH(UnitGradeInfo!B377,ref_Unit_Balance!$B$31:$B$1048576,0))*(D377-1)</f>
        <v>13600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975</v>
      </c>
      <c r="F378" s="5">
        <f>INDEX(ref_Unit_Balance!$V$31:$V$106,MATCH(UnitGradeInfo!B378,ref_Unit_Balance!$B$31:$B$1048576,0))
+
INDEX(ref_Unit_Balance!$AB$31:$AB$106,MATCH(UnitGradeInfo!B378,ref_Unit_Balance!$B$31:$B$1048576,0))*(D378-1)</f>
        <v>14400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1050</v>
      </c>
      <c r="F379" s="5">
        <f>INDEX(ref_Unit_Balance!$V$31:$V$106,MATCH(UnitGradeInfo!B379,ref_Unit_Balance!$B$31:$B$1048576,0))
+
INDEX(ref_Unit_Balance!$AB$31:$AB$106,MATCH(UnitGradeInfo!B379,ref_Unit_Balance!$B$31:$B$1048576,0))*(D379-1)</f>
        <v>15200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1125</v>
      </c>
      <c r="F380" s="5">
        <f>INDEX(ref_Unit_Balance!$V$31:$V$106,MATCH(UnitGradeInfo!B380,ref_Unit_Balance!$B$31:$B$1048576,0))
+
INDEX(ref_Unit_Balance!$AB$31:$AB$106,MATCH(UnitGradeInfo!B380,ref_Unit_Balance!$B$31:$B$1048576,0))*(D380-1)</f>
        <v>16000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1200</v>
      </c>
      <c r="F381" s="5">
        <f>INDEX(ref_Unit_Balance!$V$31:$V$106,MATCH(UnitGradeInfo!B381,ref_Unit_Balance!$B$31:$B$1048576,0))
+
INDEX(ref_Unit_Balance!$AB$31:$AB$106,MATCH(UnitGradeInfo!B381,ref_Unit_Balance!$B$31:$B$1048576,0))*(D381-1)</f>
        <v>16800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1275</v>
      </c>
      <c r="F382" s="5">
        <f>INDEX(ref_Unit_Balance!$V$31:$V$106,MATCH(UnitGradeInfo!B382,ref_Unit_Balance!$B$31:$B$1048576,0))
+
INDEX(ref_Unit_Balance!$AB$31:$AB$106,MATCH(UnitGradeInfo!B382,ref_Unit_Balance!$B$31:$B$1048576,0))*(D382-1)</f>
        <v>17600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1350</v>
      </c>
      <c r="F383" s="5">
        <f>INDEX(ref_Unit_Balance!$V$31:$V$106,MATCH(UnitGradeInfo!B383,ref_Unit_Balance!$B$31:$B$1048576,0))
+
INDEX(ref_Unit_Balance!$AB$31:$AB$106,MATCH(UnitGradeInfo!B383,ref_Unit_Balance!$B$31:$B$1048576,0))*(D383-1)</f>
        <v>18400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1425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19200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1500</v>
      </c>
      <c r="F385" s="5">
        <f>INDEX(ref_Unit_Balance!$V$31:$V$106,MATCH(UnitGradeInfo!B385,ref_Unit_Balance!$B$31:$B$1048576,0))
+
INDEX(ref_Unit_Balance!$AB$31:$AB$106,MATCH(UnitGradeInfo!B385,ref_Unit_Balance!$B$31:$B$1048576,0))*(D385-1)</f>
        <v>20000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1575</v>
      </c>
      <c r="F386" s="5">
        <f>INDEX(ref_Unit_Balance!$V$31:$V$106,MATCH(UnitGradeInfo!B386,ref_Unit_Balance!$B$31:$B$1048576,0))
+
INDEX(ref_Unit_Balance!$AB$31:$AB$106,MATCH(UnitGradeInfo!B386,ref_Unit_Balance!$B$31:$B$1048576,0))*(D386-1)</f>
        <v>20800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1650</v>
      </c>
      <c r="F387" s="5">
        <f>INDEX(ref_Unit_Balance!$V$31:$V$106,MATCH(UnitGradeInfo!B387,ref_Unit_Balance!$B$31:$B$1048576,0))
+
INDEX(ref_Unit_Balance!$AB$31:$AB$106,MATCH(UnitGradeInfo!B387,ref_Unit_Balance!$B$31:$B$1048576,0))*(D387-1)</f>
        <v>21600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1725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22400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300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720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1000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375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840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1000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450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960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1000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525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1080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1000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600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1200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1000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675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1320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1000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750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1440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1000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825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1560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1000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900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1680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1000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975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1800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1000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1050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1920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1000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1125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2040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1000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1200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2160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1000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1275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2280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1000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1350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2400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1000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1425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2520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1000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1500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2640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1000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1575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2760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1000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1650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2880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1000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1725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3000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1000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187</v>
      </c>
      <c r="F409" s="5">
        <f>INDEX(ref_Unit_Balance!$V$31:$V$106,MATCH(UnitGradeInfo!B409,ref_Unit_Balance!$B$31:$B$1048576,0))
+
INDEX(ref_Unit_Balance!$AB$31:$AB$106,MATCH(UnitGradeInfo!B409,ref_Unit_Balance!$B$31:$B$1048576,0))*(D409-1)</f>
        <v>720</v>
      </c>
      <c r="G409" s="5">
        <f>INDEX(ref_Unit_Balance!$R$31:$R$106,MATCH(UnitGradeInfo!B409,ref_Unit_Balance!$B$31:$B$1048576,0))
+
INDEX(ref_Unit_Balance!$AA$31:$AA$106,MATCH(UnitGradeInfo!B409,ref_Unit_Balance!$B$31:$B$1048576,0))*(D409-1)</f>
        <v>220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1000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225</v>
      </c>
      <c r="F410" s="5">
        <f>INDEX(ref_Unit_Balance!$V$31:$V$106,MATCH(UnitGradeInfo!B410,ref_Unit_Balance!$B$31:$B$1048576,0))
+
INDEX(ref_Unit_Balance!$AB$31:$AB$106,MATCH(UnitGradeInfo!B410,ref_Unit_Balance!$B$31:$B$1048576,0))*(D410-1)</f>
        <v>880</v>
      </c>
      <c r="G410" s="5">
        <f>INDEX(ref_Unit_Balance!$R$31:$R$106,MATCH(UnitGradeInfo!B410,ref_Unit_Balance!$B$31:$B$1048576,0))
+
INDEX(ref_Unit_Balance!$AA$31:$AA$106,MATCH(UnitGradeInfo!B410,ref_Unit_Balance!$B$31:$B$1048576,0))*(D410-1)</f>
        <v>227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1000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262</v>
      </c>
      <c r="F411" s="5">
        <f>INDEX(ref_Unit_Balance!$V$31:$V$106,MATCH(UnitGradeInfo!B411,ref_Unit_Balance!$B$31:$B$1048576,0))
+
INDEX(ref_Unit_Balance!$AB$31:$AB$106,MATCH(UnitGradeInfo!B411,ref_Unit_Balance!$B$31:$B$1048576,0))*(D411-1)</f>
        <v>1040</v>
      </c>
      <c r="G411" s="5">
        <f>INDEX(ref_Unit_Balance!$R$31:$R$106,MATCH(UnitGradeInfo!B411,ref_Unit_Balance!$B$31:$B$1048576,0))
+
INDEX(ref_Unit_Balance!$AA$31:$AA$106,MATCH(UnitGradeInfo!B411,ref_Unit_Balance!$B$31:$B$1048576,0))*(D411-1)</f>
        <v>234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1000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300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1200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241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1000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337</v>
      </c>
      <c r="F413" s="5">
        <f>INDEX(ref_Unit_Balance!$V$31:$V$106,MATCH(UnitGradeInfo!B413,ref_Unit_Balance!$B$31:$B$1048576,0))
+
INDEX(ref_Unit_Balance!$AB$31:$AB$106,MATCH(UnitGradeInfo!B413,ref_Unit_Balance!$B$31:$B$1048576,0))*(D413-1)</f>
        <v>1360</v>
      </c>
      <c r="G413" s="5">
        <f>INDEX(ref_Unit_Balance!$R$31:$R$106,MATCH(UnitGradeInfo!B413,ref_Unit_Balance!$B$31:$B$1048576,0))
+
INDEX(ref_Unit_Balance!$AA$31:$AA$106,MATCH(UnitGradeInfo!B413,ref_Unit_Balance!$B$31:$B$1048576,0))*(D413-1)</f>
        <v>248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1000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375</v>
      </c>
      <c r="F414" s="5">
        <f>INDEX(ref_Unit_Balance!$V$31:$V$106,MATCH(UnitGradeInfo!B414,ref_Unit_Balance!$B$31:$B$1048576,0))
+
INDEX(ref_Unit_Balance!$AB$31:$AB$106,MATCH(UnitGradeInfo!B414,ref_Unit_Balance!$B$31:$B$1048576,0))*(D414-1)</f>
        <v>1520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255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1000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412</v>
      </c>
      <c r="F415" s="5">
        <f>INDEX(ref_Unit_Balance!$V$31:$V$106,MATCH(UnitGradeInfo!B415,ref_Unit_Balance!$B$31:$B$1048576,0))
+
INDEX(ref_Unit_Balance!$AB$31:$AB$106,MATCH(UnitGradeInfo!B415,ref_Unit_Balance!$B$31:$B$1048576,0))*(D415-1)</f>
        <v>1680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262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1000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450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1840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269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1000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487</v>
      </c>
      <c r="F417" s="5">
        <f>INDEX(ref_Unit_Balance!$V$31:$V$106,MATCH(UnitGradeInfo!B417,ref_Unit_Balance!$B$31:$B$1048576,0))
+
INDEX(ref_Unit_Balance!$AB$31:$AB$106,MATCH(UnitGradeInfo!B417,ref_Unit_Balance!$B$31:$B$1048576,0))*(D417-1)</f>
        <v>2000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276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1000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525</v>
      </c>
      <c r="F418" s="5">
        <f>INDEX(ref_Unit_Balance!$V$31:$V$106,MATCH(UnitGradeInfo!B418,ref_Unit_Balance!$B$31:$B$1048576,0))
+
INDEX(ref_Unit_Balance!$AB$31:$AB$106,MATCH(UnitGradeInfo!B418,ref_Unit_Balance!$B$31:$B$1048576,0))*(D418-1)</f>
        <v>2160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283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1000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562</v>
      </c>
      <c r="F419" s="5">
        <f>INDEX(ref_Unit_Balance!$V$31:$V$106,MATCH(UnitGradeInfo!B419,ref_Unit_Balance!$B$31:$B$1048576,0))
+
INDEX(ref_Unit_Balance!$AB$31:$AB$106,MATCH(UnitGradeInfo!B419,ref_Unit_Balance!$B$31:$B$1048576,0))*(D419-1)</f>
        <v>2320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290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1000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600</v>
      </c>
      <c r="F420" s="5">
        <f>INDEX(ref_Unit_Balance!$V$31:$V$106,MATCH(UnitGradeInfo!B420,ref_Unit_Balance!$B$31:$B$1048576,0))
+
INDEX(ref_Unit_Balance!$AB$31:$AB$106,MATCH(UnitGradeInfo!B420,ref_Unit_Balance!$B$31:$B$1048576,0))*(D420-1)</f>
        <v>2480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297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1000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637</v>
      </c>
      <c r="F421" s="5">
        <f>INDEX(ref_Unit_Balance!$V$31:$V$106,MATCH(UnitGradeInfo!B421,ref_Unit_Balance!$B$31:$B$1048576,0))
+
INDEX(ref_Unit_Balance!$AB$31:$AB$106,MATCH(UnitGradeInfo!B421,ref_Unit_Balance!$B$31:$B$1048576,0))*(D421-1)</f>
        <v>2640</v>
      </c>
      <c r="G421" s="5">
        <f>INDEX(ref_Unit_Balance!$R$31:$R$106,MATCH(UnitGradeInfo!B421,ref_Unit_Balance!$B$31:$B$1048576,0))
+
INDEX(ref_Unit_Balance!$AA$31:$AA$106,MATCH(UnitGradeInfo!B421,ref_Unit_Balance!$B$31:$B$1048576,0))*(D421-1)</f>
        <v>304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1000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675</v>
      </c>
      <c r="F422" s="5">
        <f>INDEX(ref_Unit_Balance!$V$31:$V$106,MATCH(UnitGradeInfo!B422,ref_Unit_Balance!$B$31:$B$1048576,0))
+
INDEX(ref_Unit_Balance!$AB$31:$AB$106,MATCH(UnitGradeInfo!B422,ref_Unit_Balance!$B$31:$B$1048576,0))*(D422-1)</f>
        <v>2800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311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1000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712</v>
      </c>
      <c r="F423" s="5">
        <f>INDEX(ref_Unit_Balance!$V$31:$V$106,MATCH(UnitGradeInfo!B423,ref_Unit_Balance!$B$31:$B$1048576,0))
+
INDEX(ref_Unit_Balance!$AB$31:$AB$106,MATCH(UnitGradeInfo!B423,ref_Unit_Balance!$B$31:$B$1048576,0))*(D423-1)</f>
        <v>2960</v>
      </c>
      <c r="G423" s="5">
        <f>INDEX(ref_Unit_Balance!$R$31:$R$106,MATCH(UnitGradeInfo!B423,ref_Unit_Balance!$B$31:$B$1048576,0))
+
INDEX(ref_Unit_Balance!$AA$31:$AA$106,MATCH(UnitGradeInfo!B423,ref_Unit_Balance!$B$31:$B$1048576,0))*(D423-1)</f>
        <v>318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1000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750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3120</v>
      </c>
      <c r="G424" s="5">
        <f>INDEX(ref_Unit_Balance!$R$31:$R$106,MATCH(UnitGradeInfo!B424,ref_Unit_Balance!$B$31:$B$1048576,0))
+
INDEX(ref_Unit_Balance!$AA$31:$AA$106,MATCH(UnitGradeInfo!B424,ref_Unit_Balance!$B$31:$B$1048576,0))*(D424-1)</f>
        <v>325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1000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787</v>
      </c>
      <c r="F425" s="5">
        <f>INDEX(ref_Unit_Balance!$V$31:$V$106,MATCH(UnitGradeInfo!B425,ref_Unit_Balance!$B$31:$B$1048576,0))
+
INDEX(ref_Unit_Balance!$AB$31:$AB$106,MATCH(UnitGradeInfo!B425,ref_Unit_Balance!$B$31:$B$1048576,0))*(D425-1)</f>
        <v>3280</v>
      </c>
      <c r="G425" s="5">
        <f>INDEX(ref_Unit_Balance!$R$31:$R$106,MATCH(UnitGradeInfo!B425,ref_Unit_Balance!$B$31:$B$1048576,0))
+
INDEX(ref_Unit_Balance!$AA$31:$AA$106,MATCH(UnitGradeInfo!B425,ref_Unit_Balance!$B$31:$B$1048576,0))*(D425-1)</f>
        <v>332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1000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825</v>
      </c>
      <c r="F426" s="5">
        <f>INDEX(ref_Unit_Balance!$V$31:$V$106,MATCH(UnitGradeInfo!B426,ref_Unit_Balance!$B$31:$B$1048576,0))
+
INDEX(ref_Unit_Balance!$AB$31:$AB$106,MATCH(UnitGradeInfo!B426,ref_Unit_Balance!$B$31:$B$1048576,0))*(D426-1)</f>
        <v>3440</v>
      </c>
      <c r="G426" s="5">
        <f>INDEX(ref_Unit_Balance!$R$31:$R$106,MATCH(UnitGradeInfo!B426,ref_Unit_Balance!$B$31:$B$1048576,0))
+
INDEX(ref_Unit_Balance!$AA$31:$AA$106,MATCH(UnitGradeInfo!B426,ref_Unit_Balance!$B$31:$B$1048576,0))*(D426-1)</f>
        <v>339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1000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862</v>
      </c>
      <c r="F427" s="5">
        <f>INDEX(ref_Unit_Balance!$V$31:$V$106,MATCH(UnitGradeInfo!B427,ref_Unit_Balance!$B$31:$B$1048576,0))
+
INDEX(ref_Unit_Balance!$AB$31:$AB$106,MATCH(UnitGradeInfo!B427,ref_Unit_Balance!$B$31:$B$1048576,0))*(D427-1)</f>
        <v>3600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346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1000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900</v>
      </c>
      <c r="F428" s="5">
        <f>INDEX(ref_Unit_Balance!$V$31:$V$106,MATCH(UnitGradeInfo!B428,ref_Unit_Balance!$B$31:$B$1048576,0))
+
INDEX(ref_Unit_Balance!$AB$31:$AB$106,MATCH(UnitGradeInfo!B428,ref_Unit_Balance!$B$31:$B$1048576,0))*(D428-1)</f>
        <v>3760</v>
      </c>
      <c r="G428" s="5">
        <f>INDEX(ref_Unit_Balance!$R$31:$R$106,MATCH(UnitGradeInfo!B428,ref_Unit_Balance!$B$31:$B$1048576,0))
+
INDEX(ref_Unit_Balance!$AA$31:$AA$106,MATCH(UnitGradeInfo!B428,ref_Unit_Balance!$B$31:$B$1048576,0))*(D428-1)</f>
        <v>353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1000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187</v>
      </c>
      <c r="F429" s="5">
        <f>INDEX(ref_Unit_Balance!$V$31:$V$106,MATCH(UnitGradeInfo!B429,ref_Unit_Balance!$B$31:$B$1048576,0))
+
INDEX(ref_Unit_Balance!$AB$31:$AB$106,MATCH(UnitGradeInfo!B429,ref_Unit_Balance!$B$31:$B$1048576,0))*(D429-1)</f>
        <v>720</v>
      </c>
      <c r="G429" s="5">
        <f>INDEX(ref_Unit_Balance!$R$31:$R$106,MATCH(UnitGradeInfo!B429,ref_Unit_Balance!$B$31:$B$1048576,0))
+
INDEX(ref_Unit_Balance!$AA$31:$AA$106,MATCH(UnitGradeInfo!B429,ref_Unit_Balance!$B$31:$B$1048576,0))*(D429-1)</f>
        <v>220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1000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225</v>
      </c>
      <c r="F430" s="5">
        <f>INDEX(ref_Unit_Balance!$V$31:$V$106,MATCH(UnitGradeInfo!B430,ref_Unit_Balance!$B$31:$B$1048576,0))
+
INDEX(ref_Unit_Balance!$AB$31:$AB$106,MATCH(UnitGradeInfo!B430,ref_Unit_Balance!$B$31:$B$1048576,0))*(D430-1)</f>
        <v>880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227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1000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262</v>
      </c>
      <c r="F431" s="5">
        <f>INDEX(ref_Unit_Balance!$V$31:$V$106,MATCH(UnitGradeInfo!B431,ref_Unit_Balance!$B$31:$B$1048576,0))
+
INDEX(ref_Unit_Balance!$AB$31:$AB$106,MATCH(UnitGradeInfo!B431,ref_Unit_Balance!$B$31:$B$1048576,0))*(D431-1)</f>
        <v>1040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234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1000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300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1200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241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1000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337</v>
      </c>
      <c r="F433" s="5">
        <f>INDEX(ref_Unit_Balance!$V$31:$V$106,MATCH(UnitGradeInfo!B433,ref_Unit_Balance!$B$31:$B$1048576,0))
+
INDEX(ref_Unit_Balance!$AB$31:$AB$106,MATCH(UnitGradeInfo!B433,ref_Unit_Balance!$B$31:$B$1048576,0))*(D433-1)</f>
        <v>1360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248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1000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375</v>
      </c>
      <c r="F434" s="5">
        <f>INDEX(ref_Unit_Balance!$V$31:$V$106,MATCH(UnitGradeInfo!B434,ref_Unit_Balance!$B$31:$B$1048576,0))
+
INDEX(ref_Unit_Balance!$AB$31:$AB$106,MATCH(UnitGradeInfo!B434,ref_Unit_Balance!$B$31:$B$1048576,0))*(D434-1)</f>
        <v>1520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255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1000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412</v>
      </c>
      <c r="F435" s="5">
        <f>INDEX(ref_Unit_Balance!$V$31:$V$106,MATCH(UnitGradeInfo!B435,ref_Unit_Balance!$B$31:$B$1048576,0))
+
INDEX(ref_Unit_Balance!$AB$31:$AB$106,MATCH(UnitGradeInfo!B435,ref_Unit_Balance!$B$31:$B$1048576,0))*(D435-1)</f>
        <v>1680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262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1000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450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1840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269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1000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487</v>
      </c>
      <c r="F437" s="5">
        <f>INDEX(ref_Unit_Balance!$V$31:$V$106,MATCH(UnitGradeInfo!B437,ref_Unit_Balance!$B$31:$B$1048576,0))
+
INDEX(ref_Unit_Balance!$AB$31:$AB$106,MATCH(UnitGradeInfo!B437,ref_Unit_Balance!$B$31:$B$1048576,0))*(D437-1)</f>
        <v>2000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276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1000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525</v>
      </c>
      <c r="F438" s="5">
        <f>INDEX(ref_Unit_Balance!$V$31:$V$106,MATCH(UnitGradeInfo!B438,ref_Unit_Balance!$B$31:$B$1048576,0))
+
INDEX(ref_Unit_Balance!$AB$31:$AB$106,MATCH(UnitGradeInfo!B438,ref_Unit_Balance!$B$31:$B$1048576,0))*(D438-1)</f>
        <v>2160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283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1000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562</v>
      </c>
      <c r="F439" s="5">
        <f>INDEX(ref_Unit_Balance!$V$31:$V$106,MATCH(UnitGradeInfo!B439,ref_Unit_Balance!$B$31:$B$1048576,0))
+
INDEX(ref_Unit_Balance!$AB$31:$AB$106,MATCH(UnitGradeInfo!B439,ref_Unit_Balance!$B$31:$B$1048576,0))*(D439-1)</f>
        <v>2320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290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1000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600</v>
      </c>
      <c r="F440" s="5">
        <f>INDEX(ref_Unit_Balance!$V$31:$V$106,MATCH(UnitGradeInfo!B440,ref_Unit_Balance!$B$31:$B$1048576,0))
+
INDEX(ref_Unit_Balance!$AB$31:$AB$106,MATCH(UnitGradeInfo!B440,ref_Unit_Balance!$B$31:$B$1048576,0))*(D440-1)</f>
        <v>2480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297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1000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637</v>
      </c>
      <c r="F441" s="5">
        <f>INDEX(ref_Unit_Balance!$V$31:$V$106,MATCH(UnitGradeInfo!B441,ref_Unit_Balance!$B$31:$B$1048576,0))
+
INDEX(ref_Unit_Balance!$AB$31:$AB$106,MATCH(UnitGradeInfo!B441,ref_Unit_Balance!$B$31:$B$1048576,0))*(D441-1)</f>
        <v>2640</v>
      </c>
      <c r="G441" s="5">
        <f>INDEX(ref_Unit_Balance!$R$31:$R$106,MATCH(UnitGradeInfo!B441,ref_Unit_Balance!$B$31:$B$1048576,0))
+
INDEX(ref_Unit_Balance!$AA$31:$AA$106,MATCH(UnitGradeInfo!B441,ref_Unit_Balance!$B$31:$B$1048576,0))*(D441-1)</f>
        <v>304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1000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675</v>
      </c>
      <c r="F442" s="5">
        <f>INDEX(ref_Unit_Balance!$V$31:$V$106,MATCH(UnitGradeInfo!B442,ref_Unit_Balance!$B$31:$B$1048576,0))
+
INDEX(ref_Unit_Balance!$AB$31:$AB$106,MATCH(UnitGradeInfo!B442,ref_Unit_Balance!$B$31:$B$1048576,0))*(D442-1)</f>
        <v>2800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311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1000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712</v>
      </c>
      <c r="F443" s="5">
        <f>INDEX(ref_Unit_Balance!$V$31:$V$106,MATCH(UnitGradeInfo!B443,ref_Unit_Balance!$B$31:$B$1048576,0))
+
INDEX(ref_Unit_Balance!$AB$31:$AB$106,MATCH(UnitGradeInfo!B443,ref_Unit_Balance!$B$31:$B$1048576,0))*(D443-1)</f>
        <v>2960</v>
      </c>
      <c r="G443" s="5">
        <f>INDEX(ref_Unit_Balance!$R$31:$R$106,MATCH(UnitGradeInfo!B443,ref_Unit_Balance!$B$31:$B$1048576,0))
+
INDEX(ref_Unit_Balance!$AA$31:$AA$106,MATCH(UnitGradeInfo!B443,ref_Unit_Balance!$B$31:$B$1048576,0))*(D443-1)</f>
        <v>318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1000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750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3120</v>
      </c>
      <c r="G444" s="5">
        <f>INDEX(ref_Unit_Balance!$R$31:$R$106,MATCH(UnitGradeInfo!B444,ref_Unit_Balance!$B$31:$B$1048576,0))
+
INDEX(ref_Unit_Balance!$AA$31:$AA$106,MATCH(UnitGradeInfo!B444,ref_Unit_Balance!$B$31:$B$1048576,0))*(D444-1)</f>
        <v>325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1000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787</v>
      </c>
      <c r="F445" s="5">
        <f>INDEX(ref_Unit_Balance!$V$31:$V$106,MATCH(UnitGradeInfo!B445,ref_Unit_Balance!$B$31:$B$1048576,0))
+
INDEX(ref_Unit_Balance!$AB$31:$AB$106,MATCH(UnitGradeInfo!B445,ref_Unit_Balance!$B$31:$B$1048576,0))*(D445-1)</f>
        <v>3280</v>
      </c>
      <c r="G445" s="5">
        <f>INDEX(ref_Unit_Balance!$R$31:$R$106,MATCH(UnitGradeInfo!B445,ref_Unit_Balance!$B$31:$B$1048576,0))
+
INDEX(ref_Unit_Balance!$AA$31:$AA$106,MATCH(UnitGradeInfo!B445,ref_Unit_Balance!$B$31:$B$1048576,0))*(D445-1)</f>
        <v>332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1000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825</v>
      </c>
      <c r="F446" s="5">
        <f>INDEX(ref_Unit_Balance!$V$31:$V$106,MATCH(UnitGradeInfo!B446,ref_Unit_Balance!$B$31:$B$1048576,0))
+
INDEX(ref_Unit_Balance!$AB$31:$AB$106,MATCH(UnitGradeInfo!B446,ref_Unit_Balance!$B$31:$B$1048576,0))*(D446-1)</f>
        <v>3440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339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1000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862</v>
      </c>
      <c r="F447" s="5">
        <f>INDEX(ref_Unit_Balance!$V$31:$V$106,MATCH(UnitGradeInfo!B447,ref_Unit_Balance!$B$31:$B$1048576,0))
+
INDEX(ref_Unit_Balance!$AB$31:$AB$106,MATCH(UnitGradeInfo!B447,ref_Unit_Balance!$B$31:$B$1048576,0))*(D447-1)</f>
        <v>3600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346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1000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900</v>
      </c>
      <c r="F448" s="5">
        <f>INDEX(ref_Unit_Balance!$V$31:$V$106,MATCH(UnitGradeInfo!B448,ref_Unit_Balance!$B$31:$B$1048576,0))
+
INDEX(ref_Unit_Balance!$AB$31:$AB$106,MATCH(UnitGradeInfo!B448,ref_Unit_Balance!$B$31:$B$1048576,0))*(D448-1)</f>
        <v>3760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353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1000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189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150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1000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227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157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1000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264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164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1000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302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171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1000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339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178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1000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377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185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1000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414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192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1000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452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199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1000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489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206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1000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527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213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1000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564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220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1000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602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227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1000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639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234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1000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677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241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1000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714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248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1000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752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255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1000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789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262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1000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827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269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1000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864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276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1000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902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283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1000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189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150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1000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227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157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1000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264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164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1000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302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171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1000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339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178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1000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377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185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1000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414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192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1000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452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199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1000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489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206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1000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527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213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1000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564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220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1000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602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227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1000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639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234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1000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677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241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1000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714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248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1000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752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255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1000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789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262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1000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827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269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1000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864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276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1000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902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283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1000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262</v>
      </c>
      <c r="F489" s="5">
        <f>INDEX(ref_Unit_Balance!$V$31:$V$106,MATCH(UnitGradeInfo!B489,ref_Unit_Balance!$B$31:$B$1048576,0))
+
INDEX(ref_Unit_Balance!$AB$31:$AB$106,MATCH(UnitGradeInfo!B489,ref_Unit_Balance!$B$31:$B$1048576,0))*(D489-1)</f>
        <v>1280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325</v>
      </c>
      <c r="F490" s="5">
        <f>INDEX(ref_Unit_Balance!$V$31:$V$106,MATCH(UnitGradeInfo!B490,ref_Unit_Balance!$B$31:$B$1048576,0))
+
INDEX(ref_Unit_Balance!$AB$31:$AB$106,MATCH(UnitGradeInfo!B490,ref_Unit_Balance!$B$31:$B$1048576,0))*(D490-1)</f>
        <v>1440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387</v>
      </c>
      <c r="F491" s="5">
        <f>INDEX(ref_Unit_Balance!$V$31:$V$106,MATCH(UnitGradeInfo!B491,ref_Unit_Balance!$B$31:$B$1048576,0))
+
INDEX(ref_Unit_Balance!$AB$31:$AB$106,MATCH(UnitGradeInfo!B491,ref_Unit_Balance!$B$31:$B$1048576,0))*(D491-1)</f>
        <v>1600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450</v>
      </c>
      <c r="F492" s="5">
        <f>INDEX(ref_Unit_Balance!$V$31:$V$106,MATCH(UnitGradeInfo!B492,ref_Unit_Balance!$B$31:$B$1048576,0))
+
INDEX(ref_Unit_Balance!$AB$31:$AB$106,MATCH(UnitGradeInfo!B492,ref_Unit_Balance!$B$31:$B$1048576,0))*(D492-1)</f>
        <v>1760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512</v>
      </c>
      <c r="F493" s="5">
        <f>INDEX(ref_Unit_Balance!$V$31:$V$106,MATCH(UnitGradeInfo!B493,ref_Unit_Balance!$B$31:$B$1048576,0))
+
INDEX(ref_Unit_Balance!$AB$31:$AB$106,MATCH(UnitGradeInfo!B493,ref_Unit_Balance!$B$31:$B$1048576,0))*(D493-1)</f>
        <v>1920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575</v>
      </c>
      <c r="F494" s="5">
        <f>INDEX(ref_Unit_Balance!$V$31:$V$106,MATCH(UnitGradeInfo!B494,ref_Unit_Balance!$B$31:$B$1048576,0))
+
INDEX(ref_Unit_Balance!$AB$31:$AB$106,MATCH(UnitGradeInfo!B494,ref_Unit_Balance!$B$31:$B$1048576,0))*(D494-1)</f>
        <v>2080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637</v>
      </c>
      <c r="F495" s="5">
        <f>INDEX(ref_Unit_Balance!$V$31:$V$106,MATCH(UnitGradeInfo!B495,ref_Unit_Balance!$B$31:$B$1048576,0))
+
INDEX(ref_Unit_Balance!$AB$31:$AB$106,MATCH(UnitGradeInfo!B495,ref_Unit_Balance!$B$31:$B$1048576,0))*(D495-1)</f>
        <v>2240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700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2400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762</v>
      </c>
      <c r="F497" s="5">
        <f>INDEX(ref_Unit_Balance!$V$31:$V$106,MATCH(UnitGradeInfo!B497,ref_Unit_Balance!$B$31:$B$1048576,0))
+
INDEX(ref_Unit_Balance!$AB$31:$AB$106,MATCH(UnitGradeInfo!B497,ref_Unit_Balance!$B$31:$B$1048576,0))*(D497-1)</f>
        <v>2560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825</v>
      </c>
      <c r="F498" s="5">
        <f>INDEX(ref_Unit_Balance!$V$31:$V$106,MATCH(UnitGradeInfo!B498,ref_Unit_Balance!$B$31:$B$1048576,0))
+
INDEX(ref_Unit_Balance!$AB$31:$AB$106,MATCH(UnitGradeInfo!B498,ref_Unit_Balance!$B$31:$B$1048576,0))*(D498-1)</f>
        <v>2720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887</v>
      </c>
      <c r="F499" s="5">
        <f>INDEX(ref_Unit_Balance!$V$31:$V$106,MATCH(UnitGradeInfo!B499,ref_Unit_Balance!$B$31:$B$1048576,0))
+
INDEX(ref_Unit_Balance!$AB$31:$AB$106,MATCH(UnitGradeInfo!B499,ref_Unit_Balance!$B$31:$B$1048576,0))*(D499-1)</f>
        <v>2880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950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3040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1012</v>
      </c>
      <c r="F501" s="5">
        <f>INDEX(ref_Unit_Balance!$V$31:$V$106,MATCH(UnitGradeInfo!B501,ref_Unit_Balance!$B$31:$B$1048576,0))
+
INDEX(ref_Unit_Balance!$AB$31:$AB$106,MATCH(UnitGradeInfo!B501,ref_Unit_Balance!$B$31:$B$1048576,0))*(D501-1)</f>
        <v>3200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1075</v>
      </c>
      <c r="F502" s="5">
        <f>INDEX(ref_Unit_Balance!$V$31:$V$106,MATCH(UnitGradeInfo!B502,ref_Unit_Balance!$B$31:$B$1048576,0))
+
INDEX(ref_Unit_Balance!$AB$31:$AB$106,MATCH(UnitGradeInfo!B502,ref_Unit_Balance!$B$31:$B$1048576,0))*(D502-1)</f>
        <v>3360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1137</v>
      </c>
      <c r="F503" s="5">
        <f>INDEX(ref_Unit_Balance!$V$31:$V$106,MATCH(UnitGradeInfo!B503,ref_Unit_Balance!$B$31:$B$1048576,0))
+
INDEX(ref_Unit_Balance!$AB$31:$AB$106,MATCH(UnitGradeInfo!B503,ref_Unit_Balance!$B$31:$B$1048576,0))*(D503-1)</f>
        <v>3520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1200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3680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1262</v>
      </c>
      <c r="F505" s="5">
        <f>INDEX(ref_Unit_Balance!$V$31:$V$106,MATCH(UnitGradeInfo!B505,ref_Unit_Balance!$B$31:$B$1048576,0))
+
INDEX(ref_Unit_Balance!$AB$31:$AB$106,MATCH(UnitGradeInfo!B505,ref_Unit_Balance!$B$31:$B$1048576,0))*(D505-1)</f>
        <v>3840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1325</v>
      </c>
      <c r="F506" s="5">
        <f>INDEX(ref_Unit_Balance!$V$31:$V$106,MATCH(UnitGradeInfo!B506,ref_Unit_Balance!$B$31:$B$1048576,0))
+
INDEX(ref_Unit_Balance!$AB$31:$AB$106,MATCH(UnitGradeInfo!B506,ref_Unit_Balance!$B$31:$B$1048576,0))*(D506-1)</f>
        <v>4000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1387</v>
      </c>
      <c r="F507" s="5">
        <f>INDEX(ref_Unit_Balance!$V$31:$V$106,MATCH(UnitGradeInfo!B507,ref_Unit_Balance!$B$31:$B$1048576,0))
+
INDEX(ref_Unit_Balance!$AB$31:$AB$106,MATCH(UnitGradeInfo!B507,ref_Unit_Balance!$B$31:$B$1048576,0))*(D507-1)</f>
        <v>4160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1450</v>
      </c>
      <c r="F508" s="5">
        <f>INDEX(ref_Unit_Balance!$V$31:$V$106,MATCH(UnitGradeInfo!B508,ref_Unit_Balance!$B$31:$B$1048576,0))
+
INDEX(ref_Unit_Balance!$AB$31:$AB$106,MATCH(UnitGradeInfo!B508,ref_Unit_Balance!$B$31:$B$1048576,0))*(D508-1)</f>
        <v>4320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262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200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1000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325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207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1000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387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214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1000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450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221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1000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512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228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1000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575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235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1000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637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242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1000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700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249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1000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762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256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1000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825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263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1000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887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270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1000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950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277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1000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1012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284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1000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1075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291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1000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1137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298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1000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1200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305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1000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1262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312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1000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1325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319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1000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1387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326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1000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1450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333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1000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263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220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1000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326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233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1000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388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246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1000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451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259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1000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513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272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1000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576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285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1000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638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298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1000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701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311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1000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763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324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1000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826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337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1000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888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350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1000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951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363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1000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1013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376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1000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1076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389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1000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1138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402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1000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1201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415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1000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1263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428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1000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1326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441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1000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1388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454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1000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1451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467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1000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227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100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1000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277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113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1000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327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126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1000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377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139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1000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427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152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1000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477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165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1000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527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178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1000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577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191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1000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627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204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1000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677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217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1000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727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230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1000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777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243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1000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827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256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1000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877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269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1000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927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282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1000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977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295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1000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1027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308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1000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1077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321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1000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1127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334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1000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1177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347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1000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227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100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1000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277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113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1000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327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126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1000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377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139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1000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427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152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1000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477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165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1000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527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178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1000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577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191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1000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627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204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1000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677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217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1000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727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230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1000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777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243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1000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827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256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1000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877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269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1000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927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282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1000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977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295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1000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1027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308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1000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1077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321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1000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1127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334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1000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1177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347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1000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227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100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1000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277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113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1000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327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126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1000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377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139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1000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427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152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1000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477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165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1000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527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178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1000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577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191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1000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627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204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1000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677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217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1000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727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230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1000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777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243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1000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827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256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1000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877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269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1000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927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282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1000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977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295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1000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1027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308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1000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1077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321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1000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1127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334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1000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1177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347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1000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225</v>
      </c>
      <c r="F609" s="5">
        <f>INDEX(ref_Unit_Balance!$V$31:$V$106,MATCH(UnitGradeInfo!B609,ref_Unit_Balance!$B$31:$B$1048576,0))
+
INDEX(ref_Unit_Balance!$AB$31:$AB$106,MATCH(UnitGradeInfo!B609,ref_Unit_Balance!$B$31:$B$1048576,0))*(D609-1)</f>
        <v>1120</v>
      </c>
      <c r="G609" s="5">
        <f>INDEX(ref_Unit_Balance!$R$31:$R$106,MATCH(UnitGradeInfo!B609,ref_Unit_Balance!$B$31:$B$1048576,0))
+
INDEX(ref_Unit_Balance!$AA$31:$AA$106,MATCH(UnitGradeInfo!B609,ref_Unit_Balance!$B$31:$B$1048576,0))*(D609-1)</f>
        <v>210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1000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275</v>
      </c>
      <c r="F610" s="5">
        <f>INDEX(ref_Unit_Balance!$V$31:$V$106,MATCH(UnitGradeInfo!B610,ref_Unit_Balance!$B$31:$B$1048576,0))
+
INDEX(ref_Unit_Balance!$AB$31:$AB$106,MATCH(UnitGradeInfo!B610,ref_Unit_Balance!$B$31:$B$1048576,0))*(D610-1)</f>
        <v>1280</v>
      </c>
      <c r="G610" s="5">
        <f>INDEX(ref_Unit_Balance!$R$31:$R$106,MATCH(UnitGradeInfo!B610,ref_Unit_Balance!$B$31:$B$1048576,0))
+
INDEX(ref_Unit_Balance!$AA$31:$AA$106,MATCH(UnitGradeInfo!B610,ref_Unit_Balance!$B$31:$B$1048576,0))*(D610-1)</f>
        <v>217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1000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325</v>
      </c>
      <c r="F611" s="5">
        <f>INDEX(ref_Unit_Balance!$V$31:$V$106,MATCH(UnitGradeInfo!B611,ref_Unit_Balance!$B$31:$B$1048576,0))
+
INDEX(ref_Unit_Balance!$AB$31:$AB$106,MATCH(UnitGradeInfo!B611,ref_Unit_Balance!$B$31:$B$1048576,0))*(D611-1)</f>
        <v>1440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224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1000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375</v>
      </c>
      <c r="F612" s="5">
        <f>INDEX(ref_Unit_Balance!$V$31:$V$106,MATCH(UnitGradeInfo!B612,ref_Unit_Balance!$B$31:$B$1048576,0))
+
INDEX(ref_Unit_Balance!$AB$31:$AB$106,MATCH(UnitGradeInfo!B612,ref_Unit_Balance!$B$31:$B$1048576,0))*(D612-1)</f>
        <v>1600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231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1000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425</v>
      </c>
      <c r="F613" s="5">
        <f>INDEX(ref_Unit_Balance!$V$31:$V$106,MATCH(UnitGradeInfo!B613,ref_Unit_Balance!$B$31:$B$1048576,0))
+
INDEX(ref_Unit_Balance!$AB$31:$AB$106,MATCH(UnitGradeInfo!B613,ref_Unit_Balance!$B$31:$B$1048576,0))*(D613-1)</f>
        <v>1760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238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1000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475</v>
      </c>
      <c r="F614" s="5">
        <f>INDEX(ref_Unit_Balance!$V$31:$V$106,MATCH(UnitGradeInfo!B614,ref_Unit_Balance!$B$31:$B$1048576,0))
+
INDEX(ref_Unit_Balance!$AB$31:$AB$106,MATCH(UnitGradeInfo!B614,ref_Unit_Balance!$B$31:$B$1048576,0))*(D614-1)</f>
        <v>1920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245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1000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525</v>
      </c>
      <c r="F615" s="5">
        <f>INDEX(ref_Unit_Balance!$V$31:$V$106,MATCH(UnitGradeInfo!B615,ref_Unit_Balance!$B$31:$B$1048576,0))
+
INDEX(ref_Unit_Balance!$AB$31:$AB$106,MATCH(UnitGradeInfo!B615,ref_Unit_Balance!$B$31:$B$1048576,0))*(D615-1)</f>
        <v>2080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252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1000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8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575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2240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259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1000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625</v>
      </c>
      <c r="F617" s="5">
        <f>INDEX(ref_Unit_Balance!$V$31:$V$106,MATCH(UnitGradeInfo!B617,ref_Unit_Balance!$B$31:$B$1048576,0))
+
INDEX(ref_Unit_Balance!$AB$31:$AB$106,MATCH(UnitGradeInfo!B617,ref_Unit_Balance!$B$31:$B$1048576,0))*(D617-1)</f>
        <v>2400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266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1000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675</v>
      </c>
      <c r="F618" s="5">
        <f>INDEX(ref_Unit_Balance!$V$31:$V$106,MATCH(UnitGradeInfo!B618,ref_Unit_Balance!$B$31:$B$1048576,0))
+
INDEX(ref_Unit_Balance!$AB$31:$AB$106,MATCH(UnitGradeInfo!B618,ref_Unit_Balance!$B$31:$B$1048576,0))*(D618-1)</f>
        <v>2560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273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1000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725</v>
      </c>
      <c r="F619" s="5">
        <f>INDEX(ref_Unit_Balance!$V$31:$V$106,MATCH(UnitGradeInfo!B619,ref_Unit_Balance!$B$31:$B$1048576,0))
+
INDEX(ref_Unit_Balance!$AB$31:$AB$106,MATCH(UnitGradeInfo!B619,ref_Unit_Balance!$B$31:$B$1048576,0))*(D619-1)</f>
        <v>2720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280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1000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775</v>
      </c>
      <c r="F620" s="5">
        <f>INDEX(ref_Unit_Balance!$V$31:$V$106,MATCH(UnitGradeInfo!B620,ref_Unit_Balance!$B$31:$B$1048576,0))
+
INDEX(ref_Unit_Balance!$AB$31:$AB$106,MATCH(UnitGradeInfo!B620,ref_Unit_Balance!$B$31:$B$1048576,0))*(D620-1)</f>
        <v>2880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287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1000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825</v>
      </c>
      <c r="F621" s="5">
        <f>INDEX(ref_Unit_Balance!$V$31:$V$106,MATCH(UnitGradeInfo!B621,ref_Unit_Balance!$B$31:$B$1048576,0))
+
INDEX(ref_Unit_Balance!$AB$31:$AB$106,MATCH(UnitGradeInfo!B621,ref_Unit_Balance!$B$31:$B$1048576,0))*(D621-1)</f>
        <v>3040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294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1000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875</v>
      </c>
      <c r="F622" s="5">
        <f>INDEX(ref_Unit_Balance!$V$31:$V$106,MATCH(UnitGradeInfo!B622,ref_Unit_Balance!$B$31:$B$1048576,0))
+
INDEX(ref_Unit_Balance!$AB$31:$AB$106,MATCH(UnitGradeInfo!B622,ref_Unit_Balance!$B$31:$B$1048576,0))*(D622-1)</f>
        <v>3200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301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1000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925</v>
      </c>
      <c r="F623" s="5">
        <f>INDEX(ref_Unit_Balance!$V$31:$V$106,MATCH(UnitGradeInfo!B623,ref_Unit_Balance!$B$31:$B$1048576,0))
+
INDEX(ref_Unit_Balance!$AB$31:$AB$106,MATCH(UnitGradeInfo!B623,ref_Unit_Balance!$B$31:$B$1048576,0))*(D623-1)</f>
        <v>3360</v>
      </c>
      <c r="G623" s="5">
        <f>INDEX(ref_Unit_Balance!$R$31:$R$106,MATCH(UnitGradeInfo!B623,ref_Unit_Balance!$B$31:$B$1048576,0))
+
INDEX(ref_Unit_Balance!$AA$31:$AA$106,MATCH(UnitGradeInfo!B623,ref_Unit_Balance!$B$31:$B$1048576,0))*(D623-1)</f>
        <v>308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1000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975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3520</v>
      </c>
      <c r="G624" s="5">
        <f>INDEX(ref_Unit_Balance!$R$31:$R$106,MATCH(UnitGradeInfo!B624,ref_Unit_Balance!$B$31:$B$1048576,0))
+
INDEX(ref_Unit_Balance!$AA$31:$AA$106,MATCH(UnitGradeInfo!B624,ref_Unit_Balance!$B$31:$B$1048576,0))*(D624-1)</f>
        <v>315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1000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1025</v>
      </c>
      <c r="F625" s="5">
        <f>INDEX(ref_Unit_Balance!$V$31:$V$106,MATCH(UnitGradeInfo!B625,ref_Unit_Balance!$B$31:$B$1048576,0))
+
INDEX(ref_Unit_Balance!$AB$31:$AB$106,MATCH(UnitGradeInfo!B625,ref_Unit_Balance!$B$31:$B$1048576,0))*(D625-1)</f>
        <v>3680</v>
      </c>
      <c r="G625" s="5">
        <f>INDEX(ref_Unit_Balance!$R$31:$R$106,MATCH(UnitGradeInfo!B625,ref_Unit_Balance!$B$31:$B$1048576,0))
+
INDEX(ref_Unit_Balance!$AA$31:$AA$106,MATCH(UnitGradeInfo!B625,ref_Unit_Balance!$B$31:$B$1048576,0))*(D625-1)</f>
        <v>322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1000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1075</v>
      </c>
      <c r="F626" s="5">
        <f>INDEX(ref_Unit_Balance!$V$31:$V$106,MATCH(UnitGradeInfo!B626,ref_Unit_Balance!$B$31:$B$1048576,0))
+
INDEX(ref_Unit_Balance!$AB$31:$AB$106,MATCH(UnitGradeInfo!B626,ref_Unit_Balance!$B$31:$B$1048576,0))*(D626-1)</f>
        <v>3840</v>
      </c>
      <c r="G626" s="5">
        <f>INDEX(ref_Unit_Balance!$R$31:$R$106,MATCH(UnitGradeInfo!B626,ref_Unit_Balance!$B$31:$B$1048576,0))
+
INDEX(ref_Unit_Balance!$AA$31:$AA$106,MATCH(UnitGradeInfo!B626,ref_Unit_Balance!$B$31:$B$1048576,0))*(D626-1)</f>
        <v>329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1000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1125</v>
      </c>
      <c r="F627" s="5">
        <f>INDEX(ref_Unit_Balance!$V$31:$V$106,MATCH(UnitGradeInfo!B627,ref_Unit_Balance!$B$31:$B$1048576,0))
+
INDEX(ref_Unit_Balance!$AB$31:$AB$106,MATCH(UnitGradeInfo!B627,ref_Unit_Balance!$B$31:$B$1048576,0))*(D627-1)</f>
        <v>4000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336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1000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1175</v>
      </c>
      <c r="F628" s="5">
        <f>INDEX(ref_Unit_Balance!$V$31:$V$106,MATCH(UnitGradeInfo!B628,ref_Unit_Balance!$B$31:$B$1048576,0))
+
INDEX(ref_Unit_Balance!$AB$31:$AB$106,MATCH(UnitGradeInfo!B628,ref_Unit_Balance!$B$31:$B$1048576,0))*(D628-1)</f>
        <v>4160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343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1000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226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180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1000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276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187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1000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326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194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1000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376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201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1000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426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208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1000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476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215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1000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526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222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1000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576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229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1000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626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236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1000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676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243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1000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726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250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1000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776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257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1000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826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264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1000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876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271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1000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926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278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1000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976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285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1000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1026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292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1000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1076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299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1000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1126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306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1000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1176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313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1000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227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190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1000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277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203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1000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327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216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1000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377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229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1000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427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242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1000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477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255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1000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527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268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1000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577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281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1000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627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294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1000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677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307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1000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727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320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1000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777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333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1000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827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346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1000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877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359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1000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927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372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1000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977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385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1000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1027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398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1000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1077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411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1000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1127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424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1000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1177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437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1000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/>
      <c r="B669" s="93"/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158"/>
  <sheetViews>
    <sheetView topLeftCell="A37" zoomScale="85" zoomScaleNormal="85" workbookViewId="0">
      <selection activeCell="K100" sqref="K100"/>
    </sheetView>
  </sheetViews>
  <sheetFormatPr defaultRowHeight="14.4"/>
  <cols>
    <col min="2" max="3" width="13.109375" customWidth="1"/>
    <col min="4" max="4" width="12.33203125" customWidth="1"/>
    <col min="5" max="5" width="18.441406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41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41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41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41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41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83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83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41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41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41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41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41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41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41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41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83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83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41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41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41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41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41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41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41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41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83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83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41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41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41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28"/>
  <sheetViews>
    <sheetView workbookViewId="0">
      <selection activeCell="N37" sqref="N37"/>
    </sheetView>
  </sheetViews>
  <sheetFormatPr defaultRowHeight="14.4"/>
  <cols>
    <col min="2" max="2" width="15.88671875" customWidth="1"/>
    <col min="3" max="3" width="15.5546875" customWidth="1"/>
    <col min="5" max="5" width="49.441406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 ht="1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 ht="1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 ht="1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 ht="1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 ht="15">
      <c r="A10" s="5">
        <v>7</v>
      </c>
      <c r="B10" s="44">
        <v>3</v>
      </c>
      <c r="C10" s="5"/>
      <c r="D10" s="5"/>
      <c r="E10" s="19" t="s">
        <v>268</v>
      </c>
    </row>
    <row r="11" spans="1:5" ht="15">
      <c r="A11" s="5">
        <v>8</v>
      </c>
      <c r="B11" s="44">
        <v>3</v>
      </c>
      <c r="C11" s="5"/>
      <c r="D11" s="5"/>
      <c r="E11" s="19" t="s">
        <v>269</v>
      </c>
    </row>
    <row r="12" spans="1:5" ht="15">
      <c r="A12" s="5">
        <v>9</v>
      </c>
      <c r="B12" s="44">
        <v>3</v>
      </c>
      <c r="C12" s="5"/>
      <c r="D12" s="5"/>
      <c r="E12" s="19" t="s">
        <v>270</v>
      </c>
    </row>
    <row r="13" spans="1:5" ht="1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 ht="15">
      <c r="A14" s="5">
        <v>11</v>
      </c>
      <c r="B14" s="44">
        <v>3</v>
      </c>
      <c r="C14" s="5"/>
      <c r="D14" s="5"/>
      <c r="E14" s="19" t="s">
        <v>272</v>
      </c>
    </row>
    <row r="15" spans="1:5" ht="15">
      <c r="A15" s="5">
        <v>12</v>
      </c>
      <c r="B15" s="44">
        <v>3</v>
      </c>
      <c r="C15" s="5"/>
      <c r="D15" s="5"/>
      <c r="E15" s="19" t="s">
        <v>273</v>
      </c>
    </row>
    <row r="16" spans="1:5" ht="15">
      <c r="A16" s="5">
        <v>13</v>
      </c>
      <c r="B16" s="44">
        <v>3</v>
      </c>
      <c r="C16" s="5"/>
      <c r="D16" s="5"/>
      <c r="E16" s="19" t="s">
        <v>274</v>
      </c>
    </row>
    <row r="17" spans="1:5" ht="1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 ht="15">
      <c r="A19" s="5">
        <v>16</v>
      </c>
      <c r="B19" s="44">
        <v>3</v>
      </c>
      <c r="C19" s="5"/>
      <c r="D19" s="5"/>
      <c r="E19" s="19" t="s">
        <v>275</v>
      </c>
    </row>
    <row r="20" spans="1:5" ht="1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 ht="15">
      <c r="A21" s="5">
        <v>18</v>
      </c>
      <c r="B21" s="44">
        <v>3</v>
      </c>
      <c r="C21" s="5"/>
      <c r="D21" s="5"/>
      <c r="E21" s="19" t="s">
        <v>277</v>
      </c>
    </row>
    <row r="22" spans="1:5" ht="1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E7" sqref="E7"/>
    </sheetView>
  </sheetViews>
  <sheetFormatPr defaultRowHeight="14.4"/>
  <cols>
    <col min="4" max="4" width="14" customWidth="1"/>
    <col min="5" max="5" width="17.664062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15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30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45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60</v>
      </c>
      <c r="D7" s="5">
        <v>2</v>
      </c>
      <c r="E7" s="5">
        <v>500</v>
      </c>
    </row>
    <row r="8" spans="1:8">
      <c r="A8" s="5">
        <v>5</v>
      </c>
      <c r="B8" s="5">
        <v>5</v>
      </c>
      <c r="C8" s="5">
        <v>75</v>
      </c>
      <c r="D8" s="5">
        <v>2</v>
      </c>
      <c r="E8" s="5">
        <v>500</v>
      </c>
    </row>
    <row r="9" spans="1:8">
      <c r="A9" s="5">
        <v>6</v>
      </c>
      <c r="B9" s="5">
        <v>6</v>
      </c>
      <c r="C9" s="5">
        <v>90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105</v>
      </c>
      <c r="D10" s="5">
        <v>3</v>
      </c>
      <c r="E10" s="5">
        <v>500</v>
      </c>
    </row>
    <row r="11" spans="1:8">
      <c r="A11" s="5">
        <v>8</v>
      </c>
      <c r="B11" s="5">
        <v>8</v>
      </c>
      <c r="C11" s="5">
        <v>120</v>
      </c>
      <c r="D11" s="5">
        <v>3</v>
      </c>
      <c r="E11" s="5">
        <v>500</v>
      </c>
      <c r="H11" s="8"/>
    </row>
    <row r="12" spans="1:8">
      <c r="A12" s="5">
        <v>9</v>
      </c>
      <c r="B12" s="5">
        <v>9</v>
      </c>
      <c r="C12" s="5">
        <v>135</v>
      </c>
      <c r="D12" s="5">
        <v>3</v>
      </c>
      <c r="E12" s="5">
        <v>500</v>
      </c>
    </row>
    <row r="13" spans="1:8">
      <c r="A13" s="5">
        <v>10</v>
      </c>
      <c r="B13" s="5">
        <v>10</v>
      </c>
      <c r="C13" s="5">
        <v>150</v>
      </c>
      <c r="D13" s="5">
        <v>3</v>
      </c>
      <c r="E13" s="5">
        <v>500</v>
      </c>
    </row>
    <row r="14" spans="1:8">
      <c r="A14" s="5">
        <v>11</v>
      </c>
      <c r="B14" s="5">
        <v>11</v>
      </c>
      <c r="C14" s="5">
        <v>165</v>
      </c>
      <c r="D14" s="5">
        <v>4</v>
      </c>
      <c r="E14" s="5">
        <v>500</v>
      </c>
    </row>
    <row r="15" spans="1:8">
      <c r="A15" s="5">
        <v>12</v>
      </c>
      <c r="B15" s="5">
        <v>12</v>
      </c>
      <c r="C15" s="5">
        <v>180</v>
      </c>
      <c r="D15" s="5">
        <v>4</v>
      </c>
      <c r="E15" s="5">
        <v>500</v>
      </c>
    </row>
    <row r="16" spans="1:8">
      <c r="A16" s="5">
        <v>13</v>
      </c>
      <c r="B16" s="5">
        <v>13</v>
      </c>
      <c r="C16" s="5">
        <v>195</v>
      </c>
      <c r="D16" s="5">
        <v>4</v>
      </c>
      <c r="E16" s="5">
        <v>500</v>
      </c>
    </row>
    <row r="17" spans="1:5">
      <c r="A17" s="5">
        <v>14</v>
      </c>
      <c r="B17" s="5">
        <v>14</v>
      </c>
      <c r="C17" s="5">
        <v>210</v>
      </c>
      <c r="D17" s="5">
        <v>4</v>
      </c>
      <c r="E17" s="5">
        <v>500</v>
      </c>
    </row>
    <row r="18" spans="1:5">
      <c r="A18" s="5">
        <v>15</v>
      </c>
      <c r="B18" s="5">
        <v>15</v>
      </c>
      <c r="C18" s="5">
        <v>225</v>
      </c>
      <c r="D18" s="5">
        <v>4</v>
      </c>
      <c r="E18" s="5">
        <v>500</v>
      </c>
    </row>
    <row r="19" spans="1:5">
      <c r="A19" s="5">
        <v>16</v>
      </c>
      <c r="B19" s="5">
        <v>16</v>
      </c>
      <c r="C19" s="5">
        <v>240</v>
      </c>
      <c r="D19" s="5">
        <v>5</v>
      </c>
      <c r="E19" s="5">
        <v>500</v>
      </c>
    </row>
    <row r="20" spans="1:5">
      <c r="A20" s="5">
        <v>17</v>
      </c>
      <c r="B20" s="5">
        <v>17</v>
      </c>
      <c r="C20" s="5">
        <v>255</v>
      </c>
      <c r="D20" s="5">
        <v>5</v>
      </c>
      <c r="E20" s="5">
        <v>500</v>
      </c>
    </row>
    <row r="21" spans="1:5">
      <c r="A21" s="5">
        <v>18</v>
      </c>
      <c r="B21" s="5">
        <v>18</v>
      </c>
      <c r="C21" s="5">
        <v>270</v>
      </c>
      <c r="D21" s="5">
        <v>5</v>
      </c>
      <c r="E21" s="5">
        <v>500</v>
      </c>
    </row>
    <row r="22" spans="1:5">
      <c r="A22" s="5">
        <v>19</v>
      </c>
      <c r="B22" s="5">
        <v>19</v>
      </c>
      <c r="C22" s="5">
        <v>285</v>
      </c>
      <c r="D22" s="5">
        <v>5</v>
      </c>
      <c r="E22" s="5">
        <v>500</v>
      </c>
    </row>
    <row r="23" spans="1:5">
      <c r="A23" s="5">
        <v>20</v>
      </c>
      <c r="B23" s="5">
        <v>20</v>
      </c>
      <c r="C23" s="5">
        <v>300</v>
      </c>
      <c r="D23" s="5">
        <v>5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N12" sqref="N12"/>
    </sheetView>
  </sheetViews>
  <sheetFormatPr defaultColWidth="8.88671875" defaultRowHeight="14.4"/>
  <cols>
    <col min="1" max="2" width="9.109375" customWidth="1"/>
    <col min="3" max="3" width="12.5546875" bestFit="1" customWidth="1"/>
    <col min="4" max="4" width="9.6640625" bestFit="1" customWidth="1"/>
    <col min="5" max="5" width="13.664062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3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300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3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300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3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300</v>
      </c>
    </row>
    <row r="10" spans="1:5">
      <c r="A10" s="5">
        <v>7</v>
      </c>
      <c r="B10" s="5">
        <v>4</v>
      </c>
      <c r="C10" s="9">
        <v>0</v>
      </c>
      <c r="D10" s="5">
        <v>2029</v>
      </c>
      <c r="E10" s="5">
        <v>3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300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3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300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3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300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3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300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4" sqref="B4:B6"/>
    </sheetView>
  </sheetViews>
  <sheetFormatPr defaultRowHeight="14.4"/>
  <cols>
    <col min="2" max="2" width="13.664062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7.399999999999999">
      <c r="A5" s="5">
        <v>2</v>
      </c>
      <c r="B5" s="9" t="s">
        <v>261</v>
      </c>
      <c r="C5">
        <v>2</v>
      </c>
    </row>
    <row r="6" spans="1:3" ht="17.399999999999999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</sheetPr>
  <dimension ref="A1:K37"/>
  <sheetViews>
    <sheetView zoomScale="85" zoomScaleNormal="85" workbookViewId="0">
      <selection activeCell="V42" sqref="V42"/>
    </sheetView>
  </sheetViews>
  <sheetFormatPr defaultRowHeight="14.4"/>
  <cols>
    <col min="8" max="10" width="14.664062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 ht="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7.399999999999999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150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200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250</v>
      </c>
      <c r="E7" s="5">
        <v>10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300</v>
      </c>
      <c r="E8" s="5">
        <v>5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2.5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750</v>
      </c>
      <c r="D16" s="5">
        <f t="shared" si="1"/>
        <v>900</v>
      </c>
      <c r="E16" s="5">
        <f t="shared" si="1"/>
        <v>1050</v>
      </c>
      <c r="F16" s="5">
        <f t="shared" si="1"/>
        <v>1200</v>
      </c>
    </row>
    <row r="17" spans="1:6">
      <c r="A17">
        <v>1</v>
      </c>
      <c r="B17" s="67">
        <v>3</v>
      </c>
      <c r="C17" s="5">
        <f t="shared" si="2"/>
        <v>900</v>
      </c>
      <c r="D17" s="5">
        <f t="shared" si="1"/>
        <v>1100</v>
      </c>
      <c r="E17" s="5">
        <f t="shared" si="1"/>
        <v>1300</v>
      </c>
      <c r="F17" s="5">
        <f t="shared" si="1"/>
        <v>1500</v>
      </c>
    </row>
    <row r="18" spans="1:6">
      <c r="A18">
        <v>1</v>
      </c>
      <c r="B18" s="67">
        <v>4</v>
      </c>
      <c r="C18" s="5">
        <f t="shared" si="2"/>
        <v>1050</v>
      </c>
      <c r="D18" s="5">
        <f t="shared" si="1"/>
        <v>1300</v>
      </c>
      <c r="E18" s="5">
        <f t="shared" si="1"/>
        <v>1550</v>
      </c>
      <c r="F18" s="5">
        <f t="shared" si="1"/>
        <v>1800</v>
      </c>
    </row>
    <row r="19" spans="1:6">
      <c r="A19">
        <v>1</v>
      </c>
      <c r="B19" s="67">
        <v>5</v>
      </c>
      <c r="C19" s="5">
        <f t="shared" si="2"/>
        <v>1200</v>
      </c>
      <c r="D19" s="5">
        <f t="shared" si="1"/>
        <v>1500</v>
      </c>
      <c r="E19" s="5">
        <f t="shared" si="1"/>
        <v>1800</v>
      </c>
      <c r="F19" s="5">
        <f t="shared" si="1"/>
        <v>2100</v>
      </c>
    </row>
    <row r="20" spans="1:6">
      <c r="A20">
        <v>1</v>
      </c>
      <c r="B20" s="67">
        <v>6</v>
      </c>
      <c r="C20" s="5">
        <f t="shared" si="2"/>
        <v>1350</v>
      </c>
      <c r="D20" s="5">
        <f t="shared" si="1"/>
        <v>1700</v>
      </c>
      <c r="E20" s="5">
        <f t="shared" si="1"/>
        <v>2050</v>
      </c>
      <c r="F20" s="5">
        <f t="shared" si="1"/>
        <v>2400</v>
      </c>
    </row>
    <row r="21" spans="1:6">
      <c r="A21">
        <v>1</v>
      </c>
      <c r="B21" s="67">
        <v>7</v>
      </c>
      <c r="C21" s="5">
        <f t="shared" si="2"/>
        <v>1500</v>
      </c>
      <c r="D21" s="5">
        <f t="shared" si="1"/>
        <v>1900</v>
      </c>
      <c r="E21" s="5">
        <f t="shared" si="1"/>
        <v>2300</v>
      </c>
      <c r="F21" s="5">
        <f t="shared" si="1"/>
        <v>2700</v>
      </c>
    </row>
    <row r="22" spans="1:6">
      <c r="A22">
        <v>1</v>
      </c>
      <c r="B22" s="67">
        <v>8</v>
      </c>
      <c r="C22" s="5">
        <f t="shared" si="2"/>
        <v>1650</v>
      </c>
      <c r="D22" s="5">
        <f t="shared" si="1"/>
        <v>2100</v>
      </c>
      <c r="E22" s="5">
        <f t="shared" si="1"/>
        <v>2550</v>
      </c>
      <c r="F22" s="5">
        <f t="shared" si="1"/>
        <v>3000</v>
      </c>
    </row>
    <row r="23" spans="1:6">
      <c r="A23">
        <v>1</v>
      </c>
      <c r="B23" s="67">
        <v>9</v>
      </c>
      <c r="C23" s="5">
        <f t="shared" si="2"/>
        <v>1800</v>
      </c>
      <c r="D23" s="5">
        <f t="shared" si="1"/>
        <v>2300</v>
      </c>
      <c r="E23" s="5">
        <f t="shared" si="1"/>
        <v>2800</v>
      </c>
      <c r="F23" s="5">
        <f t="shared" si="1"/>
        <v>3300</v>
      </c>
    </row>
    <row r="24" spans="1:6">
      <c r="A24">
        <v>1</v>
      </c>
      <c r="B24" s="67">
        <v>10</v>
      </c>
      <c r="C24" s="5">
        <f t="shared" si="2"/>
        <v>1950</v>
      </c>
      <c r="D24" s="5">
        <f t="shared" si="1"/>
        <v>2500</v>
      </c>
      <c r="E24" s="5">
        <f t="shared" si="1"/>
        <v>3050</v>
      </c>
      <c r="F24" s="5">
        <f t="shared" si="1"/>
        <v>3600</v>
      </c>
    </row>
    <row r="25" spans="1:6">
      <c r="A25">
        <v>1</v>
      </c>
      <c r="B25" s="67">
        <v>11</v>
      </c>
      <c r="C25" s="5">
        <f t="shared" si="2"/>
        <v>2100</v>
      </c>
      <c r="D25" s="5">
        <f t="shared" si="1"/>
        <v>2700</v>
      </c>
      <c r="E25" s="5">
        <f t="shared" si="1"/>
        <v>3300</v>
      </c>
      <c r="F25" s="5">
        <f t="shared" si="1"/>
        <v>3900</v>
      </c>
    </row>
    <row r="26" spans="1:6">
      <c r="A26">
        <v>1</v>
      </c>
      <c r="B26" s="67">
        <v>12</v>
      </c>
      <c r="C26" s="5">
        <f t="shared" si="2"/>
        <v>2250</v>
      </c>
      <c r="D26" s="5">
        <f t="shared" si="1"/>
        <v>2900</v>
      </c>
      <c r="E26" s="5">
        <f t="shared" si="1"/>
        <v>3550</v>
      </c>
      <c r="F26" s="5">
        <f t="shared" si="1"/>
        <v>4200</v>
      </c>
    </row>
    <row r="27" spans="1:6">
      <c r="A27">
        <v>1</v>
      </c>
      <c r="B27" s="67">
        <v>13</v>
      </c>
      <c r="C27" s="5">
        <f t="shared" si="2"/>
        <v>2400</v>
      </c>
      <c r="D27" s="5">
        <f t="shared" si="1"/>
        <v>3100</v>
      </c>
      <c r="E27" s="5">
        <f t="shared" si="1"/>
        <v>3800</v>
      </c>
      <c r="F27" s="5">
        <f t="shared" si="1"/>
        <v>4500</v>
      </c>
    </row>
    <row r="28" spans="1:6">
      <c r="A28">
        <v>1</v>
      </c>
      <c r="B28" s="67">
        <v>14</v>
      </c>
      <c r="C28" s="5">
        <f t="shared" si="2"/>
        <v>2550</v>
      </c>
      <c r="D28" s="5">
        <f t="shared" si="1"/>
        <v>3300</v>
      </c>
      <c r="E28" s="5">
        <f t="shared" si="1"/>
        <v>4050</v>
      </c>
      <c r="F28" s="5">
        <f t="shared" si="1"/>
        <v>4800</v>
      </c>
    </row>
    <row r="29" spans="1:6">
      <c r="A29">
        <v>1</v>
      </c>
      <c r="B29" s="67">
        <v>15</v>
      </c>
      <c r="C29" s="5">
        <f t="shared" si="2"/>
        <v>2700</v>
      </c>
      <c r="D29" s="5">
        <f t="shared" si="1"/>
        <v>3500</v>
      </c>
      <c r="E29" s="5">
        <f t="shared" si="1"/>
        <v>4300</v>
      </c>
      <c r="F29" s="5">
        <f t="shared" si="1"/>
        <v>5100</v>
      </c>
    </row>
    <row r="30" spans="1:6">
      <c r="A30">
        <v>1</v>
      </c>
      <c r="B30" s="67">
        <v>16</v>
      </c>
      <c r="C30" s="5">
        <f t="shared" si="2"/>
        <v>2850</v>
      </c>
      <c r="D30" s="5">
        <f t="shared" si="1"/>
        <v>3700</v>
      </c>
      <c r="E30" s="5">
        <f t="shared" si="1"/>
        <v>4550</v>
      </c>
      <c r="F30" s="5">
        <f t="shared" si="1"/>
        <v>5400</v>
      </c>
    </row>
    <row r="31" spans="1:6">
      <c r="A31">
        <v>1</v>
      </c>
      <c r="B31" s="67">
        <v>17</v>
      </c>
      <c r="C31" s="5">
        <f t="shared" si="2"/>
        <v>3000</v>
      </c>
      <c r="D31" s="5">
        <f t="shared" si="2"/>
        <v>3900</v>
      </c>
      <c r="E31" s="5">
        <f t="shared" si="2"/>
        <v>4800</v>
      </c>
      <c r="F31" s="5">
        <f t="shared" si="2"/>
        <v>5700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3150</v>
      </c>
      <c r="D32" s="5">
        <f t="shared" si="3"/>
        <v>4100</v>
      </c>
      <c r="E32" s="5">
        <f t="shared" si="3"/>
        <v>5050</v>
      </c>
      <c r="F32" s="5">
        <f t="shared" si="3"/>
        <v>6000</v>
      </c>
    </row>
    <row r="33" spans="1:6">
      <c r="A33">
        <v>1</v>
      </c>
      <c r="B33" s="67">
        <v>19</v>
      </c>
      <c r="C33" s="5">
        <f t="shared" si="3"/>
        <v>3300</v>
      </c>
      <c r="D33" s="5">
        <f t="shared" si="3"/>
        <v>4300</v>
      </c>
      <c r="E33" s="5">
        <f t="shared" si="3"/>
        <v>5300</v>
      </c>
      <c r="F33" s="5">
        <f t="shared" si="3"/>
        <v>6300</v>
      </c>
    </row>
    <row r="34" spans="1:6">
      <c r="A34">
        <v>1</v>
      </c>
      <c r="B34" s="67">
        <v>20</v>
      </c>
      <c r="C34" s="5">
        <f t="shared" si="3"/>
        <v>3450</v>
      </c>
      <c r="D34" s="5">
        <f t="shared" si="3"/>
        <v>4500</v>
      </c>
      <c r="E34" s="5">
        <f t="shared" si="3"/>
        <v>5550</v>
      </c>
      <c r="F34" s="5">
        <f t="shared" si="3"/>
        <v>6600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AB106"/>
  <sheetViews>
    <sheetView showGridLines="0" topLeftCell="A70" zoomScale="85" zoomScaleNormal="85" workbookViewId="0">
      <selection activeCell="B91" sqref="B91"/>
    </sheetView>
  </sheetViews>
  <sheetFormatPr defaultColWidth="12.5546875" defaultRowHeight="15.75" customHeight="1"/>
  <cols>
    <col min="1" max="1" width="4" style="51" customWidth="1"/>
    <col min="2" max="2" width="13.88671875" style="51" customWidth="1"/>
    <col min="3" max="3" width="22.109375" style="51" customWidth="1"/>
    <col min="4" max="4" width="12.5546875" style="51" customWidth="1"/>
    <col min="5" max="5" width="12.88671875" style="51" customWidth="1"/>
    <col min="6" max="6" width="17" style="51" customWidth="1"/>
    <col min="7" max="10" width="9.44140625" style="51" customWidth="1"/>
    <col min="11" max="11" width="1.109375" style="51" customWidth="1"/>
    <col min="12" max="13" width="6.88671875" style="51" customWidth="1"/>
    <col min="14" max="14" width="9.109375" style="51" customWidth="1"/>
    <col min="15" max="16" width="6.88671875" style="51" customWidth="1"/>
    <col min="17" max="17" width="1.5546875" style="51" customWidth="1"/>
    <col min="18" max="22" width="7" style="51" customWidth="1"/>
    <col min="23" max="23" width="1.6640625" style="51" customWidth="1"/>
    <col min="24" max="25" width="9.5546875" style="51" customWidth="1"/>
    <col min="26" max="26" width="2.109375" style="51" customWidth="1"/>
    <col min="27" max="28" width="11.33203125" style="51" customWidth="1"/>
    <col min="29" max="16384" width="12.554687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20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1200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9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780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780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150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200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250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300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/I31,0)*S31/1000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1600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/I32,0)*S32/1000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800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1000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800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1000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800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1600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800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1200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800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2800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800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1200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800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1600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800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2400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800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1600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800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1</v>
      </c>
      <c r="F44" s="54">
        <f t="shared" si="1"/>
        <v>300</v>
      </c>
      <c r="G44" s="54">
        <f t="shared" si="2"/>
        <v>75</v>
      </c>
      <c r="H44" s="54">
        <f t="shared" si="3"/>
        <v>360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360</v>
      </c>
      <c r="S44" s="54">
        <v>1000</v>
      </c>
      <c r="T44" s="54">
        <f t="shared" si="5"/>
        <v>0</v>
      </c>
      <c r="U44" s="54">
        <v>10</v>
      </c>
      <c r="V44" s="54">
        <f t="shared" si="6"/>
        <v>1800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2</v>
      </c>
      <c r="E45" s="54">
        <v>1</v>
      </c>
      <c r="F45" s="54">
        <f t="shared" si="1"/>
        <v>300</v>
      </c>
      <c r="G45" s="54">
        <f t="shared" si="2"/>
        <v>75</v>
      </c>
      <c r="H45" s="54">
        <f t="shared" si="3"/>
        <v>540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540</v>
      </c>
      <c r="S45" s="54">
        <v>1000</v>
      </c>
      <c r="T45" s="54">
        <f t="shared" si="5"/>
        <v>0</v>
      </c>
      <c r="U45" s="54">
        <v>10</v>
      </c>
      <c r="V45" s="54">
        <f t="shared" si="6"/>
        <v>2400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800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4320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800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2700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800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2700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800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2960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800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2220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800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5180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800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2220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800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2960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800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4200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800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2800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800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3600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800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800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800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120</v>
      </c>
      <c r="I64" s="104">
        <v>1</v>
      </c>
      <c r="J64" s="104">
        <v>1</v>
      </c>
      <c r="K64" s="57"/>
      <c r="L64" s="54">
        <f t="shared" si="9"/>
        <v>6</v>
      </c>
      <c r="M64" s="54">
        <v>0</v>
      </c>
      <c r="N64" s="54">
        <v>0</v>
      </c>
      <c r="O64" s="54">
        <v>0</v>
      </c>
      <c r="P64" s="54">
        <v>4</v>
      </c>
      <c r="R64" s="54">
        <f t="shared" si="4"/>
        <v>120</v>
      </c>
      <c r="S64" s="54">
        <v>1000</v>
      </c>
      <c r="T64" s="54">
        <f t="shared" si="10"/>
        <v>0</v>
      </c>
      <c r="U64" s="54">
        <v>10</v>
      </c>
      <c r="V64" s="54">
        <f t="shared" si="6"/>
        <v>600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800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800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800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800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 t="shared" si="4"/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800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800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800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800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800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800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800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800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800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800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800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800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800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800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1200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160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150</v>
      </c>
      <c r="S76" s="104">
        <v>1000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7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1440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160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120</v>
      </c>
      <c r="S78" s="54">
        <v>1000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7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240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160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3600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266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1600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266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800</v>
      </c>
      <c r="S83" s="54">
        <v>1000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120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480</v>
      </c>
      <c r="S84" s="54">
        <v>1000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120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640</v>
      </c>
      <c r="S85" s="54">
        <v>1000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120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 t="shared" si="4"/>
        <v>280</v>
      </c>
      <c r="S86" s="54">
        <v>1000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13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2330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266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320</v>
      </c>
      <c r="S88" s="54">
        <v>1000</v>
      </c>
      <c r="T88" s="54">
        <f t="shared" si="5"/>
        <v>5</v>
      </c>
      <c r="U88" s="54">
        <v>10</v>
      </c>
      <c r="V88" s="54">
        <f t="shared" si="6"/>
        <v>1050</v>
      </c>
      <c r="W88" s="54"/>
      <c r="X88" s="54">
        <v>3</v>
      </c>
      <c r="Y88" s="54">
        <v>2</v>
      </c>
      <c r="Z88" s="52"/>
      <c r="AA88" s="54">
        <f t="shared" si="7"/>
        <v>11</v>
      </c>
      <c r="AB88" s="54">
        <f t="shared" si="8"/>
        <v>200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5600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400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7200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800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720</v>
      </c>
      <c r="S92" s="54">
        <v>1000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120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220</v>
      </c>
      <c r="S93" s="54">
        <v>1000</v>
      </c>
      <c r="T93" s="54">
        <f t="shared" ref="T93:T101" si="16">N93*5</f>
        <v>5</v>
      </c>
      <c r="U93" s="54">
        <v>10</v>
      </c>
      <c r="V93" s="54">
        <f t="shared" si="6"/>
        <v>720</v>
      </c>
      <c r="W93" s="54"/>
      <c r="X93" s="54">
        <v>3</v>
      </c>
      <c r="Y93" s="54">
        <v>2</v>
      </c>
      <c r="Z93" s="52"/>
      <c r="AA93" s="54">
        <f t="shared" si="7"/>
        <v>7</v>
      </c>
      <c r="AB93" s="54">
        <f t="shared" si="8"/>
        <v>160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220</v>
      </c>
      <c r="S94" s="54">
        <v>1000</v>
      </c>
      <c r="T94" s="54">
        <f t="shared" si="16"/>
        <v>5</v>
      </c>
      <c r="U94" s="54">
        <v>10</v>
      </c>
      <c r="V94" s="54">
        <f t="shared" si="6"/>
        <v>720</v>
      </c>
      <c r="W94" s="54"/>
      <c r="X94" s="54">
        <v>3</v>
      </c>
      <c r="Y94" s="54">
        <v>2</v>
      </c>
      <c r="Z94" s="52"/>
      <c r="AA94" s="54">
        <f t="shared" si="7"/>
        <v>7</v>
      </c>
      <c r="AB94" s="54">
        <f t="shared" si="8"/>
        <v>160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150</v>
      </c>
      <c r="S95" s="54">
        <v>1000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7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150</v>
      </c>
      <c r="S96" s="54">
        <v>1000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/I96,0)*S96/1000</f>
        <v>7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1280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160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200</v>
      </c>
      <c r="S98" s="54">
        <v>1000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7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220</v>
      </c>
      <c r="S99" s="54">
        <v>1000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13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100</v>
      </c>
      <c r="S100" s="54">
        <v>1000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13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100</v>
      </c>
      <c r="S101" s="54">
        <v>1000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13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100</v>
      </c>
      <c r="S102" s="54">
        <v>1000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13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210</v>
      </c>
      <c r="S103" s="54">
        <v>1000</v>
      </c>
      <c r="T103" s="54">
        <f t="shared" si="25"/>
        <v>5</v>
      </c>
      <c r="U103" s="54">
        <v>10</v>
      </c>
      <c r="V103" s="54">
        <f t="shared" si="19"/>
        <v>1120</v>
      </c>
      <c r="W103" s="54"/>
      <c r="X103" s="54">
        <v>3</v>
      </c>
      <c r="Y103" s="54">
        <v>2</v>
      </c>
      <c r="Z103" s="52"/>
      <c r="AA103" s="54">
        <f t="shared" si="20"/>
        <v>7</v>
      </c>
      <c r="AB103" s="54">
        <f t="shared" si="21"/>
        <v>160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180</v>
      </c>
      <c r="S104" s="54">
        <v>1000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7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190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190</v>
      </c>
      <c r="S105" s="54">
        <v>1000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13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3500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800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546875" defaultRowHeight="15.75" customHeight="1"/>
  <cols>
    <col min="1" max="2" width="9.33203125" style="79" customWidth="1"/>
    <col min="3" max="3" width="22.109375" style="79" customWidth="1"/>
    <col min="4" max="4" width="33" style="79" customWidth="1"/>
    <col min="5" max="5" width="12.88671875" style="79" customWidth="1"/>
    <col min="6" max="6" width="19.33203125" style="79" customWidth="1"/>
    <col min="7" max="11" width="18.5546875" style="79" customWidth="1"/>
    <col min="12" max="13" width="12.5546875" style="79"/>
    <col min="14" max="14" width="13.88671875" style="79" customWidth="1"/>
    <col min="15" max="16384" width="12.5546875" style="79"/>
  </cols>
  <sheetData>
    <row r="1" spans="1:21" ht="15.6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5.6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5.6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5.6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5250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5.6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8000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5.6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11600</v>
      </c>
      <c r="H6" s="81">
        <f t="shared" si="4"/>
        <v>1490</v>
      </c>
      <c r="I6" s="81" t="str">
        <f t="shared" si="2"/>
        <v>짐</v>
      </c>
    </row>
    <row r="7" spans="1:21" ht="15.6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12500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5.6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19200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6800</v>
      </c>
      <c r="R8" s="87">
        <f>INDEX(ref_Unit_Balance!$G:$G,MATCH(L8,ref_Unit_Balance!B:B,0))+
(INDEX(ref_Unit_Balance!$G$20:$G$23,MATCH(ref_Stage_Balance!N8,ref_Unit_Balance!$B$20:$B$23,0))*(M8)*ref_Unit_Balance!$C$25)</f>
        <v>187.5</v>
      </c>
    </row>
    <row r="9" spans="1:21" ht="15.6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18650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5.6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25300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5.6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39000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5.6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38400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5.6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50300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5.6">
      <c r="A14" s="78">
        <v>1</v>
      </c>
      <c r="B14" s="81">
        <v>11</v>
      </c>
      <c r="C14" s="81">
        <f t="shared" si="0"/>
        <v>1500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38250</v>
      </c>
      <c r="H14" s="81">
        <f t="shared" si="4"/>
        <v>6900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6800</v>
      </c>
      <c r="R14" s="87">
        <f t="shared" si="6"/>
        <v>187.5</v>
      </c>
    </row>
    <row r="15" spans="1:21" ht="15.6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60500</v>
      </c>
      <c r="H15" s="81">
        <f t="shared" si="4"/>
        <v>10040</v>
      </c>
      <c r="I15" s="81" t="str">
        <f t="shared" si="2"/>
        <v>짐</v>
      </c>
    </row>
    <row r="16" spans="1:21" ht="15.6">
      <c r="A16" s="78">
        <v>1</v>
      </c>
      <c r="B16" s="81">
        <v>13</v>
      </c>
      <c r="C16" s="81">
        <f t="shared" si="0"/>
        <v>2350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75050</v>
      </c>
      <c r="H16" s="81">
        <f t="shared" si="4"/>
        <v>11920</v>
      </c>
      <c r="I16" s="81" t="str">
        <f t="shared" si="2"/>
        <v>짐</v>
      </c>
    </row>
    <row r="17" spans="1:9" ht="15.6">
      <c r="A17" s="78">
        <v>1</v>
      </c>
      <c r="B17" s="81">
        <v>14</v>
      </c>
      <c r="C17" s="81">
        <f t="shared" si="0"/>
        <v>3125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105700</v>
      </c>
      <c r="H17" s="81">
        <f t="shared" si="4"/>
        <v>17640</v>
      </c>
      <c r="I17" s="81" t="str">
        <f t="shared" si="2"/>
        <v>짐</v>
      </c>
    </row>
    <row r="18" spans="1:9" ht="15.6">
      <c r="A18" s="78">
        <v>1</v>
      </c>
      <c r="B18" s="81">
        <v>15</v>
      </c>
      <c r="C18" s="81">
        <f t="shared" si="0"/>
        <v>3750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98500</v>
      </c>
      <c r="H18" s="81">
        <f t="shared" si="4"/>
        <v>18600</v>
      </c>
      <c r="I18" s="81" t="str">
        <f t="shared" si="2"/>
        <v>짐</v>
      </c>
    </row>
    <row r="19" spans="1:9" ht="15.6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139380</v>
      </c>
      <c r="H19" s="81">
        <f t="shared" si="4"/>
        <v>24820</v>
      </c>
      <c r="I19" s="81" t="str">
        <f t="shared" si="2"/>
        <v>짐</v>
      </c>
    </row>
    <row r="20" spans="1:9" ht="15.6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169160</v>
      </c>
      <c r="H20" s="81">
        <f t="shared" si="4"/>
        <v>25420</v>
      </c>
      <c r="I20" s="81" t="str">
        <f t="shared" si="2"/>
        <v>짐</v>
      </c>
    </row>
    <row r="21" spans="1:9" ht="15.6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209430</v>
      </c>
      <c r="H21" s="81">
        <f t="shared" si="4"/>
        <v>35370</v>
      </c>
      <c r="I21" s="81" t="str">
        <f t="shared" si="2"/>
        <v>짐</v>
      </c>
    </row>
    <row r="22" spans="1:9" ht="15.6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177270</v>
      </c>
      <c r="H22" s="81">
        <f t="shared" si="4"/>
        <v>32040</v>
      </c>
      <c r="I22" s="81" t="str">
        <f t="shared" si="2"/>
        <v>짐</v>
      </c>
    </row>
    <row r="23" spans="1:9" ht="15.6">
      <c r="A23" s="78">
        <v>1</v>
      </c>
      <c r="B23" s="81">
        <v>20</v>
      </c>
      <c r="C23" s="81">
        <f t="shared" si="0"/>
        <v>7607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269200</v>
      </c>
      <c r="H23" s="81">
        <f t="shared" si="4"/>
        <v>36500</v>
      </c>
      <c r="I23" s="81" t="str">
        <f t="shared" si="2"/>
        <v>짐</v>
      </c>
    </row>
    <row r="24" spans="1:9" ht="15.6">
      <c r="A24" s="78">
        <v>1</v>
      </c>
      <c r="F24" s="83"/>
    </row>
    <row r="25" spans="1:9" ht="15.6">
      <c r="A25" s="78">
        <v>1</v>
      </c>
      <c r="F25" s="83"/>
    </row>
    <row r="26" spans="1:9" ht="15.6">
      <c r="A26" s="78">
        <v>1</v>
      </c>
      <c r="F26" s="83"/>
    </row>
    <row r="27" spans="1:9" ht="15.6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5.6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3000</v>
      </c>
      <c r="H28" s="81">
        <f>INDEX(ref_Unit_Balance!$R:$R,MATCH(D28,ref_Unit_Balance!B:B,0))*E28</f>
        <v>450</v>
      </c>
    </row>
    <row r="29" spans="1:9" ht="15.6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5.6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3000</v>
      </c>
      <c r="H30" s="81">
        <f>INDEX(ref_Unit_Balance!$R:$R,MATCH(D30,ref_Unit_Balance!B:B,0))*E30</f>
        <v>450</v>
      </c>
    </row>
    <row r="31" spans="1:9" ht="15.6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5.6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3200</v>
      </c>
      <c r="H32" s="81">
        <f>INDEX(ref_Unit_Balance!$R:$R,MATCH(D32,ref_Unit_Balance!B:B,0))*E32</f>
        <v>120</v>
      </c>
    </row>
    <row r="33" spans="1:8" ht="15.6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3000</v>
      </c>
      <c r="H33" s="81">
        <f>INDEX(ref_Unit_Balance!$R:$R,MATCH(D33,ref_Unit_Balance!B:B,0))*E33</f>
        <v>450</v>
      </c>
    </row>
    <row r="34" spans="1:8" ht="15.6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2000</v>
      </c>
      <c r="H34" s="81">
        <f>INDEX(ref_Unit_Balance!$R:$R,MATCH(D34,ref_Unit_Balance!B:B,0))*E34</f>
        <v>300</v>
      </c>
    </row>
    <row r="35" spans="1:8" ht="15.6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4800</v>
      </c>
      <c r="H35" s="81">
        <f>INDEX(ref_Unit_Balance!$R:$R,MATCH(D35,ref_Unit_Balance!B:B,0))*E35</f>
        <v>180</v>
      </c>
    </row>
    <row r="36" spans="1:8" ht="15.6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5.6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5.6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8000</v>
      </c>
      <c r="H38" s="81">
        <f>INDEX(ref_Unit_Balance!$R:$R,MATCH(D38,ref_Unit_Balance!B:B,0))*E38</f>
        <v>300</v>
      </c>
    </row>
    <row r="39" spans="1:8" ht="15.6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19200</v>
      </c>
      <c r="H39" s="81">
        <f>INDEX(ref_Unit_Balance!$R:$R,MATCH(D39,ref_Unit_Balance!B:B,0))*E39</f>
        <v>4320</v>
      </c>
    </row>
    <row r="40" spans="1:8" ht="15.6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1200</v>
      </c>
      <c r="H40" s="81">
        <f>INDEX(ref_Unit_Balance!$R:$R,MATCH(D40,ref_Unit_Balance!B:B,0))*E40</f>
        <v>360</v>
      </c>
    </row>
    <row r="41" spans="1:8" ht="15.6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5000</v>
      </c>
      <c r="H41" s="81">
        <f>INDEX(ref_Unit_Balance!$R:$R,MATCH(D41,ref_Unit_Balance!B:B,0))*E41</f>
        <v>750</v>
      </c>
    </row>
    <row r="42" spans="1:8" ht="15.6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4800</v>
      </c>
      <c r="H42" s="81">
        <f>INDEX(ref_Unit_Balance!$R:$R,MATCH(D42,ref_Unit_Balance!B:B,0))*E42</f>
        <v>180</v>
      </c>
    </row>
    <row r="43" spans="1:8" ht="15.6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3000</v>
      </c>
      <c r="H43" s="81">
        <f>INDEX(ref_Unit_Balance!$R:$R,MATCH(D43,ref_Unit_Balance!B:B,0))*E43</f>
        <v>450</v>
      </c>
    </row>
    <row r="44" spans="1:8" ht="15.6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5.6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2400</v>
      </c>
      <c r="H45" s="81">
        <f>INDEX(ref_Unit_Balance!$R:$R,MATCH(D45,ref_Unit_Balance!B:B,0))*E45</f>
        <v>840</v>
      </c>
    </row>
    <row r="46" spans="1:8" ht="15.6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6400</v>
      </c>
      <c r="H46" s="81">
        <f>INDEX(ref_Unit_Balance!$R:$R,MATCH(D46,ref_Unit_Balance!B:B,0))*E46</f>
        <v>1440</v>
      </c>
    </row>
    <row r="47" spans="1:8" ht="15.6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1200</v>
      </c>
      <c r="H47" s="81">
        <f>INDEX(ref_Unit_Balance!$R:$R,MATCH(D47,ref_Unit_Balance!B:B,0))*E47</f>
        <v>360</v>
      </c>
    </row>
    <row r="48" spans="1:8" ht="15.6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5000</v>
      </c>
      <c r="H48" s="81">
        <f>INDEX(ref_Unit_Balance!$R:$R,MATCH(D48,ref_Unit_Balance!B:B,0))*E48</f>
        <v>750</v>
      </c>
    </row>
    <row r="49" spans="1:8" ht="15.6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4800</v>
      </c>
      <c r="H49" s="81">
        <f>INDEX(ref_Unit_Balance!$R:$R,MATCH(D49,ref_Unit_Balance!B:B,0))*E49</f>
        <v>180</v>
      </c>
    </row>
    <row r="50" spans="1:8" ht="15.6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4000</v>
      </c>
      <c r="H50" s="81">
        <f>INDEX(ref_Unit_Balance!$R:$R,MATCH(D50,ref_Unit_Balance!B:B,0))*E50</f>
        <v>600</v>
      </c>
    </row>
    <row r="51" spans="1:8" ht="15.6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5.6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1200</v>
      </c>
      <c r="H52" s="81">
        <f>INDEX(ref_Unit_Balance!$R:$R,MATCH(D52,ref_Unit_Balance!B:B,0))*E52</f>
        <v>420</v>
      </c>
    </row>
    <row r="53" spans="1:8" ht="15.6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14000</v>
      </c>
      <c r="H53" s="81">
        <f>INDEX(ref_Unit_Balance!$R:$R,MATCH(D53,ref_Unit_Balance!B:B,0))*E53</f>
        <v>900</v>
      </c>
    </row>
    <row r="54" spans="1:8" ht="15.6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12000</v>
      </c>
      <c r="H54" s="81">
        <f>INDEX(ref_Unit_Balance!$R:$R,MATCH(D54,ref_Unit_Balance!B:B,0))*E54</f>
        <v>4200</v>
      </c>
    </row>
    <row r="55" spans="1:8" ht="15.6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8000</v>
      </c>
      <c r="H55" s="81">
        <f>INDEX(ref_Unit_Balance!$R:$R,MATCH(D55,ref_Unit_Balance!B:B,0))*E55</f>
        <v>1800</v>
      </c>
    </row>
    <row r="56" spans="1:8" ht="15.6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5000</v>
      </c>
      <c r="H56" s="81">
        <f>INDEX(ref_Unit_Balance!$R:$R,MATCH(D56,ref_Unit_Balance!B:B,0))*E56</f>
        <v>750</v>
      </c>
    </row>
    <row r="57" spans="1:8" ht="15.6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38400</v>
      </c>
      <c r="H57" s="81">
        <f>INDEX(ref_Unit_Balance!$R:$R,MATCH(D57,ref_Unit_Balance!B:B,0))*E57</f>
        <v>8640</v>
      </c>
    </row>
    <row r="58" spans="1:8" ht="15.6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36000</v>
      </c>
      <c r="H58" s="81">
        <f>INDEX(ref_Unit_Balance!$R:$R,MATCH(D58,ref_Unit_Balance!B:B,0))*E58</f>
        <v>3600</v>
      </c>
    </row>
    <row r="59" spans="1:8" ht="15.6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8000</v>
      </c>
      <c r="H59" s="81">
        <f>INDEX(ref_Unit_Balance!$R:$R,MATCH(D59,ref_Unit_Balance!B:B,0))*E59</f>
        <v>1200</v>
      </c>
    </row>
    <row r="60" spans="1:8" ht="15.6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5.6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5.6">
      <c r="A62" s="78">
        <v>1</v>
      </c>
      <c r="B62" s="81">
        <v>11</v>
      </c>
      <c r="C62" s="81">
        <f>INDEX(ref_Unit_Balance!$G:$G,MATCH(D62,ref_Unit_Balance!B:B,0))*E62</f>
        <v>675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16200</v>
      </c>
      <c r="H62" s="81">
        <f>INDEX(ref_Unit_Balance!$R:$R,MATCH(D62,ref_Unit_Balance!B:B,0))*E62</f>
        <v>3240</v>
      </c>
    </row>
    <row r="63" spans="1:8" ht="15.6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5.6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16800</v>
      </c>
      <c r="H64" s="81">
        <f>INDEX(ref_Unit_Balance!$R:$R,MATCH(D64,ref_Unit_Balance!B:B,0))*E64</f>
        <v>1680</v>
      </c>
    </row>
    <row r="65" spans="1:8" ht="15.6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5.6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11200</v>
      </c>
      <c r="H66" s="81">
        <f>INDEX(ref_Unit_Balance!$R:$R,MATCH(D66,ref_Unit_Balance!B:B,0))*E66</f>
        <v>2520</v>
      </c>
    </row>
    <row r="67" spans="1:8" ht="15.6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1200</v>
      </c>
      <c r="H67" s="81">
        <f>INDEX(ref_Unit_Balance!$R:$R,MATCH(D67,ref_Unit_Balance!B:B,0))*E67</f>
        <v>360</v>
      </c>
    </row>
    <row r="68" spans="1:8" ht="15.6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6000</v>
      </c>
      <c r="H68" s="81">
        <f>INDEX(ref_Unit_Balance!$R:$R,MATCH(D68,ref_Unit_Balance!B:B,0))*E68</f>
        <v>2100</v>
      </c>
    </row>
    <row r="69" spans="1:8" ht="15.6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6400</v>
      </c>
      <c r="H69" s="81">
        <f>INDEX(ref_Unit_Balance!$R:$R,MATCH(D69,ref_Unit_Balance!B:B,0))*E69</f>
        <v>1440</v>
      </c>
    </row>
    <row r="70" spans="1:8" ht="15.6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8400</v>
      </c>
      <c r="H70" s="81">
        <f>INDEX(ref_Unit_Balance!$R:$R,MATCH(D70,ref_Unit_Balance!B:B,0))*E70</f>
        <v>540</v>
      </c>
    </row>
    <row r="71" spans="1:8" ht="15.6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5.6">
      <c r="A72" s="78">
        <v>1</v>
      </c>
      <c r="B72" s="81">
        <v>13</v>
      </c>
      <c r="C72" s="81">
        <f>INDEX(ref_Unit_Balance!$G:$G,MATCH(D72,ref_Unit_Balance!B:B,0))*E72</f>
        <v>375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9000</v>
      </c>
      <c r="H72" s="81">
        <f>INDEX(ref_Unit_Balance!$R:$R,MATCH(D72,ref_Unit_Balance!B:B,0))*E72</f>
        <v>1800</v>
      </c>
    </row>
    <row r="73" spans="1:8" ht="15.6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5.6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6000</v>
      </c>
      <c r="H74" s="81">
        <f>INDEX(ref_Unit_Balance!$R:$R,MATCH(D74,ref_Unit_Balance!B:B,0))*E74</f>
        <v>900</v>
      </c>
    </row>
    <row r="75" spans="1:8" ht="15.6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8000</v>
      </c>
      <c r="H75" s="81">
        <f>INDEX(ref_Unit_Balance!$R:$R,MATCH(D75,ref_Unit_Balance!B:B,0))*E75</f>
        <v>1200</v>
      </c>
    </row>
    <row r="76" spans="1:8" ht="15.6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6400</v>
      </c>
      <c r="H76" s="81">
        <f>INDEX(ref_Unit_Balance!$R:$R,MATCH(D76,ref_Unit_Balance!B:B,0))*E76</f>
        <v>240</v>
      </c>
    </row>
    <row r="77" spans="1:8" ht="15.6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5.6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5.6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8000</v>
      </c>
      <c r="H79" s="81">
        <f>INDEX(ref_Unit_Balance!$R:$R,MATCH(D79,ref_Unit_Balance!B:B,0))*E79</f>
        <v>1800</v>
      </c>
    </row>
    <row r="80" spans="1:8" ht="15.6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12000</v>
      </c>
      <c r="H80" s="81">
        <f>INDEX(ref_Unit_Balance!$R:$R,MATCH(D80,ref_Unit_Balance!B:B,0))*E80</f>
        <v>1200</v>
      </c>
    </row>
    <row r="81" spans="1:8" ht="15.6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16800</v>
      </c>
      <c r="H81" s="81">
        <f>INDEX(ref_Unit_Balance!$R:$R,MATCH(D81,ref_Unit_Balance!B:B,0))*E81</f>
        <v>1080</v>
      </c>
    </row>
    <row r="82" spans="1:8" ht="15.6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4800</v>
      </c>
      <c r="H82" s="81">
        <f>INDEX(ref_Unit_Balance!$R:$R,MATCH(D82,ref_Unit_Balance!B:B,0))*E82</f>
        <v>1680</v>
      </c>
    </row>
    <row r="83" spans="1:8" ht="15.6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16000</v>
      </c>
      <c r="H83" s="81">
        <f>INDEX(ref_Unit_Balance!$R:$R,MATCH(D83,ref_Unit_Balance!B:B,0))*E83</f>
        <v>3600</v>
      </c>
    </row>
    <row r="84" spans="1:8" ht="15.6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5.6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14400</v>
      </c>
      <c r="H85" s="81">
        <f>INDEX(ref_Unit_Balance!$R:$R,MATCH(D85,ref_Unit_Balance!B:B,0))*E85</f>
        <v>3240</v>
      </c>
    </row>
    <row r="86" spans="1:8" ht="15.6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21600</v>
      </c>
      <c r="H86" s="81">
        <f>INDEX(ref_Unit_Balance!$R:$R,MATCH(D86,ref_Unit_Balance!B:B,0))*E86</f>
        <v>2160</v>
      </c>
    </row>
    <row r="87" spans="1:8" ht="15.6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3600</v>
      </c>
      <c r="H87" s="81">
        <f>INDEX(ref_Unit_Balance!$R:$R,MATCH(D87,ref_Unit_Balance!B:B,0))*E87</f>
        <v>1080</v>
      </c>
    </row>
    <row r="88" spans="1:8" ht="15.6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5.6">
      <c r="A89" s="78">
        <v>1</v>
      </c>
      <c r="B89" s="81">
        <v>14</v>
      </c>
      <c r="C89" s="81">
        <f>INDEX(ref_Unit_Balance!$G:$G,MATCH(D89,ref_Unit_Balance!B:B,0))*E89</f>
        <v>375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9000</v>
      </c>
      <c r="H89" s="81">
        <f>INDEX(ref_Unit_Balance!$R:$R,MATCH(D89,ref_Unit_Balance!B:B,0))*E89</f>
        <v>1800</v>
      </c>
    </row>
    <row r="90" spans="1:8" ht="15.6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5.6">
      <c r="A91" s="78">
        <v>1</v>
      </c>
      <c r="B91" s="81">
        <v>15</v>
      </c>
      <c r="C91" s="81">
        <f>INDEX(ref_Unit_Balance!$G:$G,MATCH(D91,ref_Unit_Balance!B:B,0))*E91</f>
        <v>1500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36000</v>
      </c>
      <c r="H91" s="81">
        <f>INDEX(ref_Unit_Balance!$R:$R,MATCH(D91,ref_Unit_Balance!B:B,0))*E91</f>
        <v>7200</v>
      </c>
    </row>
    <row r="92" spans="1:8" ht="15.6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5.6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16000</v>
      </c>
      <c r="H93" s="81">
        <f>INDEX(ref_Unit_Balance!$R:$R,MATCH(D93,ref_Unit_Balance!B:B,0))*E93</f>
        <v>3600</v>
      </c>
    </row>
    <row r="94" spans="1:8" ht="15.6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5.6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10800</v>
      </c>
      <c r="H95" s="81">
        <f>INDEX(ref_Unit_Balance!$R:$R,MATCH(D95,ref_Unit_Balance!B:B,0))*E95</f>
        <v>1640</v>
      </c>
    </row>
    <row r="96" spans="1:8" ht="15.6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25920</v>
      </c>
      <c r="H96" s="81">
        <f>INDEX(ref_Unit_Balance!$R:$R,MATCH(D96,ref_Unit_Balance!B:B,0))*E96</f>
        <v>1020</v>
      </c>
    </row>
    <row r="97" spans="1:8" ht="15.6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13500</v>
      </c>
      <c r="H97" s="81">
        <f>INDEX(ref_Unit_Balance!$R:$R,MATCH(D97,ref_Unit_Balance!B:B,0))*E97</f>
        <v>2050</v>
      </c>
    </row>
    <row r="98" spans="1:8" ht="15.6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17760</v>
      </c>
      <c r="H98" s="81">
        <f>INDEX(ref_Unit_Balance!$R:$R,MATCH(D98,ref_Unit_Balance!B:B,0))*E98</f>
        <v>4020</v>
      </c>
    </row>
    <row r="99" spans="1:8" ht="15.6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20720</v>
      </c>
      <c r="H99" s="81">
        <f>INDEX(ref_Unit_Balance!$R:$R,MATCH(D99,ref_Unit_Balance!B:B,0))*E99</f>
        <v>1360</v>
      </c>
    </row>
    <row r="100" spans="1:8" ht="15.6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17760</v>
      </c>
      <c r="H100" s="81">
        <f>INDEX(ref_Unit_Balance!$R:$R,MATCH(D100,ref_Unit_Balance!B:B,0))*E100</f>
        <v>6240</v>
      </c>
    </row>
    <row r="101" spans="1:8" ht="15.6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20720</v>
      </c>
      <c r="H101" s="81">
        <f>INDEX(ref_Unit_Balance!$R:$R,MATCH(D101,ref_Unit_Balance!B:B,0))*E101</f>
        <v>4690</v>
      </c>
    </row>
    <row r="102" spans="1:8" ht="15.6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29600</v>
      </c>
      <c r="H102" s="81">
        <f>INDEX(ref_Unit_Balance!$R:$R,MATCH(D102,ref_Unit_Balance!B:B,0))*E102</f>
        <v>6700</v>
      </c>
    </row>
    <row r="103" spans="1:8" ht="15.6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6660</v>
      </c>
      <c r="H103" s="81">
        <f>INDEX(ref_Unit_Balance!$R:$R,MATCH(D103,ref_Unit_Balance!B:B,0))*E103</f>
        <v>2010</v>
      </c>
    </row>
    <row r="104" spans="1:8" ht="15.6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21000</v>
      </c>
      <c r="H104" s="81">
        <f>INDEX(ref_Unit_Balance!$R:$R,MATCH(D104,ref_Unit_Balance!B:B,0))*E104</f>
        <v>2100</v>
      </c>
    </row>
    <row r="105" spans="1:8" ht="15.6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14000</v>
      </c>
      <c r="H105" s="81">
        <f>INDEX(ref_Unit_Balance!$R:$R,MATCH(D105,ref_Unit_Balance!B:B,0))*E105</f>
        <v>3150</v>
      </c>
    </row>
    <row r="106" spans="1:8" ht="15.6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5.6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5.6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16200</v>
      </c>
      <c r="H108" s="81">
        <f>INDEX(ref_Unit_Balance!$R:$R,MATCH(D108,ref_Unit_Balance!B:B,0))*E108</f>
        <v>2460</v>
      </c>
    </row>
    <row r="109" spans="1:8" ht="15.6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43200</v>
      </c>
      <c r="H109" s="81">
        <f>INDEX(ref_Unit_Balance!$R:$R,MATCH(D109,ref_Unit_Balance!B:B,0))*E109</f>
        <v>1700</v>
      </c>
    </row>
    <row r="110" spans="1:8" ht="15.6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5.6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11100</v>
      </c>
      <c r="H111" s="81">
        <f>INDEX(ref_Unit_Balance!$R:$R,MATCH(D111,ref_Unit_Balance!B:B,0))*E111</f>
        <v>3350</v>
      </c>
    </row>
    <row r="112" spans="1:8" ht="15.6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22200</v>
      </c>
      <c r="H112" s="81">
        <f>INDEX(ref_Unit_Balance!$R:$R,MATCH(D112,ref_Unit_Balance!B:B,0))*E112</f>
        <v>7800</v>
      </c>
    </row>
    <row r="113" spans="1:8" ht="15.6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21600</v>
      </c>
      <c r="H113" s="81">
        <f>INDEX(ref_Unit_Balance!$R:$R,MATCH(D113,ref_Unit_Balance!B:B,0))*E113</f>
        <v>850</v>
      </c>
    </row>
    <row r="114" spans="1:8" ht="15.6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31080</v>
      </c>
      <c r="H114" s="81">
        <f>INDEX(ref_Unit_Balance!$R:$R,MATCH(D114,ref_Unit_Balance!B:B,0))*E114</f>
        <v>2040</v>
      </c>
    </row>
    <row r="115" spans="1:8" ht="15.6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5.6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63000</v>
      </c>
      <c r="H116" s="81">
        <f>INDEX(ref_Unit_Balance!$R:$R,MATCH(D116,ref_Unit_Balance!B:B,0))*E116</f>
        <v>6300</v>
      </c>
    </row>
    <row r="117" spans="1:8" ht="15.6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16800</v>
      </c>
      <c r="H117" s="81">
        <f>INDEX(ref_Unit_Balance!$R:$R,MATCH(D117,ref_Unit_Balance!B:B,0))*E117</f>
        <v>3780</v>
      </c>
    </row>
    <row r="118" spans="1:8" ht="15.6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5.6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5.6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5.6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20720</v>
      </c>
      <c r="H121" s="81">
        <f>INDEX(ref_Unit_Balance!$R:$R,MATCH(D121,ref_Unit_Balance!B:B,0))*E121</f>
        <v>4690</v>
      </c>
    </row>
    <row r="122" spans="1:8" ht="15.6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29600</v>
      </c>
      <c r="H122" s="81">
        <f>INDEX(ref_Unit_Balance!$R:$R,MATCH(D122,ref_Unit_Balance!B:B,0))*E122</f>
        <v>6700</v>
      </c>
    </row>
    <row r="123" spans="1:8" ht="15.6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5.6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8000</v>
      </c>
      <c r="H124" s="81">
        <f>INDEX(ref_Unit_Balance!$R:$R,MATCH(D124,ref_Unit_Balance!B:B,0))*E124</f>
        <v>1800</v>
      </c>
    </row>
    <row r="125" spans="1:8" ht="15.6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10800</v>
      </c>
      <c r="H125" s="81">
        <f>INDEX(ref_Unit_Balance!$R:$R,MATCH(D125,ref_Unit_Balance!B:B,0))*E125</f>
        <v>1620</v>
      </c>
    </row>
    <row r="126" spans="1:8" ht="15.6">
      <c r="A126" s="78">
        <v>1</v>
      </c>
      <c r="B126" s="81">
        <v>20</v>
      </c>
      <c r="C126" s="81">
        <f>INDEX(ref_Unit_Balance!$G:$G,MATCH(D126,ref_Unit_Balance!B:B,0))*E126</f>
        <v>375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12000</v>
      </c>
      <c r="H126" s="81">
        <f>INDEX(ref_Unit_Balance!$R:$R,MATCH(D126,ref_Unit_Balance!B:B,0))*E126</f>
        <v>2700</v>
      </c>
    </row>
    <row r="127" spans="1:8" ht="15.6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42000</v>
      </c>
      <c r="H127" s="81">
        <f>INDEX(ref_Unit_Balance!$R:$R,MATCH(D127,ref_Unit_Balance!B:B,0))*E127</f>
        <v>4200</v>
      </c>
    </row>
    <row r="128" spans="1:8" ht="15.6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5.6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5.6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5.6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11840</v>
      </c>
      <c r="H131" s="81">
        <f>INDEX(ref_Unit_Balance!$R:$R,MATCH(D131,ref_Unit_Balance!B:B,0))*E131</f>
        <v>2680</v>
      </c>
    </row>
    <row r="132" spans="1:8" ht="15.6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5.6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25900</v>
      </c>
      <c r="H133" s="81">
        <f>INDEX(ref_Unit_Balance!$R:$R,MATCH(D133,ref_Unit_Balance!B:B,0))*E133</f>
        <v>1700</v>
      </c>
    </row>
    <row r="134" spans="1:8" ht="15.6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8880</v>
      </c>
      <c r="H134" s="81">
        <f>INDEX(ref_Unit_Balance!$R:$R,MATCH(D134,ref_Unit_Balance!B:B,0))*E134</f>
        <v>3120</v>
      </c>
    </row>
    <row r="135" spans="1:8" ht="15.6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27000</v>
      </c>
      <c r="H135" s="81">
        <f>INDEX(ref_Unit_Balance!$R:$R,MATCH(D135,ref_Unit_Balance!B:B,0))*E135</f>
        <v>4100</v>
      </c>
    </row>
    <row r="136" spans="1:8" ht="15.6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43200</v>
      </c>
      <c r="H136" s="81">
        <f>INDEX(ref_Unit_Balance!$R:$R,MATCH(D136,ref_Unit_Balance!B:B,0))*E136</f>
        <v>1700</v>
      </c>
    </row>
    <row r="137" spans="1:8" ht="15.6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ref_Unit_Balance!$C$31:$C$62</xm:f>
          </x14:formula1>
          <xm:sqref>F28:F137</xm:sqref>
        </x14:dataValidation>
        <x14:dataValidation type="list" allowBlank="1" showInputMessage="1" showErrorMessage="1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ConfigTable</vt:lpstr>
      <vt:lpstr>Localization</vt:lpstr>
      <vt:lpstr>StageInfo</vt:lpstr>
      <vt:lpstr>StageRewardInfo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2023-11-13T12:31:51Z</dcterms:modified>
</cp:coreProperties>
</file>