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0528" yWindow="2532" windowWidth="24936" windowHeight="13968" activeTab="2"/>
  </bookViews>
  <sheets>
    <sheet name="ConfigTable" sheetId="18" r:id="rId1"/>
    <sheet name="Attendance" sheetId="35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GachaList" sheetId="28" r:id="rId10"/>
    <sheet name="TutorialInfo" sheetId="33" r:id="rId11"/>
    <sheet name="Dialogue" sheetId="34" r:id="rId12"/>
    <sheet name="EnumTable" sheetId="17" r:id="rId13"/>
    <sheet name="reference" sheetId="31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25" l="1"/>
  <c r="I65" i="25"/>
  <c r="C65" i="25"/>
  <c r="A65" i="25"/>
  <c r="A66" i="25" s="1"/>
  <c r="L65" i="23"/>
  <c r="K65" i="23"/>
  <c r="J65" i="23"/>
  <c r="C65" i="23"/>
  <c r="N66" i="25" l="1"/>
  <c r="C66" i="25"/>
  <c r="K66" i="23"/>
  <c r="J66" i="23"/>
  <c r="C66" i="23"/>
  <c r="F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F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F13" i="24"/>
  <c r="F14" i="24"/>
  <c r="F15" i="24"/>
  <c r="F16" i="24"/>
  <c r="F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F5" i="24" l="1"/>
  <c r="F6" i="24"/>
  <c r="F7" i="24"/>
  <c r="F8" i="24"/>
  <c r="F9" i="24"/>
  <c r="F10" i="24"/>
  <c r="F11" i="24"/>
  <c r="F12" i="24"/>
  <c r="F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<sst xmlns="http://schemas.openxmlformats.org/spreadsheetml/2006/main" count="751" uniqueCount="342">
  <si>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</si>
  <si>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</si>
  <si>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</si>
  <si>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</si>
  <si>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</si>
  <si>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</si>
  <si>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</si>
  <si>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</si>
  <si>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</si>
  <si>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</si>
  <si>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</si>
  <si>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</si>
  <si>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</si>
  <si>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</si>
  <si>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</si>
  <si>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</si>
  <si>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</si>
  <si>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</si>
  <si>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</si>
  <si>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</si>
  <si>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</si>
  <si>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</si>
  <si>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</si>
  <si>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</si>
  <si>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</si>
  <si>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</si>
  <si>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</si>
  <si>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</si>
  <si>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</si>
  <si>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</si>
  <si>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</si>
  <si>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</si>
  <si>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</si>
  <si>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</si>
  <si>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</si>
  <si>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</si>
  <si>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</si>
  <si>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</si>
  <si>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</si>
  <si>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</si>
  <si>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</si>
  <si>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</si>
  <si>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</si>
  <si>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</si>
  <si>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</si>
  <si>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</si>
  <si>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</si>
  <si>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</si>
  <si>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</si>
  <si>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</si>
  <si>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</si>
  <si>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</si>
  <si>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</si>
  <si>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</si>
  <si>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</si>
  <si>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</si>
  <si>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</si>
  <si>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</si>
  <si>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</si>
  <si>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</si>
  <si>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</si>
  <si>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</si>
  <si>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</si>
  <si>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</si>
  <si>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</si>
  <si>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</si>
  <si>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</si>
  <si>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</si>
  <si>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</si>
  <si>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</si>
  <si>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</si>
  <si>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</si>
  <si>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</si>
  <si>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</si>
  <si>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</si>
  <si>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</si>
  <si>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</si>
  <si>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</si>
  <si>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</si>
  <si>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</si>
  <si>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</si>
  <si>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</si>
  <si>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</si>
  <si>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</si>
  <si>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</si>
  <si>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</si>
  <si>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</si>
  <si>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</si>
  <si>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</si>
  <si>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</si>
  <si>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</si>
  <si>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</si>
  <si>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</si>
  <si>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</si>
  <si>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</si>
  <si>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</si>
  <si>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</si>
  <si>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</si>
  <si>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</si>
  <si>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</si>
  <si>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</si>
  <si>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</si>
  <si>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</si>
  <si>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</si>
  <si>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</si>
  <si>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</si>
  <si>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</si>
  <si>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</si>
  <si>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</si>
  <si>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</si>
  <si>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</si>
  <si>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</si>
  <si>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</si>
  <si>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</si>
  <si>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</si>
  <si>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</si>
  <si>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</si>
  <si>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</si>
  <si>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</si>
  <si>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</si>
  <si>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</si>
  <si>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</si>
  <si>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</si>
  <si>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</si>
  <si>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</si>
  <si>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</si>
  <si>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</si>
  <si>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</si>
  <si>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</si>
  <si>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</si>
  <si>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</si>
  <si>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</si>
  <si>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</si>
  <si>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</si>
  <si>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</si>
  <si>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</si>
  <si>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</si>
  <si>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</si>
  <si>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</si>
  <si>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</si>
  <si>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</si>
  <si>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</si>
  <si>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</si>
  <si>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</si>
  <si>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</si>
  <si>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</si>
  <si>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</si>
  <si>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</si>
  <si>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</si>
  <si>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</si>
  <si>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</si>
  <si>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</si>
  <si>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</si>
  <si>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</si>
  <si>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</si>
  <si>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</si>
  <si>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</si>
  <si>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</si>
  <si>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</si>
  <si>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</si>
  <si>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</si>
  <si>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</si>
  <si>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</si>
  <si>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</si>
  <si>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</si>
  <si>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</si>
  <si>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</si>
  <si>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</si>
  <si>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</si>
  <si>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</si>
  <si>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</si>
  <si>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</si>
  <si>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</si>
  <si>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</si>
  <si>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</si>
  <si>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</si>
  <si>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</si>
  <si>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</si>
  <si>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</si>
  <si>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</si>
  <si>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</si>
  <si>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</si>
  <si>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</si>
  <si>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</si>
  <si>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</si>
  <si>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</si>
  <si>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</si>
  <si>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</si>
  <si>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</si>
  <si>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</si>
  <si>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</si>
  <si>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</si>
  <si>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</si>
  <si>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</si>
  <si>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</si>
  <si>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</si>
  <si>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</si>
  <si>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</si>
  <si>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</si>
  <si>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</si>
  <si>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</si>
  <si>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</si>
  <si>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</si>
  <si>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</si>
  <si>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</si>
  <si>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</si>
  <si>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</si>
  <si>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</si>
  <si>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</si>
  <si>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</si>
  <si>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</si>
  <si>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</si>
  <si>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</si>
  <si>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</si>
  <si>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</si>
  <si>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</si>
  <si>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</si>
  <si>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</si>
  <si>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</si>
  <si>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</si>
  <si>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</si>
  <si>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</si>
  <si>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</si>
  <si>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</si>
  <si>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</si>
  <si>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</si>
  <si>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</si>
  <si>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</si>
  <si>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</si>
  <si>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</si>
  <si>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</si>
  <si>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</si>
  <si>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</si>
  <si>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</si>
  <si>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</si>
  <si>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</si>
  <si>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</si>
  <si>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</si>
  <si>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</si>
  <si>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</si>
  <si>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</si>
  <si>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</si>
  <si>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</si>
  <si>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</si>
  <si>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</si>
  <si>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</si>
  <si>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</si>
  <si>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</si>
  <si>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</si>
  <si>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</si>
  <si>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</si>
  <si>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</si>
  <si>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</si>
  <si>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</si>
  <si>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</si>
  <si>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</si>
  <si>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</si>
  <si>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</si>
  <si>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</si>
  <si>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</si>
  <si>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</si>
  <si>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</si>
  <si>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</si>
  <si>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</si>
  <si>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</si>
  <si>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</si>
  <si>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</si>
  <si>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</si>
  <si>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</si>
  <si>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</si>
  <si>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</si>
  <si>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</si>
  <si>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</si>
  <si>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</si>
  <si>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</si>
  <si>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</si>
  <si>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</si>
  <si>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</si>
  <si>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</si>
  <si>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</si>
  <si>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</si>
  <si>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</si>
  <si>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</si>
  <si>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</si>
  <si>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</si>
  <si>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</si>
  <si>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</si>
  <si>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</si>
  <si>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</si>
  <si>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</si>
  <si>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</si>
  <si>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</si>
  <si>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</si>
  <si>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</si>
  <si>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</si>
  <si>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</si>
  <si>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</si>
  <si>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</si>
  <si>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</si>
  <si>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</si>
  <si>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</si>
  <si>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</si>
  <si>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</si>
  <si>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</si>
  <si>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</si>
  <si>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</si>
  <si>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</si>
  <si>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</si>
  <si>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</si>
  <si>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</si>
  <si>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</si>
  <si>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</si>
  <si>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</si>
  <si>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</si>
  <si>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</si>
  <si>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</si>
  <si>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</si>
  <si>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</si>
  <si>
    <t>DefaultUnit01</t>
    <phoneticPr fontId="2" type="noConversion"/>
  </si>
  <si>
    <t>기본보유/장착 유닛</t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</si>
  <si>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Arial Unicode MS"/>
        <family val="2"/>
        <charset val="129"/>
      </rPr>
      <t>두</t>
    </r>
    <r>
      <rPr>
        <sz val="11"/>
        <rFont val="돋움"/>
        <family val="3"/>
        <charset val="129"/>
      </rPr>
      <t>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</si>
  <si>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t>유닛 장착 버튼 터치 하라고 함</t>
    <phoneticPr fontId="2" type="noConversion"/>
  </si>
  <si>
    <t>NonTarget</t>
    <phoneticPr fontId="2" type="noConversion"/>
  </si>
  <si>
    <t>LifeTime</t>
    <phoneticPr fontId="2" type="noConversion"/>
  </si>
  <si>
    <t>AfterHitLifeTime</t>
    <phoneticPr fontId="2" type="noConversion"/>
  </si>
  <si>
    <t>day</t>
    <phoneticPr fontId="2" type="noConversion"/>
  </si>
  <si>
    <r>
      <t>s</t>
    </r>
    <r>
      <rPr>
        <sz val="11"/>
        <rFont val="Calibri"/>
        <family val="2"/>
      </rPr>
      <t>tage_06_name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</si>
  <si>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</si>
  <si>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</si>
  <si>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</si>
  <si>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tage_10_name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</si>
  <si>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tage_11_name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</si>
  <si>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</si>
  <si>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</si>
  <si>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</si>
  <si>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tage_15_name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</si>
  <si>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</si>
  <si>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</si>
  <si>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</si>
  <si>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</si>
  <si>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tage_20_name</t>
    </r>
    <r>
      <rPr>
        <sz val="11"/>
        <color theme="1"/>
        <rFont val="맑은 고딕"/>
        <family val="2"/>
        <charset val="129"/>
        <scheme val="minor"/>
      </rPr>
      <t/>
    </r>
  </si>
  <si>
    <t>Indian_Wall_2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</si>
</sst>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4" sqref="B14"/>
    </sheetView>
  </sheetViews>
  <sheetFormatPr defaultRowHeight="14.4"/>
  <cols>
    <col min="1" max="1" width="17.44140625" bestFit="1" customWidth="1"/>
    <col min="2" max="2" width="13.88671875" customWidth="1"/>
    <col min="3" max="3" width="20.1093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215</v>
      </c>
      <c r="B7" s="3" t="s">
        <v>10</v>
      </c>
      <c r="C7">
        <v>1</v>
      </c>
      <c r="D7" s="12" t="s">
        <v>214</v>
      </c>
    </row>
    <row r="8" spans="1:4" ht="17.399999999999999">
      <c r="A8" s="2" t="s">
        <v>272</v>
      </c>
      <c r="B8" s="3" t="s">
        <v>10</v>
      </c>
      <c r="C8" s="3">
        <v>60</v>
      </c>
      <c r="D8" s="2" t="s">
        <v>274</v>
      </c>
    </row>
    <row r="9" spans="1:4" ht="17.399999999999999">
      <c r="A9" s="2" t="s">
        <v>273</v>
      </c>
      <c r="B9" s="3" t="s">
        <v>10</v>
      </c>
      <c r="C9" s="3">
        <v>50</v>
      </c>
      <c r="D9" s="2" t="s">
        <v>275</v>
      </c>
    </row>
    <row r="10" spans="1:4" ht="17.399999999999999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7.399999999999999">
      <c r="A11" s="2" t="s">
        <v>283</v>
      </c>
      <c r="B11" s="3" t="s">
        <v>280</v>
      </c>
      <c r="C11" s="3">
        <v>300</v>
      </c>
      <c r="D11" s="2" t="s">
        <v>282</v>
      </c>
    </row>
    <row r="12" spans="1:4" ht="17.399999999999999">
      <c r="A12" s="2" t="s">
        <v>318</v>
      </c>
      <c r="B12" s="3" t="s">
        <v>10</v>
      </c>
      <c r="C12" s="3">
        <v>2001</v>
      </c>
      <c r="D12" s="12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C3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4" sqref="D4:D7"/>
    </sheetView>
  </sheetViews>
  <sheetFormatPr defaultRowHeight="14.4"/>
  <cols>
    <col min="2" max="2" width="15.88671875" customWidth="1"/>
    <col min="3" max="3" width="15.5546875" customWidth="1"/>
    <col min="5" max="5" width="49.441406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315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1000</v>
      </c>
      <c r="E4" s="53" t="s">
        <v>311</v>
      </c>
    </row>
    <row r="5" spans="1:5">
      <c r="A5" s="5">
        <v>2</v>
      </c>
      <c r="B5" s="53">
        <v>0</v>
      </c>
      <c r="C5" s="6">
        <v>2</v>
      </c>
      <c r="D5" s="6">
        <v>1000</v>
      </c>
      <c r="E5" s="53" t="s">
        <v>312</v>
      </c>
    </row>
    <row r="6" spans="1:5" ht="15">
      <c r="A6" s="5">
        <v>3</v>
      </c>
      <c r="B6" s="53">
        <v>0</v>
      </c>
      <c r="C6" s="5">
        <v>3</v>
      </c>
      <c r="D6" s="6">
        <v>1000</v>
      </c>
      <c r="E6" s="19" t="s">
        <v>313</v>
      </c>
    </row>
    <row r="7" spans="1:5" ht="15">
      <c r="A7" s="5">
        <v>4</v>
      </c>
      <c r="B7" s="53">
        <v>0</v>
      </c>
      <c r="C7" s="5">
        <v>4</v>
      </c>
      <c r="D7" s="6">
        <v>1000</v>
      </c>
      <c r="E7" s="19" t="s">
        <v>314</v>
      </c>
    </row>
    <row r="8" spans="1:5" ht="1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 ht="1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 ht="15">
      <c r="A10" s="5">
        <v>7</v>
      </c>
      <c r="B10" s="53">
        <v>3</v>
      </c>
      <c r="C10" s="5"/>
      <c r="D10" s="5"/>
      <c r="E10" s="19" t="s">
        <v>300</v>
      </c>
    </row>
    <row r="11" spans="1:5" ht="15">
      <c r="A11" s="5">
        <v>8</v>
      </c>
      <c r="B11" s="53">
        <v>3</v>
      </c>
      <c r="C11" s="5"/>
      <c r="D11" s="5"/>
      <c r="E11" s="19" t="s">
        <v>301</v>
      </c>
    </row>
    <row r="12" spans="1:5" ht="15">
      <c r="A12" s="5">
        <v>9</v>
      </c>
      <c r="B12" s="53">
        <v>3</v>
      </c>
      <c r="C12" s="5"/>
      <c r="D12" s="5"/>
      <c r="E12" s="19" t="s">
        <v>302</v>
      </c>
    </row>
    <row r="13" spans="1:5" ht="1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 ht="15">
      <c r="A14" s="5">
        <v>11</v>
      </c>
      <c r="B14" s="53">
        <v>3</v>
      </c>
      <c r="C14" s="5"/>
      <c r="D14" s="5"/>
      <c r="E14" s="19" t="s">
        <v>304</v>
      </c>
    </row>
    <row r="15" spans="1:5" ht="15">
      <c r="A15" s="5">
        <v>12</v>
      </c>
      <c r="B15" s="53">
        <v>3</v>
      </c>
      <c r="C15" s="5"/>
      <c r="D15" s="5"/>
      <c r="E15" s="19" t="s">
        <v>305</v>
      </c>
    </row>
    <row r="16" spans="1:5" ht="15">
      <c r="A16" s="5">
        <v>13</v>
      </c>
      <c r="B16" s="53">
        <v>3</v>
      </c>
      <c r="C16" s="5"/>
      <c r="D16" s="5"/>
      <c r="E16" s="19" t="s">
        <v>306</v>
      </c>
    </row>
    <row r="17" spans="1:5" ht="15">
      <c r="A17" s="5">
        <v>14</v>
      </c>
      <c r="B17" s="53">
        <v>3</v>
      </c>
      <c r="C17" s="5"/>
      <c r="D17" s="5"/>
      <c r="E17" s="57" t="s">
        <v>320</v>
      </c>
    </row>
    <row r="18" spans="1:5">
      <c r="A18" s="5">
        <v>15</v>
      </c>
      <c r="B18" s="53">
        <v>3</v>
      </c>
      <c r="C18" s="5"/>
      <c r="D18" s="5"/>
      <c r="E18" s="58" t="s">
        <v>321</v>
      </c>
    </row>
    <row r="19" spans="1:5" ht="15">
      <c r="A19" s="5">
        <v>16</v>
      </c>
      <c r="B19" s="53">
        <v>3</v>
      </c>
      <c r="C19" s="5"/>
      <c r="D19" s="5"/>
      <c r="E19" s="19" t="s">
        <v>307</v>
      </c>
    </row>
    <row r="20" spans="1:5" ht="15">
      <c r="A20" s="5">
        <v>17</v>
      </c>
      <c r="B20" s="53">
        <v>1</v>
      </c>
      <c r="C20" s="5">
        <v>3</v>
      </c>
      <c r="D20" s="5">
        <v>0</v>
      </c>
      <c r="E20" s="19" t="s">
        <v>308</v>
      </c>
    </row>
    <row r="21" spans="1:5" ht="15">
      <c r="A21" s="5">
        <v>18</v>
      </c>
      <c r="B21" s="53">
        <v>3</v>
      </c>
      <c r="C21" s="5"/>
      <c r="D21" s="5"/>
      <c r="E21" s="19" t="s">
        <v>309</v>
      </c>
    </row>
    <row r="22" spans="1:5" ht="15">
      <c r="A22" s="5">
        <v>19</v>
      </c>
      <c r="B22" s="53">
        <v>3</v>
      </c>
      <c r="C22" s="5"/>
      <c r="D22" s="5"/>
      <c r="E22" s="19" t="s">
        <v>301</v>
      </c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9" sqref="H9"/>
    </sheetView>
  </sheetViews>
  <sheetFormatPr defaultRowHeight="14.4"/>
  <cols>
    <col min="2" max="2" width="13.664062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316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7.399999999999999">
      <c r="A5" s="5">
        <v>2</v>
      </c>
      <c r="B5" s="9" t="s">
        <v>293</v>
      </c>
      <c r="C5">
        <v>2</v>
      </c>
    </row>
    <row r="6" spans="1:3" ht="17.399999999999999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5" zoomScale="130" zoomScaleNormal="130" workbookViewId="0">
      <selection activeCell="B31" sqref="B31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119</v>
      </c>
      <c r="C15" s="4">
        <v>2</v>
      </c>
      <c r="D15" s="26" t="s">
        <v>120</v>
      </c>
    </row>
    <row r="16" spans="1:7" ht="17.399999999999999">
      <c r="A16" s="2" t="s">
        <v>217</v>
      </c>
      <c r="B16" s="2" t="s">
        <v>218</v>
      </c>
      <c r="C16" s="4">
        <v>0</v>
      </c>
      <c r="D16" s="26"/>
    </row>
    <row r="17" spans="1:4" ht="17.399999999999999">
      <c r="A17" s="2" t="s">
        <v>217</v>
      </c>
      <c r="B17" s="2" t="s">
        <v>219</v>
      </c>
      <c r="C17" s="4">
        <v>1</v>
      </c>
      <c r="D17" s="26"/>
    </row>
    <row r="18" spans="1:4" ht="17.399999999999999">
      <c r="A18" s="2" t="s">
        <v>217</v>
      </c>
      <c r="B18" s="2" t="s">
        <v>220</v>
      </c>
      <c r="C18" s="4">
        <v>2</v>
      </c>
      <c r="D18" s="26"/>
    </row>
    <row r="19" spans="1:4" ht="17.399999999999999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310</v>
      </c>
      <c r="C29" s="4">
        <v>0</v>
      </c>
    </row>
    <row r="30" spans="1:4">
      <c r="A30" s="2" t="s">
        <v>288</v>
      </c>
      <c r="B30" s="8" t="s">
        <v>317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3.8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7" workbookViewId="0">
      <selection activeCell="S7" sqref="S7"/>
    </sheetView>
  </sheetViews>
  <sheetFormatPr defaultRowHeight="14.4"/>
  <cols>
    <col min="3" max="3" width="12.5546875" bestFit="1" customWidth="1"/>
    <col min="4" max="4" width="9.6640625" bestFit="1" customWidth="1"/>
    <col min="5" max="5" width="13.6640625" bestFit="1" customWidth="1"/>
  </cols>
  <sheetData>
    <row r="1" spans="1:5">
      <c r="A1" s="14" t="s">
        <v>42</v>
      </c>
      <c r="B1" s="14" t="s">
        <v>325</v>
      </c>
      <c r="C1" s="14" t="s">
        <v>65</v>
      </c>
      <c r="D1" s="14" t="s">
        <v>118</v>
      </c>
      <c r="E1" s="14" t="s">
        <v>66</v>
      </c>
    </row>
    <row r="2" spans="1:5">
      <c r="A2" s="15" t="s">
        <v>1</v>
      </c>
      <c r="B2" s="15" t="s">
        <v>1</v>
      </c>
      <c r="C2" s="16" t="s">
        <v>62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9">
        <v>0</v>
      </c>
      <c r="D4" s="5">
        <v>2001</v>
      </c>
      <c r="E4" s="5">
        <v>10</v>
      </c>
    </row>
    <row r="5" spans="1:5">
      <c r="A5" s="5">
        <v>2</v>
      </c>
      <c r="B5" s="5">
        <v>1</v>
      </c>
      <c r="C5" s="9">
        <v>0</v>
      </c>
      <c r="D5" s="5">
        <v>2001</v>
      </c>
      <c r="E5" s="5">
        <v>10</v>
      </c>
    </row>
    <row r="6" spans="1:5">
      <c r="A6" s="5">
        <v>3</v>
      </c>
      <c r="B6" s="5">
        <v>2</v>
      </c>
      <c r="C6" s="9">
        <v>2</v>
      </c>
      <c r="D6" s="5">
        <v>1</v>
      </c>
      <c r="E6" s="5">
        <v>10</v>
      </c>
    </row>
    <row r="7" spans="1:5">
      <c r="A7" s="5">
        <v>4</v>
      </c>
      <c r="B7" s="5">
        <v>2</v>
      </c>
      <c r="C7" s="9">
        <v>0</v>
      </c>
      <c r="D7" s="5">
        <v>2001</v>
      </c>
      <c r="E7" s="5">
        <v>10</v>
      </c>
    </row>
    <row r="8" spans="1:5">
      <c r="A8" s="5">
        <v>5</v>
      </c>
      <c r="B8" s="5">
        <v>3</v>
      </c>
      <c r="C8" s="9">
        <v>2</v>
      </c>
      <c r="D8" s="5">
        <v>1</v>
      </c>
      <c r="E8" s="5">
        <v>10</v>
      </c>
    </row>
    <row r="9" spans="1:5">
      <c r="A9" s="5">
        <v>6</v>
      </c>
      <c r="B9" s="5">
        <v>3</v>
      </c>
      <c r="C9" s="9">
        <v>0</v>
      </c>
      <c r="D9" s="5">
        <v>2001</v>
      </c>
      <c r="E9" s="5">
        <v>10</v>
      </c>
    </row>
    <row r="10" spans="1:5">
      <c r="A10" s="5">
        <v>7</v>
      </c>
      <c r="B10" s="5">
        <v>4</v>
      </c>
      <c r="C10" s="9">
        <v>2</v>
      </c>
      <c r="D10" s="5">
        <v>1</v>
      </c>
      <c r="E10" s="5">
        <v>10</v>
      </c>
    </row>
    <row r="11" spans="1:5">
      <c r="A11" s="5">
        <v>8</v>
      </c>
      <c r="B11" s="5">
        <v>5</v>
      </c>
      <c r="C11" s="9">
        <v>0</v>
      </c>
      <c r="D11" s="5">
        <v>2001</v>
      </c>
      <c r="E11" s="5">
        <v>10</v>
      </c>
    </row>
    <row r="12" spans="1:5">
      <c r="A12" s="5">
        <v>9</v>
      </c>
      <c r="B12" s="5">
        <v>6</v>
      </c>
      <c r="C12" s="9">
        <v>0</v>
      </c>
      <c r="D12" s="5">
        <v>2001</v>
      </c>
      <c r="E12" s="5">
        <v>10</v>
      </c>
    </row>
    <row r="13" spans="1:5">
      <c r="A13" s="5">
        <v>10</v>
      </c>
      <c r="B13" s="5">
        <v>7</v>
      </c>
      <c r="C13" s="9">
        <v>0</v>
      </c>
      <c r="D13" s="5">
        <v>2001</v>
      </c>
      <c r="E13" s="5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6"/>
  <sheetViews>
    <sheetView tabSelected="1" topLeftCell="A34" zoomScale="85" zoomScaleNormal="85" workbookViewId="0">
      <selection activeCell="G56" sqref="G56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50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50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50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50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50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50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50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50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50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50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50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50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50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50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50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50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50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50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50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50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50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50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50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50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50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50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50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50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50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50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50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50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50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50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50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50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50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50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50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50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50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50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50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50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50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50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50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50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50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50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50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50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50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50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50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50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50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50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50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6" si="16">IF(D63=1,"(원거리)","(근거리)")&amp;B63</f>
        <v>(원거리)Indian_House</v>
      </c>
      <c r="D63" s="40">
        <v>1</v>
      </c>
      <c r="E63" s="40">
        <v>50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6" si="17">"name_"&amp;A63</f>
        <v>name_11010</v>
      </c>
      <c r="K63" s="40" t="str">
        <f t="shared" ref="K63:K66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50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11012</v>
      </c>
      <c r="B65" s="41" t="s">
        <v>341</v>
      </c>
      <c r="C65" s="41" t="str">
        <f t="shared" si="16"/>
        <v>(원거리)Indian_Wall_2</v>
      </c>
      <c r="D65" s="40">
        <v>1</v>
      </c>
      <c r="E65" s="40">
        <v>50</v>
      </c>
      <c r="F65" s="40">
        <v>-1</v>
      </c>
      <c r="G65" s="40">
        <v>1</v>
      </c>
      <c r="H65" s="40">
        <v>1</v>
      </c>
      <c r="I65" s="40">
        <v>1</v>
      </c>
      <c r="J65" s="40" t="str">
        <f t="shared" si="17"/>
        <v>name_11012</v>
      </c>
      <c r="K65" s="40" t="str">
        <f t="shared" si="18"/>
        <v>unit_icon_11012</v>
      </c>
      <c r="L65" s="52" t="str">
        <f t="shared" ref="L65" si="20">IF(A65&lt;1999,"Unit/Enemy/Chapter_1/"&amp;A65&amp;"_"&amp;B65&amp;".prefab",IF(A65&lt;2999,"Unit/Hero/"&amp;A65&amp;"_"&amp;B65&amp;".prefab","Unit/Enemy/Chapter_1_Object/"&amp;A65&amp;"_"&amp;B65&amp;".prefab"))</f>
        <v>Unit/Enemy/Chapter_1_Object/11012_Indian_Wall_2.prefab</v>
      </c>
      <c r="M65" s="38" t="s">
        <v>241</v>
      </c>
    </row>
    <row r="66" spans="1:13">
      <c r="A66" s="40">
        <v>20001</v>
      </c>
      <c r="B66" s="40" t="s">
        <v>276</v>
      </c>
      <c r="C66" s="41" t="str">
        <f t="shared" si="16"/>
        <v>(근거리)DevilCastle</v>
      </c>
      <c r="D66" s="40">
        <v>0</v>
      </c>
      <c r="E66" s="40">
        <v>50</v>
      </c>
      <c r="F66" s="40">
        <v>1</v>
      </c>
      <c r="G66" s="40">
        <v>1</v>
      </c>
      <c r="H66" s="40">
        <v>1</v>
      </c>
      <c r="I66" s="40">
        <v>1</v>
      </c>
      <c r="J66" s="40" t="str">
        <f t="shared" si="17"/>
        <v>name_20001</v>
      </c>
      <c r="K66" s="40" t="str">
        <f t="shared" si="18"/>
        <v>unit_icon_20001</v>
      </c>
      <c r="L66" s="52" t="s">
        <v>277</v>
      </c>
      <c r="M66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38" sqref="J38"/>
    </sheetView>
  </sheetViews>
  <sheetFormatPr defaultRowHeight="14.4"/>
  <cols>
    <col min="6" max="6" width="15.554687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 ht="15.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 ht="15.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 ht="15.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 ht="15.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 ht="15.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 ht="15.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 ht="15.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 ht="15.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 ht="15.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 ht="15.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 ht="15.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 ht="15.6">
      <c r="A15" s="5"/>
      <c r="B15" s="5"/>
      <c r="C15" s="5"/>
      <c r="D15" s="40"/>
      <c r="E15" s="9"/>
      <c r="F15" s="9"/>
    </row>
    <row r="16" spans="1:6" ht="15.6">
      <c r="A16" s="5"/>
      <c r="B16" s="5"/>
      <c r="C16" s="5"/>
      <c r="D16" s="40"/>
      <c r="E16" s="9"/>
      <c r="F16" s="9"/>
    </row>
    <row r="17" spans="1:6" ht="15.6">
      <c r="A17" s="5"/>
      <c r="B17" s="5"/>
      <c r="C17" s="5"/>
      <c r="D17" s="40"/>
      <c r="E17" s="9"/>
      <c r="F17" s="9"/>
    </row>
    <row r="18" spans="1:6" ht="15.6">
      <c r="A18" s="5"/>
      <c r="B18" s="5"/>
      <c r="C18" s="5"/>
      <c r="D18" s="40"/>
      <c r="E18" s="9"/>
      <c r="F18" s="9"/>
    </row>
    <row r="19" spans="1:6" ht="15.6">
      <c r="A19" s="5"/>
      <c r="B19" s="5"/>
      <c r="C19" s="5"/>
      <c r="D19" s="40"/>
      <c r="E19" s="9"/>
      <c r="F19" s="9"/>
    </row>
    <row r="20" spans="1:6" ht="15.6">
      <c r="A20" s="5"/>
      <c r="B20" s="5"/>
      <c r="C20" s="5"/>
      <c r="D20" s="40"/>
      <c r="E20" s="9"/>
      <c r="F20" s="9"/>
    </row>
    <row r="21" spans="1:6" ht="15.6">
      <c r="A21" s="5"/>
      <c r="B21" s="5"/>
      <c r="C21" s="5"/>
      <c r="D21" s="40"/>
      <c r="E21" s="9"/>
      <c r="F21" s="9"/>
    </row>
    <row r="22" spans="1:6" ht="15.6">
      <c r="A22" s="5"/>
      <c r="B22" s="5"/>
      <c r="C22" s="5"/>
      <c r="D22" s="40"/>
      <c r="E22" s="9"/>
      <c r="F22" s="9"/>
    </row>
    <row r="23" spans="1:6" ht="15.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6"/>
  <sheetViews>
    <sheetView zoomScaleNormal="100" workbookViewId="0">
      <pane ySplit="3" topLeftCell="A42" activePane="bottomLeft" state="frozen"/>
      <selection pane="bottomLeft" activeCell="H65" sqref="H65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99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99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6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99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99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99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99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99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99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99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99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99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99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99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99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99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99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99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99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99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99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99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99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99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99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99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99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99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99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99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99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99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99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99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99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99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99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99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99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99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99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99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99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99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99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99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99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99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99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99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99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99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99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99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99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99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99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99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99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99</v>
      </c>
      <c r="L62" s="5">
        <v>0</v>
      </c>
      <c r="M62" s="5">
        <v>1000</v>
      </c>
      <c r="N62" s="5">
        <f t="shared" ref="N62:N66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99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99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6.2" thickBot="1">
      <c r="A65" s="5">
        <f t="shared" si="1"/>
        <v>62</v>
      </c>
      <c r="B65" s="40">
        <v>11012</v>
      </c>
      <c r="C65" s="20" t="str">
        <f>INDEX(Unitinfo!C:C,MATCH(UnitGradeInfo!B65,Unitinfo!A:A,0))</f>
        <v>(원거리)Indian_Wall_2</v>
      </c>
      <c r="D65" s="21">
        <v>1</v>
      </c>
      <c r="E65" s="9">
        <v>10</v>
      </c>
      <c r="F65" s="5">
        <v>100</v>
      </c>
      <c r="G65" s="5">
        <v>10</v>
      </c>
      <c r="H65" s="5">
        <v>0</v>
      </c>
      <c r="I65" s="42">
        <f>IF(INDEX(Unitinfo!D:D,MATCH(UnitGradeInfo!B65,Unitinfo!A:A,0))=1,50,5)</f>
        <v>50</v>
      </c>
      <c r="J65" s="5">
        <v>1</v>
      </c>
      <c r="K65" s="5">
        <v>99</v>
      </c>
      <c r="L65" s="5">
        <v>0</v>
      </c>
      <c r="M65" s="5">
        <v>1000</v>
      </c>
      <c r="N65" s="5">
        <f t="shared" si="4"/>
        <v>11012</v>
      </c>
      <c r="O65" s="5">
        <v>0</v>
      </c>
      <c r="P65" s="5">
        <v>0</v>
      </c>
      <c r="Q65" s="19" t="s">
        <v>121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  <row r="66" spans="1:23" ht="15.6">
      <c r="A66" s="5">
        <f t="shared" si="1"/>
        <v>63</v>
      </c>
      <c r="B66" s="40">
        <v>20001</v>
      </c>
      <c r="C66" s="20" t="str">
        <f>INDEX(Unitinfo!C:C,MATCH(UnitGradeInfo!B66,Unitinfo!A:A,0))</f>
        <v>(근거리)DevilCastle</v>
      </c>
      <c r="D66" s="5">
        <v>1</v>
      </c>
      <c r="E66" s="9">
        <v>13</v>
      </c>
      <c r="F66" s="5">
        <v>3000</v>
      </c>
      <c r="G66" s="5">
        <v>0</v>
      </c>
      <c r="H66" s="5">
        <v>0</v>
      </c>
      <c r="I66" s="42">
        <v>1</v>
      </c>
      <c r="J66" s="5">
        <v>0</v>
      </c>
      <c r="K66" s="5">
        <v>99</v>
      </c>
      <c r="L66" s="5">
        <v>0</v>
      </c>
      <c r="M66" s="5">
        <v>0</v>
      </c>
      <c r="N66" s="5">
        <f t="shared" si="4"/>
        <v>20001</v>
      </c>
      <c r="O66" s="5">
        <v>0</v>
      </c>
      <c r="P66" s="5">
        <v>0</v>
      </c>
      <c r="Q66" s="19" t="s">
        <v>122</v>
      </c>
      <c r="R66" s="5">
        <v>0</v>
      </c>
      <c r="S66" s="5">
        <v>1</v>
      </c>
      <c r="T66" s="19" t="s">
        <v>122</v>
      </c>
      <c r="U66" s="5">
        <v>2</v>
      </c>
      <c r="V66" s="5">
        <v>10</v>
      </c>
      <c r="W66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2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I66</xm:sqref>
        </x14:conditionalFormatting>
        <x14:conditionalFormatting xmlns:xm="http://schemas.microsoft.com/office/excel/2006/main">
          <x14:cfRule type="iconSet" priority="1" id="{53954ED9-7DB5-4E91-AD61-0720DDF75CB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21"/>
  <sheetViews>
    <sheetView workbookViewId="0">
      <selection activeCell="C12" sqref="C12"/>
    </sheetView>
  </sheetViews>
  <sheetFormatPr defaultRowHeight="14.4"/>
  <cols>
    <col min="2" max="3" width="11.109375" customWidth="1"/>
    <col min="4" max="4" width="17.44140625" bestFit="1" customWidth="1"/>
    <col min="6" max="6" width="59.5546875" customWidth="1"/>
  </cols>
  <sheetData>
    <row r="1" spans="1:6">
      <c r="A1" s="14" t="s">
        <v>42</v>
      </c>
      <c r="B1" s="14" t="s">
        <v>322</v>
      </c>
      <c r="C1" s="14" t="s">
        <v>323</v>
      </c>
      <c r="D1" s="14" t="s">
        <v>324</v>
      </c>
      <c r="E1" s="14" t="s">
        <v>86</v>
      </c>
      <c r="F1" s="14" t="s">
        <v>47</v>
      </c>
    </row>
    <row r="2" spans="1:6">
      <c r="A2" s="15" t="s">
        <v>1</v>
      </c>
      <c r="B2" s="15" t="s">
        <v>1</v>
      </c>
      <c r="C2" s="16" t="s">
        <v>10</v>
      </c>
      <c r="D2" s="16" t="s">
        <v>10</v>
      </c>
      <c r="E2" s="15" t="s">
        <v>1</v>
      </c>
      <c r="F2" s="17" t="s">
        <v>48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1001</v>
      </c>
      <c r="B4" s="5">
        <v>1</v>
      </c>
      <c r="C4" s="5">
        <v>5000</v>
      </c>
      <c r="D4" s="5">
        <v>1000</v>
      </c>
      <c r="E4" s="5">
        <v>8</v>
      </c>
      <c r="F4" t="str">
        <f>"Projectile/"&amp;A4&amp;"_"&amp;INDEX(Unitinfo!B:B,MATCH(A4,Unitinfo!A:A,0))&amp;"_Bullet.prefab"</f>
        <v>Projectile/1001_Indian_Archer_Bullet.prefab</v>
      </c>
    </row>
    <row r="5" spans="1:6">
      <c r="A5" s="5">
        <v>1012</v>
      </c>
      <c r="B5" s="5">
        <v>1</v>
      </c>
      <c r="C5" s="5">
        <v>5000</v>
      </c>
      <c r="D5" s="5">
        <v>1000</v>
      </c>
      <c r="E5" s="5">
        <v>8</v>
      </c>
      <c r="F5" t="str">
        <f>"Projectile/"&amp;A5&amp;"_"&amp;INDEX(Unitinfo!B:B,MATCH(A5,Unitinfo!A:A,0))&amp;"_Bullet.prefab"</f>
        <v>Projectile/1012_Indian_Horse_Archer_Bullet.prefab</v>
      </c>
    </row>
    <row r="6" spans="1:6">
      <c r="A6" s="5">
        <v>1013</v>
      </c>
      <c r="B6" s="5">
        <v>1</v>
      </c>
      <c r="C6" s="5">
        <v>5000</v>
      </c>
      <c r="D6" s="5">
        <v>1000</v>
      </c>
      <c r="E6" s="5">
        <v>7</v>
      </c>
      <c r="F6" t="str">
        <f>"Projectile/"&amp;A6&amp;"_"&amp;INDEX(Unitinfo!B:B,MATCH(A6,Unitinfo!A:A,0))&amp;"_Bullet.prefab"</f>
        <v>Projectile/1013_Chicken_Black_Bullet.prefab</v>
      </c>
    </row>
    <row r="7" spans="1:6">
      <c r="A7" s="5">
        <v>1014</v>
      </c>
      <c r="B7" s="5">
        <v>1</v>
      </c>
      <c r="C7" s="5">
        <v>5000</v>
      </c>
      <c r="D7" s="5">
        <v>1000</v>
      </c>
      <c r="E7" s="5">
        <v>7</v>
      </c>
      <c r="F7" t="str">
        <f>"Projectile/"&amp;A7&amp;"_"&amp;INDEX(Unitinfo!B:B,MATCH(A7,Unitinfo!A:A,0))&amp;"_Bullet.prefab"</f>
        <v>Projectile/1014_Chicken_White_Bullet.prefab</v>
      </c>
    </row>
    <row r="8" spans="1:6">
      <c r="A8" s="5">
        <v>1016</v>
      </c>
      <c r="B8" s="5">
        <v>1</v>
      </c>
      <c r="C8" s="5">
        <v>5000</v>
      </c>
      <c r="D8" s="5">
        <v>1000</v>
      </c>
      <c r="E8" s="5">
        <v>6</v>
      </c>
      <c r="F8" t="str">
        <f>"Projectile/"&amp;A8&amp;"_"&amp;INDEX(Unitinfo!B:B,MATCH(A8,Unitinfo!A:A,0))&amp;"_Bullet.prefab"</f>
        <v>Projectile/1016_Indian_Egg_Bullet.prefab</v>
      </c>
    </row>
    <row r="9" spans="1:6">
      <c r="A9" s="5">
        <v>2002</v>
      </c>
      <c r="B9" s="5">
        <v>0</v>
      </c>
      <c r="C9" s="5">
        <v>5000</v>
      </c>
      <c r="D9" s="5">
        <v>1000</v>
      </c>
      <c r="E9" s="5">
        <v>6</v>
      </c>
      <c r="F9" t="str">
        <f>"Projectile/"&amp;A9&amp;"_"&amp;INDEX(Unitinfo!B:B,MATCH(A9,Unitinfo!A:A,0))&amp;"_Bullet.prefab"</f>
        <v>Projectile/2002_Slime_Archer_Bullet.prefab</v>
      </c>
    </row>
    <row r="10" spans="1:6">
      <c r="A10" s="5">
        <v>2004</v>
      </c>
      <c r="B10" s="5">
        <v>0</v>
      </c>
      <c r="C10" s="5">
        <v>5000</v>
      </c>
      <c r="D10" s="5">
        <v>1000</v>
      </c>
      <c r="E10" s="5">
        <v>6</v>
      </c>
      <c r="F10" t="str">
        <f>"Projectile/"&amp;A10&amp;"_"&amp;INDEX(Unitinfo!B:B,MATCH(A10,Unitinfo!A:A,0))&amp;"_Bullet.prefab"</f>
        <v>Projectile/2004_Skeleton_Archer_Bullet.prefab</v>
      </c>
    </row>
    <row r="11" spans="1:6">
      <c r="A11" s="5">
        <v>2005</v>
      </c>
      <c r="B11" s="5">
        <v>0</v>
      </c>
      <c r="C11" s="5">
        <v>5000</v>
      </c>
      <c r="D11" s="5">
        <v>1000</v>
      </c>
      <c r="E11" s="5">
        <v>6</v>
      </c>
      <c r="F11" t="str">
        <f>"Projectile/"&amp;A11&amp;"_"&amp;INDEX(Unitinfo!B:B,MATCH(A11,Unitinfo!A:A,0))&amp;"_Bullet.prefab"</f>
        <v>Projectile/2005_Skeleton_Witch_Bullet.prefab</v>
      </c>
    </row>
    <row r="12" spans="1:6">
      <c r="A12" s="5">
        <v>2009</v>
      </c>
      <c r="B12" s="5">
        <v>0</v>
      </c>
      <c r="C12" s="5">
        <v>5000</v>
      </c>
      <c r="D12" s="5">
        <v>1000</v>
      </c>
      <c r="E12" s="5">
        <v>6</v>
      </c>
      <c r="F12" t="str">
        <f>"Projectile/"&amp;A12&amp;"_"&amp;INDEX(Unitinfo!B:B,MATCH(A12,Unitinfo!A:A,0))&amp;"_Bullet.prefab"</f>
        <v>Projectile/2009_Witch_Fire_Bullet.prefab</v>
      </c>
    </row>
    <row r="13" spans="1:6">
      <c r="A13" s="5">
        <v>2010</v>
      </c>
      <c r="B13" s="5">
        <v>0</v>
      </c>
      <c r="C13" s="5">
        <v>5000</v>
      </c>
      <c r="D13" s="5">
        <v>1000</v>
      </c>
      <c r="E13" s="5">
        <v>6</v>
      </c>
      <c r="F13" t="str">
        <f>"Projectile/"&amp;A13&amp;"_"&amp;INDEX(Unitinfo!B:B,MATCH(A13,Unitinfo!A:A,0))&amp;"_Bullet.prefab"</f>
        <v>Projectile/2010_Witch_Thunder_Bullet.prefab</v>
      </c>
    </row>
    <row r="14" spans="1:6">
      <c r="A14" s="5">
        <v>2011</v>
      </c>
      <c r="B14" s="5">
        <v>0</v>
      </c>
      <c r="C14" s="5">
        <v>5000</v>
      </c>
      <c r="D14" s="5">
        <v>1000</v>
      </c>
      <c r="E14" s="5">
        <v>6</v>
      </c>
      <c r="F14" t="str">
        <f>"Projectile/"&amp;A14&amp;"_"&amp;INDEX(Unitinfo!B:B,MATCH(A14,Unitinfo!A:A,0))&amp;"_Bullet.prefab"</f>
        <v>Projectile/2011_Witch_Poison_Bullet.prefab</v>
      </c>
    </row>
    <row r="15" spans="1:6">
      <c r="A15" s="5">
        <v>2012</v>
      </c>
      <c r="B15" s="5">
        <v>0</v>
      </c>
      <c r="C15" s="5">
        <v>5000</v>
      </c>
      <c r="D15" s="5">
        <v>1000</v>
      </c>
      <c r="E15" s="5">
        <v>6</v>
      </c>
      <c r="F15" t="str">
        <f>"Projectile/"&amp;A15&amp;"_"&amp;INDEX(Unitinfo!B:B,MATCH(A15,Unitinfo!A:A,0))&amp;"_Bullet.prefab"</f>
        <v>Projectile/2012_Goblin_Stone_Bullet.prefab</v>
      </c>
    </row>
    <row r="16" spans="1:6">
      <c r="A16" s="5">
        <v>2015</v>
      </c>
      <c r="B16" s="5">
        <v>0</v>
      </c>
      <c r="C16" s="5">
        <v>5000</v>
      </c>
      <c r="D16" s="5">
        <v>1000</v>
      </c>
      <c r="E16" s="5">
        <v>5</v>
      </c>
      <c r="F16" t="str">
        <f>"Projectile/"&amp;A16&amp;"_"&amp;INDEX(Unitinfo!B:B,MATCH(A16,Unitinfo!A:A,0))&amp;"_Bullet.prefab"</f>
        <v>Projectile/2015_Orc_Stone_Bullet.prefab</v>
      </c>
    </row>
    <row r="17" spans="1:6">
      <c r="A17" s="5">
        <v>2018</v>
      </c>
      <c r="B17" s="5">
        <v>0</v>
      </c>
      <c r="C17" s="5">
        <v>5000</v>
      </c>
      <c r="D17" s="5">
        <v>1000</v>
      </c>
      <c r="E17" s="5">
        <v>6</v>
      </c>
      <c r="F17" t="str">
        <f>"Projectile/"&amp;A17&amp;"_"&amp;INDEX(Unitinfo!B:B,MATCH(A17,Unitinfo!A:A,0))&amp;"_Bullet.prefab"</f>
        <v>Projectile/2018_Dragon_Fire_Bullet.prefab</v>
      </c>
    </row>
    <row r="18" spans="1:6">
      <c r="A18" s="5">
        <v>11002</v>
      </c>
      <c r="B18" s="5">
        <v>0</v>
      </c>
      <c r="C18" s="5">
        <v>5000</v>
      </c>
      <c r="D18" s="5">
        <v>1000</v>
      </c>
      <c r="E18" s="5">
        <v>1</v>
      </c>
      <c r="F18" t="str">
        <f>"Projectile/"&amp;A18&amp;"_"&amp;INDEX(Unitinfo!B:B,MATCH(A18,Unitinfo!A:A,0))&amp;"_Bullet.prefab"</f>
        <v>Projectile/11002_Indian_Catapult_Bullet.prefab</v>
      </c>
    </row>
    <row r="19" spans="1:6">
      <c r="A19" s="5">
        <v>11004</v>
      </c>
      <c r="B19" s="5">
        <v>0</v>
      </c>
      <c r="C19" s="5">
        <v>5000</v>
      </c>
      <c r="D19" s="5">
        <v>1000</v>
      </c>
      <c r="E19" s="5">
        <v>8</v>
      </c>
      <c r="F19" t="str">
        <f>"Projectile/"&amp;A19&amp;"_"&amp;INDEX(Unitinfo!B:B,MATCH(A19,Unitinfo!A:A,0))&amp;"_Bullet.prefab"</f>
        <v>Projectile/11004_Indian_Watchtower_Bullet.prefab</v>
      </c>
    </row>
    <row r="20" spans="1:6">
      <c r="A20" s="5"/>
      <c r="B20" s="5"/>
      <c r="C20" s="5"/>
      <c r="D20" s="5"/>
      <c r="E20" s="5"/>
    </row>
    <row r="21" spans="1:6">
      <c r="A21" s="5"/>
      <c r="B21" s="5"/>
      <c r="C21" s="5"/>
      <c r="D21" s="5"/>
      <c r="E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F27" sqref="A24:F27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H28"/>
  <sheetViews>
    <sheetView zoomScale="70" zoomScaleNormal="70" workbookViewId="0">
      <selection activeCell="C28" sqref="C2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  <col min="7" max="8" width="20.664062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7.399999999999999">
      <c r="A9" s="5">
        <v>6</v>
      </c>
      <c r="B9" s="9" t="s">
        <v>326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7.399999999999999">
      <c r="A10" s="5">
        <v>7</v>
      </c>
      <c r="B10" s="9" t="s">
        <v>327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7.399999999999999">
      <c r="A11" s="5">
        <v>8</v>
      </c>
      <c r="B11" s="9" t="s">
        <v>328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7.399999999999999">
      <c r="A12" s="5">
        <v>9</v>
      </c>
      <c r="B12" s="9" t="s">
        <v>329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7.399999999999999">
      <c r="A13" s="5">
        <v>10</v>
      </c>
      <c r="B13" s="9" t="s">
        <v>330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7.399999999999999">
      <c r="A14" s="5">
        <v>11</v>
      </c>
      <c r="B14" s="9" t="s">
        <v>331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7.399999999999999">
      <c r="A15" s="5">
        <v>12</v>
      </c>
      <c r="B15" s="9" t="s">
        <v>332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7.399999999999999">
      <c r="A16" s="5">
        <v>13</v>
      </c>
      <c r="B16" s="9" t="s">
        <v>333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7.399999999999999">
      <c r="A17" s="5">
        <v>14</v>
      </c>
      <c r="B17" s="9" t="s">
        <v>334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7.399999999999999">
      <c r="A18" s="5">
        <v>15</v>
      </c>
      <c r="B18" s="9" t="s">
        <v>335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7.399999999999999">
      <c r="A19" s="5">
        <v>16</v>
      </c>
      <c r="B19" s="9" t="s">
        <v>336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7.399999999999999">
      <c r="A20" s="5">
        <v>17</v>
      </c>
      <c r="B20" s="9" t="s">
        <v>337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7.399999999999999">
      <c r="A21" s="5">
        <v>18</v>
      </c>
      <c r="B21" s="9" t="s">
        <v>338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7.399999999999999">
      <c r="A22" s="5">
        <v>19</v>
      </c>
      <c r="B22" s="9" t="s">
        <v>339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7.399999999999999">
      <c r="A23" s="5">
        <v>20</v>
      </c>
      <c r="B23" s="9" t="s">
        <v>340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A1:F11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ConfigTable</vt:lpstr>
      <vt:lpstr>Attendance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2023-11-04T07:48:51Z</dcterms:modified>
</cp:coreProperties>
</file>